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11" documentId="102_{6B7DB096-E076-48FB-A4CC-E4624E9BFB68}" xr6:coauthVersionLast="36" xr6:coauthVersionMax="36" xr10:uidLastSave="{B7CABB72-1E26-4775-8125-F28C6EED9D22}"/>
  <bookViews>
    <workbookView xWindow="0" yWindow="0" windowWidth="23040" windowHeight="8976" activeTab="3" xr2:uid="{00000000-000D-0000-FFFF-FFFF00000000}"/>
  </bookViews>
  <sheets>
    <sheet name="【35P】3-1木材需給実績・3-2木材産業現況" sheetId="11" r:id="rId1"/>
    <sheet name="【36P】3-3素材生産費" sheetId="12" r:id="rId2"/>
    <sheet name="【37P】3-4特用林産(1)(2)" sheetId="13" r:id="rId3"/>
    <sheet name="P38調整ページ" sheetId="10" r:id="rId4"/>
  </sheets>
  <definedNames>
    <definedName name="_xlnm.Print_Area" localSheetId="0">'【35P】3-1木材需給実績・3-2木材産業現況'!$A$1:$S$31</definedName>
    <definedName name="_xlnm.Print_Area" localSheetId="1">'【36P】3-3素材生産費'!$A$1:$O$29</definedName>
    <definedName name="_xlnm.Print_Area" localSheetId="2">'【37P】3-4特用林産(1)(2)'!$A$1:$O$46</definedName>
    <definedName name="_xlnm.Print_Area" localSheetId="3">P38調整ページ!$A$1:$A$2</definedName>
  </definedNames>
  <calcPr calcId="191029"/>
</workbook>
</file>

<file path=xl/calcChain.xml><?xml version="1.0" encoding="utf-8"?>
<calcChain xmlns="http://schemas.openxmlformats.org/spreadsheetml/2006/main">
  <c r="C8" i="13" l="1"/>
  <c r="H18" i="12" l="1"/>
  <c r="E18" i="12"/>
  <c r="H12" i="12"/>
  <c r="E12" i="12"/>
  <c r="L12" i="12" s="1"/>
  <c r="N12" i="12" s="1"/>
  <c r="L18" i="12" l="1"/>
  <c r="N18" i="12" s="1"/>
  <c r="C13" i="11"/>
  <c r="C16" i="11"/>
  <c r="C15" i="11"/>
  <c r="C14" i="11"/>
  <c r="C12" i="11"/>
  <c r="C11" i="11"/>
  <c r="H10" i="11" l="1"/>
  <c r="H12" i="11"/>
  <c r="H11" i="11"/>
  <c r="C10" i="11"/>
  <c r="R10" i="11"/>
  <c r="Q10" i="11"/>
  <c r="P10" i="11"/>
  <c r="O10" i="11"/>
  <c r="N10" i="11"/>
  <c r="M10" i="11"/>
  <c r="L10" i="11"/>
  <c r="K10" i="11"/>
  <c r="J10" i="11"/>
  <c r="G10" i="11"/>
  <c r="D10" i="11"/>
  <c r="I10" i="11"/>
  <c r="R9" i="11" l="1"/>
  <c r="Q9" i="11"/>
  <c r="P9" i="11"/>
  <c r="O9" i="11"/>
  <c r="N9" i="11"/>
  <c r="K9" i="11"/>
  <c r="J9" i="11"/>
  <c r="I9" i="11"/>
  <c r="H9" i="11"/>
  <c r="G9" i="11"/>
  <c r="F9" i="11"/>
  <c r="E9" i="11"/>
  <c r="D9" i="11"/>
  <c r="C9" i="11"/>
  <c r="H13" i="11" l="1"/>
  <c r="F13" i="11"/>
  <c r="E13" i="11"/>
  <c r="D13" i="11"/>
  <c r="M9" i="11" l="1"/>
  <c r="L9" i="11"/>
</calcChain>
</file>

<file path=xl/sharedStrings.xml><?xml version="1.0" encoding="utf-8"?>
<sst xmlns="http://schemas.openxmlformats.org/spreadsheetml/2006/main" count="280" uniqueCount="154">
  <si>
    <t>薪</t>
    <rPh sb="0" eb="1">
      <t>マキ</t>
    </rPh>
    <phoneticPr fontId="2"/>
  </si>
  <si>
    <t>第４表　特用林産物</t>
    <rPh sb="0" eb="1">
      <t>ダイ</t>
    </rPh>
    <rPh sb="2" eb="3">
      <t>ヒョウ</t>
    </rPh>
    <rPh sb="4" eb="6">
      <t>トクヨウ</t>
    </rPh>
    <rPh sb="6" eb="8">
      <t>リンサン</t>
    </rPh>
    <rPh sb="8" eb="9">
      <t>ブツ</t>
    </rPh>
    <phoneticPr fontId="3"/>
  </si>
  <si>
    <t>（１）食用きのこ類</t>
    <rPh sb="3" eb="5">
      <t>ショクヨウ</t>
    </rPh>
    <rPh sb="8" eb="9">
      <t>ルイ</t>
    </rPh>
    <phoneticPr fontId="3"/>
  </si>
  <si>
    <t>（単位：生産量t、生産額千円）</t>
    <rPh sb="1" eb="3">
      <t>タンイ</t>
    </rPh>
    <rPh sb="4" eb="6">
      <t>セイサン</t>
    </rPh>
    <rPh sb="6" eb="7">
      <t>リョウ</t>
    </rPh>
    <rPh sb="9" eb="12">
      <t>セイサンガク</t>
    </rPh>
    <rPh sb="12" eb="14">
      <t>センエン</t>
    </rPh>
    <phoneticPr fontId="3"/>
  </si>
  <si>
    <t>生産額</t>
    <rPh sb="0" eb="3">
      <t>セイサンガク</t>
    </rPh>
    <phoneticPr fontId="3"/>
  </si>
  <si>
    <t>生産量合計</t>
    <rPh sb="0" eb="2">
      <t>セイサン</t>
    </rPh>
    <rPh sb="2" eb="3">
      <t>リョウ</t>
    </rPh>
    <rPh sb="3" eb="5">
      <t>ゴウケイ</t>
    </rPh>
    <phoneticPr fontId="3"/>
  </si>
  <si>
    <t>種類別生産量</t>
    <rPh sb="0" eb="2">
      <t>シュルイ</t>
    </rPh>
    <rPh sb="2" eb="3">
      <t>ベツ</t>
    </rPh>
    <rPh sb="3" eb="5">
      <t>セイサン</t>
    </rPh>
    <rPh sb="5" eb="6">
      <t>リョウ</t>
    </rPh>
    <phoneticPr fontId="3"/>
  </si>
  <si>
    <t>生しいたけ</t>
    <rPh sb="0" eb="1">
      <t>ナマ</t>
    </rPh>
    <phoneticPr fontId="3"/>
  </si>
  <si>
    <t>乾しいたけ</t>
    <rPh sb="0" eb="1">
      <t>ホ</t>
    </rPh>
    <phoneticPr fontId="3"/>
  </si>
  <si>
    <t>その他きのこ</t>
    <rPh sb="2" eb="3">
      <t>タ</t>
    </rPh>
    <phoneticPr fontId="3"/>
  </si>
  <si>
    <t>渋　　川</t>
    <rPh sb="0" eb="1">
      <t>シブ</t>
    </rPh>
    <rPh sb="3" eb="4">
      <t>カワ</t>
    </rPh>
    <phoneticPr fontId="3"/>
  </si>
  <si>
    <t>藤　　岡</t>
    <rPh sb="0" eb="1">
      <t>フジ</t>
    </rPh>
    <rPh sb="3" eb="4">
      <t>オカ</t>
    </rPh>
    <phoneticPr fontId="3"/>
  </si>
  <si>
    <t>富　　岡</t>
    <rPh sb="0" eb="1">
      <t>トミ</t>
    </rPh>
    <rPh sb="3" eb="4">
      <t>オカ</t>
    </rPh>
    <phoneticPr fontId="3"/>
  </si>
  <si>
    <t>〔資料〕林業振興課</t>
    <rPh sb="1" eb="3">
      <t>シリョウ</t>
    </rPh>
    <rPh sb="4" eb="6">
      <t>リンギョウ</t>
    </rPh>
    <rPh sb="6" eb="9">
      <t>シンコウカ</t>
    </rPh>
    <phoneticPr fontId="3"/>
  </si>
  <si>
    <t>（２）その他の特用林産物</t>
    <rPh sb="5" eb="6">
      <t>タ</t>
    </rPh>
    <rPh sb="7" eb="9">
      <t>トクヨウ</t>
    </rPh>
    <rPh sb="9" eb="11">
      <t>リンサン</t>
    </rPh>
    <rPh sb="11" eb="12">
      <t>ブツ</t>
    </rPh>
    <phoneticPr fontId="3"/>
  </si>
  <si>
    <t>　　　　　  区 分
 品 目</t>
    <rPh sb="7" eb="10">
      <t>クブン</t>
    </rPh>
    <rPh sb="12" eb="15">
      <t>ヒンモク</t>
    </rPh>
    <phoneticPr fontId="3"/>
  </si>
  <si>
    <t>生産量</t>
    <rPh sb="0" eb="2">
      <t>セイサン</t>
    </rPh>
    <rPh sb="2" eb="3">
      <t>リョウ</t>
    </rPh>
    <phoneticPr fontId="3"/>
  </si>
  <si>
    <t>単  価</t>
    <rPh sb="0" eb="4">
      <t>タンカ</t>
    </rPh>
    <phoneticPr fontId="3"/>
  </si>
  <si>
    <t>栽培栗</t>
    <rPh sb="0" eb="2">
      <t>サイバイ</t>
    </rPh>
    <rPh sb="2" eb="3">
      <t>クリ</t>
    </rPh>
    <phoneticPr fontId="3"/>
  </si>
  <si>
    <t>わさび根</t>
    <rPh sb="3" eb="4">
      <t>ネ</t>
    </rPh>
    <phoneticPr fontId="3"/>
  </si>
  <si>
    <t>わさび葉</t>
    <rPh sb="3" eb="4">
      <t>ハ</t>
    </rPh>
    <phoneticPr fontId="3"/>
  </si>
  <si>
    <t>山菜類</t>
    <rPh sb="0" eb="2">
      <t>サンサイ</t>
    </rPh>
    <rPh sb="2" eb="3">
      <t>ルイ</t>
    </rPh>
    <phoneticPr fontId="3"/>
  </si>
  <si>
    <t>桐材</t>
    <rPh sb="0" eb="1">
      <t>キリ</t>
    </rPh>
    <rPh sb="1" eb="2">
      <t>ザイ</t>
    </rPh>
    <phoneticPr fontId="3"/>
  </si>
  <si>
    <t>竹材</t>
    <rPh sb="0" eb="1">
      <t>タケ</t>
    </rPh>
    <rPh sb="1" eb="2">
      <t>ザイ</t>
    </rPh>
    <phoneticPr fontId="3"/>
  </si>
  <si>
    <t>白炭</t>
    <rPh sb="0" eb="1">
      <t>ハク</t>
    </rPh>
    <rPh sb="1" eb="2">
      <t>タン</t>
    </rPh>
    <phoneticPr fontId="3"/>
  </si>
  <si>
    <t>黒炭</t>
    <rPh sb="0" eb="1">
      <t>コク</t>
    </rPh>
    <rPh sb="1" eb="2">
      <t>タン</t>
    </rPh>
    <phoneticPr fontId="3"/>
  </si>
  <si>
    <t>竹炭</t>
    <rPh sb="0" eb="1">
      <t>タケ</t>
    </rPh>
    <rPh sb="1" eb="2">
      <t>タン</t>
    </rPh>
    <phoneticPr fontId="3"/>
  </si>
  <si>
    <t>粉炭</t>
    <rPh sb="0" eb="2">
      <t>フンタン</t>
    </rPh>
    <phoneticPr fontId="3"/>
  </si>
  <si>
    <t>(1)+(2)総生産額</t>
    <rPh sb="7" eb="10">
      <t>ソウセイサン</t>
    </rPh>
    <rPh sb="10" eb="11">
      <t>ガク</t>
    </rPh>
    <phoneticPr fontId="3"/>
  </si>
  <si>
    <t>西　　部</t>
    <rPh sb="0" eb="1">
      <t>ニシ</t>
    </rPh>
    <rPh sb="3" eb="4">
      <t>ブ</t>
    </rPh>
    <phoneticPr fontId="3"/>
  </si>
  <si>
    <t>吾　　妻</t>
    <rPh sb="0" eb="1">
      <t>ワガ</t>
    </rPh>
    <rPh sb="3" eb="4">
      <t>ツマ</t>
    </rPh>
    <phoneticPr fontId="3"/>
  </si>
  <si>
    <t>利根沼田</t>
    <rPh sb="0" eb="2">
      <t>トネ</t>
    </rPh>
    <rPh sb="2" eb="4">
      <t>ヌマタ</t>
    </rPh>
    <phoneticPr fontId="3"/>
  </si>
  <si>
    <t>桐　　生</t>
    <rPh sb="0" eb="1">
      <t>キリ</t>
    </rPh>
    <rPh sb="3" eb="4">
      <t>ナマ</t>
    </rPh>
    <phoneticPr fontId="3"/>
  </si>
  <si>
    <t>環境森林（森林）事務所</t>
    <rPh sb="0" eb="2">
      <t>カンキョウ</t>
    </rPh>
    <rPh sb="5" eb="7">
      <t>シンリン</t>
    </rPh>
    <rPh sb="8" eb="11">
      <t>ジムショ</t>
    </rPh>
    <phoneticPr fontId="3"/>
  </si>
  <si>
    <t>　　　　　２　生産額、生産量の計は四捨五入、7倍換算等により必ずしも合計欄の数と一致しない。</t>
    <rPh sb="7" eb="9">
      <t>セイサン</t>
    </rPh>
    <rPh sb="9" eb="10">
      <t>ガク</t>
    </rPh>
    <rPh sb="11" eb="13">
      <t>セイサン</t>
    </rPh>
    <rPh sb="13" eb="14">
      <t>リョウ</t>
    </rPh>
    <rPh sb="15" eb="16">
      <t>ケイ</t>
    </rPh>
    <rPh sb="17" eb="21">
      <t>シシャゴニュウ</t>
    </rPh>
    <rPh sb="23" eb="24">
      <t>バイ</t>
    </rPh>
    <rPh sb="24" eb="26">
      <t>カンザン</t>
    </rPh>
    <rPh sb="26" eb="27">
      <t>トウ</t>
    </rPh>
    <rPh sb="30" eb="31">
      <t>カナラ</t>
    </rPh>
    <rPh sb="34" eb="36">
      <t>ゴウケイ</t>
    </rPh>
    <rPh sb="36" eb="37">
      <t>ラン</t>
    </rPh>
    <rPh sb="38" eb="39">
      <t>カズ</t>
    </rPh>
    <rPh sb="40" eb="42">
      <t>イッチ</t>
    </rPh>
    <phoneticPr fontId="3"/>
  </si>
  <si>
    <t>　　（注）１　乾しいたけは、生換算（×7）して、生産量合計に計上した。</t>
    <rPh sb="3" eb="4">
      <t>チュウ</t>
    </rPh>
    <rPh sb="7" eb="8">
      <t>ホ</t>
    </rPh>
    <rPh sb="14" eb="15">
      <t>ナマ</t>
    </rPh>
    <rPh sb="15" eb="17">
      <t>カンザン</t>
    </rPh>
    <rPh sb="24" eb="26">
      <t>セイサン</t>
    </rPh>
    <rPh sb="26" eb="27">
      <t>リョウ</t>
    </rPh>
    <rPh sb="27" eb="29">
      <t>ゴウケイ</t>
    </rPh>
    <rPh sb="30" eb="32">
      <t>ケイジョウ</t>
    </rPh>
    <phoneticPr fontId="3"/>
  </si>
  <si>
    <t>な　め　こ</t>
    <phoneticPr fontId="3"/>
  </si>
  <si>
    <t>えのきたけ</t>
    <phoneticPr fontId="3"/>
  </si>
  <si>
    <t>ひらたけ</t>
    <phoneticPr fontId="3"/>
  </si>
  <si>
    <t>まいたけ</t>
    <phoneticPr fontId="3"/>
  </si>
  <si>
    <t>ぶなしめじ</t>
    <phoneticPr fontId="3"/>
  </si>
  <si>
    <t>エリンギ</t>
    <phoneticPr fontId="3"/>
  </si>
  <si>
    <t>はたけしめじ</t>
    <phoneticPr fontId="3"/>
  </si>
  <si>
    <t>くるみ</t>
    <phoneticPr fontId="3"/>
  </si>
  <si>
    <t>たけのこ</t>
    <phoneticPr fontId="3"/>
  </si>
  <si>
    <t>－</t>
    <phoneticPr fontId="2"/>
  </si>
  <si>
    <t>平成２７年次</t>
    <rPh sb="0" eb="2">
      <t>ヘイセイ</t>
    </rPh>
    <rPh sb="4" eb="6">
      <t>ネンジ</t>
    </rPh>
    <phoneticPr fontId="3"/>
  </si>
  <si>
    <t>第１表　木材需給実績（素材換算）</t>
  </si>
  <si>
    <t>（単位：㎥）</t>
    <phoneticPr fontId="2"/>
  </si>
  <si>
    <t>供　　　　　　　給　　　　　　　量</t>
    <phoneticPr fontId="2"/>
  </si>
  <si>
    <t>需　　　　　　　                     要        　　　     　        　　　量</t>
    <phoneticPr fontId="2"/>
  </si>
  <si>
    <t>区　　分</t>
    <phoneticPr fontId="2"/>
  </si>
  <si>
    <t>総   数</t>
    <phoneticPr fontId="2"/>
  </si>
  <si>
    <t>県　　　　内　　　　材</t>
    <phoneticPr fontId="2"/>
  </si>
  <si>
    <t>移 入 量</t>
    <phoneticPr fontId="2"/>
  </si>
  <si>
    <t>製　材　用</t>
  </si>
  <si>
    <t>チップ用</t>
  </si>
  <si>
    <t>パルプ用</t>
  </si>
  <si>
    <t>足場板</t>
  </si>
  <si>
    <t>合板用</t>
  </si>
  <si>
    <t>家　 具</t>
  </si>
  <si>
    <t>椎茸
原木用</t>
    <phoneticPr fontId="2"/>
  </si>
  <si>
    <t>その他</t>
    <phoneticPr fontId="2"/>
  </si>
  <si>
    <t>移 出 量</t>
  </si>
  <si>
    <t>計</t>
  </si>
  <si>
    <t>民  有  林</t>
  </si>
  <si>
    <t>国  有  林</t>
  </si>
  <si>
    <t>製紙</t>
    <rPh sb="0" eb="2">
      <t>セイシ</t>
    </rPh>
    <phoneticPr fontId="2"/>
  </si>
  <si>
    <t>燃料</t>
    <rPh sb="0" eb="2">
      <t>ネンリョウ</t>
    </rPh>
    <phoneticPr fontId="2"/>
  </si>
  <si>
    <t>杭丸太</t>
  </si>
  <si>
    <t>床   板</t>
    <phoneticPr fontId="2"/>
  </si>
  <si>
    <t>建具用</t>
  </si>
  <si>
    <t>素材</t>
    <rPh sb="0" eb="2">
      <t>ソザイ</t>
    </rPh>
    <phoneticPr fontId="2"/>
  </si>
  <si>
    <t>－</t>
  </si>
  <si>
    <t xml:space="preserve"> </t>
    <phoneticPr fontId="2"/>
  </si>
  <si>
    <t>平成２７年次</t>
    <phoneticPr fontId="2"/>
  </si>
  <si>
    <t xml:space="preserve"> </t>
    <phoneticPr fontId="2"/>
  </si>
  <si>
    <t>国産材計</t>
    <phoneticPr fontId="2"/>
  </si>
  <si>
    <t xml:space="preserve"> </t>
    <phoneticPr fontId="2"/>
  </si>
  <si>
    <t>針葉樹</t>
    <phoneticPr fontId="2"/>
  </si>
  <si>
    <t>広葉樹</t>
    <phoneticPr fontId="2"/>
  </si>
  <si>
    <t>外材計</t>
    <phoneticPr fontId="2"/>
  </si>
  <si>
    <t>丸太</t>
    <phoneticPr fontId="2"/>
  </si>
  <si>
    <t>半製品</t>
    <phoneticPr fontId="2"/>
  </si>
  <si>
    <t>製品</t>
    <phoneticPr fontId="2"/>
  </si>
  <si>
    <t>〔資料〕林業振興課</t>
    <phoneticPr fontId="2"/>
  </si>
  <si>
    <t>第２表　木材産業現況</t>
    <phoneticPr fontId="2"/>
  </si>
  <si>
    <t>区　　　分</t>
    <phoneticPr fontId="2"/>
  </si>
  <si>
    <t>製　　　　　　　材　　　　　　　工　　　　　　　場</t>
    <phoneticPr fontId="2"/>
  </si>
  <si>
    <t>チ　ッ　プ　工　場</t>
    <phoneticPr fontId="2"/>
  </si>
  <si>
    <t>工場（出力数：kw）</t>
    <phoneticPr fontId="2"/>
  </si>
  <si>
    <t>工場数</t>
    <phoneticPr fontId="2"/>
  </si>
  <si>
    <t>出力数</t>
    <phoneticPr fontId="2"/>
  </si>
  <si>
    <t>従業員数</t>
  </si>
  <si>
    <t>総  計</t>
    <phoneticPr fontId="2"/>
  </si>
  <si>
    <t>板  類</t>
    <phoneticPr fontId="2"/>
  </si>
  <si>
    <t>ひき割類</t>
  </si>
  <si>
    <t>ひき角類</t>
  </si>
  <si>
    <t>木箱・
仕組板</t>
    <rPh sb="0" eb="2">
      <t>キバコ</t>
    </rPh>
    <rPh sb="4" eb="6">
      <t>シク</t>
    </rPh>
    <rPh sb="6" eb="7">
      <t>イタ</t>
    </rPh>
    <phoneticPr fontId="2"/>
  </si>
  <si>
    <t>その他</t>
  </si>
  <si>
    <t>工場数</t>
    <phoneticPr fontId="2"/>
  </si>
  <si>
    <t>就業人員</t>
  </si>
  <si>
    <t>生産量</t>
  </si>
  <si>
    <t>〔資料〕林業振興課</t>
    <phoneticPr fontId="2"/>
  </si>
  <si>
    <t xml:space="preserve">  (注)　製材工場及びチップ工場については、林業振興課調べによる。</t>
    <phoneticPr fontId="2"/>
  </si>
  <si>
    <t>第３表　素材生産費等推移</t>
    <rPh sb="0" eb="1">
      <t>ダイ</t>
    </rPh>
    <rPh sb="1" eb="3">
      <t>３ヒョウ</t>
    </rPh>
    <rPh sb="4" eb="6">
      <t>ソザイ</t>
    </rPh>
    <rPh sb="6" eb="9">
      <t>セイサンヒ</t>
    </rPh>
    <rPh sb="9" eb="10">
      <t>トウ</t>
    </rPh>
    <rPh sb="10" eb="12">
      <t>スイイ</t>
    </rPh>
    <phoneticPr fontId="3"/>
  </si>
  <si>
    <t>樹種</t>
    <rPh sb="0" eb="1">
      <t>ジュ</t>
    </rPh>
    <rPh sb="1" eb="2">
      <t>シュ</t>
    </rPh>
    <phoneticPr fontId="3"/>
  </si>
  <si>
    <t>年度</t>
    <rPh sb="0" eb="2">
      <t>ネンド</t>
    </rPh>
    <phoneticPr fontId="3"/>
  </si>
  <si>
    <t>山元立木</t>
    <rPh sb="0" eb="2">
      <t>ヤマモト</t>
    </rPh>
    <rPh sb="2" eb="4">
      <t>タチキ</t>
    </rPh>
    <phoneticPr fontId="3"/>
  </si>
  <si>
    <t>素材換算立</t>
    <rPh sb="0" eb="2">
      <t>ソザイ</t>
    </rPh>
    <rPh sb="2" eb="4">
      <t>カンザン</t>
    </rPh>
    <rPh sb="4" eb="5">
      <t>リツ</t>
    </rPh>
    <phoneticPr fontId="3"/>
  </si>
  <si>
    <t>労　　　　　　賃</t>
    <rPh sb="0" eb="1">
      <t>ロウ</t>
    </rPh>
    <rPh sb="7" eb="8">
      <t>チン</t>
    </rPh>
    <phoneticPr fontId="3"/>
  </si>
  <si>
    <t>物　　品　　費</t>
    <rPh sb="0" eb="1">
      <t>モノ</t>
    </rPh>
    <rPh sb="3" eb="4">
      <t>シナ</t>
    </rPh>
    <rPh sb="6" eb="7">
      <t>ヒ</t>
    </rPh>
    <phoneticPr fontId="3"/>
  </si>
  <si>
    <t>間接費</t>
    <rPh sb="0" eb="3">
      <t>カンセツヒ</t>
    </rPh>
    <phoneticPr fontId="3"/>
  </si>
  <si>
    <t>素材生産費</t>
    <rPh sb="0" eb="2">
      <t>ソザイ</t>
    </rPh>
    <rPh sb="2" eb="5">
      <t>セイサンヒ</t>
    </rPh>
    <phoneticPr fontId="3"/>
  </si>
  <si>
    <t>運材費</t>
    <rPh sb="0" eb="1">
      <t>ウン</t>
    </rPh>
    <rPh sb="1" eb="2">
      <t>ザイ</t>
    </rPh>
    <rPh sb="2" eb="3">
      <t>ヒ</t>
    </rPh>
    <phoneticPr fontId="3"/>
  </si>
  <si>
    <t>素材価格</t>
    <rPh sb="0" eb="2">
      <t>ソザイ</t>
    </rPh>
    <rPh sb="2" eb="4">
      <t>カカク</t>
    </rPh>
    <phoneticPr fontId="3"/>
  </si>
  <si>
    <t>価　　　格</t>
    <rPh sb="0" eb="5">
      <t>カカク</t>
    </rPh>
    <phoneticPr fontId="3"/>
  </si>
  <si>
    <t>木価格　(A)</t>
    <rPh sb="0" eb="1">
      <t>キ</t>
    </rPh>
    <rPh sb="1" eb="3">
      <t>カカク</t>
    </rPh>
    <phoneticPr fontId="3"/>
  </si>
  <si>
    <t>計</t>
    <rPh sb="0" eb="1">
      <t>ケイ</t>
    </rPh>
    <phoneticPr fontId="3"/>
  </si>
  <si>
    <t>伐　　造</t>
    <rPh sb="0" eb="1">
      <t>バツ</t>
    </rPh>
    <rPh sb="3" eb="4">
      <t>ヅクリ</t>
    </rPh>
    <phoneticPr fontId="3"/>
  </si>
  <si>
    <t>集　　材</t>
    <rPh sb="0" eb="4">
      <t>シュウザイ</t>
    </rPh>
    <phoneticPr fontId="3"/>
  </si>
  <si>
    <t>消耗材料費</t>
    <rPh sb="0" eb="2">
      <t>ショウモウ</t>
    </rPh>
    <rPh sb="2" eb="4">
      <t>ザイリョウ</t>
    </rPh>
    <rPh sb="4" eb="5">
      <t>ヒ</t>
    </rPh>
    <phoneticPr fontId="3"/>
  </si>
  <si>
    <t>固資償却費</t>
    <rPh sb="0" eb="1">
      <t>ガタマリ</t>
    </rPh>
    <rPh sb="1" eb="2">
      <t>シ</t>
    </rPh>
    <rPh sb="2" eb="5">
      <t>ショウキャクヒ</t>
    </rPh>
    <phoneticPr fontId="3"/>
  </si>
  <si>
    <t>（B）</t>
    <phoneticPr fontId="3"/>
  </si>
  <si>
    <t>（C）</t>
    <phoneticPr fontId="3"/>
  </si>
  <si>
    <t>(A)+(B)+(C)</t>
    <phoneticPr fontId="3"/>
  </si>
  <si>
    <t>スギ</t>
    <phoneticPr fontId="3"/>
  </si>
  <si>
    <t>ヒノキ</t>
    <phoneticPr fontId="3"/>
  </si>
  <si>
    <t>-</t>
  </si>
  <si>
    <t>カラマツ</t>
    <phoneticPr fontId="3"/>
  </si>
  <si>
    <t>　（注）１　計は四捨五入により必ずしも合計欄の数と一致しない。</t>
    <rPh sb="2" eb="3">
      <t>チュウ</t>
    </rPh>
    <rPh sb="6" eb="7">
      <t>ケイ</t>
    </rPh>
    <rPh sb="8" eb="12">
      <t>シシャゴニュウ</t>
    </rPh>
    <rPh sb="15" eb="16">
      <t>カナラ</t>
    </rPh>
    <rPh sb="19" eb="21">
      <t>ゴウケイ</t>
    </rPh>
    <rPh sb="21" eb="22">
      <t>ラン</t>
    </rPh>
    <rPh sb="23" eb="24">
      <t>カズ</t>
    </rPh>
    <rPh sb="25" eb="27">
      <t>イッチ</t>
    </rPh>
    <phoneticPr fontId="3"/>
  </si>
  <si>
    <t xml:space="preserve">  </t>
    <phoneticPr fontId="2"/>
  </si>
  <si>
    <t>-</t>
    <phoneticPr fontId="2"/>
  </si>
  <si>
    <t>〔資料〕素材換算立木価格は、林野庁の「素材生産事例調」（皆伐の地域別、都道府県別、樹種別素材生産費等）から、山元立木価格は（財）日本不動産研究所の「山林素地及び山元立木価格調」</t>
    <rPh sb="14" eb="17">
      <t>リンヤチョウ</t>
    </rPh>
    <rPh sb="19" eb="21">
      <t>ソザイ</t>
    </rPh>
    <rPh sb="21" eb="23">
      <t>セイサン</t>
    </rPh>
    <rPh sb="23" eb="25">
      <t>ジレイ</t>
    </rPh>
    <rPh sb="25" eb="26">
      <t>シラ</t>
    </rPh>
    <rPh sb="28" eb="30">
      <t>カイバツ</t>
    </rPh>
    <rPh sb="31" eb="34">
      <t>チイキベツ</t>
    </rPh>
    <rPh sb="35" eb="39">
      <t>トドウフケン</t>
    </rPh>
    <rPh sb="39" eb="40">
      <t>ベツ</t>
    </rPh>
    <rPh sb="41" eb="43">
      <t>ジュシュ</t>
    </rPh>
    <rPh sb="43" eb="44">
      <t>ベツ</t>
    </rPh>
    <rPh sb="44" eb="46">
      <t>ソザイ</t>
    </rPh>
    <rPh sb="46" eb="49">
      <t>セイサンヒ</t>
    </rPh>
    <rPh sb="49" eb="50">
      <t>トウ</t>
    </rPh>
    <rPh sb="61" eb="64">
      <t>ザイ</t>
    </rPh>
    <rPh sb="64" eb="66">
      <t>ニホン</t>
    </rPh>
    <rPh sb="66" eb="69">
      <t>フドウサン</t>
    </rPh>
    <rPh sb="69" eb="72">
      <t>ケンキュウジョ</t>
    </rPh>
    <phoneticPr fontId="2"/>
  </si>
  <si>
    <t>令和２年次</t>
    <rPh sb="0" eb="2">
      <t>レイワ</t>
    </rPh>
    <rPh sb="3" eb="4">
      <t>ネン</t>
    </rPh>
    <phoneticPr fontId="2"/>
  </si>
  <si>
    <t>令和２年次</t>
    <rPh sb="0" eb="2">
      <t>レイワ</t>
    </rPh>
    <phoneticPr fontId="2"/>
  </si>
  <si>
    <t>令和２年次</t>
    <rPh sb="0" eb="2">
      <t>レイワ</t>
    </rPh>
    <rPh sb="3" eb="5">
      <t>ネンジ</t>
    </rPh>
    <phoneticPr fontId="3"/>
  </si>
  <si>
    <t>　　　　２　公表されている最新データは令和2年度のものであり、令和3年度については林野庁が取りまとめ中</t>
    <rPh sb="6" eb="8">
      <t>コウヒョウ</t>
    </rPh>
    <rPh sb="13" eb="15">
      <t>サイシン</t>
    </rPh>
    <rPh sb="19" eb="21">
      <t>レイワ</t>
    </rPh>
    <rPh sb="22" eb="24">
      <t>ネンド</t>
    </rPh>
    <rPh sb="24" eb="26">
      <t>ヘイネンド</t>
    </rPh>
    <rPh sb="31" eb="33">
      <t>レイワ</t>
    </rPh>
    <rPh sb="34" eb="36">
      <t>ネンド</t>
    </rPh>
    <rPh sb="35" eb="36">
      <t>ド</t>
    </rPh>
    <rPh sb="36" eb="38">
      <t>ヘイネンド</t>
    </rPh>
    <rPh sb="41" eb="44">
      <t>リンヤチョウ</t>
    </rPh>
    <rPh sb="45" eb="46">
      <t>ト</t>
    </rPh>
    <rPh sb="50" eb="51">
      <t>チュウ</t>
    </rPh>
    <phoneticPr fontId="2"/>
  </si>
  <si>
    <t>令和４年次</t>
    <rPh sb="0" eb="2">
      <t>レイワ</t>
    </rPh>
    <phoneticPr fontId="2"/>
  </si>
  <si>
    <t>令和４年次</t>
    <phoneticPr fontId="2"/>
  </si>
  <si>
    <t>令和４年の生産額</t>
    <rPh sb="0" eb="2">
      <t>レイワ</t>
    </rPh>
    <rPh sb="3" eb="4">
      <t>ネン</t>
    </rPh>
    <phoneticPr fontId="2"/>
  </si>
  <si>
    <t>素材
生産　　業者数</t>
    <rPh sb="0" eb="2">
      <t>ソザイ</t>
    </rPh>
    <rPh sb="3" eb="5">
      <t>セイサン</t>
    </rPh>
    <rPh sb="7" eb="10">
      <t>ギョウシャスウ</t>
    </rPh>
    <phoneticPr fontId="2"/>
  </si>
  <si>
    <t>7,109百万円</t>
    <phoneticPr fontId="2"/>
  </si>
  <si>
    <t>6,409百万円</t>
    <phoneticPr fontId="2"/>
  </si>
  <si>
    <t>1,941百万円</t>
    <rPh sb="5" eb="6">
      <t>ヒャク</t>
    </rPh>
    <rPh sb="6" eb="8">
      <t>マンエン</t>
    </rPh>
    <phoneticPr fontId="2"/>
  </si>
  <si>
    <t>R3</t>
    <phoneticPr fontId="2"/>
  </si>
  <si>
    <t>令和４年次</t>
    <rPh sb="0" eb="2">
      <t>レイワ</t>
    </rPh>
    <rPh sb="3" eb="5">
      <t>ネンジ</t>
    </rPh>
    <phoneticPr fontId="3"/>
  </si>
  <si>
    <t>令和４年次</t>
    <rPh sb="0" eb="2">
      <t>レイワ</t>
    </rPh>
    <rPh sb="3" eb="5">
      <t>ネンジ</t>
    </rPh>
    <rPh sb="4" eb="5">
      <t>ガンネン</t>
    </rPh>
    <phoneticPr fontId="3"/>
  </si>
  <si>
    <t>R2</t>
    <phoneticPr fontId="2"/>
  </si>
  <si>
    <r>
      <t>県内の素材生産量
（百m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）</t>
    </r>
    <phoneticPr fontId="2"/>
  </si>
  <si>
    <r>
      <t>製材品出荷量（単位：千m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）</t>
    </r>
    <rPh sb="3" eb="5">
      <t>シュッカ</t>
    </rPh>
    <rPh sb="10" eb="11">
      <t>セン</t>
    </rPh>
    <phoneticPr fontId="2"/>
  </si>
  <si>
    <r>
      <t>（生産量：千m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）</t>
    </r>
    <rPh sb="5" eb="6">
      <t>セン</t>
    </rPh>
    <phoneticPr fontId="2"/>
  </si>
  <si>
    <r>
      <t>（単位：円／ｍ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）</t>
    </r>
    <rPh sb="1" eb="3">
      <t>タンイ</t>
    </rPh>
    <rPh sb="4" eb="5">
      <t>エン</t>
    </rPh>
    <phoneticPr fontId="3"/>
  </si>
  <si>
    <r>
      <t>（単位：生産量：桐材m</t>
    </r>
    <r>
      <rPr>
        <vertAlign val="superscript"/>
        <sz val="9"/>
        <color theme="1"/>
        <rFont val="ＭＳ Ｐ明朝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、竹材：束、その他：t、生産額：千円、単価：円）</t>
    </r>
    <rPh sb="1" eb="3">
      <t>タンイ</t>
    </rPh>
    <rPh sb="4" eb="6">
      <t>セイサン</t>
    </rPh>
    <rPh sb="6" eb="7">
      <t>リョウ</t>
    </rPh>
    <rPh sb="8" eb="9">
      <t>キリ</t>
    </rPh>
    <rPh sb="9" eb="10">
      <t>ザイ</t>
    </rPh>
    <rPh sb="13" eb="14">
      <t>チク</t>
    </rPh>
    <rPh sb="14" eb="15">
      <t>ザイ</t>
    </rPh>
    <rPh sb="16" eb="17">
      <t>タバ</t>
    </rPh>
    <rPh sb="20" eb="21">
      <t>タ</t>
    </rPh>
    <rPh sb="24" eb="27">
      <t>セイサンガク</t>
    </rPh>
    <rPh sb="28" eb="30">
      <t>センエン</t>
    </rPh>
    <rPh sb="31" eb="32">
      <t>タンイ</t>
    </rPh>
    <rPh sb="32" eb="33">
      <t>カ</t>
    </rPh>
    <rPh sb="34" eb="3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</si>
</sst>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\-#,##0;&quot;-&quot;"/>
    <numFmt numFmtId="178" formatCode="#,##0.0;\-#,##0.0;&quot;-&quot;"/>
    <numFmt numFmtId="179" formatCode="#,##0;\-#,##0;&quot;…&quot;"/>
    <numFmt numFmtId="180" formatCode="#,##0.0;&quot;▲ &quot;#,##0.0"/>
  </numFmts>
  <fonts count="2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i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325">
    <xf numFmtId="0" fontId="0" fillId="0" borderId="0" xfId="0"/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5" fillId="0" borderId="14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34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9" fontId="8" fillId="0" borderId="34" xfId="0" applyNumberFormat="1" applyFont="1" applyFill="1" applyBorder="1" applyAlignment="1">
      <alignment horizontal="right" vertical="center"/>
    </xf>
    <xf numFmtId="177" fontId="8" fillId="0" borderId="37" xfId="1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177" fontId="12" fillId="0" borderId="4" xfId="1" applyNumberFormat="1" applyFont="1" applyFill="1" applyBorder="1" applyAlignment="1">
      <alignment vertical="center" shrinkToFit="1"/>
    </xf>
    <xf numFmtId="177" fontId="12" fillId="0" borderId="34" xfId="1" applyNumberFormat="1" applyFont="1" applyFill="1" applyBorder="1" applyAlignment="1">
      <alignment vertical="center" shrinkToFit="1"/>
    </xf>
    <xf numFmtId="177" fontId="12" fillId="0" borderId="0" xfId="1" applyNumberFormat="1" applyFont="1" applyFill="1" applyBorder="1" applyAlignment="1">
      <alignment vertical="center" shrinkToFit="1"/>
    </xf>
    <xf numFmtId="179" fontId="12" fillId="0" borderId="34" xfId="0" applyNumberFormat="1" applyFont="1" applyFill="1" applyBorder="1" applyAlignment="1">
      <alignment horizontal="right" vertical="center" shrinkToFit="1"/>
    </xf>
    <xf numFmtId="177" fontId="12" fillId="0" borderId="37" xfId="1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56" xfId="0" applyFont="1" applyFill="1" applyBorder="1" applyAlignment="1">
      <alignment horizontal="distributed" vertical="center"/>
    </xf>
    <xf numFmtId="0" fontId="14" fillId="0" borderId="57" xfId="0" applyFont="1" applyFill="1" applyBorder="1" applyAlignment="1">
      <alignment horizontal="distributed" vertical="center"/>
    </xf>
    <xf numFmtId="177" fontId="14" fillId="0" borderId="58" xfId="1" applyNumberFormat="1" applyFont="1" applyFill="1" applyBorder="1" applyAlignment="1">
      <alignment vertical="center"/>
    </xf>
    <xf numFmtId="177" fontId="14" fillId="0" borderId="59" xfId="1" applyNumberFormat="1" applyFont="1" applyFill="1" applyBorder="1" applyAlignment="1">
      <alignment vertical="center"/>
    </xf>
    <xf numFmtId="177" fontId="14" fillId="0" borderId="60" xfId="1" applyNumberFormat="1" applyFont="1" applyFill="1" applyBorder="1" applyAlignment="1">
      <alignment vertical="center"/>
    </xf>
    <xf numFmtId="179" fontId="14" fillId="0" borderId="59" xfId="0" applyNumberFormat="1" applyFont="1" applyFill="1" applyBorder="1" applyAlignment="1">
      <alignment horizontal="right" vertical="center"/>
    </xf>
    <xf numFmtId="177" fontId="14" fillId="0" borderId="61" xfId="1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177" fontId="8" fillId="0" borderId="34" xfId="0" applyNumberFormat="1" applyFont="1" applyFill="1" applyBorder="1" applyAlignment="1">
      <alignment vertical="center"/>
    </xf>
    <xf numFmtId="177" fontId="8" fillId="0" borderId="34" xfId="1" quotePrefix="1" applyNumberFormat="1" applyFont="1" applyFill="1" applyBorder="1" applyAlignment="1">
      <alignment horizontal="right" vertical="center"/>
    </xf>
    <xf numFmtId="0" fontId="8" fillId="0" borderId="62" xfId="0" applyFont="1" applyFill="1" applyBorder="1" applyAlignment="1">
      <alignment horizontal="distributed" vertical="center"/>
    </xf>
    <xf numFmtId="0" fontId="8" fillId="0" borderId="63" xfId="0" applyFont="1" applyFill="1" applyBorder="1" applyAlignment="1">
      <alignment horizontal="distributed" vertical="center"/>
    </xf>
    <xf numFmtId="177" fontId="8" fillId="0" borderId="64" xfId="1" applyNumberFormat="1" applyFont="1" applyFill="1" applyBorder="1" applyAlignment="1">
      <alignment vertical="center"/>
    </xf>
    <xf numFmtId="177" fontId="8" fillId="0" borderId="65" xfId="1" applyNumberFormat="1" applyFont="1" applyFill="1" applyBorder="1" applyAlignment="1">
      <alignment vertical="center"/>
    </xf>
    <xf numFmtId="179" fontId="8" fillId="0" borderId="65" xfId="0" applyNumberFormat="1" applyFont="1" applyFill="1" applyBorder="1" applyAlignment="1">
      <alignment horizontal="right" vertical="center"/>
    </xf>
    <xf numFmtId="177" fontId="8" fillId="0" borderId="66" xfId="1" applyNumberFormat="1" applyFont="1" applyFill="1" applyBorder="1" applyAlignment="1">
      <alignment vertical="center"/>
    </xf>
    <xf numFmtId="177" fontId="8" fillId="0" borderId="65" xfId="1" quotePrefix="1" applyNumberFormat="1" applyFont="1" applyFill="1" applyBorder="1" applyAlignment="1">
      <alignment horizontal="right" vertical="center"/>
    </xf>
    <xf numFmtId="177" fontId="8" fillId="0" borderId="67" xfId="1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horizontal="distributed" vertical="center"/>
    </xf>
    <xf numFmtId="177" fontId="14" fillId="0" borderId="4" xfId="1" applyNumberFormat="1" applyFont="1" applyFill="1" applyBorder="1" applyAlignment="1">
      <alignment vertical="center"/>
    </xf>
    <xf numFmtId="177" fontId="14" fillId="0" borderId="34" xfId="1" applyNumberFormat="1" applyFont="1" applyFill="1" applyBorder="1" applyAlignment="1">
      <alignment vertical="center"/>
    </xf>
    <xf numFmtId="177" fontId="14" fillId="0" borderId="8" xfId="1" applyNumberFormat="1" applyFont="1" applyFill="1" applyBorder="1" applyAlignment="1">
      <alignment vertical="center"/>
    </xf>
    <xf numFmtId="177" fontId="14" fillId="0" borderId="34" xfId="1" quotePrefix="1" applyNumberFormat="1" applyFont="1" applyFill="1" applyBorder="1" applyAlignment="1">
      <alignment horizontal="right" vertical="center"/>
    </xf>
    <xf numFmtId="179" fontId="14" fillId="0" borderId="34" xfId="0" applyNumberFormat="1" applyFont="1" applyFill="1" applyBorder="1" applyAlignment="1">
      <alignment horizontal="right" vertical="center"/>
    </xf>
    <xf numFmtId="177" fontId="14" fillId="0" borderId="37" xfId="1" quotePrefix="1" applyNumberFormat="1" applyFont="1" applyFill="1" applyBorder="1" applyAlignment="1">
      <alignment horizontal="right" vertical="center"/>
    </xf>
    <xf numFmtId="177" fontId="8" fillId="0" borderId="37" xfId="1" quotePrefix="1" applyNumberFormat="1" applyFont="1" applyFill="1" applyBorder="1" applyAlignment="1">
      <alignment horizontal="right" vertical="center"/>
    </xf>
    <xf numFmtId="177" fontId="8" fillId="0" borderId="34" xfId="1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177" fontId="8" fillId="0" borderId="19" xfId="1" applyNumberFormat="1" applyFont="1" applyFill="1" applyBorder="1" applyAlignment="1">
      <alignment vertical="center"/>
    </xf>
    <xf numFmtId="177" fontId="8" fillId="0" borderId="36" xfId="1" quotePrefix="1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vertical="center"/>
    </xf>
    <xf numFmtId="177" fontId="8" fillId="0" borderId="36" xfId="1" applyNumberFormat="1" applyFont="1" applyFill="1" applyBorder="1" applyAlignment="1">
      <alignment vertical="center"/>
    </xf>
    <xf numFmtId="179" fontId="8" fillId="0" borderId="36" xfId="0" applyNumberFormat="1" applyFont="1" applyFill="1" applyBorder="1" applyAlignment="1">
      <alignment horizontal="right" vertical="center"/>
    </xf>
    <xf numFmtId="177" fontId="8" fillId="0" borderId="40" xfId="1" quotePrefix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0" xfId="1" quotePrefix="1" applyFont="1" applyFill="1" applyBorder="1" applyAlignment="1">
      <alignment horizontal="right" vertical="center"/>
    </xf>
    <xf numFmtId="38" fontId="8" fillId="0" borderId="49" xfId="1" quotePrefix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177" fontId="8" fillId="0" borderId="41" xfId="1" applyNumberFormat="1" applyFont="1" applyFill="1" applyBorder="1" applyAlignment="1">
      <alignment vertical="center"/>
    </xf>
    <xf numFmtId="177" fontId="8" fillId="0" borderId="76" xfId="1" applyNumberFormat="1" applyFont="1" applyFill="1" applyBorder="1" applyAlignment="1">
      <alignment vertical="center"/>
    </xf>
    <xf numFmtId="0" fontId="12" fillId="0" borderId="62" xfId="0" applyFont="1" applyFill="1" applyBorder="1" applyAlignment="1">
      <alignment horizontal="distributed" vertical="center"/>
    </xf>
    <xf numFmtId="0" fontId="12" fillId="0" borderId="66" xfId="0" applyFont="1" applyFill="1" applyBorder="1" applyAlignment="1">
      <alignment horizontal="distributed" vertical="center"/>
    </xf>
    <xf numFmtId="0" fontId="12" fillId="0" borderId="63" xfId="0" applyFont="1" applyFill="1" applyBorder="1" applyAlignment="1">
      <alignment horizontal="distributed" vertical="center"/>
    </xf>
    <xf numFmtId="177" fontId="12" fillId="0" borderId="64" xfId="1" applyNumberFormat="1" applyFont="1" applyFill="1" applyBorder="1" applyAlignment="1">
      <alignment vertical="center"/>
    </xf>
    <xf numFmtId="177" fontId="12" fillId="0" borderId="77" xfId="1" applyNumberFormat="1" applyFont="1" applyFill="1" applyBorder="1" applyAlignment="1">
      <alignment vertical="center"/>
    </xf>
    <xf numFmtId="177" fontId="12" fillId="0" borderId="65" xfId="1" applyNumberFormat="1" applyFont="1" applyFill="1" applyBorder="1" applyAlignment="1">
      <alignment vertical="center"/>
    </xf>
    <xf numFmtId="177" fontId="12" fillId="0" borderId="65" xfId="1" applyNumberFormat="1" applyFont="1" applyFill="1" applyBorder="1" applyAlignment="1">
      <alignment horizontal="right" vertical="center"/>
    </xf>
    <xf numFmtId="177" fontId="12" fillId="0" borderId="78" xfId="1" applyNumberFormat="1" applyFont="1" applyFill="1" applyBorder="1" applyAlignment="1">
      <alignment vertical="center"/>
    </xf>
    <xf numFmtId="177" fontId="12" fillId="0" borderId="67" xfId="1" applyNumberFormat="1" applyFont="1" applyFill="1" applyBorder="1" applyAlignment="1">
      <alignment vertical="center"/>
    </xf>
    <xf numFmtId="0" fontId="12" fillId="0" borderId="95" xfId="0" applyFont="1" applyFill="1" applyBorder="1" applyAlignment="1">
      <alignment horizontal="distributed" vertical="center"/>
    </xf>
    <xf numFmtId="0" fontId="12" fillId="0" borderId="92" xfId="0" applyFont="1" applyFill="1" applyBorder="1" applyAlignment="1">
      <alignment horizontal="distributed" vertical="center"/>
    </xf>
    <xf numFmtId="0" fontId="12" fillId="0" borderId="96" xfId="0" applyFont="1" applyFill="1" applyBorder="1" applyAlignment="1">
      <alignment horizontal="distributed" vertical="center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93" xfId="0" applyFont="1" applyFill="1" applyBorder="1" applyAlignment="1">
      <alignment horizontal="center" vertical="center" shrinkToFit="1"/>
    </xf>
    <xf numFmtId="0" fontId="12" fillId="0" borderId="91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3" fontId="12" fillId="0" borderId="91" xfId="1" applyNumberFormat="1" applyFont="1" applyFill="1" applyBorder="1" applyAlignment="1">
      <alignment horizontal="center" vertical="center"/>
    </xf>
    <xf numFmtId="3" fontId="12" fillId="0" borderId="92" xfId="1" applyNumberFormat="1" applyFont="1" applyFill="1" applyBorder="1" applyAlignment="1">
      <alignment horizontal="center" vertical="center"/>
    </xf>
    <xf numFmtId="3" fontId="12" fillId="0" borderId="97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8" fillId="0" borderId="0" xfId="2" applyFont="1" applyFill="1"/>
    <xf numFmtId="0" fontId="7" fillId="0" borderId="0" xfId="2" applyFont="1" applyFill="1" applyAlignment="1">
      <alignment vertical="center"/>
    </xf>
    <xf numFmtId="0" fontId="10" fillId="0" borderId="0" xfId="2" applyFont="1" applyFill="1"/>
    <xf numFmtId="0" fontId="9" fillId="0" borderId="0" xfId="2" applyFont="1" applyFill="1"/>
    <xf numFmtId="0" fontId="11" fillId="0" borderId="0" xfId="2" applyFont="1" applyFill="1" applyAlignment="1">
      <alignment horizontal="right"/>
    </xf>
    <xf numFmtId="0" fontId="8" fillId="0" borderId="14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49" xfId="2" applyFont="1" applyFill="1" applyBorder="1" applyAlignment="1">
      <alignment horizontal="center" vertical="center"/>
    </xf>
    <xf numFmtId="0" fontId="8" fillId="0" borderId="79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8" fillId="0" borderId="15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/>
    </xf>
    <xf numFmtId="0" fontId="8" fillId="0" borderId="80" xfId="2" applyFont="1" applyFill="1" applyBorder="1" applyAlignment="1">
      <alignment horizontal="center"/>
    </xf>
    <xf numFmtId="0" fontId="8" fillId="0" borderId="81" xfId="2" applyFont="1" applyFill="1" applyBorder="1" applyAlignment="1">
      <alignment horizontal="center"/>
    </xf>
    <xf numFmtId="0" fontId="8" fillId="0" borderId="82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8" fillId="0" borderId="1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83" xfId="2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 wrapText="1"/>
    </xf>
    <xf numFmtId="0" fontId="8" fillId="0" borderId="84" xfId="2" applyFont="1" applyFill="1" applyBorder="1" applyAlignment="1">
      <alignment horizontal="center"/>
    </xf>
    <xf numFmtId="37" fontId="8" fillId="0" borderId="84" xfId="2" applyNumberFormat="1" applyFont="1" applyFill="1" applyBorder="1"/>
    <xf numFmtId="37" fontId="8" fillId="0" borderId="85" xfId="2" applyNumberFormat="1" applyFont="1" applyFill="1" applyBorder="1"/>
    <xf numFmtId="37" fontId="8" fillId="0" borderId="35" xfId="2" applyNumberFormat="1" applyFont="1" applyFill="1" applyBorder="1"/>
    <xf numFmtId="37" fontId="8" fillId="0" borderId="86" xfId="2" applyNumberFormat="1" applyFont="1" applyFill="1" applyBorder="1"/>
    <xf numFmtId="37" fontId="8" fillId="0" borderId="3" xfId="2" applyNumberFormat="1" applyFont="1" applyFill="1" applyBorder="1"/>
    <xf numFmtId="37" fontId="8" fillId="0" borderId="87" xfId="2" applyNumberFormat="1" applyFont="1" applyFill="1" applyBorder="1"/>
    <xf numFmtId="0" fontId="8" fillId="0" borderId="99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/>
    </xf>
    <xf numFmtId="37" fontId="8" fillId="0" borderId="5" xfId="2" applyNumberFormat="1" applyFont="1" applyFill="1" applyBorder="1"/>
    <xf numFmtId="37" fontId="8" fillId="0" borderId="0" xfId="2" applyNumberFormat="1" applyFont="1" applyFill="1" applyBorder="1"/>
    <xf numFmtId="37" fontId="8" fillId="0" borderId="34" xfId="2" applyNumberFormat="1" applyFont="1" applyFill="1" applyBorder="1"/>
    <xf numFmtId="37" fontId="8" fillId="0" borderId="88" xfId="2" applyNumberFormat="1" applyFont="1" applyFill="1" applyBorder="1"/>
    <xf numFmtId="37" fontId="8" fillId="0" borderId="4" xfId="2" applyNumberFormat="1" applyFont="1" applyFill="1" applyBorder="1"/>
    <xf numFmtId="37" fontId="8" fillId="0" borderId="17" xfId="2" applyNumberFormat="1" applyFont="1" applyFill="1" applyBorder="1"/>
    <xf numFmtId="0" fontId="8" fillId="0" borderId="100" xfId="2" applyFont="1" applyFill="1" applyBorder="1" applyAlignment="1">
      <alignment horizontal="center" vertical="center" wrapText="1"/>
    </xf>
    <xf numFmtId="0" fontId="12" fillId="0" borderId="18" xfId="2" applyFont="1" applyFill="1" applyBorder="1" applyAlignment="1">
      <alignment horizontal="center"/>
    </xf>
    <xf numFmtId="37" fontId="12" fillId="0" borderId="18" xfId="2" applyNumberFormat="1" applyFont="1" applyFill="1" applyBorder="1"/>
    <xf numFmtId="37" fontId="12" fillId="0" borderId="55" xfId="2" applyNumberFormat="1" applyFont="1" applyFill="1" applyBorder="1"/>
    <xf numFmtId="37" fontId="12" fillId="0" borderId="33" xfId="2" applyNumberFormat="1" applyFont="1" applyFill="1" applyBorder="1"/>
    <xf numFmtId="37" fontId="12" fillId="0" borderId="89" xfId="2" applyNumberFormat="1" applyFont="1" applyFill="1" applyBorder="1"/>
    <xf numFmtId="37" fontId="12" fillId="0" borderId="83" xfId="2" applyNumberFormat="1" applyFont="1" applyFill="1" applyBorder="1"/>
    <xf numFmtId="0" fontId="19" fillId="0" borderId="0" xfId="2" applyFont="1" applyFill="1"/>
    <xf numFmtId="37" fontId="8" fillId="0" borderId="84" xfId="2" applyNumberFormat="1" applyFont="1" applyFill="1" applyBorder="1" applyAlignment="1">
      <alignment horizontal="right"/>
    </xf>
    <xf numFmtId="37" fontId="8" fillId="0" borderId="85" xfId="2" applyNumberFormat="1" applyFont="1" applyFill="1" applyBorder="1" applyAlignment="1">
      <alignment horizontal="right"/>
    </xf>
    <xf numFmtId="37" fontId="8" fillId="0" borderId="35" xfId="2" applyNumberFormat="1" applyFont="1" applyFill="1" applyBorder="1" applyAlignment="1">
      <alignment horizontal="right"/>
    </xf>
    <xf numFmtId="37" fontId="8" fillId="0" borderId="86" xfId="2" applyNumberFormat="1" applyFont="1" applyFill="1" applyBorder="1" applyAlignment="1">
      <alignment horizontal="right"/>
    </xf>
    <xf numFmtId="37" fontId="8" fillId="0" borderId="3" xfId="2" applyNumberFormat="1" applyFont="1" applyFill="1" applyBorder="1" applyAlignment="1">
      <alignment horizontal="right"/>
    </xf>
    <xf numFmtId="37" fontId="8" fillId="0" borderId="87" xfId="2" applyNumberFormat="1" applyFont="1" applyFill="1" applyBorder="1" applyAlignment="1">
      <alignment horizontal="right"/>
    </xf>
    <xf numFmtId="37" fontId="8" fillId="0" borderId="5" xfId="2" applyNumberFormat="1" applyFont="1" applyFill="1" applyBorder="1" applyAlignment="1">
      <alignment horizontal="right"/>
    </xf>
    <xf numFmtId="37" fontId="8" fillId="0" borderId="0" xfId="2" applyNumberFormat="1" applyFont="1" applyFill="1" applyBorder="1" applyAlignment="1">
      <alignment horizontal="right"/>
    </xf>
    <xf numFmtId="37" fontId="8" fillId="0" borderId="34" xfId="2" applyNumberFormat="1" applyFont="1" applyFill="1" applyBorder="1" applyAlignment="1">
      <alignment horizontal="right"/>
    </xf>
    <xf numFmtId="37" fontId="8" fillId="0" borderId="88" xfId="2" applyNumberFormat="1" applyFont="1" applyFill="1" applyBorder="1" applyAlignment="1">
      <alignment horizontal="right"/>
    </xf>
    <xf numFmtId="37" fontId="8" fillId="0" borderId="4" xfId="2" applyNumberFormat="1" applyFont="1" applyFill="1" applyBorder="1" applyAlignment="1">
      <alignment horizontal="right"/>
    </xf>
    <xf numFmtId="37" fontId="8" fillId="0" borderId="17" xfId="2" applyNumberFormat="1" applyFont="1" applyFill="1" applyBorder="1" applyAlignment="1">
      <alignment horizontal="right"/>
    </xf>
    <xf numFmtId="37" fontId="12" fillId="0" borderId="18" xfId="2" applyNumberFormat="1" applyFont="1" applyFill="1" applyBorder="1" applyAlignment="1">
      <alignment horizontal="right"/>
    </xf>
    <xf numFmtId="37" fontId="12" fillId="0" borderId="55" xfId="2" applyNumberFormat="1" applyFont="1" applyFill="1" applyBorder="1" applyAlignment="1">
      <alignment horizontal="right"/>
    </xf>
    <xf numFmtId="37" fontId="12" fillId="0" borderId="33" xfId="2" applyNumberFormat="1" applyFont="1" applyFill="1" applyBorder="1" applyAlignment="1">
      <alignment horizontal="right"/>
    </xf>
    <xf numFmtId="37" fontId="12" fillId="0" borderId="89" xfId="2" applyNumberFormat="1" applyFont="1" applyFill="1" applyBorder="1" applyAlignment="1">
      <alignment horizontal="right"/>
    </xf>
    <xf numFmtId="37" fontId="12" fillId="0" borderId="83" xfId="2" applyNumberFormat="1" applyFont="1" applyFill="1" applyBorder="1" applyAlignment="1">
      <alignment horizontal="right"/>
    </xf>
    <xf numFmtId="0" fontId="8" fillId="0" borderId="98" xfId="2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/>
    </xf>
    <xf numFmtId="37" fontId="12" fillId="0" borderId="11" xfId="2" applyNumberFormat="1" applyFont="1" applyFill="1" applyBorder="1" applyAlignment="1">
      <alignment horizontal="right"/>
    </xf>
    <xf numFmtId="37" fontId="12" fillId="0" borderId="21" xfId="2" applyNumberFormat="1" applyFont="1" applyFill="1" applyBorder="1" applyAlignment="1">
      <alignment horizontal="right"/>
    </xf>
    <xf numFmtId="37" fontId="12" fillId="0" borderId="36" xfId="2" applyNumberFormat="1" applyFont="1" applyFill="1" applyBorder="1" applyAlignment="1">
      <alignment horizontal="right"/>
    </xf>
    <xf numFmtId="37" fontId="12" fillId="0" borderId="90" xfId="2" applyNumberFormat="1" applyFont="1" applyFill="1" applyBorder="1" applyAlignment="1">
      <alignment horizontal="right"/>
    </xf>
    <xf numFmtId="37" fontId="12" fillId="0" borderId="19" xfId="2" applyNumberFormat="1" applyFont="1" applyFill="1" applyBorder="1" applyAlignment="1">
      <alignment horizontal="right"/>
    </xf>
    <xf numFmtId="37" fontId="12" fillId="0" borderId="13" xfId="2" applyNumberFormat="1" applyFont="1" applyFill="1" applyBorder="1" applyAlignment="1">
      <alignment horizontal="right"/>
    </xf>
    <xf numFmtId="0" fontId="8" fillId="0" borderId="49" xfId="2" applyFont="1" applyFill="1" applyBorder="1"/>
    <xf numFmtId="0" fontId="15" fillId="0" borderId="49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/>
    </xf>
    <xf numFmtId="0" fontId="11" fillId="0" borderId="0" xfId="2" applyFont="1" applyFill="1"/>
    <xf numFmtId="0" fontId="15" fillId="0" borderId="0" xfId="0" applyFont="1" applyFill="1" applyAlignment="1">
      <alignment horizontal="left" vertical="top" wrapText="1"/>
    </xf>
    <xf numFmtId="0" fontId="20" fillId="0" borderId="0" xfId="2" applyFont="1" applyFill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8" fillId="0" borderId="1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shrinkToFit="1"/>
    </xf>
    <xf numFmtId="0" fontId="8" fillId="0" borderId="2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shrinkToFit="1"/>
    </xf>
    <xf numFmtId="0" fontId="5" fillId="0" borderId="20" xfId="0" applyFont="1" applyFill="1" applyBorder="1" applyAlignment="1">
      <alignment shrinkToFit="1"/>
    </xf>
    <xf numFmtId="0" fontId="5" fillId="0" borderId="1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177" fontId="8" fillId="0" borderId="5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8" fillId="0" borderId="22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3" fontId="8" fillId="0" borderId="5" xfId="0" applyNumberFormat="1" applyFont="1" applyFill="1" applyBorder="1" applyAlignment="1">
      <alignment horizontal="right" vertical="center"/>
    </xf>
    <xf numFmtId="177" fontId="8" fillId="0" borderId="1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vertical="center"/>
    </xf>
    <xf numFmtId="177" fontId="21" fillId="0" borderId="1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indent="2"/>
    </xf>
    <xf numFmtId="0" fontId="8" fillId="0" borderId="8" xfId="0" applyFont="1" applyFill="1" applyBorder="1" applyAlignment="1">
      <alignment horizontal="lef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38" fontId="8" fillId="0" borderId="0" xfId="0" applyNumberFormat="1" applyFont="1" applyFill="1" applyAlignment="1">
      <alignment vertical="center"/>
    </xf>
    <xf numFmtId="38" fontId="8" fillId="0" borderId="5" xfId="1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indent="2"/>
    </xf>
    <xf numFmtId="0" fontId="8" fillId="0" borderId="10" xfId="0" applyFont="1" applyFill="1" applyBorder="1" applyAlignment="1">
      <alignment horizontal="lef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38" fontId="11" fillId="0" borderId="0" xfId="1" applyFont="1" applyFill="1" applyAlignment="1">
      <alignment vertical="center"/>
    </xf>
    <xf numFmtId="0" fontId="11" fillId="0" borderId="21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shrinkToFit="1"/>
    </xf>
    <xf numFmtId="0" fontId="8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177" fontId="8" fillId="0" borderId="48" xfId="0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177" fontId="8" fillId="0" borderId="35" xfId="0" applyNumberFormat="1" applyFont="1" applyFill="1" applyBorder="1" applyAlignment="1">
      <alignment horizontal="right" vertical="center"/>
    </xf>
    <xf numFmtId="177" fontId="8" fillId="0" borderId="38" xfId="0" applyNumberFormat="1" applyFont="1" applyFill="1" applyBorder="1" applyAlignment="1">
      <alignment horizontal="right" vertical="center"/>
    </xf>
    <xf numFmtId="177" fontId="8" fillId="0" borderId="41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34" xfId="0" applyNumberFormat="1" applyFont="1" applyFill="1" applyBorder="1" applyAlignment="1">
      <alignment horizontal="right" vertical="center"/>
    </xf>
    <xf numFmtId="177" fontId="8" fillId="0" borderId="37" xfId="0" applyNumberFormat="1" applyFont="1" applyFill="1" applyBorder="1" applyAlignment="1">
      <alignment horizontal="right" vertical="center"/>
    </xf>
    <xf numFmtId="180" fontId="8" fillId="0" borderId="4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7" fontId="8" fillId="0" borderId="41" xfId="0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177" fontId="8" fillId="0" borderId="42" xfId="0" applyNumberFormat="1" applyFont="1" applyFill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177" fontId="8" fillId="0" borderId="33" xfId="0" applyNumberFormat="1" applyFont="1" applyFill="1" applyBorder="1" applyAlignment="1">
      <alignment vertical="center"/>
    </xf>
    <xf numFmtId="177" fontId="8" fillId="0" borderId="39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177" fontId="8" fillId="0" borderId="47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36" xfId="0" applyNumberFormat="1" applyFont="1" applyFill="1" applyBorder="1" applyAlignment="1">
      <alignment horizontal="right" vertical="center"/>
    </xf>
    <xf numFmtId="177" fontId="8" fillId="0" borderId="40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77" fontId="14" fillId="0" borderId="47" xfId="0" applyNumberFormat="1" applyFont="1" applyFill="1" applyBorder="1" applyAlignment="1">
      <alignment vertical="center"/>
    </xf>
    <xf numFmtId="177" fontId="14" fillId="0" borderId="19" xfId="0" applyNumberFormat="1" applyFont="1" applyFill="1" applyBorder="1" applyAlignment="1">
      <alignment horizontal="right" vertical="center"/>
    </xf>
    <xf numFmtId="177" fontId="14" fillId="0" borderId="36" xfId="0" applyNumberFormat="1" applyFont="1" applyFill="1" applyBorder="1" applyAlignment="1">
      <alignment horizontal="right" vertical="center"/>
    </xf>
    <xf numFmtId="177" fontId="14" fillId="0" borderId="4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03-3素材生産費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242884</xdr:colOff>
      <xdr:row>21</xdr:row>
      <xdr:rowOff>180986</xdr:rowOff>
    </xdr:from>
    <xdr:to>
      <xdr:col>18</xdr:col>
      <xdr:colOff>557209</xdr:colOff>
      <xdr:row>30</xdr:row>
      <xdr:rowOff>142883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710736" y="5829309"/>
          <a:ext cx="2124072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Ⅲ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林 産 物　　　　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- 35-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518160</xdr:colOff>
      <xdr:row>1</xdr:row>
      <xdr:rowOff>53341</xdr:rowOff>
    </xdr:from>
    <xdr:to>
      <xdr:col>14</xdr:col>
      <xdr:colOff>851535</xdr:colOff>
      <xdr:row>12</xdr:row>
      <xdr:rowOff>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5400000">
          <a:off x="8435339" y="1470662"/>
          <a:ext cx="2207897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- 36-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397933</xdr:colOff>
      <xdr:row>0</xdr:row>
      <xdr:rowOff>9525</xdr:rowOff>
    </xdr:from>
    <xdr:to>
      <xdr:col>15</xdr:col>
      <xdr:colOff>0</xdr:colOff>
      <xdr:row>46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A9400A-1B8A-41D7-A627-0F7337C05CF6}"/>
            </a:ext>
          </a:extLst>
        </xdr:cNvPr>
        <xdr:cNvSpPr txBox="1"/>
      </xdr:nvSpPr>
      <xdr:spPr>
        <a:xfrm rot="5400000">
          <a:off x="6083829" y="3321579"/>
          <a:ext cx="7178675" cy="55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378000" bIns="0" rtlCol="0" anchor="t"/>
        <a:lstStyle/>
        <a:p>
          <a:pPr algn="r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Ⅲ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林 産 物　　　　　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- 37-</a:t>
          </a:r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T31"/>
  <sheetViews>
    <sheetView showGridLines="0" view="pageBreakPreview" zoomScaleNormal="100" zoomScaleSheetLayoutView="100" zoomScalePageLayoutView="90" workbookViewId="0">
      <selection sqref="A1:XFD1048576"/>
    </sheetView>
  </sheetViews>
  <sheetFormatPr defaultColWidth="9" defaultRowHeight="12" x14ac:dyDescent="0.2"/>
  <cols>
    <col min="1" max="1" width="3.6640625" style="4" customWidth="1"/>
    <col min="2" max="2" width="10.44140625" style="4" customWidth="1"/>
    <col min="3" max="11" width="7.6640625" style="4" customWidth="1"/>
    <col min="12" max="12" width="8.88671875" style="4" bestFit="1" customWidth="1"/>
    <col min="13" max="18" width="7.6640625" style="4" customWidth="1"/>
    <col min="19" max="19" width="7.88671875" style="4" customWidth="1"/>
    <col min="20" max="16384" width="9" style="4"/>
  </cols>
  <sheetData>
    <row r="1" spans="1:19" ht="24" customHeight="1" x14ac:dyDescent="0.2">
      <c r="A1" s="3" t="s">
        <v>47</v>
      </c>
    </row>
    <row r="2" spans="1:19" s="5" customFormat="1" ht="16.05" customHeight="1" x14ac:dyDescent="0.2">
      <c r="B2" s="6"/>
      <c r="C2" s="6"/>
      <c r="D2" s="6"/>
      <c r="E2" s="6"/>
    </row>
    <row r="3" spans="1:19" ht="14.25" customHeight="1" thickBot="1" x14ac:dyDescent="0.2">
      <c r="R3" s="7" t="s">
        <v>48</v>
      </c>
    </row>
    <row r="4" spans="1:19" s="14" customFormat="1" ht="18.75" customHeight="1" x14ac:dyDescent="0.2">
      <c r="A4" s="8"/>
      <c r="B4" s="9"/>
      <c r="C4" s="10" t="s">
        <v>49</v>
      </c>
      <c r="D4" s="11"/>
      <c r="E4" s="11"/>
      <c r="F4" s="11"/>
      <c r="G4" s="12"/>
      <c r="H4" s="10" t="s">
        <v>50</v>
      </c>
      <c r="I4" s="11"/>
      <c r="J4" s="11"/>
      <c r="K4" s="11"/>
      <c r="L4" s="11"/>
      <c r="M4" s="11"/>
      <c r="N4" s="11"/>
      <c r="O4" s="11"/>
      <c r="P4" s="11"/>
      <c r="Q4" s="11"/>
      <c r="R4" s="13"/>
    </row>
    <row r="5" spans="1:19" s="14" customFormat="1" ht="18.75" customHeight="1" x14ac:dyDescent="0.2">
      <c r="A5" s="15" t="s">
        <v>51</v>
      </c>
      <c r="B5" s="16"/>
      <c r="C5" s="17" t="s">
        <v>52</v>
      </c>
      <c r="D5" s="18" t="s">
        <v>53</v>
      </c>
      <c r="E5" s="18"/>
      <c r="F5" s="18"/>
      <c r="G5" s="19" t="s">
        <v>54</v>
      </c>
      <c r="H5" s="17" t="s">
        <v>52</v>
      </c>
      <c r="I5" s="20" t="s">
        <v>55</v>
      </c>
      <c r="J5" s="18" t="s">
        <v>56</v>
      </c>
      <c r="K5" s="18"/>
      <c r="L5" s="20" t="s">
        <v>57</v>
      </c>
      <c r="M5" s="21" t="s">
        <v>58</v>
      </c>
      <c r="N5" s="21" t="s">
        <v>59</v>
      </c>
      <c r="O5" s="21" t="s">
        <v>60</v>
      </c>
      <c r="P5" s="22" t="s">
        <v>61</v>
      </c>
      <c r="Q5" s="20" t="s">
        <v>62</v>
      </c>
      <c r="R5" s="23" t="s">
        <v>63</v>
      </c>
    </row>
    <row r="6" spans="1:19" s="14" customFormat="1" ht="18.75" customHeight="1" x14ac:dyDescent="0.2">
      <c r="A6" s="24"/>
      <c r="B6" s="25"/>
      <c r="C6" s="26"/>
      <c r="D6" s="27" t="s">
        <v>64</v>
      </c>
      <c r="E6" s="27" t="s">
        <v>65</v>
      </c>
      <c r="F6" s="27" t="s">
        <v>66</v>
      </c>
      <c r="G6" s="28"/>
      <c r="H6" s="26"/>
      <c r="I6" s="29"/>
      <c r="J6" s="27" t="s">
        <v>67</v>
      </c>
      <c r="K6" s="27" t="s">
        <v>68</v>
      </c>
      <c r="L6" s="29"/>
      <c r="M6" s="27" t="s">
        <v>69</v>
      </c>
      <c r="N6" s="27" t="s">
        <v>70</v>
      </c>
      <c r="O6" s="27" t="s">
        <v>71</v>
      </c>
      <c r="P6" s="29"/>
      <c r="Q6" s="29"/>
      <c r="R6" s="30" t="s">
        <v>72</v>
      </c>
    </row>
    <row r="7" spans="1:19" s="14" customFormat="1" ht="18.75" customHeight="1" x14ac:dyDescent="0.2">
      <c r="A7" s="31" t="s">
        <v>75</v>
      </c>
      <c r="B7" s="32"/>
      <c r="C7" s="33">
        <v>737891</v>
      </c>
      <c r="D7" s="34">
        <v>285363</v>
      </c>
      <c r="E7" s="34">
        <v>193494</v>
      </c>
      <c r="F7" s="34">
        <v>91869</v>
      </c>
      <c r="G7" s="35">
        <v>452528</v>
      </c>
      <c r="H7" s="36">
        <v>737891</v>
      </c>
      <c r="I7" s="34">
        <v>574904</v>
      </c>
      <c r="J7" s="34">
        <v>31622</v>
      </c>
      <c r="K7" s="37">
        <v>23652</v>
      </c>
      <c r="L7" s="37" t="s">
        <v>73</v>
      </c>
      <c r="M7" s="37" t="s">
        <v>73</v>
      </c>
      <c r="N7" s="34">
        <v>4789</v>
      </c>
      <c r="O7" s="34">
        <v>355</v>
      </c>
      <c r="P7" s="34">
        <v>10689</v>
      </c>
      <c r="Q7" s="34">
        <v>15434</v>
      </c>
      <c r="R7" s="38">
        <v>76446</v>
      </c>
      <c r="S7" s="14" t="s">
        <v>74</v>
      </c>
    </row>
    <row r="8" spans="1:19" s="14" customFormat="1" ht="18.75" customHeight="1" x14ac:dyDescent="0.2">
      <c r="A8" s="31" t="s">
        <v>134</v>
      </c>
      <c r="B8" s="32"/>
      <c r="C8" s="33">
        <v>741486</v>
      </c>
      <c r="D8" s="34">
        <v>388973</v>
      </c>
      <c r="E8" s="34">
        <v>246520</v>
      </c>
      <c r="F8" s="34">
        <v>142453</v>
      </c>
      <c r="G8" s="35">
        <v>352513</v>
      </c>
      <c r="H8" s="36">
        <v>741486</v>
      </c>
      <c r="I8" s="34">
        <v>443480</v>
      </c>
      <c r="J8" s="34">
        <v>15197</v>
      </c>
      <c r="K8" s="37">
        <v>118144</v>
      </c>
      <c r="L8" s="37" t="s">
        <v>73</v>
      </c>
      <c r="M8" s="37" t="s">
        <v>73</v>
      </c>
      <c r="N8" s="34">
        <v>2739</v>
      </c>
      <c r="O8" s="34">
        <v>265</v>
      </c>
      <c r="P8" s="34">
        <v>8200</v>
      </c>
      <c r="Q8" s="34">
        <v>30559</v>
      </c>
      <c r="R8" s="38">
        <v>103035</v>
      </c>
      <c r="S8" s="14" t="s">
        <v>74</v>
      </c>
    </row>
    <row r="9" spans="1:19" s="46" customFormat="1" ht="18.75" customHeight="1" x14ac:dyDescent="0.2">
      <c r="A9" s="39" t="s">
        <v>138</v>
      </c>
      <c r="B9" s="40"/>
      <c r="C9" s="41">
        <f>C10+C13</f>
        <v>833935.75</v>
      </c>
      <c r="D9" s="42">
        <f t="shared" ref="D9:K9" si="0">D10+D13</f>
        <v>402391.75</v>
      </c>
      <c r="E9" s="42">
        <f t="shared" si="0"/>
        <v>257365</v>
      </c>
      <c r="F9" s="42">
        <f t="shared" si="0"/>
        <v>145027</v>
      </c>
      <c r="G9" s="43">
        <f t="shared" si="0"/>
        <v>431544</v>
      </c>
      <c r="H9" s="41">
        <f t="shared" si="0"/>
        <v>826805.75</v>
      </c>
      <c r="I9" s="42">
        <f t="shared" si="0"/>
        <v>514780</v>
      </c>
      <c r="J9" s="42">
        <f t="shared" si="0"/>
        <v>1603</v>
      </c>
      <c r="K9" s="42">
        <f t="shared" si="0"/>
        <v>171729</v>
      </c>
      <c r="L9" s="44">
        <f t="shared" ref="L9:M9" si="1">SUM(L10,L13)</f>
        <v>0</v>
      </c>
      <c r="M9" s="44">
        <f t="shared" si="1"/>
        <v>0</v>
      </c>
      <c r="N9" s="42">
        <f t="shared" ref="N9:R9" si="2">N10+N13</f>
        <v>4576</v>
      </c>
      <c r="O9" s="42">
        <f t="shared" si="2"/>
        <v>278.75</v>
      </c>
      <c r="P9" s="42">
        <f t="shared" si="2"/>
        <v>6889</v>
      </c>
      <c r="Q9" s="42">
        <f t="shared" si="2"/>
        <v>34236</v>
      </c>
      <c r="R9" s="45">
        <f t="shared" si="2"/>
        <v>92714</v>
      </c>
      <c r="S9" s="14" t="s">
        <v>76</v>
      </c>
    </row>
    <row r="10" spans="1:19" s="46" customFormat="1" ht="18.75" customHeight="1" x14ac:dyDescent="0.2">
      <c r="A10" s="47" t="s">
        <v>77</v>
      </c>
      <c r="B10" s="48"/>
      <c r="C10" s="49">
        <f>SUM(C11:C12)</f>
        <v>425106.75</v>
      </c>
      <c r="D10" s="50">
        <f t="shared" ref="D10:G10" si="3">SUM(D11:D12)</f>
        <v>402391.75</v>
      </c>
      <c r="E10" s="50">
        <v>257365</v>
      </c>
      <c r="F10" s="50">
        <v>145027</v>
      </c>
      <c r="G10" s="51">
        <f t="shared" si="3"/>
        <v>22715</v>
      </c>
      <c r="H10" s="49">
        <f>SUM(H11:H12)</f>
        <v>425106.75</v>
      </c>
      <c r="I10" s="50">
        <f>SUM(I11:I12)</f>
        <v>113110</v>
      </c>
      <c r="J10" s="50">
        <f t="shared" ref="J10:R10" si="4">SUM(J11:J12)</f>
        <v>1603</v>
      </c>
      <c r="K10" s="50">
        <f t="shared" si="4"/>
        <v>171729</v>
      </c>
      <c r="L10" s="52">
        <f t="shared" si="4"/>
        <v>0</v>
      </c>
      <c r="M10" s="52">
        <f t="shared" si="4"/>
        <v>0</v>
      </c>
      <c r="N10" s="50">
        <f t="shared" si="4"/>
        <v>4547</v>
      </c>
      <c r="O10" s="50">
        <f t="shared" si="4"/>
        <v>278.75</v>
      </c>
      <c r="P10" s="50">
        <f t="shared" si="4"/>
        <v>6889</v>
      </c>
      <c r="Q10" s="50">
        <f t="shared" si="4"/>
        <v>34236</v>
      </c>
      <c r="R10" s="53">
        <f t="shared" si="4"/>
        <v>92714</v>
      </c>
      <c r="S10" s="14" t="s">
        <v>78</v>
      </c>
    </row>
    <row r="11" spans="1:19" s="14" customFormat="1" ht="18.75" customHeight="1" x14ac:dyDescent="0.2">
      <c r="A11" s="54"/>
      <c r="B11" s="55" t="s">
        <v>79</v>
      </c>
      <c r="C11" s="36">
        <f>SUM(D11,G11)</f>
        <v>377139.51033260912</v>
      </c>
      <c r="D11" s="34">
        <v>362715.51033260912</v>
      </c>
      <c r="E11" s="37" t="s">
        <v>73</v>
      </c>
      <c r="F11" s="37" t="s">
        <v>73</v>
      </c>
      <c r="G11" s="35">
        <v>14424</v>
      </c>
      <c r="H11" s="36">
        <f>SUM(I11:R11)</f>
        <v>377139.42699927581</v>
      </c>
      <c r="I11" s="34">
        <v>111866</v>
      </c>
      <c r="J11" s="34">
        <v>827</v>
      </c>
      <c r="K11" s="56">
        <v>155707</v>
      </c>
      <c r="L11" s="37" t="s">
        <v>73</v>
      </c>
      <c r="M11" s="37" t="s">
        <v>73</v>
      </c>
      <c r="N11" s="34">
        <v>4547</v>
      </c>
      <c r="O11" s="34">
        <v>135.42699927577874</v>
      </c>
      <c r="P11" s="57">
        <v>0</v>
      </c>
      <c r="Q11" s="34">
        <v>13678</v>
      </c>
      <c r="R11" s="38">
        <v>90379</v>
      </c>
      <c r="S11" s="14" t="s">
        <v>76</v>
      </c>
    </row>
    <row r="12" spans="1:19" s="14" customFormat="1" ht="18.75" customHeight="1" x14ac:dyDescent="0.2">
      <c r="A12" s="58"/>
      <c r="B12" s="59" t="s">
        <v>80</v>
      </c>
      <c r="C12" s="60">
        <f>SUM(D12,G12)</f>
        <v>47967.239667390888</v>
      </c>
      <c r="D12" s="61">
        <v>39676.239667390888</v>
      </c>
      <c r="E12" s="62" t="s">
        <v>73</v>
      </c>
      <c r="F12" s="62" t="s">
        <v>73</v>
      </c>
      <c r="G12" s="63">
        <v>8291</v>
      </c>
      <c r="H12" s="60">
        <f>SUM(I12:R12)</f>
        <v>47967.323000724224</v>
      </c>
      <c r="I12" s="61">
        <v>1244</v>
      </c>
      <c r="J12" s="61">
        <v>776</v>
      </c>
      <c r="K12" s="64">
        <v>16022</v>
      </c>
      <c r="L12" s="62" t="s">
        <v>73</v>
      </c>
      <c r="M12" s="62" t="s">
        <v>73</v>
      </c>
      <c r="N12" s="61">
        <v>0</v>
      </c>
      <c r="O12" s="61">
        <v>143.32300072422126</v>
      </c>
      <c r="P12" s="61">
        <v>6889</v>
      </c>
      <c r="Q12" s="61">
        <v>20558</v>
      </c>
      <c r="R12" s="65">
        <v>2335</v>
      </c>
      <c r="S12" s="14" t="s">
        <v>78</v>
      </c>
    </row>
    <row r="13" spans="1:19" s="46" customFormat="1" ht="18.75" customHeight="1" x14ac:dyDescent="0.2">
      <c r="A13" s="66" t="s">
        <v>81</v>
      </c>
      <c r="B13" s="67"/>
      <c r="C13" s="68">
        <f>SUM(C14:C16)</f>
        <v>408829</v>
      </c>
      <c r="D13" s="69">
        <f>SUM(D14:D16)</f>
        <v>0</v>
      </c>
      <c r="E13" s="69">
        <f t="shared" ref="E13:F13" si="5">SUM(E14:E16)</f>
        <v>0</v>
      </c>
      <c r="F13" s="69">
        <f t="shared" si="5"/>
        <v>0</v>
      </c>
      <c r="G13" s="70">
        <v>408829</v>
      </c>
      <c r="H13" s="68">
        <f t="shared" ref="H13" si="6">SUM(I13:R13)</f>
        <v>401699</v>
      </c>
      <c r="I13" s="69">
        <v>401670</v>
      </c>
      <c r="J13" s="69">
        <v>0</v>
      </c>
      <c r="K13" s="71">
        <v>0</v>
      </c>
      <c r="L13" s="72" t="s">
        <v>73</v>
      </c>
      <c r="M13" s="72" t="s">
        <v>73</v>
      </c>
      <c r="N13" s="69">
        <v>29</v>
      </c>
      <c r="O13" s="69">
        <v>0</v>
      </c>
      <c r="P13" s="71">
        <v>0</v>
      </c>
      <c r="Q13" s="69">
        <v>0</v>
      </c>
      <c r="R13" s="73">
        <v>0</v>
      </c>
      <c r="S13" s="14" t="s">
        <v>78</v>
      </c>
    </row>
    <row r="14" spans="1:19" s="14" customFormat="1" ht="18.75" customHeight="1" x14ac:dyDescent="0.2">
      <c r="A14" s="54"/>
      <c r="B14" s="55" t="s">
        <v>82</v>
      </c>
      <c r="C14" s="36">
        <f>SUM(G14)</f>
        <v>929</v>
      </c>
      <c r="D14" s="57">
        <v>0</v>
      </c>
      <c r="E14" s="57">
        <v>0</v>
      </c>
      <c r="F14" s="57">
        <v>0</v>
      </c>
      <c r="G14" s="35">
        <v>929</v>
      </c>
      <c r="H14" s="36">
        <v>1374</v>
      </c>
      <c r="I14" s="34">
        <v>1345</v>
      </c>
      <c r="J14" s="34">
        <v>0</v>
      </c>
      <c r="K14" s="57">
        <v>0</v>
      </c>
      <c r="L14" s="37" t="s">
        <v>73</v>
      </c>
      <c r="M14" s="37" t="s">
        <v>73</v>
      </c>
      <c r="N14" s="34">
        <v>29</v>
      </c>
      <c r="O14" s="34">
        <v>0</v>
      </c>
      <c r="P14" s="57">
        <v>0</v>
      </c>
      <c r="Q14" s="57">
        <v>0</v>
      </c>
      <c r="R14" s="74">
        <v>0</v>
      </c>
      <c r="S14" s="14" t="s">
        <v>78</v>
      </c>
    </row>
    <row r="15" spans="1:19" s="14" customFormat="1" ht="18.75" customHeight="1" x14ac:dyDescent="0.2">
      <c r="A15" s="54"/>
      <c r="B15" s="55" t="s">
        <v>83</v>
      </c>
      <c r="C15" s="36">
        <f t="shared" ref="C15:C16" si="7">SUM(G15)</f>
        <v>20890</v>
      </c>
      <c r="D15" s="57">
        <v>0</v>
      </c>
      <c r="E15" s="57">
        <v>0</v>
      </c>
      <c r="F15" s="57">
        <v>0</v>
      </c>
      <c r="G15" s="35">
        <v>20890</v>
      </c>
      <c r="H15" s="36">
        <v>196</v>
      </c>
      <c r="I15" s="34">
        <v>196</v>
      </c>
      <c r="J15" s="34">
        <v>0</v>
      </c>
      <c r="K15" s="57">
        <v>0</v>
      </c>
      <c r="L15" s="37" t="s">
        <v>73</v>
      </c>
      <c r="M15" s="37" t="s">
        <v>73</v>
      </c>
      <c r="N15" s="75" t="s">
        <v>45</v>
      </c>
      <c r="O15" s="57">
        <v>0</v>
      </c>
      <c r="P15" s="57">
        <v>0</v>
      </c>
      <c r="Q15" s="57">
        <v>0</v>
      </c>
      <c r="R15" s="74">
        <v>0</v>
      </c>
      <c r="S15" s="14" t="s">
        <v>76</v>
      </c>
    </row>
    <row r="16" spans="1:19" s="14" customFormat="1" ht="18.75" customHeight="1" thickBot="1" x14ac:dyDescent="0.25">
      <c r="A16" s="76"/>
      <c r="B16" s="77" t="s">
        <v>84</v>
      </c>
      <c r="C16" s="78">
        <f t="shared" si="7"/>
        <v>387010</v>
      </c>
      <c r="D16" s="79">
        <v>0</v>
      </c>
      <c r="E16" s="79">
        <v>0</v>
      </c>
      <c r="F16" s="79">
        <v>0</v>
      </c>
      <c r="G16" s="80">
        <v>387010</v>
      </c>
      <c r="H16" s="78">
        <v>400129</v>
      </c>
      <c r="I16" s="81">
        <v>400129</v>
      </c>
      <c r="J16" s="81">
        <v>0</v>
      </c>
      <c r="K16" s="79">
        <v>0</v>
      </c>
      <c r="L16" s="82" t="s">
        <v>73</v>
      </c>
      <c r="M16" s="82" t="s">
        <v>73</v>
      </c>
      <c r="N16" s="79" t="s">
        <v>45</v>
      </c>
      <c r="O16" s="79">
        <v>0</v>
      </c>
      <c r="P16" s="79">
        <v>0</v>
      </c>
      <c r="Q16" s="79">
        <v>0</v>
      </c>
      <c r="R16" s="83">
        <v>0</v>
      </c>
      <c r="S16" s="14" t="s">
        <v>78</v>
      </c>
    </row>
    <row r="17" spans="1:20" ht="12" customHeight="1" x14ac:dyDescent="0.2">
      <c r="A17" s="84"/>
      <c r="B17" s="85"/>
      <c r="C17" s="86"/>
      <c r="D17" s="87"/>
      <c r="E17" s="87"/>
      <c r="F17" s="87"/>
      <c r="G17" s="86"/>
      <c r="H17" s="86"/>
      <c r="I17" s="86"/>
      <c r="J17" s="87"/>
      <c r="K17" s="85"/>
      <c r="L17" s="88"/>
      <c r="M17" s="88"/>
      <c r="N17" s="87"/>
      <c r="O17" s="87"/>
      <c r="P17" s="87"/>
      <c r="Q17" s="87"/>
      <c r="R17" s="89" t="s">
        <v>85</v>
      </c>
    </row>
    <row r="19" spans="1:20" s="14" customFormat="1" ht="24" customHeight="1" x14ac:dyDescent="0.2">
      <c r="A19" s="3" t="s">
        <v>86</v>
      </c>
      <c r="B19" s="6"/>
      <c r="C19" s="6"/>
      <c r="D19" s="6"/>
      <c r="E19" s="6"/>
      <c r="F19" s="6"/>
      <c r="G19" s="90"/>
    </row>
    <row r="20" spans="1:20" s="14" customFormat="1" ht="16.05" customHeight="1" x14ac:dyDescent="0.2">
      <c r="A20" s="3"/>
      <c r="B20" s="6"/>
      <c r="C20" s="6"/>
      <c r="D20" s="6"/>
      <c r="E20" s="6"/>
      <c r="F20" s="6"/>
      <c r="G20" s="90"/>
    </row>
    <row r="21" spans="1:20" ht="12" customHeight="1" thickBot="1" x14ac:dyDescent="0.25"/>
    <row r="22" spans="1:20" s="14" customFormat="1" ht="18.75" customHeight="1" x14ac:dyDescent="0.2">
      <c r="A22" s="91" t="s">
        <v>87</v>
      </c>
      <c r="B22" s="92"/>
      <c r="C22" s="93"/>
      <c r="D22" s="94" t="s">
        <v>141</v>
      </c>
      <c r="E22" s="95" t="s">
        <v>149</v>
      </c>
      <c r="F22" s="96" t="s">
        <v>88</v>
      </c>
      <c r="G22" s="97"/>
      <c r="H22" s="97"/>
      <c r="I22" s="97"/>
      <c r="J22" s="97"/>
      <c r="K22" s="97"/>
      <c r="L22" s="97"/>
      <c r="M22" s="97"/>
      <c r="N22" s="98"/>
      <c r="O22" s="97" t="s">
        <v>89</v>
      </c>
      <c r="P22" s="97"/>
      <c r="Q22" s="99"/>
    </row>
    <row r="23" spans="1:20" s="107" customFormat="1" ht="18.75" customHeight="1" x14ac:dyDescent="0.2">
      <c r="A23" s="15"/>
      <c r="B23" s="100"/>
      <c r="C23" s="16"/>
      <c r="D23" s="101"/>
      <c r="E23" s="102"/>
      <c r="F23" s="103" t="s">
        <v>90</v>
      </c>
      <c r="G23" s="104"/>
      <c r="H23" s="104"/>
      <c r="I23" s="105" t="s">
        <v>150</v>
      </c>
      <c r="J23" s="105"/>
      <c r="K23" s="105"/>
      <c r="L23" s="105"/>
      <c r="M23" s="105"/>
      <c r="N23" s="105"/>
      <c r="O23" s="104" t="s">
        <v>151</v>
      </c>
      <c r="P23" s="104"/>
      <c r="Q23" s="106"/>
    </row>
    <row r="24" spans="1:20" s="107" customFormat="1" ht="33.75" customHeight="1" x14ac:dyDescent="0.2">
      <c r="A24" s="108"/>
      <c r="B24" s="109"/>
      <c r="C24" s="28"/>
      <c r="D24" s="110"/>
      <c r="E24" s="111"/>
      <c r="F24" s="112" t="s">
        <v>91</v>
      </c>
      <c r="G24" s="27" t="s">
        <v>92</v>
      </c>
      <c r="H24" s="27" t="s">
        <v>93</v>
      </c>
      <c r="I24" s="27" t="s">
        <v>94</v>
      </c>
      <c r="J24" s="27" t="s">
        <v>95</v>
      </c>
      <c r="K24" s="27" t="s">
        <v>96</v>
      </c>
      <c r="L24" s="27" t="s">
        <v>97</v>
      </c>
      <c r="M24" s="113" t="s">
        <v>98</v>
      </c>
      <c r="N24" s="27" t="s">
        <v>99</v>
      </c>
      <c r="O24" s="114" t="s">
        <v>100</v>
      </c>
      <c r="P24" s="27" t="s">
        <v>101</v>
      </c>
      <c r="Q24" s="30" t="s">
        <v>102</v>
      </c>
    </row>
    <row r="25" spans="1:20" s="107" customFormat="1" ht="18.75" customHeight="1" x14ac:dyDescent="0.2">
      <c r="A25" s="31" t="s">
        <v>75</v>
      </c>
      <c r="B25" s="115"/>
      <c r="C25" s="32"/>
      <c r="D25" s="36">
        <v>92</v>
      </c>
      <c r="E25" s="116">
        <v>2854</v>
      </c>
      <c r="F25" s="116">
        <v>106</v>
      </c>
      <c r="G25" s="34">
        <v>12224</v>
      </c>
      <c r="H25" s="34">
        <v>407</v>
      </c>
      <c r="I25" s="34">
        <v>92</v>
      </c>
      <c r="J25" s="34">
        <v>23</v>
      </c>
      <c r="K25" s="34">
        <v>17</v>
      </c>
      <c r="L25" s="34">
        <v>22</v>
      </c>
      <c r="M25" s="34">
        <v>11</v>
      </c>
      <c r="N25" s="34">
        <v>19</v>
      </c>
      <c r="O25" s="117">
        <v>21</v>
      </c>
      <c r="P25" s="34">
        <v>85</v>
      </c>
      <c r="Q25" s="38">
        <v>211</v>
      </c>
    </row>
    <row r="26" spans="1:20" s="14" customFormat="1" ht="18.75" customHeight="1" x14ac:dyDescent="0.2">
      <c r="A26" s="31" t="s">
        <v>135</v>
      </c>
      <c r="B26" s="115"/>
      <c r="C26" s="32"/>
      <c r="D26" s="36">
        <v>92</v>
      </c>
      <c r="E26" s="116">
        <v>3890</v>
      </c>
      <c r="F26" s="116">
        <v>82</v>
      </c>
      <c r="G26" s="34">
        <v>10753</v>
      </c>
      <c r="H26" s="34">
        <v>0</v>
      </c>
      <c r="I26" s="34">
        <v>82</v>
      </c>
      <c r="J26" s="34">
        <v>16</v>
      </c>
      <c r="K26" s="34">
        <v>20</v>
      </c>
      <c r="L26" s="34">
        <v>12</v>
      </c>
      <c r="M26" s="34">
        <v>5</v>
      </c>
      <c r="N26" s="34">
        <v>29</v>
      </c>
      <c r="O26" s="117">
        <v>22</v>
      </c>
      <c r="P26" s="34">
        <v>0</v>
      </c>
      <c r="Q26" s="38">
        <v>178</v>
      </c>
    </row>
    <row r="27" spans="1:20" s="46" customFormat="1" ht="18.75" customHeight="1" x14ac:dyDescent="0.2">
      <c r="A27" s="118" t="s">
        <v>139</v>
      </c>
      <c r="B27" s="119"/>
      <c r="C27" s="120"/>
      <c r="D27" s="121">
        <v>92</v>
      </c>
      <c r="E27" s="122">
        <v>4024</v>
      </c>
      <c r="F27" s="122">
        <v>81</v>
      </c>
      <c r="G27" s="123">
        <v>12010</v>
      </c>
      <c r="H27" s="124" t="s">
        <v>73</v>
      </c>
      <c r="I27" s="123">
        <v>64</v>
      </c>
      <c r="J27" s="123">
        <v>9</v>
      </c>
      <c r="K27" s="123">
        <v>23</v>
      </c>
      <c r="L27" s="123">
        <v>15</v>
      </c>
      <c r="M27" s="123">
        <v>7</v>
      </c>
      <c r="N27" s="123">
        <v>10</v>
      </c>
      <c r="O27" s="125">
        <v>18</v>
      </c>
      <c r="P27" s="124" t="s">
        <v>73</v>
      </c>
      <c r="Q27" s="126">
        <v>240</v>
      </c>
    </row>
    <row r="28" spans="1:20" s="14" customFormat="1" ht="18.75" customHeight="1" thickBot="1" x14ac:dyDescent="0.25">
      <c r="A28" s="127" t="s">
        <v>140</v>
      </c>
      <c r="B28" s="128"/>
      <c r="C28" s="129"/>
      <c r="D28" s="130" t="s">
        <v>142</v>
      </c>
      <c r="E28" s="131"/>
      <c r="F28" s="132" t="s">
        <v>143</v>
      </c>
      <c r="G28" s="133"/>
      <c r="H28" s="133"/>
      <c r="I28" s="133"/>
      <c r="J28" s="133"/>
      <c r="K28" s="133"/>
      <c r="L28" s="133"/>
      <c r="M28" s="133"/>
      <c r="N28" s="134"/>
      <c r="O28" s="135" t="s">
        <v>144</v>
      </c>
      <c r="P28" s="136"/>
      <c r="Q28" s="137"/>
    </row>
    <row r="29" spans="1:20" ht="12" customHeight="1" x14ac:dyDescent="0.2">
      <c r="A29" s="138"/>
      <c r="B29" s="138"/>
      <c r="C29" s="84"/>
      <c r="D29" s="84"/>
      <c r="E29" s="84"/>
      <c r="F29" s="84"/>
      <c r="G29" s="139"/>
      <c r="H29" s="139"/>
      <c r="I29" s="140"/>
      <c r="J29" s="140"/>
      <c r="K29" s="140"/>
      <c r="L29" s="140"/>
      <c r="M29" s="140"/>
      <c r="N29" s="84"/>
      <c r="O29" s="84"/>
      <c r="P29" s="84"/>
      <c r="Q29" s="89" t="s">
        <v>103</v>
      </c>
      <c r="R29" s="84"/>
      <c r="S29" s="140"/>
      <c r="T29" s="140"/>
    </row>
    <row r="30" spans="1:20" ht="12" customHeight="1" x14ac:dyDescent="0.2">
      <c r="A30" s="141" t="s">
        <v>104</v>
      </c>
      <c r="B30" s="142"/>
      <c r="N30" s="84"/>
      <c r="O30" s="84"/>
      <c r="P30" s="84"/>
      <c r="Q30" s="84"/>
      <c r="R30" s="84"/>
      <c r="S30" s="140"/>
      <c r="T30" s="140"/>
    </row>
    <row r="31" spans="1:20" ht="12" customHeight="1" x14ac:dyDescent="0.2">
      <c r="B31" s="142"/>
      <c r="N31" s="84"/>
      <c r="O31" s="84"/>
      <c r="P31" s="84"/>
      <c r="Q31" s="84"/>
      <c r="R31" s="84"/>
      <c r="S31" s="140"/>
      <c r="T31" s="140"/>
    </row>
  </sheetData>
  <mergeCells count="32">
    <mergeCell ref="H4:R4"/>
    <mergeCell ref="A5:B5"/>
    <mergeCell ref="C5:C6"/>
    <mergeCell ref="D5:F5"/>
    <mergeCell ref="G5:G6"/>
    <mergeCell ref="H5:H6"/>
    <mergeCell ref="I5:I6"/>
    <mergeCell ref="J5:K5"/>
    <mergeCell ref="L5:L6"/>
    <mergeCell ref="A7:B7"/>
    <mergeCell ref="A8:B8"/>
    <mergeCell ref="A9:B9"/>
    <mergeCell ref="A10:B10"/>
    <mergeCell ref="C4:G4"/>
    <mergeCell ref="O22:Q22"/>
    <mergeCell ref="F23:H23"/>
    <mergeCell ref="I23:N23"/>
    <mergeCell ref="O23:Q23"/>
    <mergeCell ref="P5:P6"/>
    <mergeCell ref="Q5:Q6"/>
    <mergeCell ref="A13:B13"/>
    <mergeCell ref="A22:C24"/>
    <mergeCell ref="D22:D24"/>
    <mergeCell ref="E22:E24"/>
    <mergeCell ref="F22:N22"/>
    <mergeCell ref="O28:Q28"/>
    <mergeCell ref="A25:C25"/>
    <mergeCell ref="A26:C26"/>
    <mergeCell ref="A27:C27"/>
    <mergeCell ref="A28:C28"/>
    <mergeCell ref="D28:E28"/>
    <mergeCell ref="F28:N28"/>
  </mergeCells>
  <phoneticPr fontId="2"/>
  <pageMargins left="0.39370078740157483" right="0" top="0.62992125984251968" bottom="0.39370078740157483" header="0" footer="0.19685039370078741"/>
  <pageSetup paperSize="9" scale="99" firstPageNumber="35" orientation="landscape" useFirstPageNumber="1" r:id="rId1"/>
  <headerFooter alignWithMargins="0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35"/>
  <sheetViews>
    <sheetView showGridLines="0" view="pageBreakPreview" zoomScaleNormal="100" zoomScaleSheetLayoutView="100" workbookViewId="0">
      <selection sqref="A1:XFD1048576"/>
    </sheetView>
  </sheetViews>
  <sheetFormatPr defaultColWidth="9" defaultRowHeight="12" x14ac:dyDescent="0.15"/>
  <cols>
    <col min="1" max="1" width="7.77734375" style="143" customWidth="1"/>
    <col min="2" max="2" width="5.109375" style="143" customWidth="1"/>
    <col min="3" max="13" width="9.6640625" style="143" customWidth="1"/>
    <col min="14" max="14" width="9.88671875" style="143" customWidth="1"/>
    <col min="15" max="15" width="13.21875" style="143" customWidth="1"/>
    <col min="16" max="16384" width="9" style="143"/>
  </cols>
  <sheetData>
    <row r="1" spans="1:14" ht="38.1" customHeight="1" x14ac:dyDescent="0.15"/>
    <row r="2" spans="1:14" s="146" customFormat="1" ht="24" customHeight="1" x14ac:dyDescent="0.2">
      <c r="A2" s="144" t="s">
        <v>105</v>
      </c>
      <c r="B2" s="145"/>
      <c r="C2" s="145"/>
      <c r="D2" s="145"/>
    </row>
    <row r="3" spans="1:14" s="146" customFormat="1" ht="16.05" customHeight="1" x14ac:dyDescent="0.2">
      <c r="A3" s="144"/>
      <c r="B3" s="145"/>
      <c r="C3" s="145"/>
      <c r="D3" s="145"/>
    </row>
    <row r="4" spans="1:14" ht="13.2" thickBot="1" x14ac:dyDescent="0.2">
      <c r="N4" s="147" t="s">
        <v>152</v>
      </c>
    </row>
    <row r="5" spans="1:14" s="157" customFormat="1" ht="16.05" customHeight="1" x14ac:dyDescent="0.15">
      <c r="A5" s="148" t="s">
        <v>106</v>
      </c>
      <c r="B5" s="149" t="s">
        <v>107</v>
      </c>
      <c r="C5" s="150" t="s">
        <v>108</v>
      </c>
      <c r="D5" s="150" t="s">
        <v>109</v>
      </c>
      <c r="E5" s="151" t="s">
        <v>110</v>
      </c>
      <c r="F5" s="151"/>
      <c r="G5" s="152"/>
      <c r="H5" s="153" t="s">
        <v>111</v>
      </c>
      <c r="I5" s="151"/>
      <c r="J5" s="152"/>
      <c r="K5" s="154" t="s">
        <v>112</v>
      </c>
      <c r="L5" s="155" t="s">
        <v>113</v>
      </c>
      <c r="M5" s="150" t="s">
        <v>114</v>
      </c>
      <c r="N5" s="156" t="s">
        <v>115</v>
      </c>
    </row>
    <row r="6" spans="1:14" s="157" customFormat="1" ht="16.05" customHeight="1" x14ac:dyDescent="0.15">
      <c r="A6" s="158"/>
      <c r="B6" s="159"/>
      <c r="C6" s="160" t="s">
        <v>116</v>
      </c>
      <c r="D6" s="161" t="s">
        <v>117</v>
      </c>
      <c r="E6" s="162" t="s">
        <v>118</v>
      </c>
      <c r="F6" s="163" t="s">
        <v>119</v>
      </c>
      <c r="G6" s="164" t="s">
        <v>120</v>
      </c>
      <c r="H6" s="165" t="s">
        <v>118</v>
      </c>
      <c r="I6" s="163" t="s">
        <v>121</v>
      </c>
      <c r="J6" s="164" t="s">
        <v>122</v>
      </c>
      <c r="K6" s="166"/>
      <c r="L6" s="167" t="s">
        <v>123</v>
      </c>
      <c r="M6" s="160" t="s">
        <v>124</v>
      </c>
      <c r="N6" s="168" t="s">
        <v>125</v>
      </c>
    </row>
    <row r="7" spans="1:14" ht="16.05" customHeight="1" x14ac:dyDescent="0.15">
      <c r="A7" s="169" t="s">
        <v>126</v>
      </c>
      <c r="B7" s="170">
        <v>12</v>
      </c>
      <c r="C7" s="171">
        <v>6707</v>
      </c>
      <c r="D7" s="171">
        <v>4617</v>
      </c>
      <c r="E7" s="172">
        <v>4539</v>
      </c>
      <c r="F7" s="173">
        <v>2280</v>
      </c>
      <c r="G7" s="174">
        <v>2260</v>
      </c>
      <c r="H7" s="175">
        <v>1635</v>
      </c>
      <c r="I7" s="173">
        <v>859</v>
      </c>
      <c r="J7" s="174">
        <v>776</v>
      </c>
      <c r="K7" s="171">
        <v>999</v>
      </c>
      <c r="L7" s="172">
        <v>7173</v>
      </c>
      <c r="M7" s="171">
        <v>1759</v>
      </c>
      <c r="N7" s="176">
        <v>13550</v>
      </c>
    </row>
    <row r="8" spans="1:14" ht="16.05" customHeight="1" x14ac:dyDescent="0.15">
      <c r="A8" s="177"/>
      <c r="B8" s="178">
        <v>17</v>
      </c>
      <c r="C8" s="179">
        <v>2612</v>
      </c>
      <c r="D8" s="179">
        <v>4147</v>
      </c>
      <c r="E8" s="180">
        <v>3769</v>
      </c>
      <c r="F8" s="181">
        <v>2108</v>
      </c>
      <c r="G8" s="182">
        <v>1661</v>
      </c>
      <c r="H8" s="183">
        <v>1237</v>
      </c>
      <c r="I8" s="181">
        <v>455</v>
      </c>
      <c r="J8" s="182">
        <v>782</v>
      </c>
      <c r="K8" s="179">
        <v>1718</v>
      </c>
      <c r="L8" s="180">
        <v>6724</v>
      </c>
      <c r="M8" s="179">
        <v>1863</v>
      </c>
      <c r="N8" s="184">
        <v>12734</v>
      </c>
    </row>
    <row r="9" spans="1:14" ht="16.05" customHeight="1" x14ac:dyDescent="0.15">
      <c r="A9" s="177"/>
      <c r="B9" s="178">
        <v>22</v>
      </c>
      <c r="C9" s="179">
        <v>1629</v>
      </c>
      <c r="D9" s="179">
        <v>4226</v>
      </c>
      <c r="E9" s="180">
        <v>4021</v>
      </c>
      <c r="F9" s="181">
        <v>1993</v>
      </c>
      <c r="G9" s="182">
        <v>2028</v>
      </c>
      <c r="H9" s="183">
        <v>2664</v>
      </c>
      <c r="I9" s="181">
        <v>786</v>
      </c>
      <c r="J9" s="182">
        <v>1877</v>
      </c>
      <c r="K9" s="179">
        <v>420</v>
      </c>
      <c r="L9" s="180">
        <v>7105</v>
      </c>
      <c r="M9" s="179">
        <v>2763</v>
      </c>
      <c r="N9" s="184">
        <v>14095</v>
      </c>
    </row>
    <row r="10" spans="1:14" ht="16.05" customHeight="1" x14ac:dyDescent="0.15">
      <c r="A10" s="177"/>
      <c r="B10" s="178">
        <v>27</v>
      </c>
      <c r="C10" s="179">
        <v>1906</v>
      </c>
      <c r="D10" s="179">
        <v>1380</v>
      </c>
      <c r="E10" s="180">
        <v>3438</v>
      </c>
      <c r="F10" s="181">
        <v>1969</v>
      </c>
      <c r="G10" s="182">
        <v>1469</v>
      </c>
      <c r="H10" s="180">
        <v>2165</v>
      </c>
      <c r="I10" s="181">
        <v>798</v>
      </c>
      <c r="J10" s="182">
        <v>1367</v>
      </c>
      <c r="K10" s="179">
        <v>1425</v>
      </c>
      <c r="L10" s="180">
        <v>7029</v>
      </c>
      <c r="M10" s="179">
        <v>1761</v>
      </c>
      <c r="N10" s="184">
        <v>10170</v>
      </c>
    </row>
    <row r="11" spans="1:14" ht="16.05" customHeight="1" x14ac:dyDescent="0.15">
      <c r="A11" s="177"/>
      <c r="B11" s="178" t="s">
        <v>148</v>
      </c>
      <c r="C11" s="179">
        <v>2900</v>
      </c>
      <c r="D11" s="179">
        <v>785</v>
      </c>
      <c r="E11" s="180">
        <v>1919</v>
      </c>
      <c r="F11" s="181">
        <v>1233</v>
      </c>
      <c r="G11" s="182">
        <v>686</v>
      </c>
      <c r="H11" s="180">
        <v>2316</v>
      </c>
      <c r="I11" s="181">
        <v>783</v>
      </c>
      <c r="J11" s="182">
        <v>1533</v>
      </c>
      <c r="K11" s="179">
        <v>1147</v>
      </c>
      <c r="L11" s="180">
        <v>5382</v>
      </c>
      <c r="M11" s="179">
        <v>1282</v>
      </c>
      <c r="N11" s="184">
        <v>7449</v>
      </c>
    </row>
    <row r="12" spans="1:14" s="192" customFormat="1" ht="16.05" customHeight="1" x14ac:dyDescent="0.15">
      <c r="A12" s="185"/>
      <c r="B12" s="186" t="s">
        <v>145</v>
      </c>
      <c r="C12" s="187">
        <v>3200</v>
      </c>
      <c r="D12" s="187">
        <v>2205</v>
      </c>
      <c r="E12" s="188">
        <f>SUM(F12:G12)</f>
        <v>1623</v>
      </c>
      <c r="F12" s="189">
        <v>1015</v>
      </c>
      <c r="G12" s="190">
        <v>608</v>
      </c>
      <c r="H12" s="188">
        <f>SUM(I12:J12)</f>
        <v>1811</v>
      </c>
      <c r="I12" s="189">
        <v>881</v>
      </c>
      <c r="J12" s="190">
        <v>930</v>
      </c>
      <c r="K12" s="187">
        <v>1223</v>
      </c>
      <c r="L12" s="188">
        <f t="shared" ref="L12" si="0">SUM(E12,H12,K12)</f>
        <v>4657</v>
      </c>
      <c r="M12" s="187">
        <v>1684</v>
      </c>
      <c r="N12" s="191">
        <f>SUM(D12,L12,M12)</f>
        <v>8546</v>
      </c>
    </row>
    <row r="13" spans="1:14" ht="16.05" customHeight="1" x14ac:dyDescent="0.15">
      <c r="A13" s="169" t="s">
        <v>127</v>
      </c>
      <c r="B13" s="170">
        <v>12</v>
      </c>
      <c r="C13" s="171">
        <v>16943</v>
      </c>
      <c r="D13" s="193" t="s">
        <v>128</v>
      </c>
      <c r="E13" s="194" t="s">
        <v>128</v>
      </c>
      <c r="F13" s="195" t="s">
        <v>128</v>
      </c>
      <c r="G13" s="196" t="s">
        <v>128</v>
      </c>
      <c r="H13" s="197" t="s">
        <v>128</v>
      </c>
      <c r="I13" s="195" t="s">
        <v>128</v>
      </c>
      <c r="J13" s="196" t="s">
        <v>128</v>
      </c>
      <c r="K13" s="193" t="s">
        <v>128</v>
      </c>
      <c r="L13" s="194" t="s">
        <v>128</v>
      </c>
      <c r="M13" s="193" t="s">
        <v>128</v>
      </c>
      <c r="N13" s="198" t="s">
        <v>128</v>
      </c>
    </row>
    <row r="14" spans="1:14" ht="16.05" customHeight="1" x14ac:dyDescent="0.15">
      <c r="A14" s="177"/>
      <c r="B14" s="178">
        <v>17</v>
      </c>
      <c r="C14" s="179">
        <v>11317</v>
      </c>
      <c r="D14" s="199">
        <v>14283</v>
      </c>
      <c r="E14" s="200">
        <v>5679</v>
      </c>
      <c r="F14" s="201">
        <v>3139</v>
      </c>
      <c r="G14" s="202">
        <v>2541</v>
      </c>
      <c r="H14" s="203">
        <v>1035</v>
      </c>
      <c r="I14" s="201">
        <v>449</v>
      </c>
      <c r="J14" s="202">
        <v>586</v>
      </c>
      <c r="K14" s="199">
        <v>448</v>
      </c>
      <c r="L14" s="200">
        <v>7163</v>
      </c>
      <c r="M14" s="199">
        <v>1076</v>
      </c>
      <c r="N14" s="204">
        <v>22521</v>
      </c>
    </row>
    <row r="15" spans="1:14" ht="16.05" customHeight="1" x14ac:dyDescent="0.15">
      <c r="A15" s="177"/>
      <c r="B15" s="178">
        <v>22</v>
      </c>
      <c r="C15" s="179">
        <v>8808</v>
      </c>
      <c r="D15" s="199" t="s">
        <v>128</v>
      </c>
      <c r="E15" s="200" t="s">
        <v>128</v>
      </c>
      <c r="F15" s="201" t="s">
        <v>128</v>
      </c>
      <c r="G15" s="202" t="s">
        <v>128</v>
      </c>
      <c r="H15" s="203" t="s">
        <v>128</v>
      </c>
      <c r="I15" s="201" t="s">
        <v>128</v>
      </c>
      <c r="J15" s="202" t="s">
        <v>128</v>
      </c>
      <c r="K15" s="199" t="s">
        <v>128</v>
      </c>
      <c r="L15" s="200" t="s">
        <v>128</v>
      </c>
      <c r="M15" s="199" t="s">
        <v>128</v>
      </c>
      <c r="N15" s="204" t="s">
        <v>128</v>
      </c>
    </row>
    <row r="16" spans="1:14" ht="16.05" customHeight="1" x14ac:dyDescent="0.15">
      <c r="A16" s="177"/>
      <c r="B16" s="178">
        <v>27</v>
      </c>
      <c r="C16" s="179">
        <v>6012</v>
      </c>
      <c r="D16" s="199">
        <v>7273</v>
      </c>
      <c r="E16" s="200">
        <v>2474</v>
      </c>
      <c r="F16" s="201">
        <v>747</v>
      </c>
      <c r="G16" s="202">
        <v>1727</v>
      </c>
      <c r="H16" s="200">
        <v>2120</v>
      </c>
      <c r="I16" s="201">
        <v>987</v>
      </c>
      <c r="J16" s="202">
        <v>1133</v>
      </c>
      <c r="K16" s="199">
        <v>273</v>
      </c>
      <c r="L16" s="200">
        <v>4867</v>
      </c>
      <c r="M16" s="199">
        <v>1173</v>
      </c>
      <c r="N16" s="204">
        <v>13313</v>
      </c>
    </row>
    <row r="17" spans="1:14" ht="16.05" customHeight="1" x14ac:dyDescent="0.15">
      <c r="A17" s="177"/>
      <c r="B17" s="178" t="s">
        <v>148</v>
      </c>
      <c r="C17" s="179">
        <v>6358</v>
      </c>
      <c r="D17" s="199" t="s">
        <v>128</v>
      </c>
      <c r="E17" s="200" t="s">
        <v>128</v>
      </c>
      <c r="F17" s="201" t="s">
        <v>128</v>
      </c>
      <c r="G17" s="202" t="s">
        <v>128</v>
      </c>
      <c r="H17" s="203" t="s">
        <v>128</v>
      </c>
      <c r="I17" s="201" t="s">
        <v>128</v>
      </c>
      <c r="J17" s="202" t="s">
        <v>128</v>
      </c>
      <c r="K17" s="199" t="s">
        <v>128</v>
      </c>
      <c r="L17" s="200" t="s">
        <v>128</v>
      </c>
      <c r="M17" s="199" t="s">
        <v>128</v>
      </c>
      <c r="N17" s="204" t="s">
        <v>128</v>
      </c>
    </row>
    <row r="18" spans="1:14" s="192" customFormat="1" ht="16.05" customHeight="1" x14ac:dyDescent="0.15">
      <c r="A18" s="185"/>
      <c r="B18" s="186" t="s">
        <v>145</v>
      </c>
      <c r="C18" s="187">
        <v>7137</v>
      </c>
      <c r="D18" s="205">
        <v>6515</v>
      </c>
      <c r="E18" s="206">
        <f>SUM(F18:G18)</f>
        <v>2388</v>
      </c>
      <c r="F18" s="207">
        <v>1913</v>
      </c>
      <c r="G18" s="208">
        <v>475</v>
      </c>
      <c r="H18" s="206">
        <f>SUM(I18:J18)</f>
        <v>821</v>
      </c>
      <c r="I18" s="207">
        <v>760</v>
      </c>
      <c r="J18" s="208">
        <v>61</v>
      </c>
      <c r="K18" s="205">
        <v>1486</v>
      </c>
      <c r="L18" s="206">
        <f t="shared" ref="L18" si="1">SUM(E18,H18,K18)</f>
        <v>4695</v>
      </c>
      <c r="M18" s="205">
        <v>2330</v>
      </c>
      <c r="N18" s="209">
        <f>SUM(D18,L18,M18)</f>
        <v>13540</v>
      </c>
    </row>
    <row r="19" spans="1:14" ht="16.05" customHeight="1" x14ac:dyDescent="0.15">
      <c r="A19" s="210" t="s">
        <v>129</v>
      </c>
      <c r="B19" s="170">
        <v>12</v>
      </c>
      <c r="C19" s="193" t="s">
        <v>73</v>
      </c>
      <c r="D19" s="193">
        <v>3030</v>
      </c>
      <c r="E19" s="194">
        <v>4847</v>
      </c>
      <c r="F19" s="195">
        <v>3823</v>
      </c>
      <c r="G19" s="196">
        <v>1024</v>
      </c>
      <c r="H19" s="197">
        <v>1718</v>
      </c>
      <c r="I19" s="195">
        <v>982</v>
      </c>
      <c r="J19" s="196">
        <v>736</v>
      </c>
      <c r="K19" s="193">
        <v>848</v>
      </c>
      <c r="L19" s="194">
        <v>7414</v>
      </c>
      <c r="M19" s="193">
        <v>1315</v>
      </c>
      <c r="N19" s="198">
        <v>11759</v>
      </c>
    </row>
    <row r="20" spans="1:14" ht="16.05" customHeight="1" x14ac:dyDescent="0.15">
      <c r="A20" s="211"/>
      <c r="B20" s="178">
        <v>17</v>
      </c>
      <c r="C20" s="199" t="s">
        <v>73</v>
      </c>
      <c r="D20" s="179">
        <v>2000</v>
      </c>
      <c r="E20" s="180">
        <v>2400</v>
      </c>
      <c r="F20" s="181">
        <v>1500</v>
      </c>
      <c r="G20" s="182">
        <v>900</v>
      </c>
      <c r="H20" s="183">
        <v>933</v>
      </c>
      <c r="I20" s="181">
        <v>333</v>
      </c>
      <c r="J20" s="182">
        <v>600</v>
      </c>
      <c r="K20" s="179">
        <v>767</v>
      </c>
      <c r="L20" s="180">
        <v>4100</v>
      </c>
      <c r="M20" s="179">
        <v>2160</v>
      </c>
      <c r="N20" s="184">
        <v>8260</v>
      </c>
    </row>
    <row r="21" spans="1:14" ht="16.05" customHeight="1" x14ac:dyDescent="0.15">
      <c r="A21" s="211"/>
      <c r="B21" s="178">
        <v>22</v>
      </c>
      <c r="C21" s="199" t="s">
        <v>73</v>
      </c>
      <c r="D21" s="179">
        <v>2831</v>
      </c>
      <c r="E21" s="180">
        <v>2412</v>
      </c>
      <c r="F21" s="181">
        <v>1678</v>
      </c>
      <c r="G21" s="182">
        <v>734</v>
      </c>
      <c r="H21" s="183">
        <v>817</v>
      </c>
      <c r="I21" s="181">
        <v>314</v>
      </c>
      <c r="J21" s="182">
        <v>503</v>
      </c>
      <c r="K21" s="179">
        <v>575</v>
      </c>
      <c r="L21" s="180">
        <v>3805</v>
      </c>
      <c r="M21" s="179">
        <v>2245</v>
      </c>
      <c r="N21" s="184">
        <v>8881</v>
      </c>
    </row>
    <row r="22" spans="1:14" ht="16.05" customHeight="1" x14ac:dyDescent="0.15">
      <c r="A22" s="211"/>
      <c r="B22" s="178">
        <v>27</v>
      </c>
      <c r="C22" s="199" t="s">
        <v>73</v>
      </c>
      <c r="D22" s="179">
        <v>1508</v>
      </c>
      <c r="E22" s="180">
        <v>2997</v>
      </c>
      <c r="F22" s="181">
        <v>1702</v>
      </c>
      <c r="G22" s="182">
        <v>1295</v>
      </c>
      <c r="H22" s="183">
        <v>1678</v>
      </c>
      <c r="I22" s="181">
        <v>720</v>
      </c>
      <c r="J22" s="182">
        <v>958</v>
      </c>
      <c r="K22" s="179">
        <v>1212</v>
      </c>
      <c r="L22" s="180">
        <v>5887</v>
      </c>
      <c r="M22" s="179">
        <v>1995</v>
      </c>
      <c r="N22" s="184">
        <v>9390</v>
      </c>
    </row>
    <row r="23" spans="1:14" ht="16.05" customHeight="1" x14ac:dyDescent="0.15">
      <c r="A23" s="211"/>
      <c r="B23" s="178" t="s">
        <v>148</v>
      </c>
      <c r="C23" s="199" t="s">
        <v>73</v>
      </c>
      <c r="D23" s="199" t="s">
        <v>128</v>
      </c>
      <c r="E23" s="200" t="s">
        <v>128</v>
      </c>
      <c r="F23" s="201" t="s">
        <v>128</v>
      </c>
      <c r="G23" s="202" t="s">
        <v>128</v>
      </c>
      <c r="H23" s="203" t="s">
        <v>128</v>
      </c>
      <c r="I23" s="201" t="s">
        <v>128</v>
      </c>
      <c r="J23" s="202" t="s">
        <v>128</v>
      </c>
      <c r="K23" s="199" t="s">
        <v>128</v>
      </c>
      <c r="L23" s="200" t="s">
        <v>128</v>
      </c>
      <c r="M23" s="199" t="s">
        <v>128</v>
      </c>
      <c r="N23" s="204" t="s">
        <v>128</v>
      </c>
    </row>
    <row r="24" spans="1:14" s="192" customFormat="1" ht="16.05" customHeight="1" thickBot="1" x14ac:dyDescent="0.2">
      <c r="A24" s="212"/>
      <c r="B24" s="213" t="s">
        <v>145</v>
      </c>
      <c r="C24" s="214" t="s">
        <v>73</v>
      </c>
      <c r="D24" s="214" t="s">
        <v>128</v>
      </c>
      <c r="E24" s="215" t="s">
        <v>128</v>
      </c>
      <c r="F24" s="216" t="s">
        <v>128</v>
      </c>
      <c r="G24" s="217" t="s">
        <v>128</v>
      </c>
      <c r="H24" s="218" t="s">
        <v>128</v>
      </c>
      <c r="I24" s="216" t="s">
        <v>128</v>
      </c>
      <c r="J24" s="217" t="s">
        <v>128</v>
      </c>
      <c r="K24" s="214" t="s">
        <v>128</v>
      </c>
      <c r="L24" s="215" t="s">
        <v>128</v>
      </c>
      <c r="M24" s="214" t="s">
        <v>128</v>
      </c>
      <c r="N24" s="219" t="s">
        <v>128</v>
      </c>
    </row>
    <row r="25" spans="1:14" ht="12" customHeight="1" x14ac:dyDescent="0.15">
      <c r="A25" s="220"/>
      <c r="J25" s="221" t="s">
        <v>133</v>
      </c>
      <c r="K25" s="221"/>
      <c r="L25" s="221"/>
      <c r="M25" s="221"/>
      <c r="N25" s="221"/>
    </row>
    <row r="26" spans="1:14" x14ac:dyDescent="0.15">
      <c r="A26" s="222" t="s">
        <v>130</v>
      </c>
      <c r="B26" s="223"/>
      <c r="J26" s="224"/>
      <c r="K26" s="224"/>
      <c r="L26" s="224"/>
      <c r="M26" s="224"/>
      <c r="N26" s="224"/>
    </row>
    <row r="27" spans="1:14" x14ac:dyDescent="0.15">
      <c r="A27" s="223" t="s">
        <v>137</v>
      </c>
      <c r="B27" s="223"/>
      <c r="J27" s="224"/>
      <c r="K27" s="224"/>
      <c r="L27" s="224"/>
      <c r="M27" s="224"/>
      <c r="N27" s="224"/>
    </row>
    <row r="28" spans="1:14" x14ac:dyDescent="0.15">
      <c r="J28" s="224"/>
      <c r="K28" s="224"/>
      <c r="L28" s="224"/>
      <c r="M28" s="224"/>
      <c r="N28" s="224"/>
    </row>
    <row r="31" spans="1:14" x14ac:dyDescent="0.15">
      <c r="D31" s="143" t="s">
        <v>131</v>
      </c>
    </row>
    <row r="35" spans="1:1" x14ac:dyDescent="0.15">
      <c r="A35" s="225"/>
    </row>
  </sheetData>
  <mergeCells count="9">
    <mergeCell ref="J25:N28"/>
    <mergeCell ref="A5:A6"/>
    <mergeCell ref="B5:B6"/>
    <mergeCell ref="E5:G5"/>
    <mergeCell ref="H5:J5"/>
    <mergeCell ref="K5:K6"/>
    <mergeCell ref="A19:A24"/>
    <mergeCell ref="A13:A18"/>
    <mergeCell ref="A7:A12"/>
  </mergeCells>
  <phoneticPr fontId="2"/>
  <pageMargins left="0.39370078740157483" right="0" top="0.62992125984251968" bottom="0.39370078740157483" header="0" footer="0.19685039370078741"/>
  <pageSetup paperSize="9" firstPageNumber="35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9148-E31A-4FEE-9073-DF4E6606B11E}">
  <sheetPr>
    <tabColor rgb="FF00B0F0"/>
  </sheetPr>
  <dimension ref="A1:Y47"/>
  <sheetViews>
    <sheetView showGridLines="0" view="pageBreakPreview" zoomScale="172" zoomScaleNormal="100" zoomScaleSheetLayoutView="172" workbookViewId="0">
      <selection sqref="A1:XFD1048576"/>
    </sheetView>
  </sheetViews>
  <sheetFormatPr defaultColWidth="9" defaultRowHeight="13.2" x14ac:dyDescent="0.2"/>
  <cols>
    <col min="1" max="1" width="5.21875" style="14" customWidth="1"/>
    <col min="2" max="2" width="7.88671875" style="265" customWidth="1"/>
    <col min="3" max="14" width="9.6640625" style="14" customWidth="1"/>
    <col min="15" max="15" width="13.6640625" style="14" customWidth="1"/>
    <col min="16" max="25" width="7.6640625" style="14" customWidth="1"/>
    <col min="26" max="16384" width="9" style="14"/>
  </cols>
  <sheetData>
    <row r="1" spans="1:25" s="6" customFormat="1" ht="24" customHeight="1" x14ac:dyDescent="0.2">
      <c r="A1" s="6" t="s">
        <v>1</v>
      </c>
      <c r="B1" s="226"/>
    </row>
    <row r="2" spans="1:25" s="4" customFormat="1" ht="14.25" customHeight="1" x14ac:dyDescent="0.2">
      <c r="A2" s="6" t="s">
        <v>2</v>
      </c>
      <c r="B2" s="226"/>
      <c r="C2" s="6"/>
    </row>
    <row r="3" spans="1:25" s="4" customFormat="1" ht="12" customHeight="1" thickBot="1" x14ac:dyDescent="0.25">
      <c r="B3" s="84"/>
      <c r="J3" s="227"/>
      <c r="K3" s="227"/>
      <c r="L3" s="227"/>
      <c r="M3" s="227"/>
      <c r="N3" s="228" t="s">
        <v>3</v>
      </c>
    </row>
    <row r="4" spans="1:25" s="4" customFormat="1" ht="12" customHeight="1" x14ac:dyDescent="0.2">
      <c r="A4" s="229" t="s">
        <v>33</v>
      </c>
      <c r="B4" s="230"/>
      <c r="C4" s="231" t="s">
        <v>4</v>
      </c>
      <c r="D4" s="232" t="s">
        <v>5</v>
      </c>
      <c r="E4" s="232" t="s">
        <v>6</v>
      </c>
      <c r="F4" s="232"/>
      <c r="G4" s="232"/>
      <c r="H4" s="232"/>
      <c r="I4" s="232"/>
      <c r="J4" s="232"/>
      <c r="K4" s="10"/>
      <c r="L4" s="10"/>
      <c r="M4" s="10"/>
      <c r="N4" s="233"/>
    </row>
    <row r="5" spans="1:25" s="4" customFormat="1" ht="12" customHeight="1" x14ac:dyDescent="0.2">
      <c r="A5" s="234"/>
      <c r="B5" s="235"/>
      <c r="C5" s="236"/>
      <c r="D5" s="237"/>
      <c r="E5" s="238" t="s">
        <v>7</v>
      </c>
      <c r="F5" s="238" t="s">
        <v>8</v>
      </c>
      <c r="G5" s="238" t="s">
        <v>36</v>
      </c>
      <c r="H5" s="238" t="s">
        <v>37</v>
      </c>
      <c r="I5" s="238" t="s">
        <v>38</v>
      </c>
      <c r="J5" s="238" t="s">
        <v>39</v>
      </c>
      <c r="K5" s="239" t="s">
        <v>40</v>
      </c>
      <c r="L5" s="238" t="s">
        <v>41</v>
      </c>
      <c r="M5" s="238" t="s">
        <v>42</v>
      </c>
      <c r="N5" s="240" t="s">
        <v>9</v>
      </c>
    </row>
    <row r="6" spans="1:25" s="247" customFormat="1" ht="12" customHeight="1" x14ac:dyDescent="0.2">
      <c r="A6" s="31" t="s">
        <v>46</v>
      </c>
      <c r="B6" s="32"/>
      <c r="C6" s="241">
        <v>4434704</v>
      </c>
      <c r="D6" s="241">
        <v>7502</v>
      </c>
      <c r="E6" s="241">
        <v>3780</v>
      </c>
      <c r="F6" s="241">
        <v>5</v>
      </c>
      <c r="G6" s="241">
        <v>1121</v>
      </c>
      <c r="H6" s="241">
        <v>524</v>
      </c>
      <c r="I6" s="241">
        <v>92</v>
      </c>
      <c r="J6" s="241">
        <v>1612</v>
      </c>
      <c r="K6" s="242">
        <v>173</v>
      </c>
      <c r="L6" s="241">
        <v>53</v>
      </c>
      <c r="M6" s="243">
        <v>0.1</v>
      </c>
      <c r="N6" s="244">
        <v>113</v>
      </c>
      <c r="O6" s="245"/>
      <c r="P6" s="246"/>
      <c r="Q6" s="246"/>
    </row>
    <row r="7" spans="1:25" s="247" customFormat="1" ht="12" customHeight="1" x14ac:dyDescent="0.2">
      <c r="A7" s="31" t="s">
        <v>136</v>
      </c>
      <c r="B7" s="32"/>
      <c r="C7" s="241">
        <v>4839725</v>
      </c>
      <c r="D7" s="241">
        <v>7121</v>
      </c>
      <c r="E7" s="241">
        <v>4123</v>
      </c>
      <c r="F7" s="241">
        <v>15</v>
      </c>
      <c r="G7" s="241">
        <v>990</v>
      </c>
      <c r="H7" s="241">
        <v>263</v>
      </c>
      <c r="I7" s="241">
        <v>50</v>
      </c>
      <c r="J7" s="241">
        <v>1193</v>
      </c>
      <c r="K7" s="242">
        <v>169</v>
      </c>
      <c r="L7" s="241">
        <v>37</v>
      </c>
      <c r="M7" s="243">
        <v>0</v>
      </c>
      <c r="N7" s="244">
        <v>193</v>
      </c>
      <c r="O7" s="245"/>
      <c r="P7" s="246"/>
      <c r="Q7" s="246"/>
    </row>
    <row r="8" spans="1:25" s="247" customFormat="1" ht="12" customHeight="1" x14ac:dyDescent="0.2">
      <c r="A8" s="39" t="s">
        <v>146</v>
      </c>
      <c r="B8" s="40"/>
      <c r="C8" s="241">
        <f>SUM(C10:C16)</f>
        <v>4689992</v>
      </c>
      <c r="D8" s="241">
        <v>6738</v>
      </c>
      <c r="E8" s="241">
        <v>3664</v>
      </c>
      <c r="F8" s="241">
        <v>19</v>
      </c>
      <c r="G8" s="241">
        <v>931</v>
      </c>
      <c r="H8" s="241">
        <v>239</v>
      </c>
      <c r="I8" s="241">
        <v>34</v>
      </c>
      <c r="J8" s="241">
        <v>1241</v>
      </c>
      <c r="K8" s="242">
        <v>249</v>
      </c>
      <c r="L8" s="241">
        <v>34</v>
      </c>
      <c r="M8" s="248">
        <v>0</v>
      </c>
      <c r="N8" s="249">
        <v>210</v>
      </c>
      <c r="O8" s="245"/>
      <c r="P8" s="246"/>
      <c r="Q8" s="246"/>
    </row>
    <row r="9" spans="1:25" s="4" customFormat="1" ht="12" customHeight="1" x14ac:dyDescent="0.2">
      <c r="A9" s="250"/>
      <c r="B9" s="251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3"/>
      <c r="O9" s="250"/>
      <c r="P9" s="142"/>
      <c r="Q9" s="246"/>
      <c r="R9" s="142"/>
      <c r="S9" s="142"/>
      <c r="T9" s="142"/>
      <c r="U9" s="142"/>
      <c r="V9" s="142"/>
      <c r="W9" s="142"/>
      <c r="X9" s="142"/>
      <c r="Y9" s="142"/>
    </row>
    <row r="10" spans="1:25" s="4" customFormat="1" ht="12" customHeight="1" x14ac:dyDescent="0.2">
      <c r="A10" s="254"/>
      <c r="B10" s="255" t="s">
        <v>10</v>
      </c>
      <c r="C10" s="243">
        <v>545622</v>
      </c>
      <c r="D10" s="256">
        <v>813</v>
      </c>
      <c r="E10" s="256">
        <v>265</v>
      </c>
      <c r="F10" s="256">
        <v>1</v>
      </c>
      <c r="G10" s="256">
        <v>4</v>
      </c>
      <c r="H10" s="256">
        <v>8</v>
      </c>
      <c r="I10" s="256">
        <v>6</v>
      </c>
      <c r="J10" s="256">
        <v>302</v>
      </c>
      <c r="K10" s="257">
        <v>152</v>
      </c>
      <c r="L10" s="256">
        <v>6</v>
      </c>
      <c r="M10" s="256">
        <v>0</v>
      </c>
      <c r="N10" s="258">
        <v>64</v>
      </c>
      <c r="O10" s="259"/>
      <c r="P10" s="246"/>
      <c r="Q10" s="246"/>
      <c r="R10" s="141"/>
      <c r="S10" s="141"/>
      <c r="T10" s="141"/>
      <c r="U10" s="141"/>
      <c r="V10" s="141"/>
      <c r="W10" s="141"/>
      <c r="X10" s="141"/>
    </row>
    <row r="11" spans="1:25" s="4" customFormat="1" ht="12" customHeight="1" x14ac:dyDescent="0.2">
      <c r="A11" s="254"/>
      <c r="B11" s="255" t="s">
        <v>29</v>
      </c>
      <c r="C11" s="243">
        <v>2174766</v>
      </c>
      <c r="D11" s="256">
        <v>3191</v>
      </c>
      <c r="E11" s="256">
        <v>1615</v>
      </c>
      <c r="F11" s="256">
        <v>12</v>
      </c>
      <c r="G11" s="256">
        <v>842</v>
      </c>
      <c r="H11" s="256">
        <v>0</v>
      </c>
      <c r="I11" s="256">
        <v>19</v>
      </c>
      <c r="J11" s="256">
        <v>552</v>
      </c>
      <c r="K11" s="256" t="s">
        <v>132</v>
      </c>
      <c r="L11" s="256">
        <v>8</v>
      </c>
      <c r="M11" s="256" t="s">
        <v>132</v>
      </c>
      <c r="N11" s="258">
        <v>72</v>
      </c>
      <c r="P11" s="246"/>
      <c r="Q11" s="246"/>
      <c r="R11" s="141"/>
      <c r="S11" s="141"/>
      <c r="T11" s="141"/>
      <c r="U11" s="141"/>
      <c r="V11" s="141"/>
      <c r="W11" s="141"/>
      <c r="X11" s="141"/>
    </row>
    <row r="12" spans="1:25" s="4" customFormat="1" ht="12" customHeight="1" x14ac:dyDescent="0.2">
      <c r="A12" s="254"/>
      <c r="B12" s="255" t="s">
        <v>11</v>
      </c>
      <c r="C12" s="243">
        <v>404251</v>
      </c>
      <c r="D12" s="256">
        <v>497</v>
      </c>
      <c r="E12" s="256">
        <v>480</v>
      </c>
      <c r="F12" s="256">
        <v>1</v>
      </c>
      <c r="G12" s="256">
        <v>0</v>
      </c>
      <c r="H12" s="256" t="s">
        <v>132</v>
      </c>
      <c r="I12" s="256">
        <v>0</v>
      </c>
      <c r="J12" s="256">
        <v>8</v>
      </c>
      <c r="K12" s="256" t="s">
        <v>132</v>
      </c>
      <c r="L12" s="256" t="s">
        <v>132</v>
      </c>
      <c r="M12" s="256" t="s">
        <v>132</v>
      </c>
      <c r="N12" s="258">
        <v>1</v>
      </c>
      <c r="P12" s="246"/>
      <c r="Q12" s="246"/>
      <c r="R12" s="141"/>
      <c r="S12" s="141"/>
      <c r="T12" s="141"/>
      <c r="U12" s="141"/>
      <c r="V12" s="141"/>
      <c r="W12" s="141"/>
      <c r="X12" s="141"/>
    </row>
    <row r="13" spans="1:25" s="4" customFormat="1" ht="12" customHeight="1" x14ac:dyDescent="0.2">
      <c r="A13" s="254"/>
      <c r="B13" s="255" t="s">
        <v>12</v>
      </c>
      <c r="C13" s="243">
        <v>710657</v>
      </c>
      <c r="D13" s="256">
        <v>938</v>
      </c>
      <c r="E13" s="256">
        <v>608</v>
      </c>
      <c r="F13" s="256">
        <v>4</v>
      </c>
      <c r="G13" s="256">
        <v>57</v>
      </c>
      <c r="H13" s="256" t="s">
        <v>132</v>
      </c>
      <c r="I13" s="256">
        <v>6</v>
      </c>
      <c r="J13" s="256">
        <v>202</v>
      </c>
      <c r="K13" s="256" t="s">
        <v>132</v>
      </c>
      <c r="L13" s="256" t="s">
        <v>132</v>
      </c>
      <c r="M13" s="256" t="s">
        <v>132</v>
      </c>
      <c r="N13" s="258">
        <v>36</v>
      </c>
      <c r="P13" s="246"/>
      <c r="Q13" s="246"/>
      <c r="R13" s="141"/>
      <c r="S13" s="141"/>
      <c r="T13" s="141"/>
      <c r="U13" s="141"/>
      <c r="V13" s="141"/>
      <c r="W13" s="141"/>
      <c r="X13" s="141"/>
    </row>
    <row r="14" spans="1:25" s="4" customFormat="1" ht="12" customHeight="1" x14ac:dyDescent="0.2">
      <c r="A14" s="254"/>
      <c r="B14" s="255" t="s">
        <v>30</v>
      </c>
      <c r="C14" s="243">
        <v>202917</v>
      </c>
      <c r="D14" s="256">
        <v>418</v>
      </c>
      <c r="E14" s="256">
        <v>122</v>
      </c>
      <c r="F14" s="256">
        <v>0</v>
      </c>
      <c r="G14" s="256">
        <v>3</v>
      </c>
      <c r="H14" s="256">
        <v>224</v>
      </c>
      <c r="I14" s="256">
        <v>0</v>
      </c>
      <c r="J14" s="256">
        <v>58</v>
      </c>
      <c r="K14" s="256" t="s">
        <v>132</v>
      </c>
      <c r="L14" s="256" t="s">
        <v>132</v>
      </c>
      <c r="M14" s="256" t="s">
        <v>132</v>
      </c>
      <c r="N14" s="258">
        <v>8</v>
      </c>
      <c r="P14" s="246"/>
      <c r="Q14" s="246"/>
      <c r="R14" s="141"/>
      <c r="S14" s="141"/>
      <c r="T14" s="141"/>
      <c r="U14" s="141"/>
      <c r="V14" s="141"/>
      <c r="W14" s="141"/>
      <c r="X14" s="141"/>
    </row>
    <row r="15" spans="1:25" s="84" customFormat="1" ht="12" customHeight="1" x14ac:dyDescent="0.2">
      <c r="A15" s="254"/>
      <c r="B15" s="255" t="s">
        <v>31</v>
      </c>
      <c r="C15" s="243">
        <v>514283</v>
      </c>
      <c r="D15" s="256">
        <v>709</v>
      </c>
      <c r="E15" s="256">
        <v>421</v>
      </c>
      <c r="F15" s="256">
        <v>1</v>
      </c>
      <c r="G15" s="256">
        <v>25</v>
      </c>
      <c r="H15" s="256">
        <v>8</v>
      </c>
      <c r="I15" s="256">
        <v>2</v>
      </c>
      <c r="J15" s="256">
        <v>104</v>
      </c>
      <c r="K15" s="257">
        <v>97</v>
      </c>
      <c r="L15" s="256">
        <v>20</v>
      </c>
      <c r="M15" s="256" t="s">
        <v>132</v>
      </c>
      <c r="N15" s="258">
        <v>28</v>
      </c>
      <c r="P15" s="246"/>
      <c r="Q15" s="246"/>
      <c r="R15" s="141"/>
      <c r="S15" s="141"/>
      <c r="T15" s="141"/>
      <c r="U15" s="141"/>
      <c r="V15" s="141"/>
      <c r="W15" s="141"/>
      <c r="X15" s="141"/>
      <c r="Y15" s="4"/>
    </row>
    <row r="16" spans="1:25" s="4" customFormat="1" ht="12" customHeight="1" x14ac:dyDescent="0.2">
      <c r="A16" s="254"/>
      <c r="B16" s="255" t="s">
        <v>32</v>
      </c>
      <c r="C16" s="243">
        <v>137496</v>
      </c>
      <c r="D16" s="256">
        <v>172</v>
      </c>
      <c r="E16" s="256">
        <v>153</v>
      </c>
      <c r="F16" s="256">
        <v>0</v>
      </c>
      <c r="G16" s="256">
        <v>0</v>
      </c>
      <c r="H16" s="256" t="s">
        <v>132</v>
      </c>
      <c r="I16" s="256" t="s">
        <v>132</v>
      </c>
      <c r="J16" s="256">
        <v>15</v>
      </c>
      <c r="K16" s="256" t="s">
        <v>132</v>
      </c>
      <c r="L16" s="256" t="s">
        <v>132</v>
      </c>
      <c r="M16" s="256" t="s">
        <v>132</v>
      </c>
      <c r="N16" s="258">
        <v>1</v>
      </c>
      <c r="P16" s="246"/>
      <c r="Q16" s="246"/>
      <c r="R16" s="141"/>
      <c r="S16" s="141"/>
      <c r="T16" s="141"/>
      <c r="U16" s="141"/>
      <c r="V16" s="141"/>
      <c r="W16" s="141"/>
      <c r="X16" s="141"/>
    </row>
    <row r="17" spans="1:14" s="4" customFormat="1" ht="12" customHeight="1" x14ac:dyDescent="0.2">
      <c r="A17" s="254"/>
      <c r="B17" s="255"/>
      <c r="C17" s="243"/>
      <c r="D17" s="256"/>
      <c r="E17" s="260"/>
      <c r="F17" s="257"/>
      <c r="G17" s="257"/>
      <c r="H17" s="257"/>
      <c r="I17" s="260"/>
      <c r="J17" s="260"/>
      <c r="K17" s="257"/>
      <c r="L17" s="257"/>
      <c r="M17" s="256"/>
      <c r="N17" s="258"/>
    </row>
    <row r="18" spans="1:14" s="4" customFormat="1" ht="12" customHeight="1" thickBot="1" x14ac:dyDescent="0.25">
      <c r="A18" s="261"/>
      <c r="B18" s="262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4"/>
    </row>
    <row r="19" spans="1:14" ht="13.5" hidden="1" customHeight="1" x14ac:dyDescent="0.2">
      <c r="C19" s="266"/>
    </row>
    <row r="20" spans="1:14" ht="13.5" hidden="1" customHeight="1" x14ac:dyDescent="0.2"/>
    <row r="21" spans="1:14" ht="13.5" hidden="1" customHeight="1" x14ac:dyDescent="0.2"/>
    <row r="22" spans="1:14" ht="13.5" hidden="1" customHeight="1" x14ac:dyDescent="0.2"/>
    <row r="23" spans="1:14" s="4" customFormat="1" ht="11.25" customHeight="1" x14ac:dyDescent="0.2">
      <c r="B23" s="84"/>
      <c r="C23" s="267"/>
      <c r="D23" s="268"/>
      <c r="N23" s="269" t="s">
        <v>13</v>
      </c>
    </row>
    <row r="24" spans="1:14" s="4" customFormat="1" ht="11.25" customHeight="1" x14ac:dyDescent="0.2">
      <c r="A24" s="222" t="s">
        <v>35</v>
      </c>
      <c r="B24" s="84"/>
      <c r="C24" s="14"/>
    </row>
    <row r="25" spans="1:14" s="4" customFormat="1" ht="11.25" customHeight="1" x14ac:dyDescent="0.2">
      <c r="A25" s="222" t="s">
        <v>34</v>
      </c>
      <c r="B25" s="84"/>
      <c r="C25" s="14"/>
      <c r="I25" s="270"/>
    </row>
    <row r="26" spans="1:14" s="4" customFormat="1" x14ac:dyDescent="0.2">
      <c r="A26" s="222"/>
      <c r="B26" s="84"/>
      <c r="C26" s="14"/>
      <c r="I26" s="270"/>
    </row>
    <row r="27" spans="1:14" ht="14.4" x14ac:dyDescent="0.2">
      <c r="A27" s="6" t="s">
        <v>14</v>
      </c>
      <c r="B27" s="226"/>
      <c r="C27" s="6"/>
      <c r="D27" s="4"/>
      <c r="E27" s="4"/>
      <c r="F27" s="4"/>
      <c r="G27" s="4"/>
      <c r="H27" s="271"/>
      <c r="I27" s="272"/>
      <c r="J27" s="272"/>
      <c r="K27" s="271"/>
      <c r="L27" s="271"/>
      <c r="M27" s="271"/>
      <c r="N27" s="271"/>
    </row>
    <row r="28" spans="1:14" ht="13.8" thickBot="1" x14ac:dyDescent="0.25">
      <c r="A28" s="4"/>
      <c r="B28" s="84"/>
      <c r="C28" s="4"/>
      <c r="E28" s="273"/>
      <c r="F28" s="273"/>
      <c r="G28" s="274" t="s">
        <v>153</v>
      </c>
      <c r="H28" s="275"/>
      <c r="I28" s="272"/>
      <c r="J28" s="272"/>
      <c r="K28" s="271"/>
      <c r="L28" s="271"/>
      <c r="M28" s="271"/>
      <c r="N28" s="271"/>
    </row>
    <row r="29" spans="1:14" ht="13.5" customHeight="1" x14ac:dyDescent="0.2">
      <c r="A29" s="276" t="s">
        <v>15</v>
      </c>
      <c r="B29" s="277"/>
      <c r="C29" s="278" t="s">
        <v>46</v>
      </c>
      <c r="D29" s="279" t="s">
        <v>136</v>
      </c>
      <c r="E29" s="280" t="s">
        <v>147</v>
      </c>
      <c r="F29" s="281"/>
      <c r="G29" s="282"/>
      <c r="H29" s="283"/>
      <c r="I29" s="272"/>
      <c r="J29" s="272"/>
      <c r="K29" s="271"/>
      <c r="L29" s="271"/>
      <c r="M29" s="271"/>
      <c r="N29" s="271"/>
    </row>
    <row r="30" spans="1:14" x14ac:dyDescent="0.2">
      <c r="A30" s="284"/>
      <c r="B30" s="285"/>
      <c r="C30" s="286" t="s">
        <v>16</v>
      </c>
      <c r="D30" s="112" t="s">
        <v>16</v>
      </c>
      <c r="E30" s="287" t="s">
        <v>16</v>
      </c>
      <c r="F30" s="288" t="s">
        <v>17</v>
      </c>
      <c r="G30" s="289" t="s">
        <v>4</v>
      </c>
      <c r="H30" s="271"/>
      <c r="I30" s="272"/>
      <c r="J30" s="272"/>
      <c r="K30" s="271"/>
      <c r="L30" s="271"/>
      <c r="M30" s="271"/>
      <c r="N30" s="271"/>
    </row>
    <row r="31" spans="1:14" ht="13.5" customHeight="1" x14ac:dyDescent="0.2">
      <c r="A31" s="290" t="s">
        <v>18</v>
      </c>
      <c r="B31" s="291"/>
      <c r="C31" s="292">
        <v>0</v>
      </c>
      <c r="D31" s="292">
        <v>0</v>
      </c>
      <c r="E31" s="293">
        <v>0</v>
      </c>
      <c r="F31" s="294">
        <v>0</v>
      </c>
      <c r="G31" s="295">
        <v>0</v>
      </c>
      <c r="H31" s="271"/>
      <c r="I31" s="272"/>
      <c r="J31" s="272"/>
      <c r="K31" s="271"/>
      <c r="L31" s="271"/>
      <c r="M31" s="271"/>
      <c r="N31" s="271"/>
    </row>
    <row r="32" spans="1:14" x14ac:dyDescent="0.2">
      <c r="A32" s="31" t="s">
        <v>43</v>
      </c>
      <c r="B32" s="32"/>
      <c r="C32" s="296">
        <v>0</v>
      </c>
      <c r="D32" s="296">
        <v>0</v>
      </c>
      <c r="E32" s="297">
        <v>0</v>
      </c>
      <c r="F32" s="298">
        <v>0</v>
      </c>
      <c r="G32" s="299">
        <v>0</v>
      </c>
      <c r="H32" s="271"/>
      <c r="I32" s="272"/>
      <c r="J32" s="272"/>
      <c r="K32" s="271"/>
      <c r="L32" s="271"/>
      <c r="M32" s="271"/>
      <c r="N32" s="271"/>
    </row>
    <row r="33" spans="1:14" ht="13.5" customHeight="1" x14ac:dyDescent="0.2">
      <c r="A33" s="31" t="s">
        <v>19</v>
      </c>
      <c r="B33" s="32"/>
      <c r="C33" s="296">
        <v>0</v>
      </c>
      <c r="D33" s="300">
        <v>0.2</v>
      </c>
      <c r="E33" s="297">
        <v>0</v>
      </c>
      <c r="F33" s="298">
        <v>0</v>
      </c>
      <c r="G33" s="299">
        <v>0</v>
      </c>
      <c r="H33" s="301"/>
      <c r="I33" s="270"/>
      <c r="J33" s="270"/>
      <c r="K33" s="301"/>
      <c r="L33" s="301"/>
      <c r="M33" s="301"/>
      <c r="N33" s="301"/>
    </row>
    <row r="34" spans="1:14" ht="13.5" customHeight="1" x14ac:dyDescent="0.2">
      <c r="A34" s="31" t="s">
        <v>20</v>
      </c>
      <c r="B34" s="32"/>
      <c r="C34" s="302">
        <v>0</v>
      </c>
      <c r="D34" s="302">
        <v>0</v>
      </c>
      <c r="E34" s="297">
        <v>0</v>
      </c>
      <c r="F34" s="56">
        <v>0</v>
      </c>
      <c r="G34" s="299">
        <v>0</v>
      </c>
      <c r="J34" s="303"/>
    </row>
    <row r="35" spans="1:14" ht="13.5" customHeight="1" x14ac:dyDescent="0.2">
      <c r="A35" s="31" t="s">
        <v>21</v>
      </c>
      <c r="B35" s="32"/>
      <c r="C35" s="302">
        <v>104</v>
      </c>
      <c r="D35" s="302">
        <v>40</v>
      </c>
      <c r="E35" s="242">
        <v>40</v>
      </c>
      <c r="F35" s="56">
        <v>667</v>
      </c>
      <c r="G35" s="299">
        <v>26480</v>
      </c>
      <c r="J35" s="303"/>
    </row>
    <row r="36" spans="1:14" ht="13.5" customHeight="1" x14ac:dyDescent="0.2">
      <c r="A36" s="31" t="s">
        <v>44</v>
      </c>
      <c r="B36" s="32"/>
      <c r="C36" s="302">
        <v>38</v>
      </c>
      <c r="D36" s="302">
        <v>50</v>
      </c>
      <c r="E36" s="242">
        <v>38</v>
      </c>
      <c r="F36" s="56">
        <v>192</v>
      </c>
      <c r="G36" s="299">
        <v>7238</v>
      </c>
    </row>
    <row r="37" spans="1:14" x14ac:dyDescent="0.2">
      <c r="A37" s="31" t="s">
        <v>22</v>
      </c>
      <c r="B37" s="32"/>
      <c r="C37" s="302">
        <v>110</v>
      </c>
      <c r="D37" s="302">
        <v>73</v>
      </c>
      <c r="E37" s="242">
        <v>70</v>
      </c>
      <c r="F37" s="56">
        <v>11624</v>
      </c>
      <c r="G37" s="299">
        <v>809</v>
      </c>
    </row>
    <row r="38" spans="1:14" x14ac:dyDescent="0.2">
      <c r="A38" s="31" t="s">
        <v>23</v>
      </c>
      <c r="B38" s="32"/>
      <c r="C38" s="296">
        <v>0</v>
      </c>
      <c r="D38" s="296">
        <v>0</v>
      </c>
      <c r="E38" s="297">
        <v>0</v>
      </c>
      <c r="F38" s="298">
        <v>0</v>
      </c>
      <c r="G38" s="299">
        <v>0</v>
      </c>
    </row>
    <row r="39" spans="1:14" x14ac:dyDescent="0.2">
      <c r="A39" s="31" t="s">
        <v>0</v>
      </c>
      <c r="B39" s="32"/>
      <c r="C39" s="302">
        <v>1073</v>
      </c>
      <c r="D39" s="302">
        <v>1740</v>
      </c>
      <c r="E39" s="297">
        <v>2144</v>
      </c>
      <c r="F39" s="298">
        <v>19650</v>
      </c>
      <c r="G39" s="299">
        <v>42130</v>
      </c>
    </row>
    <row r="40" spans="1:14" x14ac:dyDescent="0.2">
      <c r="A40" s="31" t="s">
        <v>24</v>
      </c>
      <c r="B40" s="32"/>
      <c r="C40" s="302">
        <v>0</v>
      </c>
      <c r="D40" s="302">
        <v>0</v>
      </c>
      <c r="E40" s="242" t="s">
        <v>132</v>
      </c>
      <c r="F40" s="56">
        <v>0</v>
      </c>
      <c r="G40" s="299">
        <v>0</v>
      </c>
    </row>
    <row r="41" spans="1:14" x14ac:dyDescent="0.2">
      <c r="A41" s="31" t="s">
        <v>25</v>
      </c>
      <c r="B41" s="32"/>
      <c r="C41" s="302">
        <v>78</v>
      </c>
      <c r="D41" s="302">
        <v>74</v>
      </c>
      <c r="E41" s="242">
        <v>48</v>
      </c>
      <c r="F41" s="56">
        <v>236</v>
      </c>
      <c r="G41" s="299">
        <v>11210</v>
      </c>
    </row>
    <row r="42" spans="1:14" x14ac:dyDescent="0.2">
      <c r="A42" s="31" t="s">
        <v>26</v>
      </c>
      <c r="B42" s="32"/>
      <c r="C42" s="302">
        <v>5</v>
      </c>
      <c r="D42" s="302">
        <v>1</v>
      </c>
      <c r="E42" s="242">
        <v>0.3</v>
      </c>
      <c r="F42" s="56">
        <v>120</v>
      </c>
      <c r="G42" s="299">
        <v>58</v>
      </c>
    </row>
    <row r="43" spans="1:14" x14ac:dyDescent="0.2">
      <c r="A43" s="304" t="s">
        <v>27</v>
      </c>
      <c r="B43" s="305"/>
      <c r="C43" s="306">
        <v>5</v>
      </c>
      <c r="D43" s="306">
        <v>2</v>
      </c>
      <c r="E43" s="307">
        <v>0.4</v>
      </c>
      <c r="F43" s="308">
        <v>200</v>
      </c>
      <c r="G43" s="309">
        <v>40</v>
      </c>
    </row>
    <row r="44" spans="1:14" ht="15.75" customHeight="1" thickBot="1" x14ac:dyDescent="0.25">
      <c r="A44" s="310" t="s">
        <v>4</v>
      </c>
      <c r="B44" s="311"/>
      <c r="C44" s="312">
        <v>90782</v>
      </c>
      <c r="D44" s="312">
        <v>75978</v>
      </c>
      <c r="E44" s="313" t="s">
        <v>132</v>
      </c>
      <c r="F44" s="314" t="s">
        <v>132</v>
      </c>
      <c r="G44" s="315">
        <v>87965</v>
      </c>
    </row>
    <row r="45" spans="1:14" ht="27" customHeight="1" thickBot="1" x14ac:dyDescent="0.25">
      <c r="A45" s="316" t="s">
        <v>28</v>
      </c>
      <c r="B45" s="317"/>
      <c r="C45" s="318">
        <v>4525486</v>
      </c>
      <c r="D45" s="318">
        <v>4915703</v>
      </c>
      <c r="E45" s="319" t="s">
        <v>132</v>
      </c>
      <c r="F45" s="320" t="s">
        <v>132</v>
      </c>
      <c r="G45" s="321">
        <v>4777957</v>
      </c>
    </row>
    <row r="46" spans="1:14" ht="22.05" customHeight="1" x14ac:dyDescent="0.2">
      <c r="B46" s="322"/>
      <c r="D46" s="4"/>
      <c r="E46" s="4"/>
      <c r="F46" s="4"/>
      <c r="G46" s="323" t="s">
        <v>13</v>
      </c>
      <c r="H46" s="266"/>
    </row>
    <row r="47" spans="1:14" x14ac:dyDescent="0.2">
      <c r="A47" s="324"/>
    </row>
  </sheetData>
  <mergeCells count="23">
    <mergeCell ref="A40:B40"/>
    <mergeCell ref="A41:B41"/>
    <mergeCell ref="A42:B42"/>
    <mergeCell ref="A43:B43"/>
    <mergeCell ref="A44:B44"/>
    <mergeCell ref="A39:B39"/>
    <mergeCell ref="A8:B8"/>
    <mergeCell ref="A29:B30"/>
    <mergeCell ref="E29:G29"/>
    <mergeCell ref="A31:B31"/>
    <mergeCell ref="A32:B32"/>
    <mergeCell ref="A33:B33"/>
    <mergeCell ref="A34:B34"/>
    <mergeCell ref="A35:B35"/>
    <mergeCell ref="A36:B36"/>
    <mergeCell ref="A37:B37"/>
    <mergeCell ref="A38:B38"/>
    <mergeCell ref="A7:B7"/>
    <mergeCell ref="A4:B5"/>
    <mergeCell ref="C4:C5"/>
    <mergeCell ref="D4:D5"/>
    <mergeCell ref="E4:N4"/>
    <mergeCell ref="A6:B6"/>
  </mergeCells>
  <phoneticPr fontId="2"/>
  <pageMargins left="0.39370078740157483" right="0" top="0.62992125984251968" bottom="0" header="0" footer="0"/>
  <pageSetup paperSize="9" firstPageNumber="3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tabSelected="1" topLeftCell="A4" workbookViewId="0">
      <selection activeCell="T9" sqref="T9"/>
    </sheetView>
  </sheetViews>
  <sheetFormatPr defaultColWidth="9" defaultRowHeight="13.2" x14ac:dyDescent="0.2"/>
  <cols>
    <col min="1" max="16384" width="9" style="2"/>
  </cols>
  <sheetData>
    <row r="1" spans="1:1" x14ac:dyDescent="0.2">
      <c r="A1" s="1"/>
    </row>
  </sheetData>
  <phoneticPr fontId="2"/>
  <pageMargins left="0.70866141732283472" right="0.70866141732283472" top="0.78740157480314965" bottom="0.19685039370078741" header="0.35433070866141736" footer="0.31496062992125984"/>
  <pageSetup paperSize="9" firstPageNumber="38" orientation="portrait" useFirstPageNumber="1" r:id="rId1"/>
  <headerFooter>
    <oddHeader>&amp;L- &amp;P -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58e96-db4f-4530-8d4e-6a1e71ae3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8E38A1A5BB7C40A1C69240F43F006B" ma:contentTypeVersion="15" ma:contentTypeDescription="新しいドキュメントを作成します。" ma:contentTypeScope="" ma:versionID="b1d0389e0e3cc7040d8392fd9fef310e">
  <xsd:schema xmlns:xsd="http://www.w3.org/2001/XMLSchema" xmlns:xs="http://www.w3.org/2001/XMLSchema" xmlns:p="http://schemas.microsoft.com/office/2006/metadata/properties" xmlns:ns3="9e0e3b5b-2cae-41d7-835b-9dff6050ca0e" xmlns:ns4="ae958e96-db4f-4530-8d4e-6a1e71ae38ea" targetNamespace="http://schemas.microsoft.com/office/2006/metadata/properties" ma:root="true" ma:fieldsID="de395d0306a7b2f31103e49f09792e32" ns3:_="" ns4:_="">
    <xsd:import namespace="9e0e3b5b-2cae-41d7-835b-9dff6050ca0e"/>
    <xsd:import namespace="ae958e96-db4f-4530-8d4e-6a1e71ae38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b5b-2cae-41d7-835b-9dff6050ca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8e96-db4f-4530-8d4e-6a1e71ae3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7D8E66-B8B1-41CC-BC7A-8299E3BF9456}">
  <ds:schemaRefs>
    <ds:schemaRef ds:uri="http://purl.org/dc/terms/"/>
    <ds:schemaRef ds:uri="http://purl.org/dc/dcmitype/"/>
    <ds:schemaRef ds:uri="http://schemas.microsoft.com/office/2006/metadata/properties"/>
    <ds:schemaRef ds:uri="ae958e96-db4f-4530-8d4e-6a1e71ae38e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e0e3b5b-2cae-41d7-835b-9dff6050ca0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C30C58-AE75-405A-97DF-65549ABA3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3b5b-2cae-41d7-835b-9dff6050ca0e"/>
    <ds:schemaRef ds:uri="ae958e96-db4f-4530-8d4e-6a1e71ae3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03A56-EC32-406D-829F-17C8C6E70B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【35P】3-1木材需給実績・3-2木材産業現況</vt:lpstr>
      <vt:lpstr>【36P】3-3素材生産費</vt:lpstr>
      <vt:lpstr>【37P】3-4特用林産(1)(2)</vt:lpstr>
      <vt:lpstr>P38調整ページ</vt:lpstr>
      <vt:lpstr>'【35P】3-1木材需給実績・3-2木材産業現況'!Print_Area</vt:lpstr>
      <vt:lpstr>'【36P】3-3素材生産費'!Print_Area</vt:lpstr>
      <vt:lpstr>'【37P】3-4特用林産(1)(2)'!Print_Area</vt:lpstr>
      <vt:lpstr>P38調整ページ!Print_Area</vt:lpstr>
    </vt:vector>
  </TitlesOfParts>
  <Company>群馬県林務部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林業振興課</dc:creator>
  <cp:lastModifiedBy>（林）齋藤 俊裕</cp:lastModifiedBy>
  <cp:lastPrinted>2024-03-06T06:52:17Z</cp:lastPrinted>
  <dcterms:created xsi:type="dcterms:W3CDTF">1997-01-07T10:15:35Z</dcterms:created>
  <dcterms:modified xsi:type="dcterms:W3CDTF">2024-03-06T06:52:28Z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0x010100AF8E38A1A5BB7C40A1C69240F43F006B</vt:lpwstr>
  </property>
</Properties>
</file>