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60" activeTab="2"/>
  </bookViews>
  <sheets>
    <sheet name="3-1木材需給実績・3-2木材産業現況" sheetId="1" r:id="rId1"/>
    <sheet name="3-3素材生産費" sheetId="2" r:id="rId2"/>
    <sheet name="3-4特用林産(1)(2)" sheetId="3" r:id="rId3"/>
  </sheets>
  <definedNames>
    <definedName name="_xlnm.Print_Area" localSheetId="0">'3-1木材需給実績・3-2木材産業現況'!$A$1:$Q$32</definedName>
  </definedNames>
  <calcPr fullCalcOnLoad="1"/>
</workbook>
</file>

<file path=xl/sharedStrings.xml><?xml version="1.0" encoding="utf-8"?>
<sst xmlns="http://schemas.openxmlformats.org/spreadsheetml/2006/main" count="200" uniqueCount="156">
  <si>
    <t>第１表　木材需給実績（素材換算）</t>
  </si>
  <si>
    <t>製　材　用</t>
  </si>
  <si>
    <t>チップ用</t>
  </si>
  <si>
    <t>パルプ用</t>
  </si>
  <si>
    <t>足場板</t>
  </si>
  <si>
    <t>合板用</t>
  </si>
  <si>
    <t>家　 具</t>
  </si>
  <si>
    <t>その他用</t>
  </si>
  <si>
    <t>移 出 量</t>
  </si>
  <si>
    <t>計</t>
  </si>
  <si>
    <t>民  有  林</t>
  </si>
  <si>
    <t>国  有  林</t>
  </si>
  <si>
    <t>杭丸太</t>
  </si>
  <si>
    <t>建具用</t>
  </si>
  <si>
    <t>こ原木用</t>
  </si>
  <si>
    <t>…</t>
  </si>
  <si>
    <t>区　　　分</t>
  </si>
  <si>
    <t>従業員数</t>
  </si>
  <si>
    <t>ひき割類</t>
  </si>
  <si>
    <t>ひき角類</t>
  </si>
  <si>
    <t>仕組板</t>
  </si>
  <si>
    <t>その他</t>
  </si>
  <si>
    <t>就業人員</t>
  </si>
  <si>
    <t>生産量</t>
  </si>
  <si>
    <t>第３表　素材生産費等推移</t>
  </si>
  <si>
    <t>樹種</t>
  </si>
  <si>
    <t>年度</t>
  </si>
  <si>
    <t>山元立木</t>
  </si>
  <si>
    <t>素材換算立</t>
  </si>
  <si>
    <t>労　　　　　　賃</t>
  </si>
  <si>
    <t>物　　品　　費</t>
  </si>
  <si>
    <t>間接費</t>
  </si>
  <si>
    <t>素材生産費</t>
  </si>
  <si>
    <t>運材費</t>
  </si>
  <si>
    <t>素材価格</t>
  </si>
  <si>
    <t>価　　　格</t>
  </si>
  <si>
    <t>木価格　(A)</t>
  </si>
  <si>
    <t>計</t>
  </si>
  <si>
    <t>伐　　造</t>
  </si>
  <si>
    <t>集　　材</t>
  </si>
  <si>
    <t>消耗材料費</t>
  </si>
  <si>
    <t>固資償却費</t>
  </si>
  <si>
    <r>
      <t>（単位：円／ｍ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</si>
  <si>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第２表　木材産業現況</t>
  </si>
  <si>
    <t>素材生産　　業者数</t>
  </si>
  <si>
    <t>　　注：　製材工場及びチップ工場については、林業振興課調べによる。</t>
  </si>
  <si>
    <r>
      <t>製材品出荷量（単位：千m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</si>
  <si>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（生産量：千m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</si>
  <si>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広葉樹</t>
  </si>
  <si>
    <t>外材計</t>
  </si>
  <si>
    <t>丸太</t>
  </si>
  <si>
    <t>半製品</t>
  </si>
  <si>
    <t>製品</t>
  </si>
  <si>
    <t>〔資料〕　林業振興課</t>
  </si>
  <si>
    <t>〔資料〕素材換算立木価格は、林野庁の「立木価格変動動向要因分析調査」及び「素材生産費等調査」から、山元立木価格は（財）日本不動産研究所の「山林素地及び山元立木価格調」</t>
  </si>
  <si>
    <t>平成７年次</t>
  </si>
  <si>
    <t>薪</t>
  </si>
  <si>
    <t>第４表　特用林産物</t>
  </si>
  <si>
    <t>（１）食用きのこ類</t>
  </si>
  <si>
    <t>（単位：生産量t、生産額千円）</t>
  </si>
  <si>
    <t>生産額</t>
  </si>
  <si>
    <t>生産量合計</t>
  </si>
  <si>
    <t>種類別生産量</t>
  </si>
  <si>
    <t>生しいたけ</t>
  </si>
  <si>
    <t>乾しいたけ</t>
  </si>
  <si>
    <t>その他きのこ</t>
  </si>
  <si>
    <t>平成１２年次</t>
  </si>
  <si>
    <t>平成１７年次</t>
  </si>
  <si>
    <t>渋　　川</t>
  </si>
  <si>
    <t>藤　　岡</t>
  </si>
  <si>
    <t>富　　岡</t>
  </si>
  <si>
    <t>〔資料〕林業振興課</t>
  </si>
  <si>
    <t>　　（注）１　乾しいたけは、生換算（×7）して、生産量合計に計上した。</t>
  </si>
  <si>
    <t>　　　　　２　生産量の計は四捨五入、7倍換算により必ずしも合計欄の数と一致しない。</t>
  </si>
  <si>
    <t>（２）その他の特用林産物</t>
  </si>
  <si>
    <r>
      <t>（単位：生産量：桐材m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、竹材：束、その他：t、生産額：千円、単価：円）</t>
    </r>
  </si>
  <si>
    <t>　　　　　  区 分
 品 目</t>
  </si>
  <si>
    <t>平成７年次</t>
  </si>
  <si>
    <t>生産量</t>
  </si>
  <si>
    <t>単  価</t>
  </si>
  <si>
    <t>栽培栗</t>
  </si>
  <si>
    <t>わさび根</t>
  </si>
  <si>
    <t>わさび葉</t>
  </si>
  <si>
    <t>山菜類</t>
  </si>
  <si>
    <t>桐材</t>
  </si>
  <si>
    <t>竹材</t>
  </si>
  <si>
    <t>白炭</t>
  </si>
  <si>
    <t>黒炭</t>
  </si>
  <si>
    <t>竹炭</t>
  </si>
  <si>
    <t>粉炭</t>
  </si>
  <si>
    <t>(1)+(2)総生産額</t>
  </si>
  <si>
    <t>西　　部</t>
  </si>
  <si>
    <t>吾　　妻</t>
  </si>
  <si>
    <t>利根沼田</t>
  </si>
  <si>
    <t>桐　　生</t>
  </si>
  <si>
    <t>環境森林（森林）事務所</t>
  </si>
  <si>
    <t>-</t>
  </si>
  <si>
    <t>　（注）１　計は四捨五入により必ずしも合計欄の数と一致しない。</t>
  </si>
  <si>
    <t>　　　 ２　平成20年度は、林野庁調査の確定数値に合わせ訂正し、ヒノキについては標準地調査内容が不適なため削除となった。なお平成21年度は調査中。</t>
  </si>
  <si>
    <r>
      <t>（単位：ｍ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</si>
  <si>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t>供　　　　　　　給　　　　　　　量</t>
  </si>
  <si>
    <t>需　　　　　　　                     要        　　　     　        　　　量</t>
  </si>
  <si>
    <t>区　　分</t>
  </si>
  <si>
    <t>総   数</t>
  </si>
  <si>
    <t>県　　　　内　　　　材</t>
  </si>
  <si>
    <t>移 入 量</t>
  </si>
  <si>
    <t>椎茸・なめ</t>
  </si>
  <si>
    <t>床   板</t>
  </si>
  <si>
    <t>平成１２年次</t>
  </si>
  <si>
    <t>平成１７年次</t>
  </si>
  <si>
    <t>平成２１年次</t>
  </si>
  <si>
    <t>国産材計</t>
  </si>
  <si>
    <t>針葉樹</t>
  </si>
  <si>
    <r>
      <t>県内の
素材生産量
（百m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</si>
  <si>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製　　　　　　　材　　　　　　　工　　　　　　　場</t>
  </si>
  <si>
    <t>チ　ッ　プ　工　場</t>
  </si>
  <si>
    <t>工場（出力数：kw）</t>
  </si>
  <si>
    <t>工場数</t>
  </si>
  <si>
    <t>出力数</t>
  </si>
  <si>
    <t>総  計</t>
  </si>
  <si>
    <t>板  類</t>
  </si>
  <si>
    <t>平成１２年次</t>
  </si>
  <si>
    <t>平成１７年次</t>
  </si>
  <si>
    <t>平成２1年次</t>
  </si>
  <si>
    <t>21年の生産額</t>
  </si>
  <si>
    <t>2,187百万円</t>
  </si>
  <si>
    <t>5,042百万円</t>
  </si>
  <si>
    <t>873百万円</t>
  </si>
  <si>
    <t>〔資料〕林業振興課</t>
  </si>
  <si>
    <t>（B）</t>
  </si>
  <si>
    <t>（C）</t>
  </si>
  <si>
    <t>(A)+(B)+(C)</t>
  </si>
  <si>
    <t>スギ</t>
  </si>
  <si>
    <t>ヒノキ</t>
  </si>
  <si>
    <t>-</t>
  </si>
  <si>
    <t>　　　　　－</t>
  </si>
  <si>
    <t>カラマツ</t>
  </si>
  <si>
    <t xml:space="preserve">  </t>
  </si>
  <si>
    <t>な　め　こ</t>
  </si>
  <si>
    <t>えのきたけ</t>
  </si>
  <si>
    <t>ひらたけ</t>
  </si>
  <si>
    <t>まいたけ</t>
  </si>
  <si>
    <t>ぶなしめじ</t>
  </si>
  <si>
    <t>エリンギ</t>
  </si>
  <si>
    <t>はたけしめじ</t>
  </si>
  <si>
    <t>平成２１年次</t>
  </si>
  <si>
    <t>-</t>
  </si>
  <si>
    <t>-</t>
  </si>
  <si>
    <t>-</t>
  </si>
  <si>
    <t>-</t>
  </si>
  <si>
    <t>-</t>
  </si>
  <si>
    <t>くるみ</t>
  </si>
  <si>
    <t>-</t>
  </si>
  <si>
    <t>－</t>
  </si>
  <si>
    <t>たけのこ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</si>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</sst>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\-#,##0;&quot;-&quot;"/>
    <numFmt numFmtId="179" formatCode="#,##0;\-#,##0;&quot;…&quot;"/>
    <numFmt numFmtId="180" formatCode="#,##0.0;\-#,##0.0;&quot;-&quot;"/>
    <numFmt numFmtId="181" formatCode="#,##0.0_);[Red]\(#,##0.0\)"/>
    <numFmt numFmtId="182" formatCode="#,##0.0_ "/>
    <numFmt numFmtId="183" formatCode="0.0_);[Red]\(0.0\)"/>
    <numFmt numFmtId="184" formatCode="#,##0.00;\-#,##0.00;&quot;-&quot;"/>
    <numFmt numFmtId="185" formatCode="#,##0.000;\-#,##0.000;&quot;-&quot;"/>
  </numFmts>
  <fonts count="3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14"/>
      <name val="ＭＳ 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35" fillId="6" borderId="0" applyNumberFormat="0" applyBorder="0" applyAlignment="0" applyProtection="0"/>
  </cellStyleXfs>
  <cellXfs count="31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61" applyFont="1">
      <alignment/>
      <protection/>
    </xf>
    <xf numFmtId="0" fontId="17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 quotePrefix="1">
      <alignment horizontal="right"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Continuous" vertical="center"/>
    </xf>
    <xf numFmtId="0" fontId="17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/>
      <protection/>
    </xf>
    <xf numFmtId="0" fontId="9" fillId="0" borderId="19" xfId="61" applyFont="1" applyFill="1" applyBorder="1" applyAlignment="1">
      <alignment horizontal="center"/>
      <protection/>
    </xf>
    <xf numFmtId="0" fontId="9" fillId="0" borderId="20" xfId="61" applyFont="1" applyFill="1" applyBorder="1" applyAlignment="1">
      <alignment horizontal="center"/>
      <protection/>
    </xf>
    <xf numFmtId="0" fontId="9" fillId="0" borderId="21" xfId="61" applyFont="1" applyFill="1" applyBorder="1" applyAlignment="1">
      <alignment horizontal="center"/>
      <protection/>
    </xf>
    <xf numFmtId="0" fontId="9" fillId="0" borderId="22" xfId="6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6" fillId="0" borderId="0" xfId="61" applyFont="1" applyFill="1">
      <alignment/>
      <protection/>
    </xf>
    <xf numFmtId="178" fontId="9" fillId="0" borderId="23" xfId="49" applyNumberFormat="1" applyFont="1" applyFill="1" applyBorder="1" applyAlignment="1">
      <alignment horizontal="right" vertical="center"/>
    </xf>
    <xf numFmtId="178" fontId="9" fillId="0" borderId="23" xfId="49" applyNumberFormat="1" applyFont="1" applyFill="1" applyBorder="1" applyAlignment="1">
      <alignment vertical="center"/>
    </xf>
    <xf numFmtId="178" fontId="9" fillId="0" borderId="24" xfId="49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horizontal="right" vertical="center"/>
    </xf>
    <xf numFmtId="178" fontId="9" fillId="0" borderId="25" xfId="49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9" fillId="0" borderId="12" xfId="49" applyNumberFormat="1" applyFont="1" applyFill="1" applyBorder="1" applyAlignment="1">
      <alignment vertical="center"/>
    </xf>
    <xf numFmtId="178" fontId="9" fillId="0" borderId="26" xfId="49" applyNumberFormat="1" applyFont="1" applyFill="1" applyBorder="1" applyAlignment="1">
      <alignment vertical="center"/>
    </xf>
    <xf numFmtId="0" fontId="9" fillId="0" borderId="27" xfId="61" applyFont="1" applyFill="1" applyBorder="1" applyAlignment="1">
      <alignment horizontal="center"/>
      <protection/>
    </xf>
    <xf numFmtId="37" fontId="9" fillId="0" borderId="27" xfId="61" applyNumberFormat="1" applyFont="1" applyFill="1" applyBorder="1">
      <alignment/>
      <protection/>
    </xf>
    <xf numFmtId="37" fontId="9" fillId="0" borderId="28" xfId="61" applyNumberFormat="1" applyFont="1" applyFill="1" applyBorder="1">
      <alignment/>
      <protection/>
    </xf>
    <xf numFmtId="37" fontId="9" fillId="0" borderId="12" xfId="61" applyNumberFormat="1" applyFont="1" applyFill="1" applyBorder="1">
      <alignment/>
      <protection/>
    </xf>
    <xf numFmtId="37" fontId="9" fillId="0" borderId="29" xfId="61" applyNumberFormat="1" applyFont="1" applyFill="1" applyBorder="1">
      <alignment/>
      <protection/>
    </xf>
    <xf numFmtId="37" fontId="9" fillId="0" borderId="30" xfId="61" applyNumberFormat="1" applyFont="1" applyFill="1" applyBorder="1">
      <alignment/>
      <protection/>
    </xf>
    <xf numFmtId="37" fontId="9" fillId="0" borderId="31" xfId="61" applyNumberFormat="1" applyFont="1" applyFill="1" applyBorder="1">
      <alignment/>
      <protection/>
    </xf>
    <xf numFmtId="0" fontId="9" fillId="0" borderId="32" xfId="61" applyFont="1" applyFill="1" applyBorder="1" applyAlignment="1">
      <alignment horizontal="center"/>
      <protection/>
    </xf>
    <xf numFmtId="37" fontId="9" fillId="0" borderId="32" xfId="61" applyNumberFormat="1" applyFont="1" applyFill="1" applyBorder="1">
      <alignment/>
      <protection/>
    </xf>
    <xf numFmtId="37" fontId="9" fillId="0" borderId="33" xfId="61" applyNumberFormat="1" applyFont="1" applyFill="1" applyBorder="1">
      <alignment/>
      <protection/>
    </xf>
    <xf numFmtId="37" fontId="9" fillId="0" borderId="23" xfId="61" applyNumberFormat="1" applyFont="1" applyFill="1" applyBorder="1">
      <alignment/>
      <protection/>
    </xf>
    <xf numFmtId="37" fontId="9" fillId="0" borderId="34" xfId="61" applyNumberFormat="1" applyFont="1" applyFill="1" applyBorder="1">
      <alignment/>
      <protection/>
    </xf>
    <xf numFmtId="37" fontId="9" fillId="0" borderId="24" xfId="61" applyNumberFormat="1" applyFont="1" applyFill="1" applyBorder="1">
      <alignment/>
      <protection/>
    </xf>
    <xf numFmtId="37" fontId="9" fillId="0" borderId="0" xfId="61" applyNumberFormat="1" applyFont="1" applyFill="1" applyBorder="1">
      <alignment/>
      <protection/>
    </xf>
    <xf numFmtId="0" fontId="18" fillId="0" borderId="18" xfId="61" applyFont="1" applyFill="1" applyBorder="1" applyAlignment="1">
      <alignment horizontal="center"/>
      <protection/>
    </xf>
    <xf numFmtId="37" fontId="18" fillId="0" borderId="18" xfId="61" applyNumberFormat="1" applyFont="1" applyFill="1" applyBorder="1">
      <alignment/>
      <protection/>
    </xf>
    <xf numFmtId="0" fontId="18" fillId="0" borderId="35" xfId="61" applyFont="1" applyFill="1" applyBorder="1" applyAlignment="1">
      <alignment horizontal="center"/>
      <protection/>
    </xf>
    <xf numFmtId="37" fontId="18" fillId="0" borderId="35" xfId="61" applyNumberFormat="1" applyFont="1" applyFill="1" applyBorder="1">
      <alignment/>
      <protection/>
    </xf>
    <xf numFmtId="37" fontId="9" fillId="0" borderId="32" xfId="61" applyNumberFormat="1" applyFont="1" applyBorder="1">
      <alignment/>
      <protection/>
    </xf>
    <xf numFmtId="37" fontId="9" fillId="0" borderId="33" xfId="61" applyNumberFormat="1" applyFont="1" applyBorder="1">
      <alignment/>
      <protection/>
    </xf>
    <xf numFmtId="37" fontId="9" fillId="0" borderId="23" xfId="61" applyNumberFormat="1" applyFont="1" applyBorder="1">
      <alignment/>
      <protection/>
    </xf>
    <xf numFmtId="37" fontId="9" fillId="0" borderId="34" xfId="61" applyNumberFormat="1" applyFont="1" applyBorder="1">
      <alignment/>
      <protection/>
    </xf>
    <xf numFmtId="37" fontId="9" fillId="0" borderId="24" xfId="61" applyNumberFormat="1" applyFont="1" applyBorder="1">
      <alignment/>
      <protection/>
    </xf>
    <xf numFmtId="37" fontId="9" fillId="0" borderId="0" xfId="61" applyNumberFormat="1" applyFont="1" applyBorder="1">
      <alignment/>
      <protection/>
    </xf>
    <xf numFmtId="0" fontId="1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78" fontId="9" fillId="0" borderId="24" xfId="0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8" fontId="9" fillId="0" borderId="30" xfId="0" applyNumberFormat="1" applyFont="1" applyFill="1" applyBorder="1" applyAlignment="1">
      <alignment horizontal="right" vertical="center"/>
    </xf>
    <xf numFmtId="178" fontId="9" fillId="0" borderId="26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178" fontId="9" fillId="0" borderId="25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 indent="2"/>
    </xf>
    <xf numFmtId="0" fontId="9" fillId="0" borderId="40" xfId="0" applyFont="1" applyFill="1" applyBorder="1" applyAlignment="1">
      <alignment horizontal="left" vertical="center"/>
    </xf>
    <xf numFmtId="38" fontId="9" fillId="0" borderId="24" xfId="49" applyFont="1" applyFill="1" applyBorder="1" applyAlignment="1">
      <alignment horizontal="right" vertical="center"/>
    </xf>
    <xf numFmtId="38" fontId="9" fillId="0" borderId="24" xfId="49" applyFont="1" applyFill="1" applyBorder="1" applyAlignment="1">
      <alignment vertical="center"/>
    </xf>
    <xf numFmtId="38" fontId="9" fillId="0" borderId="38" xfId="49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38" fontId="9" fillId="0" borderId="38" xfId="49" applyFont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 indent="2"/>
    </xf>
    <xf numFmtId="0" fontId="9" fillId="0" borderId="42" xfId="0" applyFont="1" applyFill="1" applyBorder="1" applyAlignment="1">
      <alignment horizontal="left" vertical="center"/>
    </xf>
    <xf numFmtId="178" fontId="9" fillId="0" borderId="43" xfId="0" applyNumberFormat="1" applyFont="1" applyFill="1" applyBorder="1" applyAlignment="1">
      <alignment horizontal="right" vertical="center"/>
    </xf>
    <xf numFmtId="38" fontId="9" fillId="0" borderId="43" xfId="49" applyFont="1" applyFill="1" applyBorder="1" applyAlignment="1">
      <alignment horizontal="right" vertical="center"/>
    </xf>
    <xf numFmtId="38" fontId="9" fillId="0" borderId="43" xfId="49" applyFont="1" applyFill="1" applyBorder="1" applyAlignment="1">
      <alignment vertical="center"/>
    </xf>
    <xf numFmtId="38" fontId="9" fillId="0" borderId="44" xfId="49" applyFont="1" applyFill="1" applyBorder="1" applyAlignment="1">
      <alignment horizontal="right" vertical="center"/>
    </xf>
    <xf numFmtId="38" fontId="9" fillId="0" borderId="45" xfId="49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indent="2"/>
    </xf>
    <xf numFmtId="177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vertical="center"/>
    </xf>
    <xf numFmtId="38" fontId="9" fillId="0" borderId="0" xfId="49" applyFont="1" applyAlignment="1">
      <alignment vertical="center"/>
    </xf>
    <xf numFmtId="177" fontId="15" fillId="0" borderId="0" xfId="0" applyNumberFormat="1" applyFont="1" applyAlignment="1">
      <alignment vertical="center"/>
    </xf>
    <xf numFmtId="38" fontId="15" fillId="0" borderId="0" xfId="49" applyFont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vertical="center"/>
    </xf>
    <xf numFmtId="178" fontId="18" fillId="0" borderId="25" xfId="0" applyNumberFormat="1" applyFont="1" applyFill="1" applyBorder="1" applyAlignment="1">
      <alignment horizontal="right" vertical="center"/>
    </xf>
    <xf numFmtId="178" fontId="18" fillId="0" borderId="33" xfId="0" applyNumberFormat="1" applyFont="1" applyFill="1" applyBorder="1" applyAlignment="1">
      <alignment vertical="center"/>
    </xf>
    <xf numFmtId="178" fontId="18" fillId="0" borderId="23" xfId="0" applyNumberFormat="1" applyFont="1" applyFill="1" applyBorder="1" applyAlignment="1">
      <alignment vertical="center"/>
    </xf>
    <xf numFmtId="177" fontId="9" fillId="0" borderId="0" xfId="0" applyNumberFormat="1" applyFont="1" applyAlignment="1">
      <alignment vertical="center"/>
    </xf>
    <xf numFmtId="178" fontId="9" fillId="0" borderId="47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178" fontId="9" fillId="0" borderId="5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 shrinkToFit="1"/>
    </xf>
    <xf numFmtId="178" fontId="18" fillId="0" borderId="19" xfId="0" applyNumberFormat="1" applyFont="1" applyFill="1" applyBorder="1" applyAlignment="1">
      <alignment horizontal="center" vertical="center"/>
    </xf>
    <xf numFmtId="178" fontId="18" fillId="0" borderId="22" xfId="0" applyNumberFormat="1" applyFont="1" applyFill="1" applyBorder="1" applyAlignment="1">
      <alignment horizontal="center" vertical="center"/>
    </xf>
    <xf numFmtId="178" fontId="18" fillId="0" borderId="51" xfId="0" applyNumberFormat="1" applyFont="1" applyFill="1" applyBorder="1" applyAlignment="1">
      <alignment horizontal="center" vertical="center"/>
    </xf>
    <xf numFmtId="178" fontId="18" fillId="0" borderId="50" xfId="0" applyNumberFormat="1" applyFont="1" applyFill="1" applyBorder="1" applyAlignment="1">
      <alignment horizontal="center" vertical="center"/>
    </xf>
    <xf numFmtId="178" fontId="18" fillId="0" borderId="33" xfId="0" applyNumberFormat="1" applyFont="1" applyFill="1" applyBorder="1" applyAlignment="1">
      <alignment horizontal="center" vertical="center"/>
    </xf>
    <xf numFmtId="178" fontId="18" fillId="0" borderId="24" xfId="0" applyNumberFormat="1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horizontal="center" vertical="center"/>
    </xf>
    <xf numFmtId="178" fontId="18" fillId="0" borderId="23" xfId="49" applyNumberFormat="1" applyFont="1" applyFill="1" applyBorder="1" applyAlignment="1">
      <alignment vertical="center"/>
    </xf>
    <xf numFmtId="178" fontId="18" fillId="0" borderId="24" xfId="49" applyNumberFormat="1" applyFont="1" applyFill="1" applyBorder="1" applyAlignment="1">
      <alignment vertical="center"/>
    </xf>
    <xf numFmtId="179" fontId="18" fillId="0" borderId="23" xfId="0" applyNumberFormat="1" applyFont="1" applyFill="1" applyBorder="1" applyAlignment="1">
      <alignment horizontal="right" vertical="center"/>
    </xf>
    <xf numFmtId="178" fontId="18" fillId="0" borderId="25" xfId="49" applyNumberFormat="1" applyFont="1" applyFill="1" applyBorder="1" applyAlignment="1">
      <alignment vertical="center"/>
    </xf>
    <xf numFmtId="178" fontId="18" fillId="0" borderId="12" xfId="49" applyNumberFormat="1" applyFont="1" applyFill="1" applyBorder="1" applyAlignment="1">
      <alignment vertical="center"/>
    </xf>
    <xf numFmtId="178" fontId="18" fillId="0" borderId="30" xfId="49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horizontal="right" vertical="center"/>
    </xf>
    <xf numFmtId="178" fontId="18" fillId="0" borderId="26" xfId="49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178" fontId="9" fillId="0" borderId="23" xfId="49" applyNumberFormat="1" applyFont="1" applyFill="1" applyBorder="1" applyAlignment="1">
      <alignment vertical="center"/>
    </xf>
    <xf numFmtId="178" fontId="9" fillId="0" borderId="24" xfId="49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horizontal="right" vertical="center"/>
    </xf>
    <xf numFmtId="178" fontId="9" fillId="0" borderId="23" xfId="49" applyNumberFormat="1" applyFont="1" applyFill="1" applyBorder="1" applyAlignment="1" quotePrefix="1">
      <alignment horizontal="right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178" fontId="9" fillId="0" borderId="25" xfId="49" applyNumberFormat="1" applyFont="1" applyFill="1" applyBorder="1" applyAlignment="1">
      <alignment vertical="center"/>
    </xf>
    <xf numFmtId="178" fontId="18" fillId="0" borderId="12" xfId="49" applyNumberFormat="1" applyFont="1" applyFill="1" applyBorder="1" applyAlignment="1" quotePrefix="1">
      <alignment horizontal="right" vertical="center"/>
    </xf>
    <xf numFmtId="178" fontId="18" fillId="0" borderId="26" xfId="49" applyNumberFormat="1" applyFont="1" applyFill="1" applyBorder="1" applyAlignment="1" quotePrefix="1">
      <alignment horizontal="right" vertical="center"/>
    </xf>
    <xf numFmtId="178" fontId="9" fillId="0" borderId="25" xfId="49" applyNumberFormat="1" applyFont="1" applyFill="1" applyBorder="1" applyAlignment="1" quotePrefix="1">
      <alignment horizontal="right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178" fontId="9" fillId="0" borderId="44" xfId="49" applyNumberFormat="1" applyFont="1" applyFill="1" applyBorder="1" applyAlignment="1">
      <alignment vertical="center"/>
    </xf>
    <xf numFmtId="178" fontId="9" fillId="0" borderId="44" xfId="49" applyNumberFormat="1" applyFont="1" applyFill="1" applyBorder="1" applyAlignment="1" quotePrefix="1">
      <alignment horizontal="right" vertical="center"/>
    </xf>
    <xf numFmtId="178" fontId="9" fillId="0" borderId="43" xfId="49" applyNumberFormat="1" applyFont="1" applyFill="1" applyBorder="1" applyAlignment="1">
      <alignment vertical="center"/>
    </xf>
    <xf numFmtId="179" fontId="9" fillId="0" borderId="44" xfId="0" applyNumberFormat="1" applyFont="1" applyFill="1" applyBorder="1" applyAlignment="1">
      <alignment horizontal="right" vertical="center"/>
    </xf>
    <xf numFmtId="178" fontId="9" fillId="0" borderId="52" xfId="49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178" fontId="18" fillId="0" borderId="15" xfId="49" applyNumberFormat="1" applyFont="1" applyFill="1" applyBorder="1" applyAlignment="1">
      <alignment vertical="center"/>
    </xf>
    <xf numFmtId="178" fontId="18" fillId="0" borderId="47" xfId="49" applyNumberFormat="1" applyFont="1" applyFill="1" applyBorder="1" applyAlignment="1">
      <alignment vertical="center"/>
    </xf>
    <xf numFmtId="0" fontId="18" fillId="0" borderId="39" xfId="0" applyFont="1" applyFill="1" applyBorder="1" applyAlignment="1">
      <alignment horizontal="distributed" vertical="center"/>
    </xf>
    <xf numFmtId="37" fontId="18" fillId="0" borderId="18" xfId="61" applyNumberFormat="1" applyFont="1" applyFill="1" applyBorder="1">
      <alignment/>
      <protection/>
    </xf>
    <xf numFmtId="37" fontId="18" fillId="0" borderId="53" xfId="61" applyNumberFormat="1" applyFont="1" applyFill="1" applyBorder="1">
      <alignment/>
      <protection/>
    </xf>
    <xf numFmtId="37" fontId="18" fillId="0" borderId="15" xfId="61" applyNumberFormat="1" applyFont="1" applyFill="1" applyBorder="1">
      <alignment/>
      <protection/>
    </xf>
    <xf numFmtId="37" fontId="18" fillId="0" borderId="54" xfId="61" applyNumberFormat="1" applyFont="1" applyFill="1" applyBorder="1">
      <alignment/>
      <protection/>
    </xf>
    <xf numFmtId="37" fontId="18" fillId="0" borderId="55" xfId="61" applyNumberFormat="1" applyFont="1" applyFill="1" applyBorder="1">
      <alignment/>
      <protection/>
    </xf>
    <xf numFmtId="37" fontId="18" fillId="0" borderId="47" xfId="61" applyNumberFormat="1" applyFont="1" applyFill="1" applyBorder="1">
      <alignment/>
      <protection/>
    </xf>
    <xf numFmtId="37" fontId="18" fillId="0" borderId="14" xfId="61" applyNumberFormat="1" applyFont="1" applyFill="1" applyBorder="1">
      <alignment/>
      <protection/>
    </xf>
    <xf numFmtId="37" fontId="18" fillId="0" borderId="18" xfId="61" applyNumberFormat="1" applyFont="1" applyFill="1" applyBorder="1" applyAlignment="1">
      <alignment horizontal="right"/>
      <protection/>
    </xf>
    <xf numFmtId="37" fontId="18" fillId="0" borderId="53" xfId="61" applyNumberFormat="1" applyFont="1" applyFill="1" applyBorder="1" applyAlignment="1">
      <alignment horizontal="right"/>
      <protection/>
    </xf>
    <xf numFmtId="37" fontId="18" fillId="0" borderId="15" xfId="61" applyNumberFormat="1" applyFont="1" applyFill="1" applyBorder="1" applyAlignment="1">
      <alignment horizontal="right"/>
      <protection/>
    </xf>
    <xf numFmtId="37" fontId="18" fillId="0" borderId="54" xfId="61" applyNumberFormat="1" applyFont="1" applyFill="1" applyBorder="1" applyAlignment="1">
      <alignment horizontal="right"/>
      <protection/>
    </xf>
    <xf numFmtId="37" fontId="18" fillId="0" borderId="55" xfId="61" applyNumberFormat="1" applyFont="1" applyFill="1" applyBorder="1" applyAlignment="1">
      <alignment horizontal="right"/>
      <protection/>
    </xf>
    <xf numFmtId="37" fontId="18" fillId="0" borderId="47" xfId="61" applyNumberFormat="1" applyFont="1" applyFill="1" applyBorder="1" applyAlignment="1">
      <alignment horizontal="right"/>
      <protection/>
    </xf>
    <xf numFmtId="37" fontId="18" fillId="0" borderId="14" xfId="61" applyNumberFormat="1" applyFont="1" applyFill="1" applyBorder="1" applyAlignment="1">
      <alignment horizontal="right"/>
      <protection/>
    </xf>
    <xf numFmtId="37" fontId="18" fillId="0" borderId="35" xfId="61" applyNumberFormat="1" applyFont="1" applyFill="1" applyBorder="1">
      <alignment/>
      <protection/>
    </xf>
    <xf numFmtId="37" fontId="18" fillId="0" borderId="56" xfId="61" applyNumberFormat="1" applyFont="1" applyFill="1" applyBorder="1">
      <alignment/>
      <protection/>
    </xf>
    <xf numFmtId="37" fontId="18" fillId="0" borderId="44" xfId="61" applyNumberFormat="1" applyFont="1" applyFill="1" applyBorder="1">
      <alignment/>
      <protection/>
    </xf>
    <xf numFmtId="37" fontId="18" fillId="0" borderId="57" xfId="61" applyNumberFormat="1" applyFont="1" applyFill="1" applyBorder="1">
      <alignment/>
      <protection/>
    </xf>
    <xf numFmtId="37" fontId="18" fillId="0" borderId="43" xfId="61" applyNumberFormat="1" applyFont="1" applyFill="1" applyBorder="1">
      <alignment/>
      <protection/>
    </xf>
    <xf numFmtId="37" fontId="18" fillId="0" borderId="58" xfId="61" applyNumberFormat="1" applyFont="1" applyFill="1" applyBorder="1">
      <alignment/>
      <protection/>
    </xf>
    <xf numFmtId="0" fontId="15" fillId="0" borderId="0" xfId="0" applyFont="1" applyFill="1" applyBorder="1" applyAlignment="1">
      <alignment vertical="center"/>
    </xf>
    <xf numFmtId="0" fontId="15" fillId="0" borderId="0" xfId="61" applyFont="1" applyFill="1">
      <alignment/>
      <protection/>
    </xf>
    <xf numFmtId="178" fontId="18" fillId="0" borderId="24" xfId="0" applyNumberFormat="1" applyFont="1" applyFill="1" applyBorder="1" applyAlignment="1">
      <alignment vertical="center"/>
    </xf>
    <xf numFmtId="178" fontId="18" fillId="0" borderId="25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horizontal="right" vertical="center"/>
    </xf>
    <xf numFmtId="38" fontId="9" fillId="0" borderId="24" xfId="49" applyFont="1" applyFill="1" applyBorder="1" applyAlignment="1">
      <alignment horizontal="right" vertical="center"/>
    </xf>
    <xf numFmtId="38" fontId="9" fillId="0" borderId="24" xfId="49" applyFont="1" applyFill="1" applyBorder="1" applyAlignment="1">
      <alignment vertical="center"/>
    </xf>
    <xf numFmtId="38" fontId="9" fillId="0" borderId="23" xfId="49" applyFont="1" applyFill="1" applyBorder="1" applyAlignment="1">
      <alignment vertical="center"/>
    </xf>
    <xf numFmtId="38" fontId="9" fillId="0" borderId="38" xfId="49" applyFont="1" applyFill="1" applyBorder="1" applyAlignment="1">
      <alignment horizontal="right" vertical="center"/>
    </xf>
    <xf numFmtId="38" fontId="9" fillId="0" borderId="38" xfId="49" applyFont="1" applyFill="1" applyBorder="1" applyAlignment="1">
      <alignment vertical="center"/>
    </xf>
    <xf numFmtId="38" fontId="9" fillId="0" borderId="24" xfId="49" applyFont="1" applyFill="1" applyBorder="1" applyAlignment="1">
      <alignment horizontal="center" vertical="center"/>
    </xf>
    <xf numFmtId="38" fontId="9" fillId="0" borderId="24" xfId="49" applyFont="1" applyBorder="1" applyAlignment="1">
      <alignment vertical="center"/>
    </xf>
    <xf numFmtId="38" fontId="9" fillId="0" borderId="23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38" fontId="0" fillId="0" borderId="0" xfId="49" applyFont="1" applyAlignment="1">
      <alignment vertical="center"/>
    </xf>
    <xf numFmtId="178" fontId="18" fillId="0" borderId="28" xfId="0" applyNumberFormat="1" applyFont="1" applyFill="1" applyBorder="1" applyAlignment="1">
      <alignment vertical="center"/>
    </xf>
    <xf numFmtId="178" fontId="18" fillId="0" borderId="12" xfId="0" applyNumberFormat="1" applyFont="1" applyFill="1" applyBorder="1" applyAlignment="1">
      <alignment vertical="center"/>
    </xf>
    <xf numFmtId="178" fontId="18" fillId="0" borderId="26" xfId="0" applyNumberFormat="1" applyFont="1" applyFill="1" applyBorder="1" applyAlignment="1">
      <alignment vertical="center"/>
    </xf>
    <xf numFmtId="178" fontId="18" fillId="0" borderId="33" xfId="0" applyNumberFormat="1" applyFont="1" applyFill="1" applyBorder="1" applyAlignment="1">
      <alignment vertical="center"/>
    </xf>
    <xf numFmtId="178" fontId="18" fillId="0" borderId="23" xfId="0" applyNumberFormat="1" applyFont="1" applyFill="1" applyBorder="1" applyAlignment="1">
      <alignment vertical="center"/>
    </xf>
    <xf numFmtId="0" fontId="18" fillId="0" borderId="33" xfId="0" applyNumberFormat="1" applyFont="1" applyFill="1" applyBorder="1" applyAlignment="1">
      <alignment vertical="center"/>
    </xf>
    <xf numFmtId="178" fontId="18" fillId="0" borderId="53" xfId="0" applyNumberFormat="1" applyFont="1" applyFill="1" applyBorder="1" applyAlignment="1">
      <alignment vertical="center"/>
    </xf>
    <xf numFmtId="178" fontId="18" fillId="0" borderId="15" xfId="0" applyNumberFormat="1" applyFont="1" applyFill="1" applyBorder="1" applyAlignment="1">
      <alignment vertical="center"/>
    </xf>
    <xf numFmtId="178" fontId="18" fillId="0" borderId="16" xfId="0" applyNumberFormat="1" applyFont="1" applyFill="1" applyBorder="1" applyAlignment="1">
      <alignment vertical="center"/>
    </xf>
    <xf numFmtId="178" fontId="18" fillId="0" borderId="59" xfId="0" applyNumberFormat="1" applyFont="1" applyFill="1" applyBorder="1" applyAlignment="1">
      <alignment vertical="center"/>
    </xf>
    <xf numFmtId="0" fontId="9" fillId="0" borderId="6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distributed" vertical="center"/>
    </xf>
    <xf numFmtId="0" fontId="9" fillId="0" borderId="49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18" fillId="0" borderId="4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75" xfId="61" applyFont="1" applyFill="1" applyBorder="1" applyAlignment="1">
      <alignment horizontal="distributed" vertical="center"/>
      <protection/>
    </xf>
    <xf numFmtId="0" fontId="9" fillId="0" borderId="27" xfId="61" applyFont="1" applyFill="1" applyBorder="1" applyAlignment="1">
      <alignment horizontal="distributed" vertical="center"/>
      <protection/>
    </xf>
    <xf numFmtId="0" fontId="9" fillId="0" borderId="76" xfId="61" applyFont="1" applyFill="1" applyBorder="1" applyAlignment="1">
      <alignment horizontal="distributed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0" borderId="77" xfId="61" applyFont="1" applyFill="1" applyBorder="1" applyAlignment="1">
      <alignment horizontal="center" vertical="center"/>
      <protection/>
    </xf>
    <xf numFmtId="0" fontId="9" fillId="0" borderId="75" xfId="61" applyFont="1" applyFill="1" applyBorder="1" applyAlignment="1">
      <alignment horizontal="center" vertical="center"/>
      <protection/>
    </xf>
    <xf numFmtId="0" fontId="9" fillId="0" borderId="77" xfId="61" applyFont="1" applyFill="1" applyBorder="1" applyAlignment="1">
      <alignment horizontal="center" vertical="center" wrapText="1"/>
      <protection/>
    </xf>
    <xf numFmtId="0" fontId="9" fillId="0" borderId="75" xfId="61" applyFont="1" applyFill="1" applyBorder="1" applyAlignment="1">
      <alignment horizontal="center" vertical="center" wrapText="1"/>
      <protection/>
    </xf>
    <xf numFmtId="0" fontId="9" fillId="0" borderId="78" xfId="61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/>
      <protection/>
    </xf>
    <xf numFmtId="0" fontId="9" fillId="0" borderId="72" xfId="61" applyFont="1" applyFill="1" applyBorder="1" applyAlignment="1">
      <alignment horizontal="center" vertical="center"/>
      <protection/>
    </xf>
    <xf numFmtId="0" fontId="9" fillId="0" borderId="74" xfId="61" applyFont="1" applyFill="1" applyBorder="1" applyAlignment="1">
      <alignment horizontal="center"/>
      <protection/>
    </xf>
    <xf numFmtId="0" fontId="9" fillId="0" borderId="27" xfId="61" applyFont="1" applyFill="1" applyBorder="1" applyAlignment="1">
      <alignment horizontal="distributed" vertical="center" wrapText="1"/>
      <protection/>
    </xf>
    <xf numFmtId="0" fontId="9" fillId="0" borderId="32" xfId="61" applyFont="1" applyFill="1" applyBorder="1" applyAlignment="1">
      <alignment horizontal="distributed" vertical="center" wrapText="1"/>
      <protection/>
    </xf>
    <xf numFmtId="0" fontId="9" fillId="0" borderId="18" xfId="61" applyFont="1" applyFill="1" applyBorder="1" applyAlignment="1">
      <alignment horizontal="distributed" vertical="center" wrapText="1"/>
      <protection/>
    </xf>
    <xf numFmtId="0" fontId="9" fillId="0" borderId="75" xfId="61" applyFont="1" applyFill="1" applyBorder="1" applyAlignment="1">
      <alignment horizontal="distributed" vertical="center" wrapText="1"/>
      <protection/>
    </xf>
    <xf numFmtId="0" fontId="9" fillId="0" borderId="10" xfId="0" applyFont="1" applyFill="1" applyBorder="1" applyAlignment="1">
      <alignment horizontal="center" vertical="center" shrinkToFit="1"/>
    </xf>
    <xf numFmtId="0" fontId="0" fillId="0" borderId="61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55" xfId="0" applyFont="1" applyBorder="1" applyAlignment="1">
      <alignment shrinkToFit="1"/>
    </xf>
    <xf numFmtId="0" fontId="9" fillId="0" borderId="3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right" vertical="center" shrinkToFit="1"/>
    </xf>
    <xf numFmtId="0" fontId="0" fillId="0" borderId="58" xfId="0" applyFont="1" applyBorder="1" applyAlignment="1">
      <alignment horizontal="right" vertical="center" shrinkToFit="1"/>
    </xf>
    <xf numFmtId="0" fontId="9" fillId="0" borderId="6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18" fillId="0" borderId="40" xfId="0" applyFont="1" applyFill="1" applyBorder="1" applyAlignment="1">
      <alignment horizontal="distributed" vertical="center"/>
    </xf>
    <xf numFmtId="0" fontId="9" fillId="0" borderId="81" xfId="0" applyFont="1" applyFill="1" applyBorder="1" applyAlignment="1">
      <alignment vertical="center" wrapText="1"/>
    </xf>
    <xf numFmtId="0" fontId="0" fillId="0" borderId="82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vertical="center" wrapText="1"/>
    </xf>
    <xf numFmtId="0" fontId="0" fillId="0" borderId="84" xfId="0" applyFont="1" applyFill="1" applyBorder="1" applyAlignment="1">
      <alignment vertical="center" wrapText="1"/>
    </xf>
    <xf numFmtId="0" fontId="9" fillId="0" borderId="8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9" fillId="0" borderId="6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-3素材生産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E28" sqref="E28:M28"/>
    </sheetView>
  </sheetViews>
  <sheetFormatPr defaultColWidth="9.00390625" defaultRowHeight="13.5"/>
  <cols>
    <col min="1" max="1" width="3.625" style="3" customWidth="1"/>
    <col min="2" max="2" width="8.625" style="3" customWidth="1"/>
    <col min="3" max="6" width="9.625" style="3" customWidth="1"/>
    <col min="7" max="7" width="9.875" style="3" customWidth="1"/>
    <col min="8" max="19" width="9.625" style="3" customWidth="1"/>
    <col min="20" max="16384" width="9.00390625" style="3" customWidth="1"/>
  </cols>
  <sheetData>
    <row r="1" spans="1:5" s="2" customFormat="1" ht="19.5" customHeight="1">
      <c r="A1" s="9" t="s">
        <v>0</v>
      </c>
      <c r="B1" s="1"/>
      <c r="C1" s="1"/>
      <c r="D1" s="1"/>
      <c r="E1" s="1"/>
    </row>
    <row r="2" ht="14.25" customHeight="1" thickBot="1">
      <c r="Q2" s="4" t="s">
        <v>99</v>
      </c>
    </row>
    <row r="3" spans="1:17" s="12" customFormat="1" ht="15" customHeight="1">
      <c r="A3" s="10"/>
      <c r="B3" s="11"/>
      <c r="C3" s="258" t="s">
        <v>100</v>
      </c>
      <c r="D3" s="259"/>
      <c r="E3" s="259"/>
      <c r="F3" s="259"/>
      <c r="G3" s="260"/>
      <c r="H3" s="248" t="s">
        <v>101</v>
      </c>
      <c r="I3" s="249"/>
      <c r="J3" s="249"/>
      <c r="K3" s="249"/>
      <c r="L3" s="249"/>
      <c r="M3" s="249"/>
      <c r="N3" s="249"/>
      <c r="O3" s="249"/>
      <c r="P3" s="249"/>
      <c r="Q3" s="250"/>
    </row>
    <row r="4" spans="1:17" s="12" customFormat="1" ht="15" customHeight="1">
      <c r="A4" s="268" t="s">
        <v>102</v>
      </c>
      <c r="B4" s="269"/>
      <c r="C4" s="261" t="s">
        <v>103</v>
      </c>
      <c r="D4" s="251" t="s">
        <v>104</v>
      </c>
      <c r="E4" s="252"/>
      <c r="F4" s="253"/>
      <c r="G4" s="261" t="s">
        <v>105</v>
      </c>
      <c r="H4" s="261" t="s">
        <v>103</v>
      </c>
      <c r="I4" s="261" t="s">
        <v>1</v>
      </c>
      <c r="J4" s="261" t="s">
        <v>2</v>
      </c>
      <c r="K4" s="261" t="s">
        <v>3</v>
      </c>
      <c r="L4" s="13" t="s">
        <v>4</v>
      </c>
      <c r="M4" s="13" t="s">
        <v>5</v>
      </c>
      <c r="N4" s="13" t="s">
        <v>6</v>
      </c>
      <c r="O4" s="13" t="s">
        <v>106</v>
      </c>
      <c r="P4" s="261" t="s">
        <v>7</v>
      </c>
      <c r="Q4" s="270" t="s">
        <v>8</v>
      </c>
    </row>
    <row r="5" spans="1:17" s="12" customFormat="1" ht="15" customHeight="1">
      <c r="A5" s="14"/>
      <c r="B5" s="15"/>
      <c r="C5" s="262"/>
      <c r="D5" s="16" t="s">
        <v>9</v>
      </c>
      <c r="E5" s="16" t="s">
        <v>10</v>
      </c>
      <c r="F5" s="16" t="s">
        <v>11</v>
      </c>
      <c r="G5" s="262"/>
      <c r="H5" s="262"/>
      <c r="I5" s="262"/>
      <c r="J5" s="262"/>
      <c r="K5" s="262"/>
      <c r="L5" s="16" t="s">
        <v>12</v>
      </c>
      <c r="M5" s="16" t="s">
        <v>107</v>
      </c>
      <c r="N5" s="16" t="s">
        <v>13</v>
      </c>
      <c r="O5" s="16" t="s">
        <v>14</v>
      </c>
      <c r="P5" s="262"/>
      <c r="Q5" s="271"/>
    </row>
    <row r="6" spans="1:17" s="12" customFormat="1" ht="15" customHeight="1">
      <c r="A6" s="243" t="s">
        <v>108</v>
      </c>
      <c r="B6" s="265"/>
      <c r="C6" s="44">
        <f aca="true" t="shared" si="0" ref="C6:C11">D6+G6</f>
        <v>933755</v>
      </c>
      <c r="D6" s="45">
        <f aca="true" t="shared" si="1" ref="D6:D11">E6+F6</f>
        <v>194546</v>
      </c>
      <c r="E6" s="45">
        <v>148099</v>
      </c>
      <c r="F6" s="45">
        <v>46447</v>
      </c>
      <c r="G6" s="45">
        <v>739209</v>
      </c>
      <c r="H6" s="46">
        <f>SUM(I6:J6)+SUM(L6:Q6)</f>
        <v>933755</v>
      </c>
      <c r="I6" s="45">
        <v>824163</v>
      </c>
      <c r="J6" s="45">
        <v>14000</v>
      </c>
      <c r="K6" s="47" t="s">
        <v>15</v>
      </c>
      <c r="L6" s="45">
        <v>677</v>
      </c>
      <c r="M6" s="45">
        <v>20081</v>
      </c>
      <c r="N6" s="45">
        <v>4000</v>
      </c>
      <c r="O6" s="45">
        <v>34946</v>
      </c>
      <c r="P6" s="45">
        <v>3179</v>
      </c>
      <c r="Q6" s="48">
        <v>32709</v>
      </c>
    </row>
    <row r="7" spans="1:17" s="12" customFormat="1" ht="15" customHeight="1">
      <c r="A7" s="232" t="s">
        <v>109</v>
      </c>
      <c r="B7" s="267"/>
      <c r="C7" s="44">
        <f t="shared" si="0"/>
        <v>795543</v>
      </c>
      <c r="D7" s="45">
        <f t="shared" si="1"/>
        <v>172361</v>
      </c>
      <c r="E7" s="45">
        <v>98391</v>
      </c>
      <c r="F7" s="45">
        <v>73970</v>
      </c>
      <c r="G7" s="45">
        <v>623182</v>
      </c>
      <c r="H7" s="46">
        <f>SUM(I7:J7)+SUM(L7:Q7)</f>
        <v>795543</v>
      </c>
      <c r="I7" s="45">
        <v>693910</v>
      </c>
      <c r="J7" s="45">
        <v>15000</v>
      </c>
      <c r="K7" s="47" t="s">
        <v>15</v>
      </c>
      <c r="L7" s="45">
        <v>2632</v>
      </c>
      <c r="M7" s="45">
        <v>10683</v>
      </c>
      <c r="N7" s="45">
        <v>1000</v>
      </c>
      <c r="O7" s="45">
        <v>25179</v>
      </c>
      <c r="P7" s="45">
        <v>2616</v>
      </c>
      <c r="Q7" s="48">
        <v>44523</v>
      </c>
    </row>
    <row r="8" spans="1:17" s="17" customFormat="1" ht="15" customHeight="1">
      <c r="A8" s="178" t="s">
        <v>110</v>
      </c>
      <c r="B8" s="266"/>
      <c r="C8" s="148">
        <f t="shared" si="0"/>
        <v>613387</v>
      </c>
      <c r="D8" s="148">
        <f t="shared" si="1"/>
        <v>188355</v>
      </c>
      <c r="E8" s="148">
        <f>E9</f>
        <v>113492</v>
      </c>
      <c r="F8" s="148">
        <f>F9</f>
        <v>74863</v>
      </c>
      <c r="G8" s="148">
        <f>G9+G12</f>
        <v>425032</v>
      </c>
      <c r="H8" s="149">
        <f>SUM(I8:Q8)</f>
        <v>613387</v>
      </c>
      <c r="I8" s="148">
        <f>I9+I12</f>
        <v>527466</v>
      </c>
      <c r="J8" s="148">
        <f>J9</f>
        <v>18527</v>
      </c>
      <c r="K8" s="150">
        <f>K9+K12</f>
        <v>0</v>
      </c>
      <c r="L8" s="148">
        <f>L9</f>
        <v>0</v>
      </c>
      <c r="M8" s="148">
        <f>M9+M12</f>
        <v>6026</v>
      </c>
      <c r="N8" s="148">
        <f>N9+N12</f>
        <v>1624</v>
      </c>
      <c r="O8" s="148">
        <f>O9</f>
        <v>17239</v>
      </c>
      <c r="P8" s="148">
        <f>P9+P12</f>
        <v>5112</v>
      </c>
      <c r="Q8" s="151">
        <f>Q9</f>
        <v>37393</v>
      </c>
    </row>
    <row r="9" spans="1:17" s="17" customFormat="1" ht="15" customHeight="1">
      <c r="A9" s="263" t="s">
        <v>111</v>
      </c>
      <c r="B9" s="264"/>
      <c r="C9" s="152">
        <f t="shared" si="0"/>
        <v>206103</v>
      </c>
      <c r="D9" s="152">
        <f t="shared" si="1"/>
        <v>188355</v>
      </c>
      <c r="E9" s="152">
        <f>E10+E11</f>
        <v>113492</v>
      </c>
      <c r="F9" s="152">
        <f>F10+F11</f>
        <v>74863</v>
      </c>
      <c r="G9" s="152">
        <f>G10+G11</f>
        <v>17748</v>
      </c>
      <c r="H9" s="153">
        <f>SUM(I9:J9)+SUM(L9:Q9)</f>
        <v>206103</v>
      </c>
      <c r="I9" s="152">
        <f aca="true" t="shared" si="2" ref="I9:Q9">I10+I11</f>
        <v>126118</v>
      </c>
      <c r="J9" s="152">
        <f t="shared" si="2"/>
        <v>18527</v>
      </c>
      <c r="K9" s="154">
        <f t="shared" si="2"/>
        <v>0</v>
      </c>
      <c r="L9" s="152">
        <f t="shared" si="2"/>
        <v>0</v>
      </c>
      <c r="M9" s="152">
        <f t="shared" si="2"/>
        <v>1090</v>
      </c>
      <c r="N9" s="152">
        <f t="shared" si="2"/>
        <v>624</v>
      </c>
      <c r="O9" s="152">
        <f t="shared" si="2"/>
        <v>17239</v>
      </c>
      <c r="P9" s="152">
        <f t="shared" si="2"/>
        <v>5112</v>
      </c>
      <c r="Q9" s="155">
        <f t="shared" si="2"/>
        <v>37393</v>
      </c>
    </row>
    <row r="10" spans="1:17" s="12" customFormat="1" ht="15" customHeight="1">
      <c r="A10" s="156"/>
      <c r="B10" s="157" t="s">
        <v>112</v>
      </c>
      <c r="C10" s="158">
        <f t="shared" si="0"/>
        <v>162925</v>
      </c>
      <c r="D10" s="158">
        <f t="shared" si="1"/>
        <v>157511</v>
      </c>
      <c r="E10" s="158">
        <v>86071</v>
      </c>
      <c r="F10" s="158">
        <v>71440</v>
      </c>
      <c r="G10" s="158">
        <v>5414</v>
      </c>
      <c r="H10" s="159">
        <f aca="true" t="shared" si="3" ref="H10:H15">SUM(I10:J10)+SUM(L10:Q10)</f>
        <v>162925</v>
      </c>
      <c r="I10" s="158">
        <v>121502</v>
      </c>
      <c r="J10" s="158">
        <v>2316</v>
      </c>
      <c r="K10" s="160">
        <v>0</v>
      </c>
      <c r="L10" s="158">
        <v>0</v>
      </c>
      <c r="M10" s="158">
        <v>0</v>
      </c>
      <c r="N10" s="158">
        <v>240</v>
      </c>
      <c r="O10" s="161">
        <v>0</v>
      </c>
      <c r="P10" s="158">
        <v>2154</v>
      </c>
      <c r="Q10" s="164">
        <v>36713</v>
      </c>
    </row>
    <row r="11" spans="1:17" s="12" customFormat="1" ht="15" customHeight="1">
      <c r="A11" s="156"/>
      <c r="B11" s="157" t="s">
        <v>48</v>
      </c>
      <c r="C11" s="158">
        <f t="shared" si="0"/>
        <v>43178</v>
      </c>
      <c r="D11" s="158">
        <f t="shared" si="1"/>
        <v>30844</v>
      </c>
      <c r="E11" s="158">
        <v>27421</v>
      </c>
      <c r="F11" s="158">
        <v>3423</v>
      </c>
      <c r="G11" s="158">
        <v>12334</v>
      </c>
      <c r="H11" s="159">
        <f t="shared" si="3"/>
        <v>43178</v>
      </c>
      <c r="I11" s="158">
        <v>4616</v>
      </c>
      <c r="J11" s="158">
        <v>16211</v>
      </c>
      <c r="K11" s="160">
        <v>0</v>
      </c>
      <c r="L11" s="161">
        <v>0</v>
      </c>
      <c r="M11" s="158">
        <v>1090</v>
      </c>
      <c r="N11" s="158">
        <v>384</v>
      </c>
      <c r="O11" s="158">
        <v>17239</v>
      </c>
      <c r="P11" s="158">
        <v>2958</v>
      </c>
      <c r="Q11" s="164">
        <v>680</v>
      </c>
    </row>
    <row r="12" spans="1:17" s="17" customFormat="1" ht="15" customHeight="1">
      <c r="A12" s="263" t="s">
        <v>49</v>
      </c>
      <c r="B12" s="264"/>
      <c r="C12" s="152">
        <f>G12</f>
        <v>407284</v>
      </c>
      <c r="D12" s="165">
        <f>SUM(D13:D15)</f>
        <v>0</v>
      </c>
      <c r="E12" s="165">
        <f>SUM(E13:E15)</f>
        <v>0</v>
      </c>
      <c r="F12" s="165">
        <f>SUM(F13:F15)</f>
        <v>0</v>
      </c>
      <c r="G12" s="152">
        <f>SUM(G13:G15)</f>
        <v>407284</v>
      </c>
      <c r="H12" s="153">
        <f t="shared" si="3"/>
        <v>407284</v>
      </c>
      <c r="I12" s="152">
        <f aca="true" t="shared" si="4" ref="I12:Q12">SUM(I13:I15)</f>
        <v>401348</v>
      </c>
      <c r="J12" s="165">
        <f t="shared" si="4"/>
        <v>0</v>
      </c>
      <c r="K12" s="154">
        <f t="shared" si="4"/>
        <v>0</v>
      </c>
      <c r="L12" s="165">
        <f t="shared" si="4"/>
        <v>0</v>
      </c>
      <c r="M12" s="152">
        <f t="shared" si="4"/>
        <v>4936</v>
      </c>
      <c r="N12" s="152">
        <f t="shared" si="4"/>
        <v>1000</v>
      </c>
      <c r="O12" s="165">
        <f t="shared" si="4"/>
        <v>0</v>
      </c>
      <c r="P12" s="152">
        <f t="shared" si="4"/>
        <v>0</v>
      </c>
      <c r="Q12" s="166">
        <f t="shared" si="4"/>
        <v>0</v>
      </c>
    </row>
    <row r="13" spans="1:17" s="12" customFormat="1" ht="15" customHeight="1">
      <c r="A13" s="156"/>
      <c r="B13" s="157" t="s">
        <v>50</v>
      </c>
      <c r="C13" s="158">
        <f>G13</f>
        <v>26300</v>
      </c>
      <c r="D13" s="161">
        <v>0</v>
      </c>
      <c r="E13" s="161">
        <v>0</v>
      </c>
      <c r="F13" s="161">
        <v>0</v>
      </c>
      <c r="G13" s="158">
        <f>H13</f>
        <v>26300</v>
      </c>
      <c r="H13" s="159">
        <f t="shared" si="3"/>
        <v>26300</v>
      </c>
      <c r="I13" s="158">
        <v>25000</v>
      </c>
      <c r="J13" s="161">
        <v>0</v>
      </c>
      <c r="K13" s="160">
        <v>0</v>
      </c>
      <c r="L13" s="161">
        <v>0</v>
      </c>
      <c r="M13" s="158">
        <v>300</v>
      </c>
      <c r="N13" s="158">
        <v>1000</v>
      </c>
      <c r="O13" s="161">
        <v>0</v>
      </c>
      <c r="P13" s="161">
        <v>0</v>
      </c>
      <c r="Q13" s="167">
        <v>0</v>
      </c>
    </row>
    <row r="14" spans="1:17" s="12" customFormat="1" ht="15" customHeight="1">
      <c r="A14" s="156"/>
      <c r="B14" s="157" t="s">
        <v>51</v>
      </c>
      <c r="C14" s="158">
        <f>G14</f>
        <v>16365</v>
      </c>
      <c r="D14" s="161">
        <v>0</v>
      </c>
      <c r="E14" s="161">
        <v>0</v>
      </c>
      <c r="F14" s="161">
        <v>0</v>
      </c>
      <c r="G14" s="158">
        <f>H14</f>
        <v>16365</v>
      </c>
      <c r="H14" s="159">
        <f t="shared" si="3"/>
        <v>16365</v>
      </c>
      <c r="I14" s="158">
        <v>11729</v>
      </c>
      <c r="J14" s="161">
        <v>0</v>
      </c>
      <c r="K14" s="160">
        <v>0</v>
      </c>
      <c r="L14" s="161">
        <v>0</v>
      </c>
      <c r="M14" s="158">
        <v>4636</v>
      </c>
      <c r="N14" s="161">
        <v>0</v>
      </c>
      <c r="O14" s="161">
        <v>0</v>
      </c>
      <c r="P14" s="161">
        <v>0</v>
      </c>
      <c r="Q14" s="167">
        <v>0</v>
      </c>
    </row>
    <row r="15" spans="1:17" s="12" customFormat="1" ht="15" customHeight="1" thickBot="1">
      <c r="A15" s="168"/>
      <c r="B15" s="169" t="s">
        <v>52</v>
      </c>
      <c r="C15" s="170">
        <f>G15</f>
        <v>364619</v>
      </c>
      <c r="D15" s="171">
        <v>0</v>
      </c>
      <c r="E15" s="171">
        <v>0</v>
      </c>
      <c r="F15" s="171">
        <v>0</v>
      </c>
      <c r="G15" s="170">
        <f>H15</f>
        <v>364619</v>
      </c>
      <c r="H15" s="172">
        <f t="shared" si="3"/>
        <v>364619</v>
      </c>
      <c r="I15" s="170">
        <v>364619</v>
      </c>
      <c r="J15" s="171">
        <v>0</v>
      </c>
      <c r="K15" s="173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4">
        <v>0</v>
      </c>
    </row>
    <row r="16" spans="1:17" s="12" customFormat="1" ht="12" customHeight="1">
      <c r="A16" s="5"/>
      <c r="B16" s="6"/>
      <c r="C16" s="18"/>
      <c r="D16" s="19"/>
      <c r="E16" s="19"/>
      <c r="F16" s="19"/>
      <c r="G16" s="18"/>
      <c r="H16" s="18"/>
      <c r="I16" s="18"/>
      <c r="J16" s="19"/>
      <c r="K16" s="6"/>
      <c r="L16" s="19"/>
      <c r="M16" s="19"/>
      <c r="N16" s="19"/>
      <c r="O16" s="19"/>
      <c r="P16" s="19"/>
      <c r="Q16" s="19"/>
    </row>
    <row r="17" s="12" customFormat="1" ht="12" customHeight="1">
      <c r="A17" s="49" t="s">
        <v>53</v>
      </c>
    </row>
    <row r="18" s="12" customFormat="1" ht="12"/>
    <row r="19" s="12" customFormat="1" ht="12"/>
    <row r="20" spans="1:7" s="175" customFormat="1" ht="19.5" customHeight="1">
      <c r="A20" s="21" t="s">
        <v>43</v>
      </c>
      <c r="B20" s="22"/>
      <c r="C20" s="22"/>
      <c r="D20" s="22"/>
      <c r="E20" s="22"/>
      <c r="F20" s="22"/>
      <c r="G20" s="23"/>
    </row>
    <row r="21" s="12" customFormat="1" ht="12" customHeight="1" thickBot="1"/>
    <row r="22" spans="1:16" s="12" customFormat="1" ht="18" customHeight="1">
      <c r="A22" s="163" t="s">
        <v>16</v>
      </c>
      <c r="B22" s="234"/>
      <c r="C22" s="227" t="s">
        <v>44</v>
      </c>
      <c r="D22" s="227" t="s">
        <v>113</v>
      </c>
      <c r="E22" s="258" t="s">
        <v>114</v>
      </c>
      <c r="F22" s="259"/>
      <c r="G22" s="259"/>
      <c r="H22" s="259"/>
      <c r="I22" s="259"/>
      <c r="J22" s="259"/>
      <c r="K22" s="259"/>
      <c r="L22" s="259"/>
      <c r="M22" s="260"/>
      <c r="N22" s="248" t="s">
        <v>115</v>
      </c>
      <c r="O22" s="249"/>
      <c r="P22" s="250"/>
    </row>
    <row r="23" spans="1:16" s="24" customFormat="1" ht="18" customHeight="1">
      <c r="A23" s="235"/>
      <c r="B23" s="236"/>
      <c r="C23" s="239"/>
      <c r="D23" s="228"/>
      <c r="E23" s="251" t="s">
        <v>116</v>
      </c>
      <c r="F23" s="252"/>
      <c r="G23" s="253"/>
      <c r="H23" s="251" t="s">
        <v>46</v>
      </c>
      <c r="I23" s="252"/>
      <c r="J23" s="252"/>
      <c r="K23" s="252"/>
      <c r="L23" s="252"/>
      <c r="M23" s="253"/>
      <c r="N23" s="254" t="s">
        <v>47</v>
      </c>
      <c r="O23" s="255"/>
      <c r="P23" s="256"/>
    </row>
    <row r="24" spans="1:16" s="24" customFormat="1" ht="18" customHeight="1">
      <c r="A24" s="237"/>
      <c r="B24" s="238"/>
      <c r="C24" s="240"/>
      <c r="D24" s="229"/>
      <c r="E24" s="16" t="s">
        <v>117</v>
      </c>
      <c r="F24" s="16" t="s">
        <v>118</v>
      </c>
      <c r="G24" s="16" t="s">
        <v>17</v>
      </c>
      <c r="H24" s="16" t="s">
        <v>119</v>
      </c>
      <c r="I24" s="16" t="s">
        <v>120</v>
      </c>
      <c r="J24" s="16" t="s">
        <v>18</v>
      </c>
      <c r="K24" s="16" t="s">
        <v>19</v>
      </c>
      <c r="L24" s="16" t="s">
        <v>20</v>
      </c>
      <c r="M24" s="16" t="s">
        <v>21</v>
      </c>
      <c r="N24" s="16" t="s">
        <v>117</v>
      </c>
      <c r="O24" s="16" t="s">
        <v>22</v>
      </c>
      <c r="P24" s="25" t="s">
        <v>23</v>
      </c>
    </row>
    <row r="25" spans="1:16" s="24" customFormat="1" ht="15" customHeight="1">
      <c r="A25" s="243" t="s">
        <v>121</v>
      </c>
      <c r="B25" s="244"/>
      <c r="C25" s="50">
        <v>235</v>
      </c>
      <c r="D25" s="50">
        <v>1945</v>
      </c>
      <c r="E25" s="50">
        <v>231</v>
      </c>
      <c r="F25" s="50">
        <v>17839</v>
      </c>
      <c r="G25" s="50">
        <v>1171</v>
      </c>
      <c r="H25" s="50">
        <v>167</v>
      </c>
      <c r="I25" s="50">
        <v>30</v>
      </c>
      <c r="J25" s="50">
        <v>27</v>
      </c>
      <c r="K25" s="50">
        <v>55</v>
      </c>
      <c r="L25" s="50">
        <v>21</v>
      </c>
      <c r="M25" s="50">
        <v>34</v>
      </c>
      <c r="N25" s="50">
        <v>27</v>
      </c>
      <c r="O25" s="50">
        <v>56</v>
      </c>
      <c r="P25" s="51">
        <v>136</v>
      </c>
    </row>
    <row r="26" spans="1:16" s="12" customFormat="1" ht="15" customHeight="1">
      <c r="A26" s="232" t="s">
        <v>122</v>
      </c>
      <c r="B26" s="233"/>
      <c r="C26" s="45">
        <v>132</v>
      </c>
      <c r="D26" s="45">
        <v>1724</v>
      </c>
      <c r="E26" s="45">
        <v>164</v>
      </c>
      <c r="F26" s="45">
        <v>14756</v>
      </c>
      <c r="G26" s="45">
        <v>669</v>
      </c>
      <c r="H26" s="45">
        <v>102</v>
      </c>
      <c r="I26" s="45">
        <v>27</v>
      </c>
      <c r="J26" s="45">
        <v>16</v>
      </c>
      <c r="K26" s="45">
        <v>27</v>
      </c>
      <c r="L26" s="45">
        <v>11</v>
      </c>
      <c r="M26" s="45">
        <v>21</v>
      </c>
      <c r="N26" s="45">
        <v>21</v>
      </c>
      <c r="O26" s="45">
        <v>30</v>
      </c>
      <c r="P26" s="48">
        <v>72</v>
      </c>
    </row>
    <row r="27" spans="1:16" s="17" customFormat="1" ht="15" customHeight="1">
      <c r="A27" s="178" t="s">
        <v>123</v>
      </c>
      <c r="B27" s="162"/>
      <c r="C27" s="176">
        <v>102</v>
      </c>
      <c r="D27" s="177">
        <v>1884</v>
      </c>
      <c r="E27" s="148">
        <v>131</v>
      </c>
      <c r="F27" s="148">
        <v>14302</v>
      </c>
      <c r="G27" s="148">
        <v>577</v>
      </c>
      <c r="H27" s="148">
        <f>SUM(I27:M27)</f>
        <v>97</v>
      </c>
      <c r="I27" s="148">
        <v>20</v>
      </c>
      <c r="J27" s="148">
        <v>23</v>
      </c>
      <c r="K27" s="148">
        <v>34</v>
      </c>
      <c r="L27" s="148">
        <v>8</v>
      </c>
      <c r="M27" s="148">
        <v>12</v>
      </c>
      <c r="N27" s="148">
        <v>18</v>
      </c>
      <c r="O27" s="148">
        <v>41</v>
      </c>
      <c r="P27" s="151">
        <v>110</v>
      </c>
    </row>
    <row r="28" spans="1:16" s="12" customFormat="1" ht="15" customHeight="1" thickBot="1">
      <c r="A28" s="230" t="s">
        <v>124</v>
      </c>
      <c r="B28" s="231"/>
      <c r="C28" s="241" t="s">
        <v>125</v>
      </c>
      <c r="D28" s="242"/>
      <c r="E28" s="245" t="s">
        <v>126</v>
      </c>
      <c r="F28" s="246"/>
      <c r="G28" s="246"/>
      <c r="H28" s="246"/>
      <c r="I28" s="246"/>
      <c r="J28" s="246"/>
      <c r="K28" s="246"/>
      <c r="L28" s="246"/>
      <c r="M28" s="247"/>
      <c r="N28" s="245" t="s">
        <v>127</v>
      </c>
      <c r="O28" s="246"/>
      <c r="P28" s="257"/>
    </row>
    <row r="29" spans="1:20" s="12" customFormat="1" ht="12" customHeight="1">
      <c r="A29" s="7"/>
      <c r="B29" s="7"/>
      <c r="C29" s="5"/>
      <c r="D29" s="5"/>
      <c r="E29" s="5"/>
      <c r="F29" s="5"/>
      <c r="G29" s="26"/>
      <c r="H29" s="26"/>
      <c r="I29" s="27"/>
      <c r="J29" s="27"/>
      <c r="K29" s="27"/>
      <c r="L29" s="27"/>
      <c r="M29" s="27"/>
      <c r="N29" s="5"/>
      <c r="O29" s="5"/>
      <c r="P29" s="5"/>
      <c r="Q29" s="5"/>
      <c r="R29" s="27"/>
      <c r="S29" s="27"/>
      <c r="T29" s="27"/>
    </row>
    <row r="30" spans="1:20" s="12" customFormat="1" ht="12" customHeight="1">
      <c r="A30" s="49" t="s">
        <v>45</v>
      </c>
      <c r="B30" s="20"/>
      <c r="N30" s="5"/>
      <c r="O30" s="5"/>
      <c r="P30" s="5"/>
      <c r="Q30" s="5"/>
      <c r="R30" s="27"/>
      <c r="S30" s="27"/>
      <c r="T30" s="27"/>
    </row>
    <row r="31" spans="1:20" s="12" customFormat="1" ht="12" customHeight="1">
      <c r="A31" s="49" t="s">
        <v>128</v>
      </c>
      <c r="B31" s="20"/>
      <c r="N31" s="5"/>
      <c r="O31" s="5"/>
      <c r="P31" s="5"/>
      <c r="Q31" s="5"/>
      <c r="R31" s="27"/>
      <c r="S31" s="27"/>
      <c r="T31" s="27"/>
    </row>
    <row r="32" s="12" customFormat="1" ht="12" customHeight="1">
      <c r="B32" s="20"/>
    </row>
    <row r="33" s="12" customFormat="1" ht="12"/>
    <row r="34" s="12" customFormat="1" ht="12"/>
    <row r="35" s="12" customFormat="1" ht="12"/>
    <row r="36" s="12" customFormat="1" ht="12"/>
    <row r="37" s="12" customFormat="1" ht="12"/>
  </sheetData>
  <sheetProtection/>
  <mergeCells count="32">
    <mergeCell ref="H3:Q3"/>
    <mergeCell ref="A8:B8"/>
    <mergeCell ref="A7:B7"/>
    <mergeCell ref="C3:G3"/>
    <mergeCell ref="D4:F4"/>
    <mergeCell ref="A4:B4"/>
    <mergeCell ref="I4:I5"/>
    <mergeCell ref="K4:K5"/>
    <mergeCell ref="P4:P5"/>
    <mergeCell ref="Q4:Q5"/>
    <mergeCell ref="J4:J5"/>
    <mergeCell ref="H4:H5"/>
    <mergeCell ref="A12:B12"/>
    <mergeCell ref="A9:B9"/>
    <mergeCell ref="C4:C5"/>
    <mergeCell ref="G4:G5"/>
    <mergeCell ref="A6:B6"/>
    <mergeCell ref="E28:M28"/>
    <mergeCell ref="N22:P22"/>
    <mergeCell ref="E23:G23"/>
    <mergeCell ref="H23:M23"/>
    <mergeCell ref="N23:P23"/>
    <mergeCell ref="N28:P28"/>
    <mergeCell ref="E22:M22"/>
    <mergeCell ref="D22:D24"/>
    <mergeCell ref="A28:B28"/>
    <mergeCell ref="A26:B26"/>
    <mergeCell ref="A27:B27"/>
    <mergeCell ref="A22:B24"/>
    <mergeCell ref="C22:C24"/>
    <mergeCell ref="C28:D28"/>
    <mergeCell ref="A25:B25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9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46" sqref="F46"/>
    </sheetView>
  </sheetViews>
  <sheetFormatPr defaultColWidth="9.00390625" defaultRowHeight="13.5"/>
  <cols>
    <col min="1" max="1" width="7.75390625" style="8" customWidth="1"/>
    <col min="2" max="2" width="5.125" style="8" customWidth="1"/>
    <col min="3" max="13" width="9.625" style="8" customWidth="1"/>
    <col min="14" max="14" width="9.875" style="8" customWidth="1"/>
    <col min="15" max="16384" width="9.00390625" style="8" customWidth="1"/>
  </cols>
  <sheetData>
    <row r="1" spans="1:4" s="30" customFormat="1" ht="17.25">
      <c r="A1" s="28" t="s">
        <v>24</v>
      </c>
      <c r="B1" s="29"/>
      <c r="C1" s="29"/>
      <c r="D1" s="29"/>
    </row>
    <row r="2" s="31" customFormat="1" ht="15" thickBot="1">
      <c r="N2" s="32" t="s">
        <v>42</v>
      </c>
    </row>
    <row r="3" spans="1:14" s="35" customFormat="1" ht="12" customHeight="1">
      <c r="A3" s="277" t="s">
        <v>25</v>
      </c>
      <c r="B3" s="279" t="s">
        <v>26</v>
      </c>
      <c r="C3" s="33" t="s">
        <v>27</v>
      </c>
      <c r="D3" s="33" t="s">
        <v>28</v>
      </c>
      <c r="E3" s="281" t="s">
        <v>29</v>
      </c>
      <c r="F3" s="282"/>
      <c r="G3" s="282"/>
      <c r="H3" s="283" t="s">
        <v>30</v>
      </c>
      <c r="I3" s="282"/>
      <c r="J3" s="284"/>
      <c r="K3" s="275" t="s">
        <v>31</v>
      </c>
      <c r="L3" s="34" t="s">
        <v>32</v>
      </c>
      <c r="M3" s="33" t="s">
        <v>33</v>
      </c>
      <c r="N3" s="33" t="s">
        <v>34</v>
      </c>
    </row>
    <row r="4" spans="1:14" s="35" customFormat="1" ht="12" customHeight="1">
      <c r="A4" s="278"/>
      <c r="B4" s="280"/>
      <c r="C4" s="36" t="s">
        <v>35</v>
      </c>
      <c r="D4" s="37" t="s">
        <v>36</v>
      </c>
      <c r="E4" s="38" t="s">
        <v>37</v>
      </c>
      <c r="F4" s="39" t="s">
        <v>38</v>
      </c>
      <c r="G4" s="40" t="s">
        <v>39</v>
      </c>
      <c r="H4" s="41" t="s">
        <v>37</v>
      </c>
      <c r="I4" s="39" t="s">
        <v>40</v>
      </c>
      <c r="J4" s="40" t="s">
        <v>41</v>
      </c>
      <c r="K4" s="276"/>
      <c r="L4" s="42" t="s">
        <v>129</v>
      </c>
      <c r="M4" s="36" t="s">
        <v>130</v>
      </c>
      <c r="N4" s="36" t="s">
        <v>131</v>
      </c>
    </row>
    <row r="5" spans="1:14" s="31" customFormat="1" ht="12" customHeight="1">
      <c r="A5" s="285" t="s">
        <v>132</v>
      </c>
      <c r="B5" s="52">
        <v>7</v>
      </c>
      <c r="C5" s="53">
        <v>10438</v>
      </c>
      <c r="D5" s="53">
        <v>12375</v>
      </c>
      <c r="E5" s="54">
        <v>6064</v>
      </c>
      <c r="F5" s="55">
        <v>2889</v>
      </c>
      <c r="G5" s="56">
        <v>3175</v>
      </c>
      <c r="H5" s="57">
        <v>2520</v>
      </c>
      <c r="I5" s="55">
        <v>685</v>
      </c>
      <c r="J5" s="56">
        <v>1835</v>
      </c>
      <c r="K5" s="57">
        <v>2005</v>
      </c>
      <c r="L5" s="58">
        <v>10588</v>
      </c>
      <c r="M5" s="53">
        <v>4017</v>
      </c>
      <c r="N5" s="53">
        <v>26981</v>
      </c>
    </row>
    <row r="6" spans="1:14" s="31" customFormat="1" ht="12" customHeight="1">
      <c r="A6" s="286"/>
      <c r="B6" s="59">
        <v>12</v>
      </c>
      <c r="C6" s="60">
        <v>6707</v>
      </c>
      <c r="D6" s="60">
        <v>4617</v>
      </c>
      <c r="E6" s="61">
        <v>4539</v>
      </c>
      <c r="F6" s="62">
        <v>2280</v>
      </c>
      <c r="G6" s="63">
        <v>2260</v>
      </c>
      <c r="H6" s="64">
        <v>1635</v>
      </c>
      <c r="I6" s="62">
        <v>859</v>
      </c>
      <c r="J6" s="63">
        <v>776</v>
      </c>
      <c r="K6" s="64">
        <v>999</v>
      </c>
      <c r="L6" s="65">
        <v>7173</v>
      </c>
      <c r="M6" s="60">
        <v>1759</v>
      </c>
      <c r="N6" s="60">
        <v>13550</v>
      </c>
    </row>
    <row r="7" spans="1:14" s="31" customFormat="1" ht="12" customHeight="1">
      <c r="A7" s="286"/>
      <c r="B7" s="59">
        <v>17</v>
      </c>
      <c r="C7" s="60">
        <v>2612</v>
      </c>
      <c r="D7" s="60">
        <v>4147</v>
      </c>
      <c r="E7" s="61">
        <v>3769</v>
      </c>
      <c r="F7" s="62">
        <v>2108</v>
      </c>
      <c r="G7" s="63">
        <v>1661</v>
      </c>
      <c r="H7" s="64">
        <v>1237</v>
      </c>
      <c r="I7" s="62">
        <v>455</v>
      </c>
      <c r="J7" s="63">
        <v>782</v>
      </c>
      <c r="K7" s="64">
        <v>1718</v>
      </c>
      <c r="L7" s="65">
        <v>6724</v>
      </c>
      <c r="M7" s="60">
        <v>1863</v>
      </c>
      <c r="N7" s="60">
        <v>12734</v>
      </c>
    </row>
    <row r="8" spans="1:14" s="43" customFormat="1" ht="12" customHeight="1">
      <c r="A8" s="287"/>
      <c r="B8" s="66">
        <v>20</v>
      </c>
      <c r="C8" s="67">
        <v>1830</v>
      </c>
      <c r="D8" s="179">
        <v>4721</v>
      </c>
      <c r="E8" s="180">
        <f>F8+G8</f>
        <v>2768</v>
      </c>
      <c r="F8" s="181">
        <v>1637</v>
      </c>
      <c r="G8" s="182">
        <v>1131</v>
      </c>
      <c r="H8" s="183">
        <f>I8+J8</f>
        <v>1671</v>
      </c>
      <c r="I8" s="181">
        <v>236</v>
      </c>
      <c r="J8" s="182">
        <v>1435</v>
      </c>
      <c r="K8" s="184">
        <v>1014</v>
      </c>
      <c r="L8" s="185">
        <f>E8+H8+K8</f>
        <v>5453</v>
      </c>
      <c r="M8" s="179">
        <v>1931</v>
      </c>
      <c r="N8" s="179">
        <f>D8+L8+M8</f>
        <v>12105</v>
      </c>
    </row>
    <row r="9" spans="1:14" s="31" customFormat="1" ht="12" customHeight="1">
      <c r="A9" s="288" t="s">
        <v>133</v>
      </c>
      <c r="B9" s="52">
        <v>7</v>
      </c>
      <c r="C9" s="53">
        <v>20402</v>
      </c>
      <c r="D9" s="53">
        <v>17898</v>
      </c>
      <c r="E9" s="54">
        <v>5463</v>
      </c>
      <c r="F9" s="55">
        <v>2468</v>
      </c>
      <c r="G9" s="56">
        <v>2995</v>
      </c>
      <c r="H9" s="57">
        <v>722</v>
      </c>
      <c r="I9" s="55">
        <v>448</v>
      </c>
      <c r="J9" s="56">
        <v>274</v>
      </c>
      <c r="K9" s="57">
        <v>753</v>
      </c>
      <c r="L9" s="58">
        <v>6938</v>
      </c>
      <c r="M9" s="53">
        <v>1963</v>
      </c>
      <c r="N9" s="53">
        <v>26800</v>
      </c>
    </row>
    <row r="10" spans="1:14" s="31" customFormat="1" ht="12" customHeight="1">
      <c r="A10" s="288"/>
      <c r="B10" s="59">
        <v>11</v>
      </c>
      <c r="C10" s="70">
        <v>16769</v>
      </c>
      <c r="D10" s="70">
        <v>9011</v>
      </c>
      <c r="E10" s="71">
        <v>11511</v>
      </c>
      <c r="F10" s="72">
        <v>2878</v>
      </c>
      <c r="G10" s="73">
        <v>8633</v>
      </c>
      <c r="H10" s="74">
        <v>2009</v>
      </c>
      <c r="I10" s="72">
        <v>1776</v>
      </c>
      <c r="J10" s="73">
        <v>234</v>
      </c>
      <c r="K10" s="74">
        <v>451</v>
      </c>
      <c r="L10" s="75">
        <v>13971</v>
      </c>
      <c r="M10" s="70">
        <v>1605</v>
      </c>
      <c r="N10" s="70">
        <v>24587</v>
      </c>
    </row>
    <row r="11" spans="1:14" s="31" customFormat="1" ht="12" customHeight="1">
      <c r="A11" s="288"/>
      <c r="B11" s="59">
        <v>17</v>
      </c>
      <c r="C11" s="60">
        <v>11317</v>
      </c>
      <c r="D11" s="60">
        <v>14283</v>
      </c>
      <c r="E11" s="61">
        <v>5679</v>
      </c>
      <c r="F11" s="62">
        <v>3139</v>
      </c>
      <c r="G11" s="63">
        <v>2541</v>
      </c>
      <c r="H11" s="64">
        <v>1035</v>
      </c>
      <c r="I11" s="62">
        <v>449</v>
      </c>
      <c r="J11" s="63">
        <v>586</v>
      </c>
      <c r="K11" s="64">
        <v>448</v>
      </c>
      <c r="L11" s="65">
        <v>7163</v>
      </c>
      <c r="M11" s="60">
        <v>1076</v>
      </c>
      <c r="N11" s="60">
        <v>22521</v>
      </c>
    </row>
    <row r="12" spans="1:14" s="43" customFormat="1" ht="12" customHeight="1">
      <c r="A12" s="288"/>
      <c r="B12" s="66">
        <v>20</v>
      </c>
      <c r="C12" s="67">
        <v>10317</v>
      </c>
      <c r="D12" s="186" t="s">
        <v>134</v>
      </c>
      <c r="E12" s="187" t="s">
        <v>134</v>
      </c>
      <c r="F12" s="188" t="s">
        <v>134</v>
      </c>
      <c r="G12" s="189" t="s">
        <v>134</v>
      </c>
      <c r="H12" s="190" t="s">
        <v>134</v>
      </c>
      <c r="I12" s="188" t="s">
        <v>134</v>
      </c>
      <c r="J12" s="189" t="s">
        <v>134</v>
      </c>
      <c r="K12" s="191" t="s">
        <v>134</v>
      </c>
      <c r="L12" s="192" t="s">
        <v>134</v>
      </c>
      <c r="M12" s="186" t="s">
        <v>135</v>
      </c>
      <c r="N12" s="186" t="s">
        <v>134</v>
      </c>
    </row>
    <row r="13" spans="1:14" s="31" customFormat="1" ht="12" customHeight="1">
      <c r="A13" s="272" t="s">
        <v>136</v>
      </c>
      <c r="B13" s="52">
        <v>7</v>
      </c>
      <c r="C13" s="53"/>
      <c r="D13" s="53">
        <v>2438</v>
      </c>
      <c r="E13" s="54">
        <v>3075</v>
      </c>
      <c r="F13" s="55">
        <v>1482</v>
      </c>
      <c r="G13" s="56">
        <v>1593</v>
      </c>
      <c r="H13" s="57">
        <v>1586</v>
      </c>
      <c r="I13" s="55">
        <v>861</v>
      </c>
      <c r="J13" s="56">
        <v>725</v>
      </c>
      <c r="K13" s="57">
        <v>524</v>
      </c>
      <c r="L13" s="58">
        <v>5185</v>
      </c>
      <c r="M13" s="53">
        <v>2921</v>
      </c>
      <c r="N13" s="53">
        <f>D13+L13+M13</f>
        <v>10544</v>
      </c>
    </row>
    <row r="14" spans="1:14" s="31" customFormat="1" ht="12" customHeight="1">
      <c r="A14" s="272"/>
      <c r="B14" s="59">
        <v>12</v>
      </c>
      <c r="C14" s="60"/>
      <c r="D14" s="60">
        <v>3030</v>
      </c>
      <c r="E14" s="61">
        <v>4847</v>
      </c>
      <c r="F14" s="62">
        <v>3823</v>
      </c>
      <c r="G14" s="63">
        <v>1024</v>
      </c>
      <c r="H14" s="64">
        <v>1718</v>
      </c>
      <c r="I14" s="62">
        <v>982</v>
      </c>
      <c r="J14" s="63">
        <v>736</v>
      </c>
      <c r="K14" s="64">
        <v>848</v>
      </c>
      <c r="L14" s="65">
        <v>7414</v>
      </c>
      <c r="M14" s="60">
        <v>1315</v>
      </c>
      <c r="N14" s="60">
        <f>D14+L14+M14</f>
        <v>11759</v>
      </c>
    </row>
    <row r="15" spans="1:14" s="31" customFormat="1" ht="12" customHeight="1">
      <c r="A15" s="273"/>
      <c r="B15" s="59">
        <v>17</v>
      </c>
      <c r="C15" s="60"/>
      <c r="D15" s="60">
        <v>2000</v>
      </c>
      <c r="E15" s="61">
        <v>2400</v>
      </c>
      <c r="F15" s="62">
        <v>1500</v>
      </c>
      <c r="G15" s="63">
        <v>900</v>
      </c>
      <c r="H15" s="64">
        <v>933</v>
      </c>
      <c r="I15" s="62">
        <v>333</v>
      </c>
      <c r="J15" s="63">
        <v>600</v>
      </c>
      <c r="K15" s="64">
        <v>767</v>
      </c>
      <c r="L15" s="65">
        <v>4100</v>
      </c>
      <c r="M15" s="60">
        <v>2160</v>
      </c>
      <c r="N15" s="60">
        <f>D15+L15+M15</f>
        <v>8260</v>
      </c>
    </row>
    <row r="16" spans="1:14" s="43" customFormat="1" ht="12" customHeight="1" thickBot="1">
      <c r="A16" s="274"/>
      <c r="B16" s="68">
        <v>20</v>
      </c>
      <c r="C16" s="69"/>
      <c r="D16" s="193">
        <v>1200</v>
      </c>
      <c r="E16" s="194">
        <f>F16+G16</f>
        <v>825</v>
      </c>
      <c r="F16" s="195">
        <v>525</v>
      </c>
      <c r="G16" s="196">
        <v>300</v>
      </c>
      <c r="H16" s="197">
        <f>I16+J16</f>
        <v>900</v>
      </c>
      <c r="I16" s="195">
        <v>400</v>
      </c>
      <c r="J16" s="196">
        <v>500</v>
      </c>
      <c r="K16" s="197">
        <v>350</v>
      </c>
      <c r="L16" s="198">
        <f>E16+H16+K16</f>
        <v>2075</v>
      </c>
      <c r="M16" s="193">
        <v>1300</v>
      </c>
      <c r="N16" s="193">
        <f>D16+L16+M16</f>
        <v>4575</v>
      </c>
    </row>
    <row r="17" s="31" customFormat="1" ht="12" customHeight="1"/>
    <row r="18" s="31" customFormat="1" ht="12">
      <c r="A18" s="49" t="s">
        <v>54</v>
      </c>
    </row>
    <row r="19" s="31" customFormat="1" ht="12">
      <c r="A19" s="199" t="s">
        <v>97</v>
      </c>
    </row>
    <row r="20" s="31" customFormat="1" ht="12">
      <c r="A20" s="200" t="s">
        <v>98</v>
      </c>
    </row>
    <row r="23" ht="12">
      <c r="D23" s="8" t="s">
        <v>137</v>
      </c>
    </row>
  </sheetData>
  <sheetProtection/>
  <mergeCells count="8">
    <mergeCell ref="A13:A16"/>
    <mergeCell ref="K3:K4"/>
    <mergeCell ref="A3:A4"/>
    <mergeCell ref="B3:B4"/>
    <mergeCell ref="E3:G3"/>
    <mergeCell ref="H3:J3"/>
    <mergeCell ref="A5:A8"/>
    <mergeCell ref="A9:A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L37" sqref="L37"/>
    </sheetView>
  </sheetViews>
  <sheetFormatPr defaultColWidth="9.00390625" defaultRowHeight="13.5"/>
  <cols>
    <col min="1" max="1" width="5.25390625" style="212" customWidth="1"/>
    <col min="2" max="2" width="7.875" style="213" customWidth="1"/>
    <col min="3" max="3" width="11.50390625" style="212" customWidth="1"/>
    <col min="4" max="4" width="10.50390625" style="212" customWidth="1"/>
    <col min="5" max="5" width="10.125" style="212" customWidth="1"/>
    <col min="6" max="6" width="10.00390625" style="212" customWidth="1"/>
    <col min="7" max="7" width="10.75390625" style="212" customWidth="1"/>
    <col min="8" max="8" width="10.25390625" style="212" customWidth="1"/>
    <col min="9" max="14" width="9.25390625" style="212" customWidth="1"/>
    <col min="15" max="16384" width="9.00390625" style="212" customWidth="1"/>
  </cols>
  <sheetData>
    <row r="1" spans="1:2" s="1" customFormat="1" ht="17.25">
      <c r="A1" s="9" t="s">
        <v>57</v>
      </c>
      <c r="B1" s="77"/>
    </row>
    <row r="2" spans="2:6" s="3" customFormat="1" ht="12" customHeight="1">
      <c r="B2" s="78"/>
      <c r="F2" s="140"/>
    </row>
    <row r="3" spans="1:3" s="3" customFormat="1" ht="14.25" customHeight="1">
      <c r="A3" s="1" t="s">
        <v>58</v>
      </c>
      <c r="B3" s="77"/>
      <c r="C3" s="1"/>
    </row>
    <row r="4" spans="2:14" s="3" customFormat="1" ht="12" customHeight="1" thickBot="1">
      <c r="B4" s="78"/>
      <c r="J4" s="79"/>
      <c r="K4" s="79"/>
      <c r="L4" s="79"/>
      <c r="M4" s="79"/>
      <c r="N4" s="79" t="s">
        <v>59</v>
      </c>
    </row>
    <row r="5" spans="1:14" s="3" customFormat="1" ht="12" customHeight="1">
      <c r="A5" s="289" t="s">
        <v>95</v>
      </c>
      <c r="B5" s="290"/>
      <c r="C5" s="300" t="s">
        <v>60</v>
      </c>
      <c r="D5" s="293" t="s">
        <v>61</v>
      </c>
      <c r="E5" s="293" t="s">
        <v>62</v>
      </c>
      <c r="F5" s="293"/>
      <c r="G5" s="293"/>
      <c r="H5" s="293"/>
      <c r="I5" s="293"/>
      <c r="J5" s="293"/>
      <c r="K5" s="258"/>
      <c r="L5" s="258"/>
      <c r="M5" s="258"/>
      <c r="N5" s="307"/>
    </row>
    <row r="6" spans="1:14" s="3" customFormat="1" ht="12" customHeight="1">
      <c r="A6" s="291"/>
      <c r="B6" s="292"/>
      <c r="C6" s="262"/>
      <c r="D6" s="294"/>
      <c r="E6" s="82" t="s">
        <v>63</v>
      </c>
      <c r="F6" s="82" t="s">
        <v>64</v>
      </c>
      <c r="G6" s="82" t="s">
        <v>138</v>
      </c>
      <c r="H6" s="82" t="s">
        <v>139</v>
      </c>
      <c r="I6" s="82" t="s">
        <v>140</v>
      </c>
      <c r="J6" s="82" t="s">
        <v>141</v>
      </c>
      <c r="K6" s="83" t="s">
        <v>142</v>
      </c>
      <c r="L6" s="82" t="s">
        <v>143</v>
      </c>
      <c r="M6" s="82" t="s">
        <v>144</v>
      </c>
      <c r="N6" s="84" t="s">
        <v>65</v>
      </c>
    </row>
    <row r="7" spans="1:14" s="3" customFormat="1" ht="12" customHeight="1">
      <c r="A7" s="308" t="s">
        <v>55</v>
      </c>
      <c r="B7" s="309"/>
      <c r="C7" s="85">
        <v>11951839</v>
      </c>
      <c r="D7" s="85">
        <v>14673</v>
      </c>
      <c r="E7" s="85">
        <v>7185</v>
      </c>
      <c r="F7" s="85">
        <v>62</v>
      </c>
      <c r="G7" s="85">
        <v>2374</v>
      </c>
      <c r="H7" s="85">
        <v>926</v>
      </c>
      <c r="I7" s="85">
        <v>1033</v>
      </c>
      <c r="J7" s="85">
        <v>1694</v>
      </c>
      <c r="K7" s="86">
        <v>841</v>
      </c>
      <c r="L7" s="87" t="s">
        <v>15</v>
      </c>
      <c r="M7" s="87" t="s">
        <v>15</v>
      </c>
      <c r="N7" s="88" t="s">
        <v>15</v>
      </c>
    </row>
    <row r="8" spans="1:14" s="3" customFormat="1" ht="12" customHeight="1">
      <c r="A8" s="232" t="s">
        <v>66</v>
      </c>
      <c r="B8" s="267"/>
      <c r="C8" s="89">
        <v>10332282</v>
      </c>
      <c r="D8" s="89">
        <v>15649</v>
      </c>
      <c r="E8" s="89">
        <v>5705</v>
      </c>
      <c r="F8" s="89">
        <v>44</v>
      </c>
      <c r="G8" s="89">
        <v>2448</v>
      </c>
      <c r="H8" s="89">
        <v>1080</v>
      </c>
      <c r="I8" s="89">
        <v>736</v>
      </c>
      <c r="J8" s="89">
        <v>4131</v>
      </c>
      <c r="K8" s="90">
        <v>1109</v>
      </c>
      <c r="L8" s="91" t="s">
        <v>15</v>
      </c>
      <c r="M8" s="91" t="s">
        <v>15</v>
      </c>
      <c r="N8" s="92" t="s">
        <v>15</v>
      </c>
    </row>
    <row r="9" spans="1:15" s="95" customFormat="1" ht="12" customHeight="1">
      <c r="A9" s="232" t="s">
        <v>67</v>
      </c>
      <c r="B9" s="267"/>
      <c r="C9" s="89">
        <v>9574169</v>
      </c>
      <c r="D9" s="89">
        <v>16075</v>
      </c>
      <c r="E9" s="89">
        <v>5130</v>
      </c>
      <c r="F9" s="89">
        <v>26</v>
      </c>
      <c r="G9" s="89">
        <v>2057</v>
      </c>
      <c r="H9" s="89">
        <v>1027</v>
      </c>
      <c r="I9" s="89">
        <v>293</v>
      </c>
      <c r="J9" s="89">
        <v>3692</v>
      </c>
      <c r="K9" s="89">
        <v>1119</v>
      </c>
      <c r="L9" s="89">
        <v>2265</v>
      </c>
      <c r="M9" s="89">
        <v>22</v>
      </c>
      <c r="N9" s="93">
        <v>210</v>
      </c>
      <c r="O9" s="94"/>
    </row>
    <row r="10" spans="1:15" s="95" customFormat="1" ht="12" customHeight="1">
      <c r="A10" s="301" t="s">
        <v>145</v>
      </c>
      <c r="B10" s="302"/>
      <c r="C10" s="201">
        <v>7205309</v>
      </c>
      <c r="D10" s="201">
        <v>12220</v>
      </c>
      <c r="E10" s="201">
        <v>4947</v>
      </c>
      <c r="F10" s="201">
        <v>23</v>
      </c>
      <c r="G10" s="201">
        <v>1669</v>
      </c>
      <c r="H10" s="201">
        <v>936</v>
      </c>
      <c r="I10" s="201">
        <v>131</v>
      </c>
      <c r="J10" s="201">
        <v>1716</v>
      </c>
      <c r="K10" s="201">
        <v>1364</v>
      </c>
      <c r="L10" s="201">
        <v>1221</v>
      </c>
      <c r="M10" s="201">
        <v>11</v>
      </c>
      <c r="N10" s="202">
        <v>61</v>
      </c>
      <c r="O10" s="94"/>
    </row>
    <row r="11" spans="1:14" s="3" customFormat="1" ht="12" customHeight="1">
      <c r="A11" s="96"/>
      <c r="B11" s="97"/>
      <c r="C11" s="98"/>
      <c r="D11" s="89"/>
      <c r="E11" s="98"/>
      <c r="F11" s="98"/>
      <c r="G11" s="98"/>
      <c r="H11" s="98"/>
      <c r="I11" s="98"/>
      <c r="J11" s="98"/>
      <c r="K11" s="99"/>
      <c r="L11" s="98"/>
      <c r="M11" s="98"/>
      <c r="N11" s="100"/>
    </row>
    <row r="12" spans="1:14" s="3" customFormat="1" ht="12" customHeight="1">
      <c r="A12" s="101"/>
      <c r="B12" s="102" t="s">
        <v>68</v>
      </c>
      <c r="C12" s="203">
        <v>2227025</v>
      </c>
      <c r="D12" s="204">
        <v>4349</v>
      </c>
      <c r="E12" s="205">
        <v>740</v>
      </c>
      <c r="F12" s="104">
        <v>3</v>
      </c>
      <c r="G12" s="205">
        <v>288</v>
      </c>
      <c r="H12" s="205">
        <v>153</v>
      </c>
      <c r="I12" s="204">
        <v>28</v>
      </c>
      <c r="J12" s="205">
        <v>732</v>
      </c>
      <c r="K12" s="206">
        <v>1316</v>
      </c>
      <c r="L12" s="205">
        <v>1059</v>
      </c>
      <c r="M12" s="204">
        <v>10</v>
      </c>
      <c r="N12" s="207">
        <v>0</v>
      </c>
    </row>
    <row r="13" spans="1:14" s="3" customFormat="1" ht="12" customHeight="1">
      <c r="A13" s="101"/>
      <c r="B13" s="102" t="s">
        <v>91</v>
      </c>
      <c r="C13" s="203">
        <v>1933892</v>
      </c>
      <c r="D13" s="204">
        <v>3160</v>
      </c>
      <c r="E13" s="205">
        <v>1437</v>
      </c>
      <c r="F13" s="205">
        <v>9</v>
      </c>
      <c r="G13" s="205">
        <v>1131</v>
      </c>
      <c r="H13" s="147" t="s">
        <v>146</v>
      </c>
      <c r="I13" s="205">
        <v>45</v>
      </c>
      <c r="J13" s="205">
        <v>451</v>
      </c>
      <c r="K13" s="147" t="s">
        <v>146</v>
      </c>
      <c r="L13" s="205">
        <v>29</v>
      </c>
      <c r="M13" s="147" t="s">
        <v>146</v>
      </c>
      <c r="N13" s="208">
        <v>5</v>
      </c>
    </row>
    <row r="14" spans="1:14" s="3" customFormat="1" ht="12" customHeight="1">
      <c r="A14" s="101"/>
      <c r="B14" s="102" t="s">
        <v>69</v>
      </c>
      <c r="C14" s="203">
        <v>144143</v>
      </c>
      <c r="D14" s="204">
        <v>190</v>
      </c>
      <c r="E14" s="205">
        <v>158</v>
      </c>
      <c r="F14" s="205">
        <v>1</v>
      </c>
      <c r="G14" s="209" t="s">
        <v>147</v>
      </c>
      <c r="H14" s="147" t="s">
        <v>147</v>
      </c>
      <c r="I14" s="205">
        <v>0</v>
      </c>
      <c r="J14" s="205">
        <v>20</v>
      </c>
      <c r="K14" s="147" t="s">
        <v>147</v>
      </c>
      <c r="L14" s="204">
        <v>2</v>
      </c>
      <c r="M14" s="103">
        <v>1</v>
      </c>
      <c r="N14" s="207">
        <v>0</v>
      </c>
    </row>
    <row r="15" spans="1:14" s="3" customFormat="1" ht="12" customHeight="1">
      <c r="A15" s="101"/>
      <c r="B15" s="102" t="s">
        <v>70</v>
      </c>
      <c r="C15" s="203">
        <v>1409592</v>
      </c>
      <c r="D15" s="204">
        <v>2139</v>
      </c>
      <c r="E15" s="205">
        <v>1272</v>
      </c>
      <c r="F15" s="205">
        <v>4</v>
      </c>
      <c r="G15" s="205">
        <v>172</v>
      </c>
      <c r="H15" s="204">
        <v>316</v>
      </c>
      <c r="I15" s="205">
        <v>18</v>
      </c>
      <c r="J15" s="205">
        <v>300</v>
      </c>
      <c r="K15" s="147" t="s">
        <v>148</v>
      </c>
      <c r="L15" s="147" t="s">
        <v>148</v>
      </c>
      <c r="M15" s="147" t="s">
        <v>148</v>
      </c>
      <c r="N15" s="207">
        <v>35</v>
      </c>
    </row>
    <row r="16" spans="1:14" s="3" customFormat="1" ht="12" customHeight="1">
      <c r="A16" s="101"/>
      <c r="B16" s="102" t="s">
        <v>92</v>
      </c>
      <c r="C16" s="203">
        <v>335387</v>
      </c>
      <c r="D16" s="204">
        <v>756</v>
      </c>
      <c r="E16" s="210">
        <v>168</v>
      </c>
      <c r="F16" s="210">
        <v>4</v>
      </c>
      <c r="G16" s="210">
        <v>34</v>
      </c>
      <c r="H16" s="210">
        <v>467</v>
      </c>
      <c r="I16" s="210">
        <v>2</v>
      </c>
      <c r="J16" s="210">
        <v>57</v>
      </c>
      <c r="K16" s="147" t="s">
        <v>149</v>
      </c>
      <c r="L16" s="211">
        <v>1</v>
      </c>
      <c r="M16" s="147" t="s">
        <v>149</v>
      </c>
      <c r="N16" s="107">
        <v>3</v>
      </c>
    </row>
    <row r="17" spans="1:14" s="78" customFormat="1" ht="12" customHeight="1">
      <c r="A17" s="101"/>
      <c r="B17" s="102" t="s">
        <v>93</v>
      </c>
      <c r="C17" s="203">
        <v>873605</v>
      </c>
      <c r="D17" s="204">
        <v>1253</v>
      </c>
      <c r="E17" s="205">
        <v>879</v>
      </c>
      <c r="F17" s="205">
        <v>1</v>
      </c>
      <c r="G17" s="205">
        <v>45</v>
      </c>
      <c r="H17" s="147" t="s">
        <v>148</v>
      </c>
      <c r="I17" s="204">
        <v>20</v>
      </c>
      <c r="J17" s="205">
        <v>120</v>
      </c>
      <c r="K17" s="211">
        <v>48</v>
      </c>
      <c r="L17" s="205">
        <v>131</v>
      </c>
      <c r="M17" s="209" t="s">
        <v>148</v>
      </c>
      <c r="N17" s="207">
        <v>2</v>
      </c>
    </row>
    <row r="18" spans="1:14" s="3" customFormat="1" ht="12" customHeight="1">
      <c r="A18" s="101"/>
      <c r="B18" s="102" t="s">
        <v>94</v>
      </c>
      <c r="C18" s="203">
        <v>281665</v>
      </c>
      <c r="D18" s="204">
        <v>373</v>
      </c>
      <c r="E18" s="205">
        <v>295</v>
      </c>
      <c r="F18" s="104">
        <v>1</v>
      </c>
      <c r="G18" s="147" t="s">
        <v>150</v>
      </c>
      <c r="H18" s="147" t="s">
        <v>150</v>
      </c>
      <c r="I18" s="104">
        <v>17</v>
      </c>
      <c r="J18" s="205">
        <v>37</v>
      </c>
      <c r="K18" s="147" t="s">
        <v>150</v>
      </c>
      <c r="L18" s="147" t="s">
        <v>150</v>
      </c>
      <c r="M18" s="147" t="s">
        <v>150</v>
      </c>
      <c r="N18" s="208">
        <v>17</v>
      </c>
    </row>
    <row r="19" spans="1:14" s="3" customFormat="1" ht="12" customHeight="1">
      <c r="A19" s="101"/>
      <c r="B19" s="102"/>
      <c r="C19" s="91"/>
      <c r="D19" s="103"/>
      <c r="E19" s="104"/>
      <c r="F19" s="106"/>
      <c r="G19" s="106"/>
      <c r="H19" s="106"/>
      <c r="I19" s="104"/>
      <c r="J19" s="104"/>
      <c r="K19" s="106"/>
      <c r="L19" s="106"/>
      <c r="M19" s="103"/>
      <c r="N19" s="105"/>
    </row>
    <row r="20" spans="1:14" s="3" customFormat="1" ht="12" customHeight="1" thickBot="1">
      <c r="A20" s="108"/>
      <c r="B20" s="109"/>
      <c r="C20" s="110"/>
      <c r="D20" s="111"/>
      <c r="E20" s="112"/>
      <c r="F20" s="112"/>
      <c r="G20" s="112"/>
      <c r="H20" s="111"/>
      <c r="I20" s="112"/>
      <c r="J20" s="112"/>
      <c r="K20" s="113"/>
      <c r="L20" s="111"/>
      <c r="M20" s="111"/>
      <c r="N20" s="114"/>
    </row>
    <row r="21" ht="13.5" customHeight="1" hidden="1">
      <c r="C21" s="214"/>
    </row>
    <row r="22" ht="13.5" customHeight="1" hidden="1"/>
    <row r="23" ht="13.5" customHeight="1" hidden="1"/>
    <row r="24" ht="13.5" customHeight="1" hidden="1"/>
    <row r="25" spans="1:14" s="3" customFormat="1" ht="4.5" customHeight="1">
      <c r="A25" s="115"/>
      <c r="B25" s="115"/>
      <c r="C25" s="116"/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4" s="3" customFormat="1" ht="13.5">
      <c r="A26" s="76" t="s">
        <v>71</v>
      </c>
      <c r="B26" s="5"/>
      <c r="C26" s="215"/>
      <c r="D26" s="215"/>
    </row>
    <row r="27" spans="1:3" s="3" customFormat="1" ht="13.5">
      <c r="A27" s="76" t="s">
        <v>72</v>
      </c>
      <c r="B27" s="5"/>
      <c r="C27" s="212"/>
    </row>
    <row r="28" spans="1:9" s="3" customFormat="1" ht="13.5">
      <c r="A28" s="76" t="s">
        <v>73</v>
      </c>
      <c r="B28" s="5"/>
      <c r="C28" s="212"/>
      <c r="I28" s="119"/>
    </row>
    <row r="29" spans="9:10" ht="13.5">
      <c r="I29" s="216"/>
      <c r="J29" s="216"/>
    </row>
    <row r="30" spans="1:14" ht="14.25">
      <c r="A30" s="1" t="s">
        <v>74</v>
      </c>
      <c r="B30" s="77"/>
      <c r="C30" s="1"/>
      <c r="D30" s="3"/>
      <c r="E30" s="3"/>
      <c r="F30" s="3"/>
      <c r="G30" s="3"/>
      <c r="H30" s="120"/>
      <c r="I30" s="121"/>
      <c r="J30" s="121"/>
      <c r="K30" s="120"/>
      <c r="L30" s="120"/>
      <c r="M30" s="120"/>
      <c r="N30" s="120"/>
    </row>
    <row r="31" spans="1:14" ht="15" thickBot="1">
      <c r="A31" s="3"/>
      <c r="B31" s="78"/>
      <c r="C31" s="3"/>
      <c r="D31" s="298" t="s">
        <v>75</v>
      </c>
      <c r="E31" s="298"/>
      <c r="F31" s="298"/>
      <c r="G31" s="298"/>
      <c r="H31" s="299"/>
      <c r="I31" s="121"/>
      <c r="J31" s="121"/>
      <c r="K31" s="120"/>
      <c r="L31" s="120"/>
      <c r="M31" s="120"/>
      <c r="N31" s="120"/>
    </row>
    <row r="32" spans="1:15" ht="13.5" customHeight="1">
      <c r="A32" s="303" t="s">
        <v>76</v>
      </c>
      <c r="B32" s="304"/>
      <c r="C32" s="80" t="s">
        <v>77</v>
      </c>
      <c r="D32" s="80" t="s">
        <v>66</v>
      </c>
      <c r="E32" s="80" t="s">
        <v>67</v>
      </c>
      <c r="F32" s="295" t="s">
        <v>145</v>
      </c>
      <c r="G32" s="296"/>
      <c r="H32" s="297"/>
      <c r="I32" s="120"/>
      <c r="J32" s="121"/>
      <c r="K32" s="121"/>
      <c r="L32" s="120"/>
      <c r="M32" s="120"/>
      <c r="N32" s="120"/>
      <c r="O32" s="120"/>
    </row>
    <row r="33" spans="1:15" ht="13.5">
      <c r="A33" s="305"/>
      <c r="B33" s="306"/>
      <c r="C33" s="81" t="s">
        <v>78</v>
      </c>
      <c r="D33" s="81" t="s">
        <v>78</v>
      </c>
      <c r="E33" s="81" t="s">
        <v>78</v>
      </c>
      <c r="F33" s="122" t="s">
        <v>78</v>
      </c>
      <c r="G33" s="123" t="s">
        <v>79</v>
      </c>
      <c r="H33" s="124" t="s">
        <v>60</v>
      </c>
      <c r="I33" s="120"/>
      <c r="J33" s="121"/>
      <c r="K33" s="121"/>
      <c r="L33" s="120"/>
      <c r="M33" s="120"/>
      <c r="N33" s="120"/>
      <c r="O33" s="120"/>
    </row>
    <row r="34" spans="1:15" ht="13.5" customHeight="1">
      <c r="A34" s="243" t="s">
        <v>80</v>
      </c>
      <c r="B34" s="265"/>
      <c r="C34" s="125">
        <v>257</v>
      </c>
      <c r="D34" s="125">
        <v>40</v>
      </c>
      <c r="E34" s="125">
        <v>35</v>
      </c>
      <c r="F34" s="217">
        <v>24</v>
      </c>
      <c r="G34" s="218">
        <v>393</v>
      </c>
      <c r="H34" s="219">
        <v>9511</v>
      </c>
      <c r="I34" s="120"/>
      <c r="J34" s="121"/>
      <c r="K34" s="121"/>
      <c r="L34" s="120"/>
      <c r="M34" s="120"/>
      <c r="N34" s="120"/>
      <c r="O34" s="120"/>
    </row>
    <row r="35" spans="1:15" ht="13.5">
      <c r="A35" s="232" t="s">
        <v>151</v>
      </c>
      <c r="B35" s="267"/>
      <c r="C35" s="89">
        <v>1.1</v>
      </c>
      <c r="D35" s="89">
        <v>1</v>
      </c>
      <c r="E35" s="89">
        <v>0.1</v>
      </c>
      <c r="F35" s="145" t="s">
        <v>152</v>
      </c>
      <c r="G35" s="146" t="s">
        <v>96</v>
      </c>
      <c r="H35" s="126" t="s">
        <v>153</v>
      </c>
      <c r="I35" s="120"/>
      <c r="J35" s="121"/>
      <c r="K35" s="121"/>
      <c r="L35" s="120"/>
      <c r="M35" s="120"/>
      <c r="N35" s="120"/>
      <c r="O35" s="120"/>
    </row>
    <row r="36" spans="1:15" ht="13.5" customHeight="1">
      <c r="A36" s="232" t="s">
        <v>81</v>
      </c>
      <c r="B36" s="267"/>
      <c r="C36" s="89">
        <v>3</v>
      </c>
      <c r="D36" s="89">
        <v>2</v>
      </c>
      <c r="E36" s="89">
        <v>5</v>
      </c>
      <c r="F36" s="220">
        <v>0.2</v>
      </c>
      <c r="G36" s="221">
        <v>3481</v>
      </c>
      <c r="H36" s="202">
        <v>696</v>
      </c>
      <c r="I36" s="129"/>
      <c r="J36" s="119"/>
      <c r="K36" s="119"/>
      <c r="L36" s="129"/>
      <c r="M36" s="129"/>
      <c r="N36" s="129"/>
      <c r="O36" s="129"/>
    </row>
    <row r="37" spans="1:11" ht="13.5" customHeight="1">
      <c r="A37" s="232" t="s">
        <v>82</v>
      </c>
      <c r="B37" s="267"/>
      <c r="C37" s="89">
        <v>13</v>
      </c>
      <c r="D37" s="89">
        <v>4</v>
      </c>
      <c r="E37" s="89">
        <v>2</v>
      </c>
      <c r="F37" s="222">
        <v>0</v>
      </c>
      <c r="G37" s="221">
        <v>3050</v>
      </c>
      <c r="H37" s="202">
        <v>610</v>
      </c>
      <c r="K37" s="216"/>
    </row>
    <row r="38" spans="1:11" ht="13.5" customHeight="1">
      <c r="A38" s="232" t="s">
        <v>83</v>
      </c>
      <c r="B38" s="267"/>
      <c r="C38" s="89">
        <v>2694</v>
      </c>
      <c r="D38" s="89">
        <v>3558</v>
      </c>
      <c r="E38" s="89">
        <v>2530</v>
      </c>
      <c r="F38" s="220">
        <v>1421</v>
      </c>
      <c r="G38" s="221">
        <v>334</v>
      </c>
      <c r="H38" s="202">
        <v>474714</v>
      </c>
      <c r="K38" s="216"/>
    </row>
    <row r="39" spans="1:8" ht="13.5" customHeight="1">
      <c r="A39" s="232" t="s">
        <v>154</v>
      </c>
      <c r="B39" s="267"/>
      <c r="C39" s="89">
        <v>12</v>
      </c>
      <c r="D39" s="89">
        <v>2</v>
      </c>
      <c r="E39" s="89">
        <v>1</v>
      </c>
      <c r="F39" s="127">
        <v>2</v>
      </c>
      <c r="G39" s="221">
        <v>203</v>
      </c>
      <c r="H39" s="202">
        <v>426</v>
      </c>
    </row>
    <row r="40" spans="1:8" ht="13.5">
      <c r="A40" s="232" t="s">
        <v>84</v>
      </c>
      <c r="B40" s="267"/>
      <c r="C40" s="89">
        <v>679</v>
      </c>
      <c r="D40" s="89">
        <v>262</v>
      </c>
      <c r="E40" s="89">
        <v>241</v>
      </c>
      <c r="F40" s="220">
        <v>158</v>
      </c>
      <c r="G40" s="221">
        <v>35932</v>
      </c>
      <c r="H40" s="202">
        <v>5677</v>
      </c>
    </row>
    <row r="41" spans="1:8" ht="13.5">
      <c r="A41" s="232" t="s">
        <v>85</v>
      </c>
      <c r="B41" s="267"/>
      <c r="C41" s="89">
        <v>5500</v>
      </c>
      <c r="D41" s="89">
        <v>2900</v>
      </c>
      <c r="E41" s="89">
        <v>1500</v>
      </c>
      <c r="F41" s="220">
        <v>2418</v>
      </c>
      <c r="G41" s="221">
        <v>2650</v>
      </c>
      <c r="H41" s="202">
        <v>6408</v>
      </c>
    </row>
    <row r="42" spans="1:8" ht="13.5">
      <c r="A42" s="232" t="s">
        <v>56</v>
      </c>
      <c r="B42" s="267"/>
      <c r="C42" s="89"/>
      <c r="D42" s="89"/>
      <c r="E42" s="89">
        <v>1440</v>
      </c>
      <c r="F42" s="220">
        <v>1535</v>
      </c>
      <c r="G42" s="128">
        <v>13333</v>
      </c>
      <c r="H42" s="202">
        <v>20466</v>
      </c>
    </row>
    <row r="43" spans="1:8" ht="13.5">
      <c r="A43" s="232" t="s">
        <v>86</v>
      </c>
      <c r="B43" s="267"/>
      <c r="C43" s="89">
        <v>23</v>
      </c>
      <c r="D43" s="89">
        <v>13</v>
      </c>
      <c r="E43" s="89">
        <v>4</v>
      </c>
      <c r="F43" s="220">
        <v>1</v>
      </c>
      <c r="G43" s="221">
        <v>270</v>
      </c>
      <c r="H43" s="202">
        <v>189</v>
      </c>
    </row>
    <row r="44" spans="1:8" ht="13.5">
      <c r="A44" s="232" t="s">
        <v>87</v>
      </c>
      <c r="B44" s="267"/>
      <c r="C44" s="89">
        <v>732</v>
      </c>
      <c r="D44" s="89">
        <v>458</v>
      </c>
      <c r="E44" s="89">
        <v>432</v>
      </c>
      <c r="F44" s="220">
        <v>267</v>
      </c>
      <c r="G44" s="221">
        <v>164</v>
      </c>
      <c r="H44" s="202">
        <v>43706</v>
      </c>
    </row>
    <row r="45" spans="1:8" ht="13.5">
      <c r="A45" s="232" t="s">
        <v>88</v>
      </c>
      <c r="B45" s="267"/>
      <c r="C45" s="89">
        <v>0</v>
      </c>
      <c r="D45" s="89">
        <v>0</v>
      </c>
      <c r="E45" s="89">
        <v>22</v>
      </c>
      <c r="F45" s="220">
        <v>17</v>
      </c>
      <c r="G45" s="221">
        <v>325</v>
      </c>
      <c r="H45" s="202">
        <v>5525</v>
      </c>
    </row>
    <row r="46" spans="1:8" ht="13.5">
      <c r="A46" s="310" t="s">
        <v>89</v>
      </c>
      <c r="B46" s="311"/>
      <c r="C46" s="130">
        <v>49</v>
      </c>
      <c r="D46" s="130">
        <v>578</v>
      </c>
      <c r="E46" s="130">
        <v>95</v>
      </c>
      <c r="F46" s="223">
        <v>53</v>
      </c>
      <c r="G46" s="224">
        <v>208</v>
      </c>
      <c r="H46" s="225">
        <v>11003</v>
      </c>
    </row>
    <row r="47" spans="1:8" ht="13.5" customHeight="1">
      <c r="A47" s="312" t="s">
        <v>60</v>
      </c>
      <c r="B47" s="313"/>
      <c r="C47" s="131">
        <v>1320890</v>
      </c>
      <c r="D47" s="131">
        <v>1957677</v>
      </c>
      <c r="E47" s="131">
        <v>1360575</v>
      </c>
      <c r="F47" s="141" t="s">
        <v>155</v>
      </c>
      <c r="G47" s="142" t="s">
        <v>96</v>
      </c>
      <c r="H47" s="225">
        <f>SUM(H34:H46)</f>
        <v>578931</v>
      </c>
    </row>
    <row r="48" spans="1:8" ht="14.25" thickBot="1">
      <c r="A48" s="132" t="s">
        <v>90</v>
      </c>
      <c r="B48" s="133"/>
      <c r="C48" s="134">
        <v>13272729</v>
      </c>
      <c r="D48" s="134">
        <v>12289959</v>
      </c>
      <c r="E48" s="134">
        <f>C9+E47</f>
        <v>10934744</v>
      </c>
      <c r="F48" s="143" t="s">
        <v>96</v>
      </c>
      <c r="G48" s="144" t="s">
        <v>96</v>
      </c>
      <c r="H48" s="226">
        <f>H47+C10</f>
        <v>7784240</v>
      </c>
    </row>
    <row r="49" spans="1:7" ht="4.5" customHeight="1">
      <c r="A49" s="5"/>
      <c r="B49" s="5"/>
      <c r="C49" s="135"/>
      <c r="D49" s="136"/>
      <c r="E49" s="136"/>
      <c r="F49" s="136"/>
      <c r="G49" s="136"/>
    </row>
    <row r="50" spans="1:8" ht="13.5">
      <c r="A50" s="76" t="s">
        <v>71</v>
      </c>
      <c r="B50" s="137"/>
      <c r="D50" s="3"/>
      <c r="E50" s="3"/>
      <c r="F50" s="3"/>
      <c r="G50" s="3"/>
      <c r="H50" s="214"/>
    </row>
    <row r="51" spans="1:7" ht="13.5">
      <c r="A51" s="138"/>
      <c r="B51" s="138"/>
      <c r="D51" s="3"/>
      <c r="E51" s="3"/>
      <c r="F51" s="3"/>
      <c r="G51" s="3"/>
    </row>
    <row r="52" ht="13.5">
      <c r="A52" s="139"/>
    </row>
  </sheetData>
  <sheetProtection/>
  <mergeCells count="25">
    <mergeCell ref="A39:B39"/>
    <mergeCell ref="A46:B46"/>
    <mergeCell ref="A47:B47"/>
    <mergeCell ref="A40:B40"/>
    <mergeCell ref="A41:B41"/>
    <mergeCell ref="A43:B43"/>
    <mergeCell ref="A44:B44"/>
    <mergeCell ref="A45:B45"/>
    <mergeCell ref="A42:B42"/>
    <mergeCell ref="F32:H32"/>
    <mergeCell ref="D31:H31"/>
    <mergeCell ref="C5:C6"/>
    <mergeCell ref="A10:B10"/>
    <mergeCell ref="A32:B33"/>
    <mergeCell ref="E5:N5"/>
    <mergeCell ref="A8:B8"/>
    <mergeCell ref="A9:B9"/>
    <mergeCell ref="A7:B7"/>
    <mergeCell ref="A35:B35"/>
    <mergeCell ref="A5:B6"/>
    <mergeCell ref="D5:D6"/>
    <mergeCell ref="A38:B38"/>
    <mergeCell ref="A36:B36"/>
    <mergeCell ref="A37:B37"/>
    <mergeCell ref="A34:B34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izm-k</cp:lastModifiedBy>
  <cp:lastPrinted>2010-12-21T00:07:13Z</cp:lastPrinted>
  <dcterms:created xsi:type="dcterms:W3CDTF">1997-01-07T10:15:35Z</dcterms:created>
  <dcterms:modified xsi:type="dcterms:W3CDTF">2010-12-21T00:11:11Z</dcterms:modified>
  <cp:category/>
  <cp:version/>
  <cp:contentType/>
  <cp:contentStatus/>
</cp:coreProperties>
</file>