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tabRatio="670" activeTab="0"/>
  </bookViews>
  <sheets>
    <sheet name="(3)教育振興費補助推移" sheetId="1" r:id="rId1"/>
  </sheets>
  <externalReferences>
    <externalReference r:id="rId4"/>
  </externalReferences>
  <definedNames>
    <definedName name="_xlnm.Print_Area" localSheetId="0">'(3)教育振興費補助推移'!$B$1:$K$32</definedName>
    <definedName name="Z_A321CACF_580B_4278_A480_7BAA96F87ECE_.wvu.PrintArea" localSheetId="0" hidden="1">'(3)教育振興費補助推移'!$B$1:$K$30</definedName>
    <definedName name="Z_D2AE76AC_0E18_40A2_A184_1A70C273AA94_.wvu.PrintArea" localSheetId="0" hidden="1">'(3)教育振興費補助推移'!$B$1:$K$30</definedName>
    <definedName name="ﾀｲﾄﾙ列">'[1](1)予算・決算額一覧'!$B$7:$E$41</definedName>
    <definedName name="印刷範囲">'[1](1)予算・決算額一覧'!#REF!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<sst xmlns="http://schemas.openxmlformats.org/spreadsheetml/2006/main" count="32" uniqueCount="31">
  <si>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　　　・幼稚園の補助金については、上段が学校法人分、下段が非学校法人分です。</t>
  </si>
  <si>
    <t>高等学校・中等教育学校・中学校・小学校</t>
  </si>
  <si>
    <t>対象</t>
  </si>
  <si>
    <t>法人数</t>
  </si>
  <si>
    <t>１３年度</t>
  </si>
  <si>
    <t>１５年度</t>
  </si>
  <si>
    <t>１６年度</t>
  </si>
  <si>
    <t>(単位：千円)</t>
  </si>
  <si>
    <t>　　　　　　幼稚園</t>
  </si>
  <si>
    <t>年度</t>
  </si>
  <si>
    <t>計</t>
  </si>
  <si>
    <t>１法人当た</t>
  </si>
  <si>
    <t>１園当たり</t>
  </si>
  <si>
    <t>対象園数</t>
  </si>
  <si>
    <t>りの平均</t>
  </si>
  <si>
    <t>の平均</t>
  </si>
  <si>
    <t>（３） 私立学校教育振興費補助（決算額）の推移</t>
  </si>
  <si>
    <t>右の合計</t>
  </si>
  <si>
    <t>内　　　訳</t>
  </si>
  <si>
    <t>１７年度</t>
  </si>
  <si>
    <t>１８年度</t>
  </si>
  <si>
    <t>専修学校
各種学校</t>
  </si>
  <si>
    <t>特別支援学校</t>
  </si>
  <si>
    <t>１９年度</t>
  </si>
  <si>
    <t>２０年度</t>
  </si>
  <si>
    <t xml:space="preserve">   ・特別支援学校については、１６年度以降、国から別途、補助金が措置されています。</t>
  </si>
  <si>
    <t>２１年度</t>
  </si>
  <si>
    <t>２２年度</t>
  </si>
  <si>
    <t>２３年度</t>
  </si>
  <si>
    <t>２４年度</t>
  </si>
  <si>
    <t>（注）・平成２４年度は、平成２４年１２月３１日現在の予算額です。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</si>
</sst>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38" fontId="0" fillId="0" borderId="0" xfId="48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8" fontId="3" fillId="0" borderId="0" xfId="48" applyFont="1" applyAlignment="1">
      <alignment horizontal="right"/>
    </xf>
    <xf numFmtId="38" fontId="6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0" xfId="48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 horizontal="right"/>
    </xf>
    <xf numFmtId="0" fontId="3" fillId="0" borderId="0" xfId="0" applyFont="1" applyFill="1" applyAlignment="1">
      <alignment/>
    </xf>
    <xf numFmtId="38" fontId="0" fillId="0" borderId="0" xfId="48" applyAlignment="1">
      <alignment horizontal="right"/>
    </xf>
    <xf numFmtId="38" fontId="0" fillId="0" borderId="0" xfId="48" applyAlignment="1">
      <alignment/>
    </xf>
    <xf numFmtId="38" fontId="0" fillId="0" borderId="0" xfId="48" applyFill="1" applyAlignment="1">
      <alignment horizontal="right"/>
    </xf>
    <xf numFmtId="38" fontId="0" fillId="0" borderId="0" xfId="48" applyFill="1" applyAlignment="1">
      <alignment/>
    </xf>
    <xf numFmtId="38" fontId="7" fillId="0" borderId="10" xfId="48" applyFont="1" applyFill="1" applyBorder="1" applyAlignment="1">
      <alignment/>
    </xf>
    <xf numFmtId="38" fontId="7" fillId="0" borderId="11" xfId="48" applyFont="1" applyFill="1" applyBorder="1" applyAlignment="1">
      <alignment horizontal="right"/>
    </xf>
    <xf numFmtId="38" fontId="7" fillId="0" borderId="12" xfId="48" applyFont="1" applyFill="1" applyBorder="1" applyAlignment="1">
      <alignment horizontal="right"/>
    </xf>
    <xf numFmtId="38" fontId="7" fillId="0" borderId="13" xfId="48" applyFont="1" applyFill="1" applyBorder="1" applyAlignment="1">
      <alignment/>
    </xf>
    <xf numFmtId="38" fontId="7" fillId="0" borderId="14" xfId="48" applyFont="1" applyFill="1" applyBorder="1" applyAlignment="1">
      <alignment horizontal="right"/>
    </xf>
    <xf numFmtId="38" fontId="7" fillId="0" borderId="15" xfId="48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0" xfId="0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0" fillId="0" borderId="12" xfId="48" applyFont="1" applyFill="1" applyBorder="1" applyAlignment="1">
      <alignment horizontal="right"/>
    </xf>
    <xf numFmtId="38" fontId="0" fillId="0" borderId="15" xfId="48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38" fontId="0" fillId="34" borderId="0" xfId="48" applyFont="1" applyFill="1" applyAlignment="1">
      <alignment horizontal="center" vertical="center"/>
    </xf>
    <xf numFmtId="38" fontId="0" fillId="34" borderId="0" xfId="48" applyFill="1" applyAlignment="1">
      <alignment horizontal="center" vertical="center"/>
    </xf>
    <xf numFmtId="38" fontId="3" fillId="34" borderId="19" xfId="48" applyFont="1" applyFill="1" applyBorder="1" applyAlignment="1">
      <alignment horizontal="center" vertical="center"/>
    </xf>
    <xf numFmtId="38" fontId="5" fillId="34" borderId="20" xfId="48" applyFont="1" applyFill="1" applyBorder="1" applyAlignment="1">
      <alignment horizontal="center" vertical="center"/>
    </xf>
    <xf numFmtId="38" fontId="3" fillId="34" borderId="14" xfId="48" applyFont="1" applyFill="1" applyBorder="1" applyAlignment="1">
      <alignment horizontal="center" vertical="center"/>
    </xf>
    <xf numFmtId="38" fontId="5" fillId="34" borderId="15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/>
    </xf>
    <xf numFmtId="38" fontId="0" fillId="0" borderId="12" xfId="48" applyFont="1" applyFill="1" applyBorder="1" applyAlignment="1">
      <alignment horizontal="right"/>
    </xf>
    <xf numFmtId="38" fontId="0" fillId="0" borderId="13" xfId="48" applyFont="1" applyFill="1" applyBorder="1" applyAlignment="1">
      <alignment/>
    </xf>
    <xf numFmtId="38" fontId="0" fillId="0" borderId="15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38" fontId="0" fillId="0" borderId="16" xfId="48" applyFont="1" applyFill="1" applyBorder="1" applyAlignment="1">
      <alignment horizontal="right"/>
    </xf>
    <xf numFmtId="38" fontId="0" fillId="0" borderId="18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  <xf numFmtId="38" fontId="0" fillId="0" borderId="23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38" fontId="0" fillId="0" borderId="2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7" fillId="0" borderId="25" xfId="48" applyFont="1" applyFill="1" applyBorder="1" applyAlignment="1">
      <alignment horizontal="right"/>
    </xf>
    <xf numFmtId="38" fontId="0" fillId="0" borderId="25" xfId="48" applyFont="1" applyFill="1" applyBorder="1" applyAlignment="1">
      <alignment horizontal="right"/>
    </xf>
    <xf numFmtId="38" fontId="0" fillId="0" borderId="26" xfId="48" applyFont="1" applyFill="1" applyBorder="1" applyAlignment="1">
      <alignment horizontal="right"/>
    </xf>
    <xf numFmtId="38" fontId="0" fillId="0" borderId="27" xfId="48" applyFont="1" applyFill="1" applyBorder="1" applyAlignment="1">
      <alignment horizontal="right"/>
    </xf>
    <xf numFmtId="38" fontId="0" fillId="0" borderId="2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23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38" fontId="0" fillId="0" borderId="24" xfId="48" applyFill="1" applyBorder="1" applyAlignment="1">
      <alignment/>
    </xf>
    <xf numFmtId="38" fontId="0" fillId="0" borderId="15" xfId="48" applyFill="1" applyBorder="1" applyAlignment="1">
      <alignment/>
    </xf>
    <xf numFmtId="38" fontId="0" fillId="0" borderId="25" xfId="48" applyFont="1" applyFill="1" applyBorder="1" applyAlignment="1">
      <alignment horizontal="right"/>
    </xf>
    <xf numFmtId="38" fontId="0" fillId="0" borderId="26" xfId="48" applyFont="1" applyFill="1" applyBorder="1" applyAlignment="1">
      <alignment horizontal="right"/>
    </xf>
    <xf numFmtId="38" fontId="0" fillId="0" borderId="27" xfId="48" applyFont="1" applyFill="1" applyBorder="1" applyAlignment="1">
      <alignment horizontal="right"/>
    </xf>
    <xf numFmtId="38" fontId="0" fillId="0" borderId="26" xfId="48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38" fontId="0" fillId="0" borderId="18" xfId="48" applyFont="1" applyFill="1" applyBorder="1" applyAlignment="1">
      <alignment horizontal="right"/>
    </xf>
    <xf numFmtId="38" fontId="0" fillId="0" borderId="25" xfId="48" applyFill="1" applyBorder="1" applyAlignment="1">
      <alignment horizontal="right"/>
    </xf>
    <xf numFmtId="38" fontId="7" fillId="0" borderId="16" xfId="48" applyFont="1" applyFill="1" applyBorder="1" applyAlignment="1">
      <alignment horizontal="right"/>
    </xf>
    <xf numFmtId="38" fontId="7" fillId="0" borderId="18" xfId="48" applyFont="1" applyFill="1" applyBorder="1" applyAlignment="1">
      <alignment horizontal="right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38" fontId="0" fillId="34" borderId="16" xfId="48" applyFont="1" applyFill="1" applyBorder="1" applyAlignment="1">
      <alignment horizontal="center" vertical="center"/>
    </xf>
    <xf numFmtId="38" fontId="0" fillId="34" borderId="17" xfId="48" applyFont="1" applyFill="1" applyBorder="1" applyAlignment="1">
      <alignment horizontal="center" vertical="center"/>
    </xf>
    <xf numFmtId="38" fontId="0" fillId="34" borderId="18" xfId="48" applyFont="1" applyFill="1" applyBorder="1" applyAlignment="1">
      <alignment horizontal="center" vertical="center"/>
    </xf>
    <xf numFmtId="38" fontId="0" fillId="34" borderId="26" xfId="48" applyFont="1" applyFill="1" applyBorder="1" applyAlignment="1">
      <alignment horizontal="center" vertical="center"/>
    </xf>
    <xf numFmtId="38" fontId="0" fillId="34" borderId="28" xfId="48" applyFont="1" applyFill="1" applyBorder="1" applyAlignment="1">
      <alignment horizontal="center" vertical="center"/>
    </xf>
    <xf numFmtId="38" fontId="0" fillId="34" borderId="29" xfId="48" applyFont="1" applyFill="1" applyBorder="1" applyAlignment="1">
      <alignment horizontal="center" vertical="center"/>
    </xf>
    <xf numFmtId="38" fontId="0" fillId="34" borderId="17" xfId="48" applyFill="1" applyBorder="1" applyAlignment="1">
      <alignment horizontal="center" vertical="center"/>
    </xf>
    <xf numFmtId="38" fontId="0" fillId="34" borderId="18" xfId="48" applyFill="1" applyBorder="1" applyAlignment="1">
      <alignment horizontal="center" vertical="center"/>
    </xf>
    <xf numFmtId="38" fontId="3" fillId="34" borderId="30" xfId="48" applyFont="1" applyFill="1" applyBorder="1" applyAlignment="1">
      <alignment horizontal="center" vertical="center"/>
    </xf>
    <xf numFmtId="38" fontId="3" fillId="34" borderId="22" xfId="48" applyFont="1" applyFill="1" applyBorder="1" applyAlignment="1">
      <alignment horizontal="center" vertical="center"/>
    </xf>
    <xf numFmtId="38" fontId="3" fillId="34" borderId="20" xfId="48" applyFont="1" applyFill="1" applyBorder="1" applyAlignment="1">
      <alignment horizontal="center" vertical="center"/>
    </xf>
    <xf numFmtId="38" fontId="3" fillId="34" borderId="15" xfId="48" applyFont="1" applyFill="1" applyBorder="1" applyAlignment="1">
      <alignment horizontal="center" vertical="center"/>
    </xf>
    <xf numFmtId="38" fontId="0" fillId="34" borderId="16" xfId="48" applyFont="1" applyFill="1" applyBorder="1" applyAlignment="1">
      <alignment horizontal="center" vertical="center" wrapText="1"/>
    </xf>
    <xf numFmtId="38" fontId="0" fillId="34" borderId="17" xfId="48" applyFont="1" applyFill="1" applyBorder="1" applyAlignment="1">
      <alignment horizontal="center" vertical="center" wrapText="1"/>
    </xf>
    <xf numFmtId="38" fontId="0" fillId="34" borderId="18" xfId="48" applyFont="1" applyFill="1" applyBorder="1" applyAlignment="1">
      <alignment horizontal="center" vertical="center" wrapText="1"/>
    </xf>
    <xf numFmtId="38" fontId="0" fillId="34" borderId="10" xfId="48" applyFont="1" applyFill="1" applyBorder="1" applyAlignment="1">
      <alignment horizontal="center" vertical="center" shrinkToFit="1"/>
    </xf>
    <xf numFmtId="38" fontId="0" fillId="34" borderId="31" xfId="48" applyFont="1" applyFill="1" applyBorder="1" applyAlignment="1">
      <alignment horizontal="center" vertical="center" shrinkToFit="1"/>
    </xf>
    <xf numFmtId="38" fontId="0" fillId="34" borderId="32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65300;&#31169;&#23398;&#25391;&#33288;&#38306;&#20418;&#20104;&#31639;&#12539;&#27770;&#316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7">
          <cell r="B7" t="str">
            <v>補助金</v>
          </cell>
          <cell r="C7" t="str">
            <v>教</v>
          </cell>
          <cell r="D7" t="str">
            <v>高等学校・中等教育学校・中学校・小学校</v>
          </cell>
        </row>
        <row r="8">
          <cell r="C8" t="str">
            <v>育</v>
          </cell>
          <cell r="D8" t="str">
            <v>幼 稚 園</v>
          </cell>
        </row>
        <row r="9">
          <cell r="C9" t="str">
            <v>振</v>
          </cell>
          <cell r="D9" t="str">
            <v>内</v>
          </cell>
          <cell r="E9" t="str">
            <v>学校法人</v>
          </cell>
        </row>
        <row r="10">
          <cell r="C10" t="str">
            <v>興</v>
          </cell>
          <cell r="D10" t="str">
            <v>訳</v>
          </cell>
          <cell r="E10" t="str">
            <v>非学校法人</v>
          </cell>
        </row>
        <row r="11">
          <cell r="C11" t="str">
            <v>費</v>
          </cell>
          <cell r="D11" t="str">
            <v>養護学校</v>
          </cell>
        </row>
        <row r="12">
          <cell r="C12" t="str">
            <v>補</v>
          </cell>
          <cell r="D12" t="str">
            <v>専修学校・各種学校</v>
          </cell>
        </row>
        <row r="13">
          <cell r="C13" t="str">
            <v>助</v>
          </cell>
          <cell r="D13" t="str">
            <v>私立学校教育振興費補助　計　（Ａ） </v>
          </cell>
        </row>
        <row r="14">
          <cell r="D14" t="str">
            <v>私立学校等教育改革推進特別経費補助</v>
          </cell>
        </row>
        <row r="15">
          <cell r="D15" t="str">
            <v>私学団体活動費補助</v>
          </cell>
        </row>
        <row r="16">
          <cell r="C16" t="str">
            <v>そ</v>
          </cell>
          <cell r="D16" t="str">
            <v>内</v>
          </cell>
          <cell r="E16" t="str">
            <v>（社）群馬県私立幼稚園協会</v>
          </cell>
        </row>
        <row r="17">
          <cell r="C17" t="str">
            <v>の</v>
          </cell>
          <cell r="D17" t="str">
            <v>訳</v>
          </cell>
          <cell r="E17" t="str">
            <v>群馬県私立中学高等学校協会</v>
          </cell>
        </row>
        <row r="18">
          <cell r="C18" t="str">
            <v>他</v>
          </cell>
          <cell r="E18" t="str">
            <v>（社）群馬県専修学校各種学校協会</v>
          </cell>
        </row>
        <row r="19">
          <cell r="C19" t="str">
            <v>の</v>
          </cell>
          <cell r="E19" t="str">
            <v>（社）群馬県珠算連盟</v>
          </cell>
        </row>
        <row r="20">
          <cell r="C20" t="str">
            <v>補</v>
          </cell>
          <cell r="E20" t="str">
            <v>群馬県私立大学協会</v>
          </cell>
        </row>
        <row r="21">
          <cell r="C21" t="str">
            <v>助</v>
          </cell>
          <cell r="E21" t="str">
            <v>（財）群馬県私学振興会</v>
          </cell>
        </row>
        <row r="22">
          <cell r="D22" t="str">
            <v>授業料減免事業補助</v>
          </cell>
        </row>
        <row r="23">
          <cell r="D23" t="str">
            <v>交通遺児等授業料減免事業補助</v>
          </cell>
        </row>
        <row r="24">
          <cell r="D24" t="str">
            <v>人権教育研究指定校補助</v>
          </cell>
        </row>
        <row r="25">
          <cell r="D25" t="str">
            <v>私立幼稚園心身障害児就園対策費補助</v>
          </cell>
        </row>
        <row r="26">
          <cell r="D26" t="str">
            <v>私立幼稚園長期休業中の預かり保育推進事業費補助</v>
          </cell>
        </row>
        <row r="27">
          <cell r="D27" t="str">
            <v>私立幼稚園新規採用教員研修事業費補助</v>
          </cell>
        </row>
        <row r="28">
          <cell r="D28" t="str">
            <v>生涯学習促進事業費補助（専修学校・各種学校）</v>
          </cell>
        </row>
        <row r="29">
          <cell r="D29" t="str">
            <v>群馬県私学厚生協会補助</v>
          </cell>
        </row>
        <row r="30">
          <cell r="D30" t="str">
            <v>日本私立学校振興･共済事業団補助</v>
          </cell>
        </row>
        <row r="31">
          <cell r="D31" t="str">
            <v>私立学校等施設・設備資金利子補給事業補助（私学振興会）</v>
          </cell>
        </row>
        <row r="32">
          <cell r="D32" t="str">
            <v>全国専修各種学校総連合会北関東信越ブロック大会補助</v>
          </cell>
        </row>
        <row r="33">
          <cell r="D33" t="str">
            <v>私立養護学校体育館施設整備費補助</v>
          </cell>
        </row>
        <row r="34">
          <cell r="D34" t="str">
            <v>その他の補助　計　（Ｂ）</v>
          </cell>
        </row>
        <row r="35">
          <cell r="D35" t="str">
            <v>補　助　金　計　（Ａ）＋（Ｂ）</v>
          </cell>
        </row>
        <row r="36">
          <cell r="B36" t="str">
            <v>貸付金</v>
          </cell>
          <cell r="D36" t="str">
            <v>私学経営安定資金貸付(私学振興会)</v>
          </cell>
        </row>
        <row r="37">
          <cell r="D37" t="str">
            <v>貸　付　金　計　（Ｃ）</v>
          </cell>
        </row>
        <row r="38">
          <cell r="B38" t="str">
            <v>委託料</v>
          </cell>
          <cell r="D38" t="str">
            <v>私立幼稚園新規採用教員研修委託</v>
          </cell>
        </row>
        <row r="39">
          <cell r="D39" t="str">
            <v>委　託　料　計　（Ｄ）</v>
          </cell>
        </row>
        <row r="40">
          <cell r="D40" t="str">
            <v>合　　　　　計　　（Ａ）＋（Ｂ）＋（Ｃ）＋（Ｄ）</v>
          </cell>
        </row>
        <row r="41">
          <cell r="B41" t="str">
            <v>（注）・平成１８年度は平成１８年１２月３１日現在の予算額です。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75390625" style="3" customWidth="1"/>
    <col min="3" max="3" width="10.625" style="2" customWidth="1"/>
    <col min="4" max="4" width="12.50390625" style="15" customWidth="1"/>
    <col min="5" max="5" width="14.00390625" style="2" customWidth="1"/>
    <col min="6" max="6" width="8.125" style="16" customWidth="1"/>
    <col min="7" max="7" width="13.00390625" style="15" bestFit="1" customWidth="1"/>
    <col min="8" max="8" width="9.625" style="16" customWidth="1"/>
    <col min="9" max="9" width="8.625" style="2" customWidth="1"/>
    <col min="10" max="10" width="7.625" style="15" customWidth="1"/>
    <col min="11" max="11" width="9.125" style="15" customWidth="1"/>
  </cols>
  <sheetData>
    <row r="1" spans="2:6" ht="14.25">
      <c r="B1" s="5" t="s">
        <v>16</v>
      </c>
      <c r="D1" s="2"/>
      <c r="F1" s="7"/>
    </row>
    <row r="2" spans="2:11" s="10" customFormat="1" ht="14.25">
      <c r="B2" s="11"/>
      <c r="C2" s="12"/>
      <c r="D2" s="17"/>
      <c r="E2" s="12"/>
      <c r="F2" s="18"/>
      <c r="G2" s="17"/>
      <c r="H2" s="18"/>
      <c r="I2" s="12"/>
      <c r="J2" s="13"/>
      <c r="K2" s="13" t="s">
        <v>7</v>
      </c>
    </row>
    <row r="3" spans="2:11" s="34" customFormat="1" ht="12.75" customHeight="1">
      <c r="B3" s="80" t="s">
        <v>9</v>
      </c>
      <c r="C3" s="83" t="s">
        <v>17</v>
      </c>
      <c r="D3" s="86" t="s">
        <v>18</v>
      </c>
      <c r="E3" s="87"/>
      <c r="F3" s="87"/>
      <c r="G3" s="87"/>
      <c r="H3" s="87"/>
      <c r="I3" s="87"/>
      <c r="J3" s="87"/>
      <c r="K3" s="88"/>
    </row>
    <row r="4" spans="2:11" s="34" customFormat="1" ht="12.75" customHeight="1">
      <c r="B4" s="81"/>
      <c r="C4" s="84"/>
      <c r="D4" s="98" t="s">
        <v>1</v>
      </c>
      <c r="E4" s="99"/>
      <c r="F4" s="100"/>
      <c r="G4" s="83" t="s">
        <v>22</v>
      </c>
      <c r="H4" s="35" t="s">
        <v>8</v>
      </c>
      <c r="I4" s="35"/>
      <c r="J4" s="36"/>
      <c r="K4" s="95" t="s">
        <v>21</v>
      </c>
    </row>
    <row r="5" spans="2:11" s="34" customFormat="1" ht="12.75" customHeight="1">
      <c r="B5" s="81"/>
      <c r="C5" s="84"/>
      <c r="D5" s="91" t="s">
        <v>10</v>
      </c>
      <c r="E5" s="37" t="s">
        <v>11</v>
      </c>
      <c r="F5" s="38" t="s">
        <v>2</v>
      </c>
      <c r="G5" s="89"/>
      <c r="H5" s="91" t="s">
        <v>10</v>
      </c>
      <c r="I5" s="37" t="s">
        <v>12</v>
      </c>
      <c r="J5" s="93" t="s">
        <v>13</v>
      </c>
      <c r="K5" s="96"/>
    </row>
    <row r="6" spans="2:11" s="34" customFormat="1" ht="12.75" customHeight="1">
      <c r="B6" s="82"/>
      <c r="C6" s="85"/>
      <c r="D6" s="92"/>
      <c r="E6" s="39" t="s">
        <v>14</v>
      </c>
      <c r="F6" s="40" t="s">
        <v>3</v>
      </c>
      <c r="G6" s="90"/>
      <c r="H6" s="92"/>
      <c r="I6" s="39" t="s">
        <v>15</v>
      </c>
      <c r="J6" s="94"/>
      <c r="K6" s="97"/>
    </row>
    <row r="7" spans="2:11" s="10" customFormat="1" ht="19.5" customHeight="1" hidden="1">
      <c r="B7" s="26"/>
      <c r="C7" s="75">
        <f>D7+G7+H7+H8+K7</f>
        <v>8690879</v>
      </c>
      <c r="D7" s="73">
        <v>5043564</v>
      </c>
      <c r="E7" s="65">
        <f>ROUND(D7/F7,0)</f>
        <v>420297</v>
      </c>
      <c r="F7" s="67">
        <v>12</v>
      </c>
      <c r="G7" s="78">
        <v>54444</v>
      </c>
      <c r="H7" s="19">
        <v>3359158</v>
      </c>
      <c r="I7" s="20">
        <f aca="true" t="shared" si="0" ref="I7:I21">ROUND(H7/J7,0)</f>
        <v>28228</v>
      </c>
      <c r="J7" s="21">
        <v>119</v>
      </c>
      <c r="K7" s="78">
        <v>166398</v>
      </c>
    </row>
    <row r="8" spans="2:11" s="10" customFormat="1" ht="19.5" customHeight="1" hidden="1">
      <c r="B8" s="27" t="s">
        <v>4</v>
      </c>
      <c r="C8" s="76"/>
      <c r="D8" s="74"/>
      <c r="E8" s="66"/>
      <c r="F8" s="68"/>
      <c r="G8" s="79"/>
      <c r="H8" s="22">
        <v>67315</v>
      </c>
      <c r="I8" s="23">
        <f t="shared" si="0"/>
        <v>5178</v>
      </c>
      <c r="J8" s="24">
        <v>13</v>
      </c>
      <c r="K8" s="79"/>
    </row>
    <row r="9" spans="2:11" s="14" customFormat="1" ht="19.5" customHeight="1">
      <c r="B9" s="26"/>
      <c r="C9" s="60">
        <f>D9+G9+H9+H10+K9</f>
        <v>8492417</v>
      </c>
      <c r="D9" s="61">
        <v>4917955</v>
      </c>
      <c r="E9" s="65">
        <f>ROUND(D9/F9,0)</f>
        <v>409830</v>
      </c>
      <c r="F9" s="67">
        <v>12</v>
      </c>
      <c r="G9" s="59">
        <v>62880</v>
      </c>
      <c r="H9" s="19">
        <v>3238222</v>
      </c>
      <c r="I9" s="20">
        <f t="shared" si="0"/>
        <v>27212</v>
      </c>
      <c r="J9" s="21">
        <v>119</v>
      </c>
      <c r="K9" s="59">
        <v>214153</v>
      </c>
    </row>
    <row r="10" spans="2:11" s="14" customFormat="1" ht="19.5" customHeight="1">
      <c r="B10" s="27" t="s">
        <v>5</v>
      </c>
      <c r="C10" s="60"/>
      <c r="D10" s="61"/>
      <c r="E10" s="66"/>
      <c r="F10" s="68"/>
      <c r="G10" s="59"/>
      <c r="H10" s="22">
        <v>59207</v>
      </c>
      <c r="I10" s="23">
        <f>ROUND(H10/J10,0)</f>
        <v>5382</v>
      </c>
      <c r="J10" s="24">
        <v>11</v>
      </c>
      <c r="K10" s="59"/>
    </row>
    <row r="11" spans="2:11" s="14" customFormat="1" ht="19.5" customHeight="1">
      <c r="B11" s="26"/>
      <c r="C11" s="60">
        <f>D11+G11+H11+H12+K11</f>
        <v>8444787</v>
      </c>
      <c r="D11" s="72">
        <v>4894927</v>
      </c>
      <c r="E11" s="62">
        <f>ROUND(D11/F11,0)</f>
        <v>407911</v>
      </c>
      <c r="F11" s="67">
        <v>12</v>
      </c>
      <c r="G11" s="77">
        <v>32488</v>
      </c>
      <c r="H11" s="19">
        <v>3235986</v>
      </c>
      <c r="I11" s="20">
        <f t="shared" si="0"/>
        <v>26967</v>
      </c>
      <c r="J11" s="21">
        <v>120</v>
      </c>
      <c r="K11" s="77">
        <v>228516</v>
      </c>
    </row>
    <row r="12" spans="2:11" s="14" customFormat="1" ht="19.5" customHeight="1">
      <c r="B12" s="28" t="s">
        <v>6</v>
      </c>
      <c r="C12" s="60"/>
      <c r="D12" s="72"/>
      <c r="E12" s="62"/>
      <c r="F12" s="68"/>
      <c r="G12" s="77"/>
      <c r="H12" s="22">
        <v>52870</v>
      </c>
      <c r="I12" s="23">
        <f>ROUND(H12/J12,0)</f>
        <v>5874</v>
      </c>
      <c r="J12" s="24">
        <v>9</v>
      </c>
      <c r="K12" s="77"/>
    </row>
    <row r="13" spans="2:11" s="14" customFormat="1" ht="19.5" customHeight="1">
      <c r="B13" s="26"/>
      <c r="C13" s="60">
        <f>D13+G13+H13+H14+K13</f>
        <v>8281473</v>
      </c>
      <c r="D13" s="61">
        <f>4346520+83470+268584+6464</f>
        <v>4705038</v>
      </c>
      <c r="E13" s="62">
        <f>ROUND(D13/F13,0)</f>
        <v>361926</v>
      </c>
      <c r="F13" s="63">
        <v>13</v>
      </c>
      <c r="G13" s="59">
        <v>28296</v>
      </c>
      <c r="H13" s="30">
        <v>3288264</v>
      </c>
      <c r="I13" s="20">
        <f t="shared" si="0"/>
        <v>27402</v>
      </c>
      <c r="J13" s="32">
        <v>120</v>
      </c>
      <c r="K13" s="59">
        <f>203681+6941</f>
        <v>210622</v>
      </c>
    </row>
    <row r="14" spans="2:11" s="14" customFormat="1" ht="19.5" customHeight="1">
      <c r="B14" s="28" t="s">
        <v>19</v>
      </c>
      <c r="C14" s="60"/>
      <c r="D14" s="61"/>
      <c r="E14" s="62"/>
      <c r="F14" s="64"/>
      <c r="G14" s="59"/>
      <c r="H14" s="31">
        <v>49253</v>
      </c>
      <c r="I14" s="23">
        <f>ROUND(H14/J14,0)</f>
        <v>7036</v>
      </c>
      <c r="J14" s="33">
        <v>7</v>
      </c>
      <c r="K14" s="59"/>
    </row>
    <row r="15" spans="2:12" s="14" customFormat="1" ht="19.5" customHeight="1">
      <c r="B15" s="26"/>
      <c r="C15" s="60">
        <f>D15+G15+H15+H16+K15</f>
        <v>8155494</v>
      </c>
      <c r="D15" s="61">
        <f>4144880+80975+281430+13092</f>
        <v>4520377</v>
      </c>
      <c r="E15" s="62">
        <f>ROUND(D15/F15,0)</f>
        <v>347721</v>
      </c>
      <c r="F15" s="63">
        <v>13</v>
      </c>
      <c r="G15" s="60">
        <v>27248</v>
      </c>
      <c r="H15" s="41">
        <v>3332383</v>
      </c>
      <c r="I15" s="20">
        <f t="shared" si="0"/>
        <v>27770</v>
      </c>
      <c r="J15" s="42">
        <v>120</v>
      </c>
      <c r="K15" s="60">
        <v>226716</v>
      </c>
      <c r="L15" s="29"/>
    </row>
    <row r="16" spans="2:12" s="14" customFormat="1" ht="19.5" customHeight="1">
      <c r="B16" s="28" t="s">
        <v>20</v>
      </c>
      <c r="C16" s="60"/>
      <c r="D16" s="61"/>
      <c r="E16" s="62"/>
      <c r="F16" s="64"/>
      <c r="G16" s="60"/>
      <c r="H16" s="43">
        <v>48770</v>
      </c>
      <c r="I16" s="23">
        <f>ROUND(H16/J16,0)</f>
        <v>8128</v>
      </c>
      <c r="J16" s="44">
        <v>6</v>
      </c>
      <c r="K16" s="60"/>
      <c r="L16" s="29"/>
    </row>
    <row r="17" spans="2:12" s="14" customFormat="1" ht="19.5" customHeight="1">
      <c r="B17" s="26"/>
      <c r="C17" s="60">
        <f>D17+G17+H17+H18+K17</f>
        <v>8263885</v>
      </c>
      <c r="D17" s="61">
        <v>4570718</v>
      </c>
      <c r="E17" s="62">
        <f>ROUND(D17/F17,0)</f>
        <v>351594</v>
      </c>
      <c r="F17" s="63">
        <v>13</v>
      </c>
      <c r="G17" s="60">
        <v>24200</v>
      </c>
      <c r="H17" s="41">
        <v>3382697</v>
      </c>
      <c r="I17" s="20">
        <f t="shared" si="0"/>
        <v>28189</v>
      </c>
      <c r="J17" s="42">
        <v>120</v>
      </c>
      <c r="K17" s="60">
        <v>238258</v>
      </c>
      <c r="L17" s="29"/>
    </row>
    <row r="18" spans="2:12" s="14" customFormat="1" ht="19.5" customHeight="1">
      <c r="B18" s="28" t="s">
        <v>23</v>
      </c>
      <c r="C18" s="60"/>
      <c r="D18" s="61"/>
      <c r="E18" s="62"/>
      <c r="F18" s="64"/>
      <c r="G18" s="60"/>
      <c r="H18" s="43">
        <v>48012</v>
      </c>
      <c r="I18" s="23">
        <f>ROUND(H18/J18,0)</f>
        <v>8002</v>
      </c>
      <c r="J18" s="44">
        <v>6</v>
      </c>
      <c r="K18" s="60"/>
      <c r="L18" s="29"/>
    </row>
    <row r="19" spans="2:12" s="14" customFormat="1" ht="19.5" customHeight="1">
      <c r="B19" s="26"/>
      <c r="C19" s="60">
        <f>D19+G19+H19+H20+K19</f>
        <v>8249465</v>
      </c>
      <c r="D19" s="61">
        <v>4672506</v>
      </c>
      <c r="E19" s="62">
        <f>ROUND(D19/F19,0)</f>
        <v>359424</v>
      </c>
      <c r="F19" s="63">
        <v>13</v>
      </c>
      <c r="G19" s="60">
        <v>38700</v>
      </c>
      <c r="H19" s="41">
        <v>3290901</v>
      </c>
      <c r="I19" s="20">
        <f t="shared" si="0"/>
        <v>27198</v>
      </c>
      <c r="J19" s="32">
        <v>121</v>
      </c>
      <c r="K19" s="60">
        <v>217142</v>
      </c>
      <c r="L19" s="29"/>
    </row>
    <row r="20" spans="2:12" s="14" customFormat="1" ht="19.5" customHeight="1">
      <c r="B20" s="28" t="s">
        <v>24</v>
      </c>
      <c r="C20" s="60"/>
      <c r="D20" s="61"/>
      <c r="E20" s="62"/>
      <c r="F20" s="64"/>
      <c r="G20" s="60"/>
      <c r="H20" s="43">
        <v>30216</v>
      </c>
      <c r="I20" s="23">
        <f>ROUND(H20/J20,0)</f>
        <v>6043</v>
      </c>
      <c r="J20" s="33">
        <v>5</v>
      </c>
      <c r="K20" s="60"/>
      <c r="L20" s="29"/>
    </row>
    <row r="21" spans="2:12" s="14" customFormat="1" ht="19.5" customHeight="1">
      <c r="B21" s="48"/>
      <c r="C21" s="69">
        <f>D21+G21+H21+H22+K21</f>
        <v>8173814</v>
      </c>
      <c r="D21" s="70">
        <v>4724523</v>
      </c>
      <c r="E21" s="71">
        <f>ROUND(D21/F21,0)</f>
        <v>363425</v>
      </c>
      <c r="F21" s="57">
        <v>13</v>
      </c>
      <c r="G21" s="69">
        <v>45893</v>
      </c>
      <c r="H21" s="30">
        <v>3176261</v>
      </c>
      <c r="I21" s="45">
        <f t="shared" si="0"/>
        <v>26691</v>
      </c>
      <c r="J21" s="32">
        <v>119</v>
      </c>
      <c r="K21" s="69">
        <v>199103</v>
      </c>
      <c r="L21" s="29"/>
    </row>
    <row r="22" spans="2:12" s="14" customFormat="1" ht="19.5" customHeight="1">
      <c r="B22" s="49" t="s">
        <v>26</v>
      </c>
      <c r="C22" s="69"/>
      <c r="D22" s="70"/>
      <c r="E22" s="71"/>
      <c r="F22" s="58"/>
      <c r="G22" s="69"/>
      <c r="H22" s="31">
        <v>28034</v>
      </c>
      <c r="I22" s="46">
        <f aca="true" t="shared" si="1" ref="I22:I28">ROUND(H22/J22,0)</f>
        <v>5607</v>
      </c>
      <c r="J22" s="33">
        <v>5</v>
      </c>
      <c r="K22" s="69"/>
      <c r="L22" s="29"/>
    </row>
    <row r="23" spans="2:11" s="47" customFormat="1" ht="19.5" customHeight="1">
      <c r="B23" s="48"/>
      <c r="C23" s="51">
        <f>D23+G23+H23+H24+K23</f>
        <v>8116082</v>
      </c>
      <c r="D23" s="53">
        <v>4693360</v>
      </c>
      <c r="E23" s="55">
        <f>ROUND(D23/F23,0)</f>
        <v>361028</v>
      </c>
      <c r="F23" s="57">
        <v>13</v>
      </c>
      <c r="G23" s="51">
        <v>57309</v>
      </c>
      <c r="H23" s="30">
        <v>3135017</v>
      </c>
      <c r="I23" s="45">
        <f t="shared" si="1"/>
        <v>26795</v>
      </c>
      <c r="J23" s="32">
        <v>117</v>
      </c>
      <c r="K23" s="51">
        <v>199482</v>
      </c>
    </row>
    <row r="24" spans="2:11" s="47" customFormat="1" ht="19.5" customHeight="1">
      <c r="B24" s="50" t="s">
        <v>27</v>
      </c>
      <c r="C24" s="52"/>
      <c r="D24" s="54"/>
      <c r="E24" s="56"/>
      <c r="F24" s="58"/>
      <c r="G24" s="52"/>
      <c r="H24" s="31">
        <v>30914</v>
      </c>
      <c r="I24" s="46">
        <f t="shared" si="1"/>
        <v>6183</v>
      </c>
      <c r="J24" s="33">
        <v>5</v>
      </c>
      <c r="K24" s="52"/>
    </row>
    <row r="25" spans="2:11" s="47" customFormat="1" ht="19.5" customHeight="1">
      <c r="B25" s="48"/>
      <c r="C25" s="51">
        <f>D25+G25+H25+H26+K25</f>
        <v>8120537</v>
      </c>
      <c r="D25" s="53">
        <v>4738707</v>
      </c>
      <c r="E25" s="55">
        <f>ROUND(D25/F25,0)</f>
        <v>364516</v>
      </c>
      <c r="F25" s="57">
        <v>13</v>
      </c>
      <c r="G25" s="51">
        <v>42112</v>
      </c>
      <c r="H25" s="30">
        <v>3096709</v>
      </c>
      <c r="I25" s="45">
        <f t="shared" si="1"/>
        <v>26468</v>
      </c>
      <c r="J25" s="32">
        <v>117</v>
      </c>
      <c r="K25" s="51">
        <v>212514</v>
      </c>
    </row>
    <row r="26" spans="2:11" s="47" customFormat="1" ht="19.5" customHeight="1">
      <c r="B26" s="50" t="s">
        <v>28</v>
      </c>
      <c r="C26" s="52"/>
      <c r="D26" s="54"/>
      <c r="E26" s="56"/>
      <c r="F26" s="58"/>
      <c r="G26" s="52"/>
      <c r="H26" s="31">
        <v>30495</v>
      </c>
      <c r="I26" s="46">
        <f t="shared" si="1"/>
        <v>6099</v>
      </c>
      <c r="J26" s="33">
        <v>5</v>
      </c>
      <c r="K26" s="52"/>
    </row>
    <row r="27" spans="2:11" s="47" customFormat="1" ht="19.5" customHeight="1">
      <c r="B27" s="48"/>
      <c r="C27" s="51">
        <f>D27+G27+H27+H28+K27</f>
        <v>8260533</v>
      </c>
      <c r="D27" s="53">
        <v>4833825</v>
      </c>
      <c r="E27" s="55">
        <f>ROUND(D27/F27,0)</f>
        <v>371833</v>
      </c>
      <c r="F27" s="57">
        <v>13</v>
      </c>
      <c r="G27" s="51">
        <v>48692</v>
      </c>
      <c r="H27" s="30">
        <v>3102088</v>
      </c>
      <c r="I27" s="45">
        <f t="shared" si="1"/>
        <v>26068</v>
      </c>
      <c r="J27" s="32">
        <v>119</v>
      </c>
      <c r="K27" s="51">
        <v>246017</v>
      </c>
    </row>
    <row r="28" spans="2:11" s="47" customFormat="1" ht="19.5" customHeight="1">
      <c r="B28" s="50" t="s">
        <v>29</v>
      </c>
      <c r="C28" s="52"/>
      <c r="D28" s="54"/>
      <c r="E28" s="56"/>
      <c r="F28" s="58"/>
      <c r="G28" s="52"/>
      <c r="H28" s="31">
        <v>29911</v>
      </c>
      <c r="I28" s="46">
        <f t="shared" si="1"/>
        <v>5982</v>
      </c>
      <c r="J28" s="33">
        <v>5</v>
      </c>
      <c r="K28" s="52"/>
    </row>
    <row r="30" spans="2:11" s="1" customFormat="1" ht="12">
      <c r="B30" s="4" t="s">
        <v>30</v>
      </c>
      <c r="C30" s="8"/>
      <c r="D30" s="8"/>
      <c r="E30" s="8"/>
      <c r="F30" s="9"/>
      <c r="G30" s="8"/>
      <c r="H30" s="9"/>
      <c r="I30" s="6"/>
      <c r="J30" s="6"/>
      <c r="K30" s="6"/>
    </row>
    <row r="31" spans="2:11" s="1" customFormat="1" ht="12">
      <c r="B31" s="4" t="s">
        <v>0</v>
      </c>
      <c r="C31" s="8"/>
      <c r="D31" s="8"/>
      <c r="E31" s="8"/>
      <c r="F31" s="9"/>
      <c r="G31" s="8"/>
      <c r="H31" s="9"/>
      <c r="I31" s="6"/>
      <c r="J31" s="6"/>
      <c r="K31" s="6"/>
    </row>
    <row r="32" ht="13.5">
      <c r="B32" s="25" t="s">
        <v>25</v>
      </c>
    </row>
  </sheetData>
  <sheetProtection/>
  <mergeCells count="77">
    <mergeCell ref="K27:K28"/>
    <mergeCell ref="G27:G28"/>
    <mergeCell ref="F27:F28"/>
    <mergeCell ref="E27:E28"/>
    <mergeCell ref="D27:D28"/>
    <mergeCell ref="C27:C28"/>
    <mergeCell ref="D4:F4"/>
    <mergeCell ref="G17:G18"/>
    <mergeCell ref="K17:K18"/>
    <mergeCell ref="C17:C18"/>
    <mergeCell ref="D17:D18"/>
    <mergeCell ref="E17:E18"/>
    <mergeCell ref="F17:F18"/>
    <mergeCell ref="G7:G8"/>
    <mergeCell ref="K7:K8"/>
    <mergeCell ref="B3:B6"/>
    <mergeCell ref="C3:C6"/>
    <mergeCell ref="D3:K3"/>
    <mergeCell ref="G4:G6"/>
    <mergeCell ref="H5:H6"/>
    <mergeCell ref="J5:J6"/>
    <mergeCell ref="K4:K6"/>
    <mergeCell ref="D5:D6"/>
    <mergeCell ref="D7:D8"/>
    <mergeCell ref="E7:E8"/>
    <mergeCell ref="C7:C8"/>
    <mergeCell ref="G13:G14"/>
    <mergeCell ref="K13:K14"/>
    <mergeCell ref="F11:F12"/>
    <mergeCell ref="F7:F8"/>
    <mergeCell ref="G11:G12"/>
    <mergeCell ref="K11:K12"/>
    <mergeCell ref="C13:C14"/>
    <mergeCell ref="D13:D14"/>
    <mergeCell ref="E13:E14"/>
    <mergeCell ref="F13:F14"/>
    <mergeCell ref="G9:G10"/>
    <mergeCell ref="C11:C12"/>
    <mergeCell ref="D11:D12"/>
    <mergeCell ref="E11:E12"/>
    <mergeCell ref="G15:G16"/>
    <mergeCell ref="K15:K16"/>
    <mergeCell ref="C15:C16"/>
    <mergeCell ref="D15:D16"/>
    <mergeCell ref="E15:E16"/>
    <mergeCell ref="F15:F16"/>
    <mergeCell ref="K19:K20"/>
    <mergeCell ref="G21:G22"/>
    <mergeCell ref="K21:K22"/>
    <mergeCell ref="C21:C22"/>
    <mergeCell ref="D21:D22"/>
    <mergeCell ref="E21:E22"/>
    <mergeCell ref="F21:F22"/>
    <mergeCell ref="K9:K10"/>
    <mergeCell ref="C19:C20"/>
    <mergeCell ref="D19:D20"/>
    <mergeCell ref="E19:E20"/>
    <mergeCell ref="F19:F20"/>
    <mergeCell ref="E9:E10"/>
    <mergeCell ref="C9:C10"/>
    <mergeCell ref="D9:D10"/>
    <mergeCell ref="F9:F10"/>
    <mergeCell ref="G19:G20"/>
    <mergeCell ref="C23:C24"/>
    <mergeCell ref="D23:D24"/>
    <mergeCell ref="E23:E24"/>
    <mergeCell ref="F23:F24"/>
    <mergeCell ref="G23:G24"/>
    <mergeCell ref="K23:K24"/>
    <mergeCell ref="C25:C26"/>
    <mergeCell ref="D25:D26"/>
    <mergeCell ref="E25:E26"/>
    <mergeCell ref="F25:F26"/>
    <mergeCell ref="G25:G26"/>
    <mergeCell ref="K25:K26"/>
  </mergeCells>
  <printOptions/>
  <pageMargins left="0.35" right="0.3" top="0.54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2013-02-22T07:04:03Z</cp:lastPrinted>
  <dcterms:created xsi:type="dcterms:W3CDTF">1998-12-09T06:48:11Z</dcterms:created>
  <dcterms:modified xsi:type="dcterms:W3CDTF">2013-02-28T05:04:38Z</dcterms:modified>
  <cp:category/>
  <cp:version/>
  <cp:contentType/>
  <cp:contentStatus/>
</cp:coreProperties>
</file>