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96" windowWidth="19170" windowHeight="7740" activeTab="0"/>
  </bookViews>
  <sheets>
    <sheet name="高（3)学年別・学科別・男女別生徒数" sheetId="1" r:id="rId1"/>
  </sheets>
  <definedNames>
    <definedName name="_xlnm.Print_Area" localSheetId="0">'高（3)学年別・学科別・男女別生徒数'!$B$1:$V$23</definedName>
    <definedName name="Z_4362D68E_B364_4F30_81B1_C48B54499618_.wvu.PrintArea" localSheetId="0" hidden="1">'高（3)学年別・学科別・男女別生徒数'!$B$1:$V$23</definedName>
    <definedName name="Z_4362D68E_B364_4F30_81B1_C48B54499618_.wvu.Rows" localSheetId="0" hidden="1">'高（3)学年別・学科別・男女別生徒数'!#REF!</definedName>
    <definedName name="Z_C766263C_F444_4195_B901_C9353B0A3BEA_.wvu.PrintArea" localSheetId="0" hidden="1">'高（3)学年別・学科別・男女別生徒数'!$B$1:$V$23</definedName>
    <definedName name="Z_C766263C_F444_4195_B901_C9353B0A3BEA_.wvu.Rows" localSheetId="0" hidden="1">'高（3)学年別・学科別・男女別生徒数'!#REF!</definedName>
  </definedNames>
  <calcPr fullCalcOnLoad="1"/>
</workbook>
</file>

<file path=xl/sharedStrings.xml><?xml version="1.0" encoding="utf-8"?>
<sst xmlns="http://schemas.openxmlformats.org/spreadsheetml/2006/main" count="68" uniqueCount="38">
  <si>
    <t>（３）私立高等学校（全日制）の学年別･学科別・男女別生徒数</t>
  </si>
  <si>
    <t>（単位：人）</t>
  </si>
  <si>
    <t>区分</t>
  </si>
  <si>
    <t xml:space="preserve">学  校  数  </t>
  </si>
  <si>
    <t>生徒数</t>
  </si>
  <si>
    <t>計</t>
  </si>
  <si>
    <t>男女別</t>
  </si>
  <si>
    <t>学年別</t>
  </si>
  <si>
    <t>学科別</t>
  </si>
  <si>
    <t>男</t>
  </si>
  <si>
    <t>女</t>
  </si>
  <si>
    <t>1学年</t>
  </si>
  <si>
    <t>2学年</t>
  </si>
  <si>
    <t>3学年</t>
  </si>
  <si>
    <t>専攻科</t>
  </si>
  <si>
    <t>普通科</t>
  </si>
  <si>
    <t>商業科</t>
  </si>
  <si>
    <t>家庭・家政科</t>
  </si>
  <si>
    <t>その他</t>
  </si>
  <si>
    <t>年度</t>
  </si>
  <si>
    <t>12年度</t>
  </si>
  <si>
    <t>13年度</t>
  </si>
  <si>
    <t>出典：「学校調査」定員・実員</t>
  </si>
  <si>
    <t>　　　　</t>
  </si>
  <si>
    <t>　　　　３　その他は英語科･体育科・国際情報科です。</t>
  </si>
  <si>
    <t>14年度</t>
  </si>
  <si>
    <t>15年度</t>
  </si>
  <si>
    <t>16年度</t>
  </si>
  <si>
    <t>17年度</t>
  </si>
  <si>
    <t>-</t>
  </si>
  <si>
    <t>18年度</t>
  </si>
  <si>
    <t>　　　　２　家庭･家政科には調理科・保育科を含みます。</t>
  </si>
  <si>
    <t>19年度</t>
  </si>
  <si>
    <t>20年度</t>
  </si>
  <si>
    <t>21年度</t>
  </si>
  <si>
    <t>22年度</t>
  </si>
  <si>
    <t>23年度</t>
  </si>
  <si>
    <t>（注）　１　商業科には情報システム科･情報経理科･情報処理科･経済科･情報商業科・情報ビジネス科を含みます。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</si>
</sst>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>
      <alignment horizontal="left" vertical="center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92" fontId="0" fillId="0" borderId="16" xfId="0" applyNumberFormat="1" applyBorder="1" applyAlignment="1" applyProtection="1">
      <alignment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92" fontId="0" fillId="0" borderId="10" xfId="0" applyNumberFormat="1" applyBorder="1" applyAlignment="1" applyProtection="1">
      <alignment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5" xfId="0" applyFill="1" applyBorder="1" applyAlignment="1" applyProtection="1">
      <alignment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192" fontId="0" fillId="0" borderId="12" xfId="0" applyNumberFormat="1" applyFill="1" applyBorder="1" applyAlignment="1" applyProtection="1">
      <alignment vertical="center"/>
      <protection locked="0"/>
    </xf>
    <xf numFmtId="192" fontId="0" fillId="0" borderId="13" xfId="0" applyNumberFormat="1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92" fontId="0" fillId="0" borderId="12" xfId="0" applyNumberFormat="1" applyFill="1" applyBorder="1" applyAlignment="1" applyProtection="1">
      <alignment horizontal="right" vertical="center"/>
      <protection locked="0"/>
    </xf>
    <xf numFmtId="192" fontId="0" fillId="0" borderId="13" xfId="0" applyNumberFormat="1" applyFill="1" applyBorder="1" applyAlignment="1" applyProtection="1">
      <alignment horizontal="right" vertical="center"/>
      <protection locked="0"/>
    </xf>
    <xf numFmtId="192" fontId="0" fillId="0" borderId="0" xfId="0" applyNumberFormat="1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92" fontId="0" fillId="0" borderId="0" xfId="0" applyNumberFormat="1" applyFont="1" applyFill="1" applyBorder="1" applyAlignment="1" applyProtection="1">
      <alignment vertical="center"/>
      <protection locked="0"/>
    </xf>
    <xf numFmtId="192" fontId="0" fillId="0" borderId="0" xfId="0" applyNumberFormat="1" applyFont="1" applyFill="1" applyAlignment="1">
      <alignment vertic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92" fontId="0" fillId="0" borderId="16" xfId="0" applyNumberFormat="1" applyFont="1" applyBorder="1" applyAlignment="1" applyProtection="1">
      <alignment vertical="center"/>
      <protection locked="0"/>
    </xf>
    <xf numFmtId="192" fontId="0" fillId="0" borderId="12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2" xfId="0" applyNumberFormat="1" applyFont="1" applyFill="1" applyBorder="1" applyAlignment="1" applyProtection="1">
      <alignment horizontal="right" vertical="center"/>
      <protection locked="0"/>
    </xf>
    <xf numFmtId="192" fontId="0" fillId="0" borderId="13" xfId="0" applyNumberFormat="1" applyFont="1" applyFill="1" applyBorder="1" applyAlignment="1" applyProtection="1">
      <alignment horizontal="right"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19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15" xfId="0" applyFill="1" applyBorder="1" applyAlignment="1" applyProtection="1">
      <alignment horizontal="distributed" vertical="center" wrapText="1"/>
      <protection locked="0"/>
    </xf>
    <xf numFmtId="0" fontId="0" fillId="33" borderId="15" xfId="0" applyFill="1" applyBorder="1" applyAlignment="1">
      <alignment horizontal="distributed" vertical="center" wrapText="1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>
      <alignment horizontal="distributed" vertical="center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>
      <alignment horizontal="distributed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>
      <alignment horizontal="distributed" vertical="center"/>
    </xf>
    <xf numFmtId="0" fontId="0" fillId="33" borderId="16" xfId="0" applyFill="1" applyBorder="1" applyAlignment="1" applyProtection="1">
      <alignment horizontal="distributed" vertical="center" wrapText="1"/>
      <protection locked="0"/>
    </xf>
    <xf numFmtId="0" fontId="0" fillId="33" borderId="15" xfId="0" applyFill="1" applyBorder="1" applyAlignment="1" applyProtection="1">
      <alignment horizontal="distributed" vertical="center" wrapText="1"/>
      <protection locked="0"/>
    </xf>
    <xf numFmtId="0" fontId="0" fillId="33" borderId="14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 applyProtection="1">
      <alignment horizontal="distributed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295275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590550"/>
          <a:ext cx="5429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7.125" style="0" customWidth="1"/>
    <col min="3" max="3" width="3.625" style="0" customWidth="1"/>
    <col min="4" max="22" width="7.375" style="0" customWidth="1"/>
  </cols>
  <sheetData>
    <row r="1" spans="2:9" ht="23.25" customHeight="1">
      <c r="B1" s="1" t="s">
        <v>0</v>
      </c>
      <c r="C1" s="2"/>
      <c r="D1" s="2"/>
      <c r="E1" s="2"/>
      <c r="F1" s="2"/>
      <c r="G1" s="2"/>
      <c r="H1" s="3"/>
      <c r="I1" s="3"/>
    </row>
    <row r="2" ht="24" customHeight="1">
      <c r="V2" s="4" t="s">
        <v>1</v>
      </c>
    </row>
    <row r="3" spans="2:22" s="6" customFormat="1" ht="34.5" customHeight="1">
      <c r="B3" s="5" t="s">
        <v>2</v>
      </c>
      <c r="C3" s="52" t="s">
        <v>3</v>
      </c>
      <c r="D3" s="66" t="s">
        <v>4</v>
      </c>
      <c r="E3" s="64"/>
      <c r="F3" s="65"/>
      <c r="G3" s="64" t="s">
        <v>4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5"/>
    </row>
    <row r="4" spans="2:22" s="6" customFormat="1" ht="34.5" customHeight="1">
      <c r="B4" s="7"/>
      <c r="C4" s="53"/>
      <c r="D4" s="54" t="s">
        <v>5</v>
      </c>
      <c r="E4" s="56" t="s">
        <v>6</v>
      </c>
      <c r="F4" s="57"/>
      <c r="G4" s="56" t="s">
        <v>7</v>
      </c>
      <c r="H4" s="57"/>
      <c r="I4" s="57"/>
      <c r="J4" s="57"/>
      <c r="K4" s="57"/>
      <c r="L4" s="57"/>
      <c r="M4" s="57"/>
      <c r="N4" s="57"/>
      <c r="O4" s="62" t="s">
        <v>8</v>
      </c>
      <c r="P4" s="63"/>
      <c r="Q4" s="63"/>
      <c r="R4" s="63"/>
      <c r="S4" s="63"/>
      <c r="T4" s="63"/>
      <c r="U4" s="63"/>
      <c r="V4" s="63"/>
    </row>
    <row r="5" spans="2:22" s="6" customFormat="1" ht="34.5" customHeight="1">
      <c r="B5" s="7"/>
      <c r="C5" s="53"/>
      <c r="D5" s="55"/>
      <c r="E5" s="58" t="s">
        <v>9</v>
      </c>
      <c r="F5" s="60" t="s">
        <v>10</v>
      </c>
      <c r="G5" s="56" t="s">
        <v>11</v>
      </c>
      <c r="H5" s="57"/>
      <c r="I5" s="56" t="s">
        <v>12</v>
      </c>
      <c r="J5" s="57"/>
      <c r="K5" s="56" t="s">
        <v>13</v>
      </c>
      <c r="L5" s="57"/>
      <c r="M5" s="56" t="s">
        <v>14</v>
      </c>
      <c r="N5" s="57"/>
      <c r="O5" s="67" t="s">
        <v>15</v>
      </c>
      <c r="P5" s="57"/>
      <c r="Q5" s="56" t="s">
        <v>16</v>
      </c>
      <c r="R5" s="57"/>
      <c r="S5" s="56" t="s">
        <v>17</v>
      </c>
      <c r="T5" s="57"/>
      <c r="U5" s="56" t="s">
        <v>18</v>
      </c>
      <c r="V5" s="57"/>
    </row>
    <row r="6" spans="2:22" s="6" customFormat="1" ht="34.5" customHeight="1">
      <c r="B6" s="10" t="s">
        <v>19</v>
      </c>
      <c r="C6" s="53"/>
      <c r="D6" s="55"/>
      <c r="E6" s="59"/>
      <c r="F6" s="61"/>
      <c r="G6" s="8" t="s">
        <v>9</v>
      </c>
      <c r="H6" s="9" t="s">
        <v>10</v>
      </c>
      <c r="I6" s="8" t="s">
        <v>9</v>
      </c>
      <c r="J6" s="9" t="s">
        <v>10</v>
      </c>
      <c r="K6" s="8" t="s">
        <v>9</v>
      </c>
      <c r="L6" s="9" t="s">
        <v>10</v>
      </c>
      <c r="M6" s="8" t="s">
        <v>9</v>
      </c>
      <c r="N6" s="9" t="s">
        <v>10</v>
      </c>
      <c r="O6" s="11" t="s">
        <v>9</v>
      </c>
      <c r="P6" s="9" t="s">
        <v>10</v>
      </c>
      <c r="Q6" s="8" t="s">
        <v>9</v>
      </c>
      <c r="R6" s="9" t="s">
        <v>10</v>
      </c>
      <c r="S6" s="8" t="s">
        <v>9</v>
      </c>
      <c r="T6" s="9" t="s">
        <v>10</v>
      </c>
      <c r="U6" s="8" t="s">
        <v>9</v>
      </c>
      <c r="V6" s="9" t="s">
        <v>10</v>
      </c>
    </row>
    <row r="7" spans="2:22" s="24" customFormat="1" ht="34.5" customHeight="1" hidden="1">
      <c r="B7" s="12" t="s">
        <v>20</v>
      </c>
      <c r="C7" s="13">
        <v>13</v>
      </c>
      <c r="D7" s="14">
        <f aca="true" t="shared" si="0" ref="D7:D16">+E7+F7</f>
        <v>15399</v>
      </c>
      <c r="E7" s="15">
        <f aca="true" t="shared" si="1" ref="E7:F11">+G7+I7+K7+M7</f>
        <v>6033</v>
      </c>
      <c r="F7" s="16">
        <f t="shared" si="1"/>
        <v>9366</v>
      </c>
      <c r="G7" s="15">
        <v>2119</v>
      </c>
      <c r="H7" s="16">
        <v>3201</v>
      </c>
      <c r="I7" s="15">
        <v>1998</v>
      </c>
      <c r="J7" s="16">
        <v>3093</v>
      </c>
      <c r="K7" s="15">
        <v>1916</v>
      </c>
      <c r="L7" s="16">
        <v>3065</v>
      </c>
      <c r="M7" s="15"/>
      <c r="N7" s="16">
        <v>7</v>
      </c>
      <c r="O7" s="17">
        <v>5439</v>
      </c>
      <c r="P7" s="16">
        <v>7109</v>
      </c>
      <c r="Q7" s="15">
        <v>216</v>
      </c>
      <c r="R7" s="16">
        <v>698</v>
      </c>
      <c r="S7" s="15">
        <v>142</v>
      </c>
      <c r="T7" s="16">
        <v>1289</v>
      </c>
      <c r="U7" s="15">
        <v>236</v>
      </c>
      <c r="V7" s="16">
        <v>270</v>
      </c>
    </row>
    <row r="8" spans="2:22" s="18" customFormat="1" ht="34.5" customHeight="1" hidden="1">
      <c r="B8" s="19" t="s">
        <v>21</v>
      </c>
      <c r="C8" s="20">
        <v>13</v>
      </c>
      <c r="D8" s="14">
        <f t="shared" si="0"/>
        <v>15033</v>
      </c>
      <c r="E8" s="21">
        <f t="shared" si="1"/>
        <v>6150</v>
      </c>
      <c r="F8" s="16">
        <f t="shared" si="1"/>
        <v>8883</v>
      </c>
      <c r="G8" s="21">
        <v>2215</v>
      </c>
      <c r="H8" s="22">
        <v>2840</v>
      </c>
      <c r="I8" s="21">
        <v>2019</v>
      </c>
      <c r="J8" s="22">
        <v>3079</v>
      </c>
      <c r="K8" s="21">
        <v>1916</v>
      </c>
      <c r="L8" s="22">
        <v>2956</v>
      </c>
      <c r="M8" s="21"/>
      <c r="N8" s="22">
        <v>8</v>
      </c>
      <c r="O8" s="23">
        <v>5513</v>
      </c>
      <c r="P8" s="22">
        <v>6722</v>
      </c>
      <c r="Q8" s="21">
        <v>262</v>
      </c>
      <c r="R8" s="22">
        <v>637</v>
      </c>
      <c r="S8" s="21">
        <v>129</v>
      </c>
      <c r="T8" s="22">
        <v>1271</v>
      </c>
      <c r="U8" s="21">
        <v>246</v>
      </c>
      <c r="V8" s="22">
        <v>253</v>
      </c>
    </row>
    <row r="9" spans="2:22" s="18" customFormat="1" ht="34.5" customHeight="1">
      <c r="B9" s="19" t="s">
        <v>25</v>
      </c>
      <c r="C9" s="20">
        <v>13</v>
      </c>
      <c r="D9" s="14">
        <f t="shared" si="0"/>
        <v>14653</v>
      </c>
      <c r="E9" s="21">
        <f t="shared" si="1"/>
        <v>6126</v>
      </c>
      <c r="F9" s="16">
        <f t="shared" si="1"/>
        <v>8527</v>
      </c>
      <c r="G9" s="21">
        <v>2096</v>
      </c>
      <c r="H9" s="22">
        <v>2885</v>
      </c>
      <c r="I9" s="21">
        <v>2104</v>
      </c>
      <c r="J9" s="22">
        <v>2712</v>
      </c>
      <c r="K9" s="21">
        <v>1926</v>
      </c>
      <c r="L9" s="22">
        <v>2925</v>
      </c>
      <c r="M9" s="21"/>
      <c r="N9" s="22">
        <v>5</v>
      </c>
      <c r="O9" s="23">
        <v>5476</v>
      </c>
      <c r="P9" s="22">
        <v>6465</v>
      </c>
      <c r="Q9" s="21">
        <v>269</v>
      </c>
      <c r="R9" s="22">
        <v>609</v>
      </c>
      <c r="S9" s="21">
        <v>132</v>
      </c>
      <c r="T9" s="22">
        <v>1202</v>
      </c>
      <c r="U9" s="21">
        <v>249</v>
      </c>
      <c r="V9" s="22">
        <v>251</v>
      </c>
    </row>
    <row r="10" spans="2:22" s="18" customFormat="1" ht="34.5" customHeight="1">
      <c r="B10" s="19" t="s">
        <v>26</v>
      </c>
      <c r="C10" s="20">
        <v>13</v>
      </c>
      <c r="D10" s="14">
        <f t="shared" si="0"/>
        <v>14296</v>
      </c>
      <c r="E10" s="21">
        <f t="shared" si="1"/>
        <v>6243</v>
      </c>
      <c r="F10" s="16">
        <f t="shared" si="1"/>
        <v>8053</v>
      </c>
      <c r="G10" s="21">
        <v>2190</v>
      </c>
      <c r="H10" s="22">
        <v>2692</v>
      </c>
      <c r="I10" s="21">
        <v>2003</v>
      </c>
      <c r="J10" s="22">
        <v>2747</v>
      </c>
      <c r="K10" s="21">
        <v>2050</v>
      </c>
      <c r="L10" s="22">
        <v>2607</v>
      </c>
      <c r="M10" s="21"/>
      <c r="N10" s="22">
        <v>7</v>
      </c>
      <c r="O10" s="23">
        <v>5603</v>
      </c>
      <c r="P10" s="22">
        <v>6351</v>
      </c>
      <c r="Q10" s="21">
        <v>279</v>
      </c>
      <c r="R10" s="22">
        <v>552</v>
      </c>
      <c r="S10" s="21">
        <v>111</v>
      </c>
      <c r="T10" s="22">
        <v>910</v>
      </c>
      <c r="U10" s="21">
        <v>250</v>
      </c>
      <c r="V10" s="22">
        <v>240</v>
      </c>
    </row>
    <row r="11" spans="2:22" s="30" customFormat="1" ht="34.5" customHeight="1">
      <c r="B11" s="12" t="s">
        <v>27</v>
      </c>
      <c r="C11" s="25">
        <v>13</v>
      </c>
      <c r="D11" s="26">
        <f t="shared" si="0"/>
        <v>14105</v>
      </c>
      <c r="E11" s="27">
        <f t="shared" si="1"/>
        <v>6162</v>
      </c>
      <c r="F11" s="28">
        <f t="shared" si="1"/>
        <v>7943</v>
      </c>
      <c r="G11" s="27">
        <v>2128</v>
      </c>
      <c r="H11" s="28">
        <v>2725</v>
      </c>
      <c r="I11" s="27">
        <v>2116</v>
      </c>
      <c r="J11" s="28">
        <v>2597</v>
      </c>
      <c r="K11" s="27">
        <v>1918</v>
      </c>
      <c r="L11" s="28">
        <v>2616</v>
      </c>
      <c r="M11" s="27"/>
      <c r="N11" s="28">
        <v>5</v>
      </c>
      <c r="O11" s="29">
        <v>5416</v>
      </c>
      <c r="P11" s="28">
        <v>6314</v>
      </c>
      <c r="Q11" s="27">
        <v>157</v>
      </c>
      <c r="R11" s="28">
        <v>384</v>
      </c>
      <c r="S11" s="27">
        <v>105</v>
      </c>
      <c r="T11" s="28">
        <v>617</v>
      </c>
      <c r="U11" s="27">
        <f>15+233+76</f>
        <v>324</v>
      </c>
      <c r="V11" s="28">
        <f>260+157</f>
        <v>417</v>
      </c>
    </row>
    <row r="12" spans="2:23" s="30" customFormat="1" ht="34.5" customHeight="1">
      <c r="B12" s="12" t="s">
        <v>28</v>
      </c>
      <c r="C12" s="25">
        <v>13</v>
      </c>
      <c r="D12" s="26">
        <f t="shared" si="0"/>
        <v>13324</v>
      </c>
      <c r="E12" s="27">
        <f>+G12+I12+K12</f>
        <v>5928</v>
      </c>
      <c r="F12" s="28">
        <f>+H12+J12+L12</f>
        <v>7396</v>
      </c>
      <c r="G12" s="27">
        <v>1867</v>
      </c>
      <c r="H12" s="28">
        <v>2288</v>
      </c>
      <c r="I12" s="27">
        <v>2018</v>
      </c>
      <c r="J12" s="28">
        <v>2619</v>
      </c>
      <c r="K12" s="27">
        <v>2043</v>
      </c>
      <c r="L12" s="28">
        <v>2489</v>
      </c>
      <c r="M12" s="31" t="s">
        <v>29</v>
      </c>
      <c r="N12" s="32" t="s">
        <v>29</v>
      </c>
      <c r="O12" s="29">
        <v>5416</v>
      </c>
      <c r="P12" s="28">
        <v>6314</v>
      </c>
      <c r="Q12" s="27">
        <v>93</v>
      </c>
      <c r="R12" s="28">
        <v>325</v>
      </c>
      <c r="S12" s="27">
        <v>98</v>
      </c>
      <c r="T12" s="28">
        <v>357</v>
      </c>
      <c r="U12" s="27">
        <f>87+15+219</f>
        <v>321</v>
      </c>
      <c r="V12" s="28">
        <f>273+127</f>
        <v>400</v>
      </c>
      <c r="W12" s="33"/>
    </row>
    <row r="13" spans="2:23" s="30" customFormat="1" ht="34.5" customHeight="1">
      <c r="B13" s="12" t="s">
        <v>30</v>
      </c>
      <c r="C13" s="25">
        <v>12</v>
      </c>
      <c r="D13" s="26">
        <f t="shared" si="0"/>
        <v>12477</v>
      </c>
      <c r="E13" s="27">
        <f>+G13+I13+K13</f>
        <v>5557</v>
      </c>
      <c r="F13" s="28">
        <f>+H13+J13+L13</f>
        <v>6920</v>
      </c>
      <c r="G13" s="27">
        <v>1795</v>
      </c>
      <c r="H13" s="28">
        <v>2229</v>
      </c>
      <c r="I13" s="27">
        <v>1799</v>
      </c>
      <c r="J13" s="28">
        <v>2194</v>
      </c>
      <c r="K13" s="27">
        <v>1963</v>
      </c>
      <c r="L13" s="28">
        <v>2497</v>
      </c>
      <c r="M13" s="31" t="s">
        <v>29</v>
      </c>
      <c r="N13" s="32" t="s">
        <v>29</v>
      </c>
      <c r="O13" s="29">
        <v>5090</v>
      </c>
      <c r="P13" s="28">
        <v>5902</v>
      </c>
      <c r="Q13" s="27">
        <v>41</v>
      </c>
      <c r="R13" s="28">
        <v>289</v>
      </c>
      <c r="S13" s="27">
        <v>125</v>
      </c>
      <c r="T13" s="28">
        <v>310</v>
      </c>
      <c r="U13" s="27">
        <v>301</v>
      </c>
      <c r="V13" s="28">
        <v>419</v>
      </c>
      <c r="W13" s="33"/>
    </row>
    <row r="14" spans="2:23" s="30" customFormat="1" ht="34.5" customHeight="1">
      <c r="B14" s="12" t="s">
        <v>32</v>
      </c>
      <c r="C14" s="25">
        <v>12</v>
      </c>
      <c r="D14" s="26">
        <f t="shared" si="0"/>
        <v>12062</v>
      </c>
      <c r="E14" s="27">
        <v>5437</v>
      </c>
      <c r="F14" s="28">
        <v>6625</v>
      </c>
      <c r="G14" s="27">
        <v>1994</v>
      </c>
      <c r="H14" s="28">
        <v>2397</v>
      </c>
      <c r="I14" s="27">
        <v>1698</v>
      </c>
      <c r="J14" s="28">
        <v>2127</v>
      </c>
      <c r="K14" s="27">
        <v>1745</v>
      </c>
      <c r="L14" s="28">
        <v>2101</v>
      </c>
      <c r="M14" s="31" t="s">
        <v>29</v>
      </c>
      <c r="N14" s="32" t="s">
        <v>29</v>
      </c>
      <c r="O14" s="29">
        <v>5009</v>
      </c>
      <c r="P14" s="28">
        <v>5644</v>
      </c>
      <c r="Q14" s="27">
        <v>12</v>
      </c>
      <c r="R14" s="28">
        <v>247</v>
      </c>
      <c r="S14" s="27">
        <v>118</v>
      </c>
      <c r="T14" s="28">
        <v>315</v>
      </c>
      <c r="U14" s="27">
        <f>25+232+41</f>
        <v>298</v>
      </c>
      <c r="V14" s="28">
        <f>301+118</f>
        <v>419</v>
      </c>
      <c r="W14" s="33"/>
    </row>
    <row r="15" spans="2:23" s="30" customFormat="1" ht="34.5" customHeight="1">
      <c r="B15" s="12" t="s">
        <v>33</v>
      </c>
      <c r="C15" s="13">
        <v>12</v>
      </c>
      <c r="D15" s="14">
        <f t="shared" si="0"/>
        <v>12230</v>
      </c>
      <c r="E15" s="15">
        <f aca="true" t="shared" si="2" ref="E15:F17">+G15+I15+K15</f>
        <v>5494</v>
      </c>
      <c r="F15" s="16">
        <f t="shared" si="2"/>
        <v>6736</v>
      </c>
      <c r="G15" s="15">
        <v>1916</v>
      </c>
      <c r="H15" s="16">
        <v>2355</v>
      </c>
      <c r="I15" s="15">
        <v>1914</v>
      </c>
      <c r="J15" s="16">
        <v>2310</v>
      </c>
      <c r="K15" s="15">
        <v>1664</v>
      </c>
      <c r="L15" s="16">
        <v>2071</v>
      </c>
      <c r="M15" s="31" t="s">
        <v>29</v>
      </c>
      <c r="N15" s="32" t="s">
        <v>29</v>
      </c>
      <c r="O15" s="17">
        <v>5051</v>
      </c>
      <c r="P15" s="16">
        <v>5739</v>
      </c>
      <c r="Q15" s="15"/>
      <c r="R15" s="16">
        <v>238</v>
      </c>
      <c r="S15" s="15">
        <v>104</v>
      </c>
      <c r="T15" s="16">
        <v>323</v>
      </c>
      <c r="U15" s="15">
        <v>339</v>
      </c>
      <c r="V15" s="16">
        <v>436</v>
      </c>
      <c r="W15" s="33"/>
    </row>
    <row r="16" spans="2:23" s="18" customFormat="1" ht="34.5" customHeight="1">
      <c r="B16" s="12" t="s">
        <v>34</v>
      </c>
      <c r="C16" s="13">
        <v>12</v>
      </c>
      <c r="D16" s="14">
        <f t="shared" si="0"/>
        <v>12168</v>
      </c>
      <c r="E16" s="15">
        <f t="shared" si="2"/>
        <v>5498</v>
      </c>
      <c r="F16" s="16">
        <f t="shared" si="2"/>
        <v>6670</v>
      </c>
      <c r="G16" s="15">
        <v>1832</v>
      </c>
      <c r="H16" s="16">
        <v>2189</v>
      </c>
      <c r="I16" s="15">
        <v>1833</v>
      </c>
      <c r="J16" s="16">
        <v>2256</v>
      </c>
      <c r="K16" s="15">
        <v>1833</v>
      </c>
      <c r="L16" s="16">
        <v>2225</v>
      </c>
      <c r="M16" s="31" t="s">
        <v>29</v>
      </c>
      <c r="N16" s="32" t="s">
        <v>29</v>
      </c>
      <c r="O16" s="17">
        <v>5163</v>
      </c>
      <c r="P16" s="16">
        <v>5729</v>
      </c>
      <c r="Q16" s="15"/>
      <c r="R16" s="16">
        <v>217</v>
      </c>
      <c r="S16" s="15">
        <v>75</v>
      </c>
      <c r="T16" s="16">
        <v>293</v>
      </c>
      <c r="U16" s="15">
        <v>260</v>
      </c>
      <c r="V16" s="16">
        <v>431</v>
      </c>
      <c r="W16" s="36"/>
    </row>
    <row r="17" spans="2:23" s="18" customFormat="1" ht="34.5" customHeight="1">
      <c r="B17" s="12" t="s">
        <v>35</v>
      </c>
      <c r="C17" s="13">
        <v>12</v>
      </c>
      <c r="D17" s="14">
        <f>+E17+F17</f>
        <v>12024</v>
      </c>
      <c r="E17" s="15">
        <f t="shared" si="2"/>
        <v>5466</v>
      </c>
      <c r="F17" s="16">
        <f t="shared" si="2"/>
        <v>6558</v>
      </c>
      <c r="G17" s="15">
        <v>1954</v>
      </c>
      <c r="H17" s="16">
        <v>2243</v>
      </c>
      <c r="I17" s="15">
        <v>1750</v>
      </c>
      <c r="J17" s="16">
        <v>2143</v>
      </c>
      <c r="K17" s="15">
        <v>1762</v>
      </c>
      <c r="L17" s="16">
        <v>2172</v>
      </c>
      <c r="M17" s="31" t="s">
        <v>29</v>
      </c>
      <c r="N17" s="32" t="s">
        <v>29</v>
      </c>
      <c r="O17" s="17">
        <v>5240</v>
      </c>
      <c r="P17" s="16">
        <v>5624</v>
      </c>
      <c r="Q17" s="15"/>
      <c r="R17" s="16">
        <v>233</v>
      </c>
      <c r="S17" s="15">
        <v>55</v>
      </c>
      <c r="T17" s="16">
        <v>279</v>
      </c>
      <c r="U17" s="15">
        <v>171</v>
      </c>
      <c r="V17" s="16">
        <v>422</v>
      </c>
      <c r="W17" s="36"/>
    </row>
    <row r="18" spans="2:23" s="51" customFormat="1" ht="34.5" customHeight="1">
      <c r="B18" s="42" t="s">
        <v>36</v>
      </c>
      <c r="C18" s="43">
        <v>13</v>
      </c>
      <c r="D18" s="44">
        <f>+E18+F18</f>
        <v>12015</v>
      </c>
      <c r="E18" s="45">
        <f>+G18+I18+K18</f>
        <v>5490</v>
      </c>
      <c r="F18" s="46">
        <f>+H18+J18+L18</f>
        <v>6525</v>
      </c>
      <c r="G18" s="45">
        <v>1891</v>
      </c>
      <c r="H18" s="46">
        <v>2261</v>
      </c>
      <c r="I18" s="45">
        <v>1895</v>
      </c>
      <c r="J18" s="46">
        <v>2190</v>
      </c>
      <c r="K18" s="45">
        <v>1704</v>
      </c>
      <c r="L18" s="46">
        <v>2074</v>
      </c>
      <c r="M18" s="47" t="s">
        <v>29</v>
      </c>
      <c r="N18" s="48" t="s">
        <v>29</v>
      </c>
      <c r="O18" s="49">
        <v>5362</v>
      </c>
      <c r="P18" s="46">
        <v>5630</v>
      </c>
      <c r="Q18" s="45">
        <v>32</v>
      </c>
      <c r="R18" s="46">
        <v>251</v>
      </c>
      <c r="S18" s="45">
        <v>36</v>
      </c>
      <c r="T18" s="46">
        <v>267</v>
      </c>
      <c r="U18" s="45">
        <v>60</v>
      </c>
      <c r="V18" s="46">
        <v>377</v>
      </c>
      <c r="W18" s="50"/>
    </row>
    <row r="19" spans="2:23" s="37" customFormat="1" ht="12" customHeight="1"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"/>
    </row>
    <row r="20" spans="2:19" s="18" customFormat="1" ht="23.25" customHeight="1">
      <c r="B20" s="34" t="s">
        <v>37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S20" s="18" t="s">
        <v>22</v>
      </c>
    </row>
    <row r="21" spans="2:19" s="18" customFormat="1" ht="23.25" customHeight="1">
      <c r="B21" s="34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S21" s="18" t="s">
        <v>23</v>
      </c>
    </row>
    <row r="22" spans="2:14" s="18" customFormat="1" ht="23.25" customHeight="1">
      <c r="B22" s="34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2:14" s="18" customFormat="1" ht="23.25" customHeight="1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</sheetData>
  <sheetProtection/>
  <mergeCells count="17">
    <mergeCell ref="U5:V5"/>
    <mergeCell ref="O4:V4"/>
    <mergeCell ref="G3:V3"/>
    <mergeCell ref="D3:F3"/>
    <mergeCell ref="O5:P5"/>
    <mergeCell ref="Q5:R5"/>
    <mergeCell ref="S5:T5"/>
    <mergeCell ref="M5:N5"/>
    <mergeCell ref="C3:C6"/>
    <mergeCell ref="D4:D6"/>
    <mergeCell ref="E4:F4"/>
    <mergeCell ref="G4:N4"/>
    <mergeCell ref="E5:E6"/>
    <mergeCell ref="F5:F6"/>
    <mergeCell ref="G5:H5"/>
    <mergeCell ref="I5:J5"/>
    <mergeCell ref="K5:L5"/>
  </mergeCells>
  <printOptions horizontalCentered="1" verticalCentered="1"/>
  <pageMargins left="0.51" right="0.28" top="0.55" bottom="0.32" header="0.5118110236220472" footer="0.28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2010-02-24T04:54:54Z</cp:lastPrinted>
  <dcterms:created xsi:type="dcterms:W3CDTF">2007-02-26T07:25:25Z</dcterms:created>
  <dcterms:modified xsi:type="dcterms:W3CDTF">2012-02-15T06:27:53Z</dcterms:modified>
  <cp:category/>
  <cp:version/>
  <cp:contentType/>
  <cp:contentStatus/>
</cp:coreProperties>
</file>