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(R7刊行)\データ用\"/>
    </mc:Choice>
  </mc:AlternateContent>
  <xr:revisionPtr revIDLastSave="0" documentId="13_ncr:1_{0AE24993-4D89-4A4F-AA3C-9AC9A027DB6C}" xr6:coauthVersionLast="47" xr6:coauthVersionMax="47" xr10:uidLastSave="{00000000-0000-0000-0000-000000000000}"/>
  <bookViews>
    <workbookView xWindow="-110" yWindow="-110" windowWidth="19420" windowHeight="11500" tabRatio="750" xr2:uid="{00000000-000D-0000-FFFF-FFFF00000000}"/>
  </bookViews>
  <sheets>
    <sheet name="19-1 県一般会計歳入決算額年度別比較" sheetId="5" r:id="rId1"/>
    <sheet name="19-2 県一般会計歳出決算額年度別比較" sheetId="7" r:id="rId2"/>
    <sheet name="19-3 県一般会計歳入・歳出差引残額年度別比較" sheetId="8" r:id="rId3"/>
    <sheet name="19-4 県特別会計歳入決算額年度別比較" sheetId="9" r:id="rId4"/>
    <sheet name="19-5 県特別会計歳出決算額年度別比較" sheetId="10" r:id="rId5"/>
    <sheet name="19-6 県歳入・歳出予算及び決算額 (1)一般会計" sheetId="11" r:id="rId6"/>
    <sheet name="19-6 県歳入・歳出予算及び決算額 (2)特別会計" sheetId="12" r:id="rId7"/>
    <sheet name="19-7 税目別県税及び県税に伴う徴収金決算額" sheetId="13" r:id="rId8"/>
    <sheet name="19-8 市町村歳入決算状況" sheetId="14" r:id="rId9"/>
    <sheet name="19-9 市町村歳出決算状況" sheetId="15" r:id="rId10"/>
  </sheets>
  <definedNames>
    <definedName name="_xlnm._FilterDatabase" localSheetId="7" hidden="1">'19-7 税目別県税及び県税に伴う徴収金決算額'!$A$3:$T$3</definedName>
    <definedName name="_xlnm.Print_Area" localSheetId="0">'19-1 県一般会計歳入決算額年度別比較'!$A$1:$H$22</definedName>
    <definedName name="_xlnm.Print_Area" localSheetId="1">'19-2 県一般会計歳出決算額年度別比較'!$A$1:$H$28</definedName>
    <definedName name="_xlnm.Print_Area" localSheetId="2">'19-3 県一般会計歳入・歳出差引残額年度別比較'!$A$1:$G$7</definedName>
    <definedName name="_xlnm.Print_Area" localSheetId="3">'19-4 県特別会計歳入決算額年度別比較'!$A$1:$H$20</definedName>
    <definedName name="_xlnm.Print_Area" localSheetId="4">'19-5 県特別会計歳出決算額年度別比較'!$A$1:$H$20</definedName>
    <definedName name="_xlnm.Print_Area" localSheetId="5">'19-6 県歳入・歳出予算及び決算額 (1)一般会計'!$A$1:$M$27</definedName>
    <definedName name="_xlnm.Print_Area" localSheetId="6">'19-6 県歳入・歳出予算及び決算額 (2)特別会計'!$A$1:$M$22</definedName>
    <definedName name="_xlnm.Print_Area" localSheetId="7">'19-7 税目別県税及び県税に伴う徴収金決算額'!$A$1:$M$45</definedName>
    <definedName name="_xlnm.Print_Area" localSheetId="8">'19-8 市町村歳入決算状況'!$A$1:$AC$65</definedName>
    <definedName name="_xlnm.Print_Area" localSheetId="9">'19-9 市町村歳出決算状況'!$A$1:$S$64</definedName>
    <definedName name="_xlnm.Print_Titles" localSheetId="8">'19-8 市町村歳入決算状況'!$B:$D,'19-8 市町村歳入決算状況'!$1:$6</definedName>
    <definedName name="_xlnm.Print_Titles" localSheetId="9">'19-9 市町村歳出決算状況'!$B:$D,'19-9 市町村歳出決算状況'!$3:$5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15" l="1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S31" i="15"/>
  <c r="R31" i="15"/>
  <c r="Q31" i="15"/>
  <c r="Q25" i="15" s="1"/>
  <c r="Q8" i="15" s="1"/>
  <c r="P31" i="15"/>
  <c r="O31" i="15"/>
  <c r="N31" i="15"/>
  <c r="M31" i="15"/>
  <c r="L31" i="15"/>
  <c r="K31" i="15"/>
  <c r="J31" i="15"/>
  <c r="I31" i="15"/>
  <c r="I25" i="15" s="1"/>
  <c r="I8" i="15" s="1"/>
  <c r="H31" i="15"/>
  <c r="G31" i="15"/>
  <c r="F31" i="15"/>
  <c r="E31" i="15"/>
  <c r="S27" i="15"/>
  <c r="R27" i="15"/>
  <c r="R25" i="15" s="1"/>
  <c r="Q27" i="15"/>
  <c r="P27" i="15"/>
  <c r="P25" i="15" s="1"/>
  <c r="O27" i="15"/>
  <c r="O25" i="15" s="1"/>
  <c r="O8" i="15" s="1"/>
  <c r="N27" i="15"/>
  <c r="N25" i="15" s="1"/>
  <c r="M27" i="15"/>
  <c r="M25" i="15" s="1"/>
  <c r="L27" i="15"/>
  <c r="L25" i="15" s="1"/>
  <c r="K27" i="15"/>
  <c r="J27" i="15"/>
  <c r="J25" i="15" s="1"/>
  <c r="I27" i="15"/>
  <c r="H27" i="15"/>
  <c r="H25" i="15" s="1"/>
  <c r="G27" i="15"/>
  <c r="G25" i="15" s="1"/>
  <c r="G8" i="15" s="1"/>
  <c r="F27" i="15"/>
  <c r="F25" i="15" s="1"/>
  <c r="E27" i="15"/>
  <c r="E25" i="15" s="1"/>
  <c r="S25" i="15"/>
  <c r="K25" i="15"/>
  <c r="S10" i="15"/>
  <c r="S8" i="15" s="1"/>
  <c r="R10" i="15"/>
  <c r="R8" i="15" s="1"/>
  <c r="Q10" i="15"/>
  <c r="P10" i="15"/>
  <c r="P8" i="15" s="1"/>
  <c r="O10" i="15"/>
  <c r="N10" i="15"/>
  <c r="M10" i="15"/>
  <c r="M8" i="15" s="1"/>
  <c r="L10" i="15"/>
  <c r="L8" i="15" s="1"/>
  <c r="K10" i="15"/>
  <c r="K8" i="15" s="1"/>
  <c r="J10" i="15"/>
  <c r="J8" i="15" s="1"/>
  <c r="I10" i="15"/>
  <c r="H10" i="15"/>
  <c r="H8" i="15" s="1"/>
  <c r="G10" i="15"/>
  <c r="F10" i="15"/>
  <c r="E10" i="15"/>
  <c r="E8" i="15" s="1"/>
  <c r="F8" i="15" l="1"/>
  <c r="N8" i="15"/>
  <c r="AC58" i="14" l="1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C41" i="14"/>
  <c r="AB41" i="14"/>
  <c r="AA41" i="14"/>
  <c r="Z41" i="14"/>
  <c r="Y41" i="14"/>
  <c r="X41" i="14"/>
  <c r="W41" i="14"/>
  <c r="V41" i="14"/>
  <c r="V26" i="14" s="1"/>
  <c r="V9" i="14" s="1"/>
  <c r="U41" i="14"/>
  <c r="T41" i="14"/>
  <c r="S41" i="14"/>
  <c r="R41" i="14"/>
  <c r="Q41" i="14"/>
  <c r="P41" i="14"/>
  <c r="O41" i="14"/>
  <c r="N41" i="14"/>
  <c r="N26" i="14" s="1"/>
  <c r="N9" i="14" s="1"/>
  <c r="M41" i="14"/>
  <c r="L41" i="14"/>
  <c r="K41" i="14"/>
  <c r="J41" i="14"/>
  <c r="I41" i="14"/>
  <c r="H41" i="14"/>
  <c r="G41" i="14"/>
  <c r="F41" i="14"/>
  <c r="F26" i="14" s="1"/>
  <c r="F9" i="14" s="1"/>
  <c r="E41" i="14"/>
  <c r="AC36" i="14"/>
  <c r="AB36" i="14"/>
  <c r="AA36" i="14"/>
  <c r="Z36" i="14"/>
  <c r="Y36" i="14"/>
  <c r="X36" i="14"/>
  <c r="W36" i="14"/>
  <c r="W26" i="14" s="1"/>
  <c r="W9" i="14" s="1"/>
  <c r="V36" i="14"/>
  <c r="U36" i="14"/>
  <c r="T36" i="14"/>
  <c r="S36" i="14"/>
  <c r="R36" i="14"/>
  <c r="Q36" i="14"/>
  <c r="P36" i="14"/>
  <c r="O36" i="14"/>
  <c r="O26" i="14" s="1"/>
  <c r="O9" i="14" s="1"/>
  <c r="N36" i="14"/>
  <c r="M36" i="14"/>
  <c r="L36" i="14"/>
  <c r="K36" i="14"/>
  <c r="J36" i="14"/>
  <c r="I36" i="14"/>
  <c r="H36" i="14"/>
  <c r="G36" i="14"/>
  <c r="G26" i="14" s="1"/>
  <c r="G9" i="14" s="1"/>
  <c r="F36" i="14"/>
  <c r="E36" i="14"/>
  <c r="AC32" i="14"/>
  <c r="AB32" i="14"/>
  <c r="AA32" i="14"/>
  <c r="Z32" i="14"/>
  <c r="Y32" i="14"/>
  <c r="X32" i="14"/>
  <c r="X26" i="14" s="1"/>
  <c r="X9" i="14" s="1"/>
  <c r="W32" i="14"/>
  <c r="V32" i="14"/>
  <c r="U32" i="14"/>
  <c r="T32" i="14"/>
  <c r="S32" i="14"/>
  <c r="R32" i="14"/>
  <c r="Q32" i="14"/>
  <c r="P32" i="14"/>
  <c r="P26" i="14" s="1"/>
  <c r="P9" i="14" s="1"/>
  <c r="O32" i="14"/>
  <c r="N32" i="14"/>
  <c r="M32" i="14"/>
  <c r="L32" i="14"/>
  <c r="K32" i="14"/>
  <c r="J32" i="14"/>
  <c r="I32" i="14"/>
  <c r="H32" i="14"/>
  <c r="H26" i="14" s="1"/>
  <c r="H9" i="14" s="1"/>
  <c r="G32" i="14"/>
  <c r="F32" i="14"/>
  <c r="E32" i="14"/>
  <c r="AC28" i="14"/>
  <c r="AB28" i="14"/>
  <c r="AA28" i="14"/>
  <c r="Z28" i="14"/>
  <c r="Y28" i="14"/>
  <c r="Y26" i="14" s="1"/>
  <c r="Y9" i="14" s="1"/>
  <c r="X28" i="14"/>
  <c r="W28" i="14"/>
  <c r="V28" i="14"/>
  <c r="U28" i="14"/>
  <c r="T28" i="14"/>
  <c r="S28" i="14"/>
  <c r="R28" i="14"/>
  <c r="Q28" i="14"/>
  <c r="Q26" i="14" s="1"/>
  <c r="Q9" i="14" s="1"/>
  <c r="P28" i="14"/>
  <c r="O28" i="14"/>
  <c r="N28" i="14"/>
  <c r="M28" i="14"/>
  <c r="L28" i="14"/>
  <c r="K28" i="14"/>
  <c r="J28" i="14"/>
  <c r="I28" i="14"/>
  <c r="I26" i="14" s="1"/>
  <c r="I9" i="14" s="1"/>
  <c r="H28" i="14"/>
  <c r="G28" i="14"/>
  <c r="F28" i="14"/>
  <c r="E28" i="14"/>
  <c r="AC26" i="14"/>
  <c r="AB26" i="14"/>
  <c r="AA26" i="14"/>
  <c r="Z26" i="14"/>
  <c r="Z9" i="14" s="1"/>
  <c r="U26" i="14"/>
  <c r="T26" i="14"/>
  <c r="S26" i="14"/>
  <c r="R26" i="14"/>
  <c r="R9" i="14" s="1"/>
  <c r="M26" i="14"/>
  <c r="L26" i="14"/>
  <c r="K26" i="14"/>
  <c r="J26" i="14"/>
  <c r="J9" i="14" s="1"/>
  <c r="E26" i="14"/>
  <c r="AC11" i="14"/>
  <c r="AB11" i="14"/>
  <c r="AA11" i="14"/>
  <c r="AA9" i="14" s="1"/>
  <c r="Z11" i="14"/>
  <c r="Y11" i="14"/>
  <c r="X11" i="14"/>
  <c r="W11" i="14"/>
  <c r="V11" i="14"/>
  <c r="U11" i="14"/>
  <c r="T11" i="14"/>
  <c r="S11" i="14"/>
  <c r="S9" i="14" s="1"/>
  <c r="R11" i="14"/>
  <c r="Q11" i="14"/>
  <c r="P11" i="14"/>
  <c r="O11" i="14"/>
  <c r="N11" i="14"/>
  <c r="M11" i="14"/>
  <c r="L11" i="14"/>
  <c r="K11" i="14"/>
  <c r="K9" i="14" s="1"/>
  <c r="J11" i="14"/>
  <c r="I11" i="14"/>
  <c r="H11" i="14"/>
  <c r="G11" i="14"/>
  <c r="F11" i="14"/>
  <c r="E11" i="14"/>
  <c r="AC9" i="14"/>
  <c r="AB9" i="14"/>
  <c r="U9" i="14"/>
  <c r="T9" i="14"/>
  <c r="M9" i="14"/>
  <c r="L9" i="14"/>
  <c r="E9" i="14"/>
</calcChain>
</file>

<file path=xl/sharedStrings.xml><?xml version="1.0" encoding="utf-8"?>
<sst xmlns="http://schemas.openxmlformats.org/spreadsheetml/2006/main" count="632" uniqueCount="214">
  <si>
    <t>科目</t>
    <rPh sb="0" eb="2">
      <t>カモク</t>
    </rPh>
    <phoneticPr fontId="3"/>
  </si>
  <si>
    <t>県税</t>
    <rPh sb="0" eb="1">
      <t>ケン</t>
    </rPh>
    <rPh sb="1" eb="2">
      <t>ゼイ</t>
    </rPh>
    <phoneticPr fontId="3"/>
  </si>
  <si>
    <t>地方消費税清算金</t>
    <rPh sb="0" eb="2">
      <t>チホウ</t>
    </rPh>
    <rPh sb="2" eb="5">
      <t>ショウヒゼイ</t>
    </rPh>
    <rPh sb="5" eb="7">
      <t>セイサン</t>
    </rPh>
    <rPh sb="7" eb="8">
      <t>キン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</si>
  <si>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</si>
  <si>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地方交付税</t>
    <rPh sb="0" eb="2">
      <t>チホウ</t>
    </rPh>
    <rPh sb="2" eb="5">
      <t>コウフゼイ</t>
    </rPh>
    <phoneticPr fontId="3"/>
  </si>
  <si>
    <t>分担金及び負担金</t>
    <rPh sb="0" eb="2">
      <t>ブンタン</t>
    </rPh>
    <rPh sb="2" eb="3">
      <t>キン</t>
    </rPh>
    <rPh sb="3" eb="4">
      <t>オヨ</t>
    </rPh>
    <rPh sb="5" eb="8">
      <t>フタンキン</t>
    </rPh>
    <phoneticPr fontId="3"/>
  </si>
  <si>
    <t>総額</t>
    <rPh sb="0" eb="2">
      <t>ソウガク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</si>
  <si>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</si>
  <si>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</si>
  <si>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</si>
  <si>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寄附金</t>
    <rPh sb="0" eb="3">
      <t>キフキン</t>
    </rPh>
    <phoneticPr fontId="3"/>
  </si>
  <si>
    <t>繰入金</t>
    <rPh sb="0" eb="3">
      <t>クリイレキン</t>
    </rPh>
    <phoneticPr fontId="3"/>
  </si>
  <si>
    <t>繰越金</t>
    <rPh sb="0" eb="3">
      <t>クリコシキン</t>
    </rPh>
    <phoneticPr fontId="3"/>
  </si>
  <si>
    <t>諸収入</t>
    <rPh sb="0" eb="1">
      <t>ショ</t>
    </rPh>
    <rPh sb="1" eb="3">
      <t>シュウニュウ</t>
    </rPh>
    <phoneticPr fontId="3"/>
  </si>
  <si>
    <t>県債</t>
    <rPh sb="0" eb="2">
      <t>ケンサイ</t>
    </rPh>
    <phoneticPr fontId="3"/>
  </si>
  <si>
    <t>千円</t>
    <rPh sb="0" eb="2">
      <t>センエン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</si>
  <si>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</si>
  <si>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</si>
  <si>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資料：県会計局</t>
    <rPh sb="0" eb="2">
      <t>シリョウ</t>
    </rPh>
    <rPh sb="3" eb="4">
      <t>ケン</t>
    </rPh>
    <rPh sb="4" eb="6">
      <t>カイケイ</t>
    </rPh>
    <rPh sb="6" eb="7">
      <t>キョク</t>
    </rPh>
    <phoneticPr fontId="3"/>
  </si>
  <si>
    <t>令和元年度</t>
    <rPh sb="0" eb="3">
      <t>レイワガン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</si>
  <si>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</si>
  <si>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</si>
  <si>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</si>
  <si>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</si>
  <si>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議会費</t>
    <rPh sb="0" eb="2">
      <t>ギカイ</t>
    </rPh>
    <rPh sb="2" eb="3">
      <t>ヒ</t>
    </rPh>
    <phoneticPr fontId="3"/>
  </si>
  <si>
    <t>知事戦略費</t>
    <rPh sb="0" eb="2">
      <t>チジ</t>
    </rPh>
    <rPh sb="2" eb="4">
      <t>センリャク</t>
    </rPh>
    <rPh sb="4" eb="5">
      <t>ヒ</t>
    </rPh>
    <phoneticPr fontId="3"/>
  </si>
  <si>
    <t>-</t>
  </si>
  <si>
    <t>総務費</t>
    <rPh sb="0" eb="3">
      <t>ソウムヒ</t>
    </rPh>
    <phoneticPr fontId="3"/>
  </si>
  <si>
    <t>地域創生費</t>
    <rPh sb="0" eb="2">
      <t>チイキ</t>
    </rPh>
    <rPh sb="2" eb="4">
      <t>ソウセイ</t>
    </rPh>
    <rPh sb="4" eb="5">
      <t>ヒ</t>
    </rPh>
    <phoneticPr fontId="3"/>
  </si>
  <si>
    <t>企画費</t>
    <rPh sb="0" eb="2">
      <t>キカク</t>
    </rPh>
    <rPh sb="2" eb="3">
      <t>ヒ</t>
    </rPh>
    <phoneticPr fontId="3"/>
  </si>
  <si>
    <t>生活こども費</t>
    <rPh sb="0" eb="2">
      <t>セイカツ</t>
    </rPh>
    <rPh sb="5" eb="6">
      <t>ヒ</t>
    </rPh>
    <phoneticPr fontId="3"/>
  </si>
  <si>
    <t>生活文化スポーツ費</t>
    <rPh sb="0" eb="2">
      <t>セイカツ</t>
    </rPh>
    <rPh sb="2" eb="4">
      <t>ブンカ</t>
    </rPh>
    <rPh sb="8" eb="9">
      <t>ヒ</t>
    </rPh>
    <phoneticPr fontId="3"/>
  </si>
  <si>
    <t>こども未来費</t>
    <rPh sb="3" eb="5">
      <t>ミライ</t>
    </rPh>
    <rPh sb="5" eb="6">
      <t>ヒ</t>
    </rPh>
    <phoneticPr fontId="3"/>
  </si>
  <si>
    <t>健康福祉費</t>
    <rPh sb="0" eb="2">
      <t>ケンコウ</t>
    </rPh>
    <rPh sb="2" eb="5">
      <t>フクシヒ</t>
    </rPh>
    <phoneticPr fontId="3"/>
  </si>
  <si>
    <t>環境森林費</t>
    <rPh sb="0" eb="2">
      <t>カンキョウ</t>
    </rPh>
    <rPh sb="2" eb="4">
      <t>シンリン</t>
    </rPh>
    <rPh sb="4" eb="5">
      <t>ヒ</t>
    </rPh>
    <phoneticPr fontId="3"/>
  </si>
  <si>
    <t>労働費</t>
    <rPh sb="0" eb="3">
      <t>ロウドウヒ</t>
    </rPh>
    <phoneticPr fontId="3"/>
  </si>
  <si>
    <t>農政費</t>
    <rPh sb="0" eb="3">
      <t>ノウセイヒ</t>
    </rPh>
    <phoneticPr fontId="3"/>
  </si>
  <si>
    <t>産業経済費</t>
    <rPh sb="0" eb="2">
      <t>サンギョウ</t>
    </rPh>
    <rPh sb="2" eb="4">
      <t>ケイザイ</t>
    </rPh>
    <rPh sb="4" eb="5">
      <t>ヒ</t>
    </rPh>
    <phoneticPr fontId="3"/>
  </si>
  <si>
    <t>県土整備費</t>
    <rPh sb="0" eb="2">
      <t>ケンド</t>
    </rPh>
    <rPh sb="2" eb="5">
      <t>セイビヒ</t>
    </rPh>
    <phoneticPr fontId="3"/>
  </si>
  <si>
    <t>警察費</t>
    <rPh sb="0" eb="2">
      <t>ケイサツ</t>
    </rPh>
    <rPh sb="2" eb="3">
      <t>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</si>
  <si>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</si>
  <si>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</si>
  <si>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公債費</t>
    <rPh sb="0" eb="2">
      <t>コウサイ</t>
    </rPh>
    <rPh sb="2" eb="3">
      <t>ヒ</t>
    </rPh>
    <phoneticPr fontId="3"/>
  </si>
  <si>
    <t>諸支出金</t>
    <rPh sb="0" eb="1">
      <t>ショ</t>
    </rPh>
    <rPh sb="1" eb="3">
      <t>シシュツ</t>
    </rPh>
    <rPh sb="3" eb="4">
      <t>キン</t>
    </rPh>
    <phoneticPr fontId="3"/>
  </si>
  <si>
    <t>予備費</t>
    <rPh sb="0" eb="3">
      <t>ヨビヒ</t>
    </rPh>
    <phoneticPr fontId="3"/>
  </si>
  <si>
    <t>(-)</t>
  </si>
  <si>
    <t>注）予備費は、決算額では各費目に計上するので、(-)と表記した。</t>
    <rPh sb="0" eb="1">
      <t>チュウ</t>
    </rPh>
    <rPh sb="2" eb="5">
      <t>ヨビヒ</t>
    </rPh>
    <rPh sb="7" eb="10">
      <t>ケッサンガク</t>
    </rPh>
    <rPh sb="12" eb="13">
      <t>カク</t>
    </rPh>
    <rPh sb="13" eb="15">
      <t>ヒモク</t>
    </rPh>
    <rPh sb="16" eb="18">
      <t>ケイジョウ</t>
    </rPh>
    <rPh sb="27" eb="29">
      <t>ヒョウキ</t>
    </rPh>
    <phoneticPr fontId="3"/>
  </si>
  <si>
    <t>項目</t>
    <rPh sb="0" eb="2">
      <t>コウモク</t>
    </rPh>
    <phoneticPr fontId="3"/>
  </si>
  <si>
    <t>歳入・歳出差引残額</t>
    <rPh sb="0" eb="2">
      <t>サイニュウ</t>
    </rPh>
    <rPh sb="3" eb="5">
      <t>サイシュツ</t>
    </rPh>
    <rPh sb="5" eb="7">
      <t>サシヒキ</t>
    </rPh>
    <rPh sb="7" eb="9">
      <t>ザンガク</t>
    </rPh>
    <phoneticPr fontId="3"/>
  </si>
  <si>
    <t>会計</t>
    <rPh sb="0" eb="2">
      <t>カイケイ</t>
    </rPh>
    <phoneticPr fontId="3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</si>
  <si>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3">
      <t>カシツケキン</t>
    </rPh>
    <phoneticPr fontId="3"/>
  </si>
  <si>
    <t>農業改良資金</t>
    <rPh sb="0" eb="2">
      <t>ノウギョウ</t>
    </rPh>
    <rPh sb="2" eb="4">
      <t>カイリョウ</t>
    </rPh>
    <rPh sb="4" eb="6">
      <t>シキン</t>
    </rPh>
    <phoneticPr fontId="3"/>
  </si>
  <si>
    <t>県有模範林施設費</t>
    <rPh sb="0" eb="2">
      <t>ケンユウ</t>
    </rPh>
    <rPh sb="2" eb="4">
      <t>モハン</t>
    </rPh>
    <rPh sb="4" eb="5">
      <t>ハヤシ</t>
    </rPh>
    <rPh sb="5" eb="7">
      <t>シセツ</t>
    </rPh>
    <rPh sb="7" eb="8">
      <t>ヒ</t>
    </rPh>
    <phoneticPr fontId="3"/>
  </si>
  <si>
    <t>小規模企業者等設備導入資金助成費</t>
    <rPh sb="0" eb="3">
      <t>ショウキボ</t>
    </rPh>
    <rPh sb="3" eb="5">
      <t>キギョウ</t>
    </rPh>
    <rPh sb="5" eb="7">
      <t>シャナド</t>
    </rPh>
    <rPh sb="7" eb="9">
      <t>セツビ</t>
    </rPh>
    <rPh sb="9" eb="11">
      <t>ドウニュウ</t>
    </rPh>
    <rPh sb="11" eb="13">
      <t>シキン</t>
    </rPh>
    <rPh sb="13" eb="15">
      <t>ジョセイ</t>
    </rPh>
    <rPh sb="15" eb="16">
      <t>ヒ</t>
    </rPh>
    <phoneticPr fontId="3"/>
  </si>
  <si>
    <t>中小企業高度化資金</t>
    <rPh sb="0" eb="9">
      <t>チュウショウキギョウコウドカシキン</t>
    </rPh>
    <phoneticPr fontId="3"/>
  </si>
  <si>
    <t>用地先行取得</t>
    <rPh sb="0" eb="2">
      <t>ヨウチ</t>
    </rPh>
    <rPh sb="2" eb="4">
      <t>センコウ</t>
    </rPh>
    <rPh sb="4" eb="6">
      <t>シュトク</t>
    </rPh>
    <phoneticPr fontId="3"/>
  </si>
  <si>
    <t>収入証紙</t>
    <rPh sb="0" eb="2">
      <t>シュウニュウ</t>
    </rPh>
    <rPh sb="2" eb="4">
      <t>ショウシ</t>
    </rPh>
    <phoneticPr fontId="3"/>
  </si>
  <si>
    <t>林業改善資金</t>
    <rPh sb="0" eb="2">
      <t>リンギョウ</t>
    </rPh>
    <rPh sb="2" eb="4">
      <t>カイゼン</t>
    </rPh>
    <rPh sb="4" eb="6">
      <t>シキン</t>
    </rPh>
    <phoneticPr fontId="3"/>
  </si>
  <si>
    <t>流域下水道事業費</t>
    <rPh sb="0" eb="2">
      <t>リュウイキ</t>
    </rPh>
    <rPh sb="2" eb="5">
      <t>ゲスイドウ</t>
    </rPh>
    <rPh sb="5" eb="8">
      <t>ジギョウヒ</t>
    </rPh>
    <phoneticPr fontId="3"/>
  </si>
  <si>
    <t>公債管理</t>
    <rPh sb="0" eb="2">
      <t>コウサイ</t>
    </rPh>
    <rPh sb="2" eb="4">
      <t>カンリ</t>
    </rPh>
    <phoneticPr fontId="3"/>
  </si>
  <si>
    <t>中小企業振興資金</t>
    <rPh sb="0" eb="2">
      <t>チュウショウ</t>
    </rPh>
    <rPh sb="2" eb="4">
      <t>キギョウ</t>
    </rPh>
    <rPh sb="4" eb="6">
      <t>シンコウ</t>
    </rPh>
    <rPh sb="6" eb="8">
      <t>シキン</t>
    </rPh>
    <phoneticPr fontId="3"/>
  </si>
  <si>
    <t>新エネルギー</t>
    <rPh sb="0" eb="1">
      <t>シン</t>
    </rPh>
    <phoneticPr fontId="3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</si>
  <si>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</si>
  <si>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国　民　健　康　保　険</t>
    <rPh sb="0" eb="1">
      <t>クニ</t>
    </rPh>
    <rPh sb="2" eb="3">
      <t>ミン</t>
    </rPh>
    <rPh sb="4" eb="5">
      <t>ケン</t>
    </rPh>
    <rPh sb="6" eb="7">
      <t>ヤスシ</t>
    </rPh>
    <rPh sb="8" eb="9">
      <t>タモツ</t>
    </rPh>
    <rPh sb="10" eb="11">
      <t>ケン</t>
    </rPh>
    <phoneticPr fontId="3"/>
  </si>
  <si>
    <t>　（１）一般会計</t>
    <rPh sb="4" eb="6">
      <t>イッパン</t>
    </rPh>
    <rPh sb="6" eb="8">
      <t>カイケイ</t>
    </rPh>
    <phoneticPr fontId="3"/>
  </si>
  <si>
    <t>歳入</t>
    <rPh sb="0" eb="2">
      <t>サイニュウ</t>
    </rPh>
    <phoneticPr fontId="3"/>
  </si>
  <si>
    <t>歳出</t>
    <rPh sb="0" eb="1">
      <t>サイニュウ</t>
    </rPh>
    <rPh sb="1" eb="2">
      <t>デ</t>
    </rPh>
    <phoneticPr fontId="3"/>
  </si>
  <si>
    <t>調定額</t>
    <rPh sb="0" eb="1">
      <t>チョウサ</t>
    </rPh>
    <rPh sb="1" eb="3">
      <t>テイガク</t>
    </rPh>
    <phoneticPr fontId="3"/>
  </si>
  <si>
    <t>構成比</t>
    <rPh sb="0" eb="2">
      <t>コウセイ</t>
    </rPh>
    <rPh sb="2" eb="3">
      <t>ヒ</t>
    </rPh>
    <phoneticPr fontId="3"/>
  </si>
  <si>
    <t>収入済額</t>
    <rPh sb="0" eb="2">
      <t>シュウニュウ</t>
    </rPh>
    <rPh sb="2" eb="3">
      <t>ス</t>
    </rPh>
    <rPh sb="3" eb="4">
      <t>ガク</t>
    </rPh>
    <phoneticPr fontId="3"/>
  </si>
  <si>
    <t>予算現額</t>
    <rPh sb="0" eb="2">
      <t>ヨサン</t>
    </rPh>
    <rPh sb="2" eb="3">
      <t>ゲン</t>
    </rPh>
    <rPh sb="3" eb="4">
      <t>ガク</t>
    </rPh>
    <phoneticPr fontId="3"/>
  </si>
  <si>
    <t>支出済額</t>
    <rPh sb="0" eb="2">
      <t>シシュツ</t>
    </rPh>
    <rPh sb="2" eb="3">
      <t>ズ</t>
    </rPh>
    <rPh sb="3" eb="4">
      <t>ガク</t>
    </rPh>
    <phoneticPr fontId="3"/>
  </si>
  <si>
    <t>％</t>
    <phoneticPr fontId="3"/>
  </si>
  <si>
    <t>健康福祉費</t>
    <rPh sb="0" eb="2">
      <t>ケンコウ</t>
    </rPh>
    <rPh sb="2" eb="4">
      <t>フクシ</t>
    </rPh>
    <rPh sb="4" eb="5">
      <t>ヒ</t>
    </rPh>
    <phoneticPr fontId="3"/>
  </si>
  <si>
    <t>警察費</t>
    <rPh sb="0" eb="3">
      <t>ケイサツヒ</t>
    </rPh>
    <phoneticPr fontId="3"/>
  </si>
  <si>
    <t>公債費</t>
    <rPh sb="0" eb="3">
      <t>コウサイヒ</t>
    </rPh>
    <phoneticPr fontId="3"/>
  </si>
  <si>
    <t>諸支出金</t>
    <rPh sb="0" eb="3">
      <t>ショシシュツ</t>
    </rPh>
    <rPh sb="3" eb="4">
      <t>キン</t>
    </rPh>
    <phoneticPr fontId="3"/>
  </si>
  <si>
    <t>　（２）特別会計</t>
    <rPh sb="4" eb="6">
      <t>トクベツ</t>
    </rPh>
    <rPh sb="6" eb="8">
      <t>カイケイ</t>
    </rPh>
    <phoneticPr fontId="3"/>
  </si>
  <si>
    <t>-</t>
    <phoneticPr fontId="3"/>
  </si>
  <si>
    <t>１９－７ 税目別県税及び県税に伴う徴収金決算額 （令和５年度）</t>
    <rPh sb="5" eb="6">
      <t>ゼイ</t>
    </rPh>
    <rPh sb="6" eb="7">
      <t>モク</t>
    </rPh>
    <rPh sb="7" eb="8">
      <t>ベツ</t>
    </rPh>
    <rPh sb="8" eb="10">
      <t>ケンゼイ</t>
    </rPh>
    <rPh sb="10" eb="11">
      <t>オヨ</t>
    </rPh>
    <rPh sb="12" eb="14">
      <t>ケンゼイ</t>
    </rPh>
    <rPh sb="15" eb="16">
      <t>トモナ</t>
    </rPh>
    <rPh sb="17" eb="19">
      <t>チョウシュウ</t>
    </rPh>
    <rPh sb="19" eb="20">
      <t>キン</t>
    </rPh>
    <rPh sb="20" eb="22">
      <t>ケッサン</t>
    </rPh>
    <rPh sb="22" eb="23">
      <t>ガク</t>
    </rPh>
    <rPh sb="25" eb="27">
      <t>レイワ</t>
    </rPh>
    <rPh sb="28" eb="30">
      <t>ネンド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</si>
  <si>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</si>
  <si>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</si>
  <si>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調定済額</t>
    <rPh sb="0" eb="1">
      <t>シラ</t>
    </rPh>
    <rPh sb="1" eb="2">
      <t>テイ</t>
    </rPh>
    <rPh sb="2" eb="3">
      <t>ズ</t>
    </rPh>
    <rPh sb="3" eb="4">
      <t>ガク</t>
    </rPh>
    <phoneticPr fontId="3"/>
  </si>
  <si>
    <t>収入済額</t>
    <rPh sb="0" eb="2">
      <t>シュウニュウ</t>
    </rPh>
    <rPh sb="2" eb="3">
      <t>ズ</t>
    </rPh>
    <rPh sb="3" eb="4">
      <t>ガク</t>
    </rPh>
    <phoneticPr fontId="3"/>
  </si>
  <si>
    <t>不納欠損額</t>
    <rPh sb="0" eb="2">
      <t>フノウ</t>
    </rPh>
    <rPh sb="2" eb="4">
      <t>ケッソン</t>
    </rPh>
    <rPh sb="4" eb="5">
      <t>ガク</t>
    </rPh>
    <phoneticPr fontId="3"/>
  </si>
  <si>
    <t>過誤納額</t>
    <rPh sb="0" eb="2">
      <t>カゴ</t>
    </rPh>
    <rPh sb="2" eb="3">
      <t>ノウ</t>
    </rPh>
    <rPh sb="3" eb="4">
      <t>ガク</t>
    </rPh>
    <phoneticPr fontId="3"/>
  </si>
  <si>
    <t>収入未済額</t>
    <rPh sb="0" eb="2">
      <t>シュウニュウ</t>
    </rPh>
    <rPh sb="2" eb="4">
      <t>ミサイ</t>
    </rPh>
    <rPh sb="4" eb="5">
      <t>ガク</t>
    </rPh>
    <phoneticPr fontId="3"/>
  </si>
  <si>
    <t>収入歩合</t>
    <rPh sb="0" eb="2">
      <t>シュウニュウ</t>
    </rPh>
    <rPh sb="2" eb="3">
      <t>アユム</t>
    </rPh>
    <rPh sb="3" eb="4">
      <t>ア</t>
    </rPh>
    <phoneticPr fontId="3"/>
  </si>
  <si>
    <t>％</t>
  </si>
  <si>
    <t>県税収入総額</t>
    <rPh sb="0" eb="2">
      <t>ケンゼイ</t>
    </rPh>
    <rPh sb="2" eb="4">
      <t>シュウニュウ</t>
    </rPh>
    <rPh sb="4" eb="6">
      <t>ソウガク</t>
    </rPh>
    <phoneticPr fontId="3"/>
  </si>
  <si>
    <t>普通税</t>
    <rPh sb="0" eb="2">
      <t>フツウ</t>
    </rPh>
    <rPh sb="2" eb="3">
      <t>ゼイ</t>
    </rPh>
    <phoneticPr fontId="3"/>
  </si>
  <si>
    <t>県民税</t>
    <rPh sb="0" eb="3">
      <t>ケンミンゼイ</t>
    </rPh>
    <phoneticPr fontId="3"/>
  </si>
  <si>
    <t>個人</t>
    <rPh sb="0" eb="2">
      <t>コジン</t>
    </rPh>
    <phoneticPr fontId="3"/>
  </si>
  <si>
    <t>均等割・所得割</t>
    <rPh sb="0" eb="3">
      <t>キントウワリ</t>
    </rPh>
    <rPh sb="4" eb="7">
      <t>ショトクワリ</t>
    </rPh>
    <phoneticPr fontId="3"/>
  </si>
  <si>
    <t>－</t>
  </si>
  <si>
    <t>配当割</t>
    <rPh sb="0" eb="2">
      <t>ハイトウ</t>
    </rPh>
    <rPh sb="2" eb="3">
      <t>ワ</t>
    </rPh>
    <phoneticPr fontId="3"/>
  </si>
  <si>
    <t>株式等譲渡所得割</t>
    <rPh sb="0" eb="2">
      <t>カブシキ</t>
    </rPh>
    <rPh sb="2" eb="3">
      <t>トウ</t>
    </rPh>
    <rPh sb="3" eb="5">
      <t>ジョウト</t>
    </rPh>
    <rPh sb="5" eb="8">
      <t>ショトクワリ</t>
    </rPh>
    <phoneticPr fontId="3"/>
  </si>
  <si>
    <t>法人</t>
    <rPh sb="0" eb="2">
      <t>ホウジン</t>
    </rPh>
    <phoneticPr fontId="3"/>
  </si>
  <si>
    <t>利子割</t>
    <rPh sb="0" eb="2">
      <t>リシ</t>
    </rPh>
    <rPh sb="2" eb="3">
      <t>ワリ</t>
    </rPh>
    <phoneticPr fontId="3"/>
  </si>
  <si>
    <t>事業税</t>
    <rPh sb="0" eb="3">
      <t>ジギョウゼイ</t>
    </rPh>
    <phoneticPr fontId="3"/>
  </si>
  <si>
    <t>地方消費税</t>
    <rPh sb="0" eb="2">
      <t>チホウ</t>
    </rPh>
    <rPh sb="2" eb="5">
      <t>ショウヒゼイ</t>
    </rPh>
    <phoneticPr fontId="3"/>
  </si>
  <si>
    <t>不動産取得税</t>
    <rPh sb="0" eb="3">
      <t>フドウサン</t>
    </rPh>
    <rPh sb="3" eb="5">
      <t>シュトク</t>
    </rPh>
    <rPh sb="5" eb="6">
      <t>ゼイ</t>
    </rPh>
    <phoneticPr fontId="3"/>
  </si>
  <si>
    <t>県たばこ税</t>
    <rPh sb="0" eb="1">
      <t>ケン</t>
    </rPh>
    <rPh sb="4" eb="5">
      <t>ゼイ</t>
    </rPh>
    <phoneticPr fontId="3"/>
  </si>
  <si>
    <t>ゴルフ場利用税</t>
    <rPh sb="0" eb="4">
      <t>ゴルフジョウ</t>
    </rPh>
    <rPh sb="4" eb="6">
      <t>リヨウ</t>
    </rPh>
    <rPh sb="6" eb="7">
      <t>ゼイ</t>
    </rPh>
    <phoneticPr fontId="3"/>
  </si>
  <si>
    <t>軽油引取税</t>
    <rPh sb="0" eb="2">
      <t>ケイユ</t>
    </rPh>
    <rPh sb="2" eb="4">
      <t>ヒキトリ</t>
    </rPh>
    <rPh sb="4" eb="5">
      <t>ゼイ</t>
    </rPh>
    <phoneticPr fontId="3"/>
  </si>
  <si>
    <t>自動車税</t>
    <rPh sb="0" eb="3">
      <t>ジドウシャ</t>
    </rPh>
    <rPh sb="3" eb="4">
      <t>ゼイ</t>
    </rPh>
    <phoneticPr fontId="3"/>
  </si>
  <si>
    <t>鉱区税</t>
    <rPh sb="0" eb="2">
      <t>コウク</t>
    </rPh>
    <rPh sb="2" eb="3">
      <t>ゼイ</t>
    </rPh>
    <phoneticPr fontId="3"/>
  </si>
  <si>
    <t>県固定資産税</t>
    <rPh sb="0" eb="1">
      <t>ケン</t>
    </rPh>
    <rPh sb="1" eb="3">
      <t>コテイ</t>
    </rPh>
    <rPh sb="3" eb="6">
      <t>シサンゼイ</t>
    </rPh>
    <phoneticPr fontId="3"/>
  </si>
  <si>
    <t>旧法による税</t>
    <rPh sb="0" eb="2">
      <t>キュウホウ</t>
    </rPh>
    <rPh sb="5" eb="6">
      <t>ゼイ</t>
    </rPh>
    <phoneticPr fontId="3"/>
  </si>
  <si>
    <t>目的税</t>
    <rPh sb="0" eb="2">
      <t>モクテキ</t>
    </rPh>
    <rPh sb="2" eb="3">
      <t>ゼイ</t>
    </rPh>
    <phoneticPr fontId="3"/>
  </si>
  <si>
    <t>狩猟税</t>
    <rPh sb="0" eb="2">
      <t>シュリョウ</t>
    </rPh>
    <rPh sb="2" eb="3">
      <t>ゼイ</t>
    </rPh>
    <phoneticPr fontId="3"/>
  </si>
  <si>
    <t>県税に伴う徴収金額</t>
    <rPh sb="0" eb="2">
      <t>ケンゼイ</t>
    </rPh>
    <rPh sb="3" eb="4">
      <t>トモナ</t>
    </rPh>
    <rPh sb="5" eb="7">
      <t>チョウシュウ</t>
    </rPh>
    <rPh sb="7" eb="9">
      <t>キンガク</t>
    </rPh>
    <phoneticPr fontId="3"/>
  </si>
  <si>
    <t>地方消費税清算金</t>
    <rPh sb="0" eb="2">
      <t>チホウ</t>
    </rPh>
    <rPh sb="2" eb="5">
      <t>ショウヒゼイ</t>
    </rPh>
    <rPh sb="5" eb="8">
      <t>セイサンキン</t>
    </rPh>
    <phoneticPr fontId="3"/>
  </si>
  <si>
    <t>手数料</t>
    <rPh sb="0" eb="3">
      <t>テスウリョウ</t>
    </rPh>
    <phoneticPr fontId="3"/>
  </si>
  <si>
    <t>納税証明手数料</t>
    <rPh sb="0" eb="2">
      <t>ノウゼイ</t>
    </rPh>
    <rPh sb="2" eb="4">
      <t>ショウメイ</t>
    </rPh>
    <rPh sb="4" eb="7">
      <t>テスウリョウ</t>
    </rPh>
    <phoneticPr fontId="3"/>
  </si>
  <si>
    <t>督促手数料</t>
    <rPh sb="0" eb="2">
      <t>トクソク</t>
    </rPh>
    <rPh sb="2" eb="5">
      <t>テスウリョウ</t>
    </rPh>
    <phoneticPr fontId="3"/>
  </si>
  <si>
    <t>諸収入</t>
    <rPh sb="0" eb="3">
      <t>ショシュウニュウ</t>
    </rPh>
    <phoneticPr fontId="3"/>
  </si>
  <si>
    <t>延滞金</t>
    <rPh sb="0" eb="2">
      <t>エンタイ</t>
    </rPh>
    <rPh sb="2" eb="3">
      <t>キン</t>
    </rPh>
    <phoneticPr fontId="3"/>
  </si>
  <si>
    <t>加算金</t>
    <rPh sb="0" eb="3">
      <t>カサンキン</t>
    </rPh>
    <phoneticPr fontId="3"/>
  </si>
  <si>
    <t>過少申告加算金</t>
    <rPh sb="0" eb="2">
      <t>カショウ</t>
    </rPh>
    <rPh sb="2" eb="4">
      <t>シンコク</t>
    </rPh>
    <rPh sb="4" eb="7">
      <t>カサンキン</t>
    </rPh>
    <phoneticPr fontId="3"/>
  </si>
  <si>
    <t>…</t>
  </si>
  <si>
    <t>不申告加算金</t>
    <rPh sb="0" eb="1">
      <t>フ</t>
    </rPh>
    <rPh sb="1" eb="3">
      <t>シンコク</t>
    </rPh>
    <rPh sb="3" eb="6">
      <t>カサンキン</t>
    </rPh>
    <phoneticPr fontId="3"/>
  </si>
  <si>
    <t>重加算金</t>
    <rPh sb="0" eb="1">
      <t>ジュウ</t>
    </rPh>
    <rPh sb="1" eb="4">
      <t>カサンキン</t>
    </rPh>
    <phoneticPr fontId="3"/>
  </si>
  <si>
    <t>軽自動車税環境性能割徴収取扱費</t>
    <rPh sb="0" eb="4">
      <t>ケイジドウシャ</t>
    </rPh>
    <rPh sb="4" eb="5">
      <t>ゼイ</t>
    </rPh>
    <rPh sb="5" eb="7">
      <t>カンキョウ</t>
    </rPh>
    <rPh sb="7" eb="9">
      <t>セイノウ</t>
    </rPh>
    <rPh sb="9" eb="10">
      <t>ワリ</t>
    </rPh>
    <rPh sb="10" eb="12">
      <t>チョウシュウ</t>
    </rPh>
    <rPh sb="12" eb="15">
      <t>トリアツカイヒ</t>
    </rPh>
    <phoneticPr fontId="3"/>
  </si>
  <si>
    <t>利子割精算金収入</t>
    <rPh sb="0" eb="2">
      <t>リシ</t>
    </rPh>
    <rPh sb="2" eb="3">
      <t>ワリ</t>
    </rPh>
    <rPh sb="3" eb="6">
      <t>セイサンキン</t>
    </rPh>
    <rPh sb="6" eb="8">
      <t>シュウニュウ</t>
    </rPh>
    <phoneticPr fontId="3"/>
  </si>
  <si>
    <t>雑入</t>
    <rPh sb="0" eb="1">
      <t>ザツ</t>
    </rPh>
    <rPh sb="1" eb="2">
      <t>ニュウ</t>
    </rPh>
    <phoneticPr fontId="3"/>
  </si>
  <si>
    <t>滞納処分費</t>
    <rPh sb="0" eb="2">
      <t>タイノウ</t>
    </rPh>
    <rPh sb="2" eb="4">
      <t>ショブン</t>
    </rPh>
    <rPh sb="4" eb="5">
      <t>ヒ</t>
    </rPh>
    <phoneticPr fontId="3"/>
  </si>
  <si>
    <t>違約金及び延納利息</t>
    <rPh sb="0" eb="3">
      <t>イヤクキン</t>
    </rPh>
    <rPh sb="3" eb="4">
      <t>オヨ</t>
    </rPh>
    <rPh sb="5" eb="7">
      <t>エンノウ</t>
    </rPh>
    <rPh sb="7" eb="9">
      <t>リソク</t>
    </rPh>
    <phoneticPr fontId="3"/>
  </si>
  <si>
    <t>資料：県税務課</t>
    <rPh sb="0" eb="2">
      <t>シリョウ</t>
    </rPh>
    <rPh sb="3" eb="4">
      <t>ケン</t>
    </rPh>
    <rPh sb="4" eb="7">
      <t>ゼイムカ</t>
    </rPh>
    <phoneticPr fontId="3"/>
  </si>
  <si>
    <t>注）</t>
    <rPh sb="0" eb="1">
      <t>チュウイ</t>
    </rPh>
    <phoneticPr fontId="3"/>
  </si>
  <si>
    <t>旧法による税は、自動車税及び自動車取得税（令和元年10月改正前）である。</t>
    <rPh sb="0" eb="2">
      <t>キュウホウ</t>
    </rPh>
    <rPh sb="5" eb="6">
      <t>ゼイ</t>
    </rPh>
    <rPh sb="8" eb="11">
      <t>ジドウシャ</t>
    </rPh>
    <rPh sb="11" eb="12">
      <t>ゼイ</t>
    </rPh>
    <rPh sb="12" eb="13">
      <t>オヨ</t>
    </rPh>
    <rPh sb="14" eb="17">
      <t>ジドウシャ</t>
    </rPh>
    <rPh sb="17" eb="20">
      <t>シュトクゼイ</t>
    </rPh>
    <rPh sb="21" eb="23">
      <t>レイワ</t>
    </rPh>
    <rPh sb="23" eb="25">
      <t>ガンネン</t>
    </rPh>
    <rPh sb="27" eb="28">
      <t>ガツ</t>
    </rPh>
    <rPh sb="28" eb="31">
      <t>カイセイマエ</t>
    </rPh>
    <phoneticPr fontId="3"/>
  </si>
  <si>
    <t>１９－８ 市町村歳入決算状況 （令和４年度）</t>
    <rPh sb="5" eb="8">
      <t>シチョウソン</t>
    </rPh>
    <rPh sb="8" eb="10">
      <t>サイニュウ</t>
    </rPh>
    <rPh sb="10" eb="12">
      <t>ケッサン</t>
    </rPh>
    <rPh sb="12" eb="14">
      <t>ジョウキョウ</t>
    </rPh>
    <rPh sb="16" eb="18">
      <t>レイワ</t>
    </rPh>
    <rPh sb="19" eb="21">
      <t>ネンド</t>
    </rPh>
    <phoneticPr fontId="3"/>
  </si>
  <si>
    <t>市町村</t>
    <rPh sb="0" eb="3">
      <t>シチョウソン</t>
    </rPh>
    <phoneticPr fontId="3"/>
  </si>
  <si>
    <t>歳入総額</t>
    <rPh sb="0" eb="2">
      <t>サイニュウ</t>
    </rPh>
    <rPh sb="2" eb="4">
      <t>ソウガク</t>
    </rPh>
    <phoneticPr fontId="3"/>
  </si>
  <si>
    <t>市町村税</t>
    <rPh sb="0" eb="4">
      <t>シチョウソンゼイ</t>
    </rPh>
    <phoneticPr fontId="3"/>
  </si>
  <si>
    <t>地方
譲与税</t>
    <rPh sb="0" eb="2">
      <t>チホウ</t>
    </rPh>
    <rPh sb="3" eb="5">
      <t>ジョウヨ</t>
    </rPh>
    <rPh sb="5" eb="6">
      <t>ゼイ</t>
    </rPh>
    <phoneticPr fontId="3"/>
  </si>
  <si>
    <t>利子割
交付金</t>
    <rPh sb="0" eb="2">
      <t>リシ</t>
    </rPh>
    <rPh sb="2" eb="3">
      <t>ワリ</t>
    </rPh>
    <rPh sb="4" eb="7">
      <t>コウフキン</t>
    </rPh>
    <phoneticPr fontId="3"/>
  </si>
  <si>
    <t>配当割
交付金</t>
    <rPh sb="0" eb="2">
      <t>ハイトウ</t>
    </rPh>
    <rPh sb="2" eb="3">
      <t>ワリ</t>
    </rPh>
    <rPh sb="4" eb="7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</si>
  <si>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3"/>
  </si>
  <si>
    <t>地方消費税
交付金</t>
    <rPh sb="0" eb="2">
      <t>チホウ</t>
    </rPh>
    <rPh sb="2" eb="5">
      <t>ショウヒゼイ</t>
    </rPh>
    <rPh sb="6" eb="9">
      <t>コウフキン</t>
    </rPh>
    <phoneticPr fontId="3"/>
  </si>
  <si>
    <t>ゴルフ場利用税交付金</t>
    <rPh sb="0" eb="4">
      <t>ゴルフジョウ</t>
    </rPh>
    <rPh sb="4" eb="7">
      <t>リヨウゼイ</t>
    </rPh>
    <rPh sb="7" eb="10">
      <t>コウフキン</t>
    </rPh>
    <phoneticPr fontId="3"/>
  </si>
  <si>
    <t>自動車取得税交付金・自動車税環境性能割交付金</t>
    <rPh sb="6" eb="9">
      <t>コウフキン</t>
    </rPh>
    <rPh sb="10" eb="14">
      <t>ジドウシャゼイ</t>
    </rPh>
    <phoneticPr fontId="3"/>
  </si>
  <si>
    <t>法人事業税
交付金</t>
  </si>
  <si>
    <t>地方特例                                                                                                                                                           交付金</t>
    <rPh sb="0" eb="2">
      <t>チホウ</t>
    </rPh>
    <rPh sb="2" eb="4">
      <t>トクレイ</t>
    </rPh>
    <rPh sb="159" eb="162">
      <t>コウフキン</t>
    </rPh>
    <phoneticPr fontId="3"/>
  </si>
  <si>
    <t>交通安全対策
特別交付金</t>
    <rPh sb="0" eb="2">
      <t>コウツウ</t>
    </rPh>
    <rPh sb="2" eb="4">
      <t>アンゼン</t>
    </rPh>
    <rPh sb="4" eb="6">
      <t>タイサク</t>
    </rPh>
    <rPh sb="7" eb="9">
      <t>トクベツ</t>
    </rPh>
    <rPh sb="9" eb="12">
      <t>コウフキン</t>
    </rPh>
    <phoneticPr fontId="3"/>
  </si>
  <si>
    <t>分担金・
負担金</t>
    <rPh sb="0" eb="3">
      <t>ブンタンキン</t>
    </rPh>
    <rPh sb="5" eb="8">
      <t>フタンキン</t>
    </rPh>
    <phoneticPr fontId="3"/>
  </si>
  <si>
    <t>使用料</t>
    <rPh sb="0" eb="3">
      <t>シヨウリョウ</t>
    </rPh>
    <phoneticPr fontId="3"/>
  </si>
  <si>
    <t>国有提供施設
等所在市町村
助成交付金</t>
    <rPh sb="0" eb="2">
      <t>コクユウ</t>
    </rPh>
    <rPh sb="2" eb="4">
      <t>テイキョウ</t>
    </rPh>
    <rPh sb="4" eb="6">
      <t>シセツ</t>
    </rPh>
    <rPh sb="7" eb="8">
      <t>ナド</t>
    </rPh>
    <rPh sb="8" eb="10">
      <t>ショザイ</t>
    </rPh>
    <rPh sb="10" eb="13">
      <t>シチョウソン</t>
    </rPh>
    <rPh sb="14" eb="16">
      <t>ジョセイ</t>
    </rPh>
    <rPh sb="16" eb="19">
      <t>コウフキン</t>
    </rPh>
    <phoneticPr fontId="3"/>
  </si>
  <si>
    <t>県支出金</t>
    <rPh sb="0" eb="1">
      <t>ケン</t>
    </rPh>
    <rPh sb="1" eb="4">
      <t>シシュツキン</t>
    </rPh>
    <phoneticPr fontId="3"/>
  </si>
  <si>
    <t>地方債</t>
    <rPh sb="0" eb="3">
      <t>チホウサイ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</si>
  <si>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</si>
  <si>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</si>
  <si>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 xml:space="preserve"> </t>
    <phoneticPr fontId="3"/>
  </si>
  <si>
    <t>市部総数</t>
    <rPh sb="0" eb="2">
      <t>シブ</t>
    </rPh>
    <rPh sb="2" eb="4">
      <t>ソウスウ</t>
    </rPh>
    <phoneticPr fontId="3"/>
  </si>
  <si>
    <t>前橋市</t>
    <rPh sb="0" eb="3">
      <t>マエバシシ</t>
    </rPh>
    <phoneticPr fontId="3"/>
  </si>
  <si>
    <t>高崎市</t>
    <rPh sb="0" eb="3">
      <t>タカサキシ</t>
    </rPh>
    <phoneticPr fontId="3"/>
  </si>
  <si>
    <t>桐生市</t>
    <rPh sb="0" eb="3">
      <t>キリュウシ</t>
    </rPh>
    <phoneticPr fontId="3"/>
  </si>
  <si>
    <t>伊勢崎市</t>
    <rPh sb="0" eb="3">
      <t>イセザキ</t>
    </rPh>
    <rPh sb="3" eb="4">
      <t>シ</t>
    </rPh>
    <phoneticPr fontId="3"/>
  </si>
  <si>
    <t>太田市</t>
    <rPh sb="0" eb="3">
      <t>オオタシ</t>
    </rPh>
    <phoneticPr fontId="3"/>
  </si>
  <si>
    <t>沼田市</t>
    <rPh sb="0" eb="3">
      <t>ヌマタシ</t>
    </rPh>
    <phoneticPr fontId="3"/>
  </si>
  <si>
    <t>館林市</t>
    <rPh sb="0" eb="3">
      <t>タテバヤシシ</t>
    </rPh>
    <phoneticPr fontId="3"/>
  </si>
  <si>
    <t>渋川市</t>
    <rPh sb="0" eb="3">
      <t>シブカワシ</t>
    </rPh>
    <phoneticPr fontId="3"/>
  </si>
  <si>
    <t>藤岡市</t>
    <rPh sb="0" eb="3">
      <t>フジオカシ</t>
    </rPh>
    <phoneticPr fontId="3"/>
  </si>
  <si>
    <t>富岡市</t>
    <rPh sb="0" eb="3">
      <t>トミオカシ</t>
    </rPh>
    <phoneticPr fontId="3"/>
  </si>
  <si>
    <t>安中市</t>
    <rPh sb="0" eb="3">
      <t>アンナカシ</t>
    </rPh>
    <phoneticPr fontId="3"/>
  </si>
  <si>
    <t>みどり市</t>
    <rPh sb="3" eb="4">
      <t>シ</t>
    </rPh>
    <phoneticPr fontId="3"/>
  </si>
  <si>
    <t>郡部総数</t>
    <rPh sb="0" eb="2">
      <t>グンブ</t>
    </rPh>
    <rPh sb="2" eb="4">
      <t>ソウスウ</t>
    </rPh>
    <phoneticPr fontId="3"/>
  </si>
  <si>
    <t>北群馬郡</t>
    <rPh sb="0" eb="4">
      <t>キタグンマグン</t>
    </rPh>
    <phoneticPr fontId="3"/>
  </si>
  <si>
    <t>榛東村</t>
    <rPh sb="0" eb="1">
      <t>シン</t>
    </rPh>
    <rPh sb="1" eb="2">
      <t>ヒガシ</t>
    </rPh>
    <rPh sb="2" eb="3">
      <t>ムラ</t>
    </rPh>
    <phoneticPr fontId="3"/>
  </si>
  <si>
    <t>吉岡町</t>
    <rPh sb="0" eb="2">
      <t>ヨシオカ</t>
    </rPh>
    <rPh sb="2" eb="3">
      <t>マチ</t>
    </rPh>
    <phoneticPr fontId="3"/>
  </si>
  <si>
    <t>多野郡</t>
    <rPh sb="0" eb="3">
      <t>タノグン</t>
    </rPh>
    <phoneticPr fontId="3"/>
  </si>
  <si>
    <t>上野村</t>
    <rPh sb="0" eb="3">
      <t>ウエノムラ</t>
    </rPh>
    <phoneticPr fontId="3"/>
  </si>
  <si>
    <t>神流町</t>
    <rPh sb="0" eb="3">
      <t>カンナマチ</t>
    </rPh>
    <phoneticPr fontId="3"/>
  </si>
  <si>
    <t>甘楽郡</t>
    <rPh sb="0" eb="3">
      <t>カンラグン</t>
    </rPh>
    <phoneticPr fontId="3"/>
  </si>
  <si>
    <t>下仁田町</t>
    <rPh sb="0" eb="4">
      <t>シモニタマチ</t>
    </rPh>
    <phoneticPr fontId="3"/>
  </si>
  <si>
    <t>南牧村</t>
    <rPh sb="0" eb="3">
      <t>ミナミマキムラ</t>
    </rPh>
    <phoneticPr fontId="3"/>
  </si>
  <si>
    <t>甘楽町</t>
    <rPh sb="0" eb="3">
      <t>カンラマチ</t>
    </rPh>
    <phoneticPr fontId="3"/>
  </si>
  <si>
    <t>吾妻郡</t>
    <rPh sb="0" eb="3">
      <t>アガツマグン</t>
    </rPh>
    <phoneticPr fontId="3"/>
  </si>
  <si>
    <t>中之条町</t>
    <rPh sb="0" eb="4">
      <t>ナカノジョウマチ</t>
    </rPh>
    <phoneticPr fontId="3"/>
  </si>
  <si>
    <t>長野原町</t>
    <rPh sb="0" eb="4">
      <t>ナガノハラマチ</t>
    </rPh>
    <phoneticPr fontId="3"/>
  </si>
  <si>
    <t>嬬恋村</t>
    <rPh sb="0" eb="3">
      <t>ツマゴイムラ</t>
    </rPh>
    <phoneticPr fontId="3"/>
  </si>
  <si>
    <t>草津町</t>
    <rPh sb="0" eb="3">
      <t>クサツマチ</t>
    </rPh>
    <phoneticPr fontId="3"/>
  </si>
  <si>
    <t>高山村</t>
    <rPh sb="0" eb="3">
      <t>タカヤマムラ</t>
    </rPh>
    <phoneticPr fontId="3"/>
  </si>
  <si>
    <t>東吾妻町</t>
    <rPh sb="0" eb="1">
      <t>ヒガシ</t>
    </rPh>
    <rPh sb="1" eb="4">
      <t>アガツママチ</t>
    </rPh>
    <phoneticPr fontId="3"/>
  </si>
  <si>
    <t>利根郡</t>
    <rPh sb="0" eb="3">
      <t>トネグン</t>
    </rPh>
    <phoneticPr fontId="3"/>
  </si>
  <si>
    <t>片品村</t>
    <rPh sb="0" eb="3">
      <t>カタシナムラ</t>
    </rPh>
    <phoneticPr fontId="3"/>
  </si>
  <si>
    <t>川場村</t>
    <rPh sb="0" eb="3">
      <t>カワバムラ</t>
    </rPh>
    <phoneticPr fontId="3"/>
  </si>
  <si>
    <t>昭和村</t>
    <rPh sb="0" eb="3">
      <t>ショウワムラ</t>
    </rPh>
    <phoneticPr fontId="3"/>
  </si>
  <si>
    <t>みなかみ町</t>
    <rPh sb="4" eb="5">
      <t>マチ</t>
    </rPh>
    <phoneticPr fontId="3"/>
  </si>
  <si>
    <t>佐波郡</t>
    <rPh sb="0" eb="3">
      <t>サワグン</t>
    </rPh>
    <phoneticPr fontId="3"/>
  </si>
  <si>
    <t>玉村町</t>
    <rPh sb="0" eb="3">
      <t>タマムラマチ</t>
    </rPh>
    <phoneticPr fontId="3"/>
  </si>
  <si>
    <t>邑楽郡</t>
    <rPh sb="0" eb="3">
      <t>オウラグン</t>
    </rPh>
    <phoneticPr fontId="3"/>
  </si>
  <si>
    <t>板倉町</t>
    <rPh sb="0" eb="3">
      <t>イタクラマチ</t>
    </rPh>
    <phoneticPr fontId="3"/>
  </si>
  <si>
    <t>明和町</t>
    <rPh sb="0" eb="3">
      <t>メイワマチ</t>
    </rPh>
    <phoneticPr fontId="3"/>
  </si>
  <si>
    <t>千代田町</t>
    <rPh sb="0" eb="4">
      <t>チヨダマチ</t>
    </rPh>
    <phoneticPr fontId="3"/>
  </si>
  <si>
    <t>大泉町</t>
    <rPh sb="0" eb="3">
      <t>オオイズミマチ</t>
    </rPh>
    <phoneticPr fontId="3"/>
  </si>
  <si>
    <t>邑楽町</t>
    <rPh sb="0" eb="3">
      <t>オウラマチ</t>
    </rPh>
    <phoneticPr fontId="3"/>
  </si>
  <si>
    <t>資料：県市町村課「市町村の財政状況」</t>
    <rPh sb="0" eb="2">
      <t>シリョウ</t>
    </rPh>
    <rPh sb="3" eb="4">
      <t>ケン</t>
    </rPh>
    <rPh sb="4" eb="7">
      <t>シチョウソン</t>
    </rPh>
    <rPh sb="7" eb="8">
      <t>カ</t>
    </rPh>
    <rPh sb="9" eb="12">
      <t>シチョウソン</t>
    </rPh>
    <rPh sb="13" eb="15">
      <t>ザイセイ</t>
    </rPh>
    <rPh sb="15" eb="17">
      <t>ジョウキョウ</t>
    </rPh>
    <phoneticPr fontId="3"/>
  </si>
  <si>
    <t>１９－９ 市町村歳出決算状況 （令和４年度）</t>
    <rPh sb="5" eb="8">
      <t>シチョウソン</t>
    </rPh>
    <rPh sb="8" eb="9">
      <t>サイニュウ</t>
    </rPh>
    <rPh sb="9" eb="10">
      <t>デ</t>
    </rPh>
    <rPh sb="10" eb="12">
      <t>ケッサン</t>
    </rPh>
    <rPh sb="12" eb="14">
      <t>ジョウキョウ</t>
    </rPh>
    <rPh sb="16" eb="18">
      <t>レイワ</t>
    </rPh>
    <rPh sb="19" eb="21">
      <t>ネンド</t>
    </rPh>
    <rPh sb="20" eb="21">
      <t>ガンネン</t>
    </rPh>
    <phoneticPr fontId="3"/>
  </si>
  <si>
    <t>歳出総額</t>
    <rPh sb="0" eb="1">
      <t>サイニュウ</t>
    </rPh>
    <rPh sb="1" eb="2">
      <t>デ</t>
    </rPh>
    <rPh sb="2" eb="4">
      <t>ソウガク</t>
    </rPh>
    <phoneticPr fontId="3"/>
  </si>
  <si>
    <t>民生費</t>
    <rPh sb="0" eb="3">
      <t>ミンセイヒ</t>
    </rPh>
    <phoneticPr fontId="3"/>
  </si>
  <si>
    <t>衛生費</t>
    <rPh sb="0" eb="3">
      <t>エイセイヒ</t>
    </rPh>
    <phoneticPr fontId="3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</si>
  <si>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</si>
  <si>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</si>
  <si>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</si>
  <si>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</si>
  <si>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前年度繰上
充　用　金</t>
    <rPh sb="0" eb="3">
      <t>ゼンネンド</t>
    </rPh>
    <rPh sb="3" eb="5">
      <t>クリアゲ</t>
    </rPh>
    <rPh sb="6" eb="7">
      <t>ミツル</t>
    </rPh>
    <rPh sb="8" eb="9">
      <t>ヨウ</t>
    </rPh>
    <rPh sb="10" eb="11">
      <t>キン</t>
    </rPh>
    <phoneticPr fontId="3"/>
  </si>
  <si>
    <t>１９－１ 県一般会計歳入決算額年度別比較 （令和元～５年度）</t>
    <rPh sb="5" eb="6">
      <t>ケン</t>
    </rPh>
    <rPh sb="6" eb="8">
      <t>イッパン</t>
    </rPh>
    <rPh sb="8" eb="10">
      <t>カイケイ</t>
    </rPh>
    <rPh sb="10" eb="12">
      <t>サイニュウ</t>
    </rPh>
    <rPh sb="12" eb="14">
      <t>ケッサン</t>
    </rPh>
    <rPh sb="14" eb="15">
      <t>ガク</t>
    </rPh>
    <rPh sb="15" eb="17">
      <t>ネンド</t>
    </rPh>
    <rPh sb="17" eb="18">
      <t>ベツ</t>
    </rPh>
    <rPh sb="18" eb="20">
      <t>ヒカク</t>
    </rPh>
    <rPh sb="22" eb="24">
      <t>レイワ</t>
    </rPh>
    <rPh sb="24" eb="25">
      <t>モト</t>
    </rPh>
    <rPh sb="27" eb="29">
      <t>ネンド</t>
    </rPh>
    <phoneticPr fontId="3"/>
  </si>
  <si>
    <t>１９－２ 県一般会計歳出決算額年度別比較 （令和元～５年度）</t>
    <rPh sb="5" eb="6">
      <t>ケン</t>
    </rPh>
    <rPh sb="6" eb="8">
      <t>イッパン</t>
    </rPh>
    <rPh sb="8" eb="10">
      <t>カイケイ</t>
    </rPh>
    <rPh sb="10" eb="11">
      <t>サイニュウ</t>
    </rPh>
    <rPh sb="11" eb="12">
      <t>デ</t>
    </rPh>
    <rPh sb="12" eb="14">
      <t>ケッサン</t>
    </rPh>
    <rPh sb="14" eb="15">
      <t>ガク</t>
    </rPh>
    <rPh sb="15" eb="17">
      <t>ネンド</t>
    </rPh>
    <rPh sb="17" eb="18">
      <t>ベツ</t>
    </rPh>
    <rPh sb="18" eb="20">
      <t>ヒカク</t>
    </rPh>
    <rPh sb="22" eb="24">
      <t>レイワ</t>
    </rPh>
    <rPh sb="24" eb="25">
      <t>モト</t>
    </rPh>
    <rPh sb="27" eb="29">
      <t>ネンド</t>
    </rPh>
    <phoneticPr fontId="3"/>
  </si>
  <si>
    <t>１９－３ 県一般会計歳入・歳出差引残額年度別比較 （令和元～５年度）</t>
    <rPh sb="13" eb="15">
      <t>サイシュツ</t>
    </rPh>
    <rPh sb="15" eb="17">
      <t>サシヒキ</t>
    </rPh>
    <rPh sb="17" eb="19">
      <t>ザンガク</t>
    </rPh>
    <rPh sb="26" eb="28">
      <t>レイワ</t>
    </rPh>
    <rPh sb="28" eb="29">
      <t>モト</t>
    </rPh>
    <rPh sb="31" eb="33">
      <t>ネンド</t>
    </rPh>
    <phoneticPr fontId="3"/>
  </si>
  <si>
    <t>１９－４ 県特別会計歳入決算額年度別比較 （令和元～５年度）</t>
    <rPh sb="5" eb="6">
      <t>ケン</t>
    </rPh>
    <rPh sb="6" eb="8">
      <t>トクベツ</t>
    </rPh>
    <rPh sb="8" eb="10">
      <t>カイケイ</t>
    </rPh>
    <rPh sb="10" eb="12">
      <t>サイニュウ</t>
    </rPh>
    <rPh sb="12" eb="14">
      <t>ケッサン</t>
    </rPh>
    <rPh sb="14" eb="15">
      <t>ガク</t>
    </rPh>
    <rPh sb="15" eb="17">
      <t>ネンド</t>
    </rPh>
    <rPh sb="17" eb="18">
      <t>ベツ</t>
    </rPh>
    <rPh sb="18" eb="20">
      <t>ヒカク</t>
    </rPh>
    <rPh sb="22" eb="24">
      <t>レイワ</t>
    </rPh>
    <rPh sb="24" eb="25">
      <t>モト</t>
    </rPh>
    <rPh sb="27" eb="29">
      <t>ネンド</t>
    </rPh>
    <phoneticPr fontId="3"/>
  </si>
  <si>
    <t>１９－５ 県特別会計歳出決算額年度別比較 （令和元～５年度）</t>
    <rPh sb="5" eb="6">
      <t>ケン</t>
    </rPh>
    <rPh sb="6" eb="8">
      <t>トクベツ</t>
    </rPh>
    <rPh sb="8" eb="10">
      <t>カイケイ</t>
    </rPh>
    <rPh sb="10" eb="11">
      <t>サイニュウ</t>
    </rPh>
    <rPh sb="11" eb="12">
      <t>デ</t>
    </rPh>
    <rPh sb="12" eb="14">
      <t>ケッサン</t>
    </rPh>
    <rPh sb="14" eb="15">
      <t>ガク</t>
    </rPh>
    <rPh sb="15" eb="17">
      <t>ネンド</t>
    </rPh>
    <rPh sb="17" eb="18">
      <t>ベツ</t>
    </rPh>
    <rPh sb="18" eb="20">
      <t>ヒカク</t>
    </rPh>
    <rPh sb="22" eb="24">
      <t>レイワ</t>
    </rPh>
    <rPh sb="24" eb="25">
      <t>モト</t>
    </rPh>
    <rPh sb="27" eb="29">
      <t>ネンド</t>
    </rPh>
    <phoneticPr fontId="3"/>
  </si>
  <si>
    <t>１９－６ 県歳入・歳出予算及び決算額 （令和５年度）</t>
    <rPh sb="5" eb="6">
      <t>ケン</t>
    </rPh>
    <rPh sb="6" eb="8">
      <t>サイニュウ</t>
    </rPh>
    <rPh sb="9" eb="11">
      <t>サイシュツ</t>
    </rPh>
    <rPh sb="11" eb="13">
      <t>ヨサン</t>
    </rPh>
    <rPh sb="13" eb="14">
      <t>オヨ</t>
    </rPh>
    <rPh sb="15" eb="17">
      <t>ケッサン</t>
    </rPh>
    <rPh sb="17" eb="18">
      <t>ガク</t>
    </rPh>
    <rPh sb="20" eb="22">
      <t>レイワ</t>
    </rPh>
    <rPh sb="23" eb="25">
      <t>ネンド</t>
    </rPh>
    <phoneticPr fontId="3"/>
  </si>
  <si>
    <t>１９－６ 県歳入・歳出予算及び決算額 （令和５年度）</t>
    <rPh sb="5" eb="6">
      <t>ケン</t>
    </rPh>
    <rPh sb="6" eb="8">
      <t>サイニュウ</t>
    </rPh>
    <rPh sb="9" eb="11">
      <t>サイシュツ</t>
    </rPh>
    <rPh sb="11" eb="13">
      <t>ヨサン</t>
    </rPh>
    <rPh sb="13" eb="14">
      <t>オヨ</t>
    </rPh>
    <rPh sb="15" eb="17">
      <t>ケッサン</t>
    </rPh>
    <rPh sb="17" eb="18">
      <t>ガク</t>
    </rPh>
    <rPh sb="20" eb="22">
      <t>レイワ</t>
    </rPh>
    <rPh sb="23" eb="25">
      <t>ネンド</t>
    </rPh>
    <rPh sb="24" eb="2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</si>
</sst>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#,##0"/>
    <numFmt numFmtId="177" formatCode="#,##0;&quot;△ &quot;#,##0"/>
    <numFmt numFmtId="178" formatCode="0.00;[Red]0.00"/>
    <numFmt numFmtId="179" formatCode="0.00000;[Red]0.00000"/>
    <numFmt numFmtId="180" formatCode="0.0000;[Red]0.0000"/>
    <numFmt numFmtId="181" formatCode="#,##0.000;&quot;▲ &quot;#,##0.000"/>
    <numFmt numFmtId="182" formatCode="#,##0.000;[Red]#,##0.000"/>
    <numFmt numFmtId="183" formatCode="#,##0;&quot;▲ &quot;#,##0"/>
    <numFmt numFmtId="184" formatCode="#,##0.00;&quot;▲ &quot;#,##0.00"/>
    <numFmt numFmtId="185" formatCode="#,##0;[Red]\-#,##0;\-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38" fontId="7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distributed" vertical="center" wrapText="1"/>
    </xf>
    <xf numFmtId="176" fontId="6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38" fontId="2" fillId="0" borderId="0" xfId="1" applyFont="1" applyAlignment="1">
      <alignment vertical="center"/>
    </xf>
    <xf numFmtId="0" fontId="6" fillId="3" borderId="3" xfId="0" applyFont="1" applyFill="1" applyBorder="1" applyAlignment="1">
      <alignment horizontal="distributed" vertical="center" shrinkToFit="1"/>
    </xf>
    <xf numFmtId="0" fontId="6" fillId="3" borderId="3" xfId="0" applyFont="1" applyFill="1" applyBorder="1" applyAlignment="1">
      <alignment horizontal="distributed" vertical="center" wrapText="1"/>
    </xf>
    <xf numFmtId="0" fontId="6" fillId="3" borderId="3" xfId="0" applyFont="1" applyFill="1" applyBorder="1" applyAlignment="1">
      <alignment horizontal="distributed" vertical="center" wrapText="1"/>
    </xf>
    <xf numFmtId="0" fontId="2" fillId="3" borderId="3" xfId="0" applyFont="1" applyFill="1" applyBorder="1" applyAlignment="1">
      <alignment horizontal="distributed" vertical="center" wrapText="1"/>
    </xf>
    <xf numFmtId="0" fontId="2" fillId="3" borderId="3" xfId="0" applyFont="1" applyFill="1" applyBorder="1" applyAlignment="1">
      <alignment horizontal="distributed" vertical="center"/>
    </xf>
    <xf numFmtId="0" fontId="8" fillId="3" borderId="3" xfId="0" applyFont="1" applyFill="1" applyBorder="1" applyAlignment="1">
      <alignment horizontal="distributed" vertical="center" wrapText="1"/>
    </xf>
    <xf numFmtId="177" fontId="6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distributed" vertical="center" wrapText="1"/>
    </xf>
    <xf numFmtId="0" fontId="5" fillId="3" borderId="3" xfId="0" applyFont="1" applyFill="1" applyBorder="1" applyAlignment="1">
      <alignment horizontal="distributed" vertical="center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10" fillId="0" borderId="0" xfId="0" applyFont="1"/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7" fontId="2" fillId="0" borderId="9" xfId="0" applyNumberFormat="1" applyFont="1" applyBorder="1"/>
    <xf numFmtId="177" fontId="2" fillId="0" borderId="9" xfId="0" applyNumberFormat="1" applyFont="1" applyBorder="1" applyAlignment="1">
      <alignment vertical="center"/>
    </xf>
    <xf numFmtId="177" fontId="6" fillId="0" borderId="9" xfId="0" applyNumberFormat="1" applyFont="1" applyBorder="1"/>
    <xf numFmtId="177" fontId="2" fillId="0" borderId="9" xfId="0" applyNumberFormat="1" applyFont="1" applyBorder="1" applyAlignment="1">
      <alignment horizontal="right"/>
    </xf>
    <xf numFmtId="177" fontId="2" fillId="0" borderId="1" xfId="0" applyNumberFormat="1" applyFont="1" applyBorder="1"/>
    <xf numFmtId="177" fontId="2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2" fillId="0" borderId="0" xfId="0" applyNumberFormat="1" applyFont="1"/>
    <xf numFmtId="179" fontId="2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0" fontId="2" fillId="4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Border="1" applyAlignment="1"/>
    <xf numFmtId="38" fontId="2" fillId="0" borderId="0" xfId="1" applyFont="1" applyBorder="1" applyAlignment="1">
      <alignment horizontal="right"/>
    </xf>
    <xf numFmtId="38" fontId="2" fillId="0" borderId="0" xfId="1" applyFont="1" applyBorder="1" applyAlignment="1">
      <alignment vertical="center"/>
    </xf>
    <xf numFmtId="0" fontId="4" fillId="0" borderId="0" xfId="2" applyFont="1" applyAlignment="1">
      <alignment vertical="center"/>
    </xf>
    <xf numFmtId="0" fontId="10" fillId="0" borderId="0" xfId="2" applyFont="1"/>
    <xf numFmtId="181" fontId="2" fillId="0" borderId="0" xfId="2" applyNumberFormat="1" applyFont="1" applyAlignment="1">
      <alignment vertical="center"/>
    </xf>
    <xf numFmtId="0" fontId="10" fillId="0" borderId="0" xfId="3" applyFont="1">
      <alignment vertical="center"/>
    </xf>
    <xf numFmtId="182" fontId="2" fillId="0" borderId="0" xfId="2" applyNumberFormat="1" applyFont="1" applyAlignment="1">
      <alignment vertical="center"/>
    </xf>
    <xf numFmtId="0" fontId="2" fillId="2" borderId="1" xfId="2" applyFont="1" applyFill="1" applyBorder="1" applyAlignment="1">
      <alignment horizontal="distributed" vertical="center" justifyLastLine="1" shrinkToFit="1"/>
    </xf>
    <xf numFmtId="0" fontId="2" fillId="0" borderId="0" xfId="2" applyFont="1" applyAlignment="1">
      <alignment vertical="center" shrinkToFit="1"/>
    </xf>
    <xf numFmtId="0" fontId="2" fillId="3" borderId="2" xfId="2" applyFont="1" applyFill="1" applyBorder="1" applyAlignment="1">
      <alignment vertical="center"/>
    </xf>
    <xf numFmtId="0" fontId="2" fillId="3" borderId="6" xfId="2" applyFont="1" applyFill="1" applyBorder="1" applyAlignment="1">
      <alignment vertical="center"/>
    </xf>
    <xf numFmtId="0" fontId="2" fillId="3" borderId="3" xfId="2" applyFont="1" applyFill="1" applyBorder="1" applyAlignment="1">
      <alignment vertical="center"/>
    </xf>
    <xf numFmtId="0" fontId="2" fillId="0" borderId="1" xfId="2" applyFont="1" applyBorder="1" applyAlignment="1">
      <alignment horizontal="right" vertical="center"/>
    </xf>
    <xf numFmtId="183" fontId="2" fillId="0" borderId="1" xfId="2" applyNumberFormat="1" applyFont="1" applyBorder="1" applyAlignment="1">
      <alignment horizontal="right" vertical="center"/>
    </xf>
    <xf numFmtId="184" fontId="2" fillId="0" borderId="1" xfId="2" applyNumberFormat="1" applyFont="1" applyBorder="1" applyAlignment="1">
      <alignment horizontal="right" vertical="center"/>
    </xf>
    <xf numFmtId="183" fontId="9" fillId="0" borderId="0" xfId="2" applyNumberFormat="1" applyFont="1" applyAlignment="1">
      <alignment vertical="center"/>
    </xf>
    <xf numFmtId="0" fontId="12" fillId="0" borderId="0" xfId="3" applyFont="1">
      <alignment vertical="center"/>
    </xf>
    <xf numFmtId="0" fontId="12" fillId="0" borderId="0" xfId="2" applyFont="1"/>
    <xf numFmtId="183" fontId="2" fillId="0" borderId="1" xfId="2" quotePrefix="1" applyNumberFormat="1" applyFont="1" applyBorder="1" applyAlignment="1">
      <alignment horizontal="right" vertical="center"/>
    </xf>
    <xf numFmtId="184" fontId="2" fillId="0" borderId="0" xfId="2" applyNumberFormat="1" applyFont="1" applyAlignment="1">
      <alignment vertical="center"/>
    </xf>
    <xf numFmtId="183" fontId="2" fillId="0" borderId="0" xfId="2" applyNumberFormat="1" applyFont="1" applyAlignment="1">
      <alignment vertical="center"/>
    </xf>
    <xf numFmtId="183" fontId="10" fillId="0" borderId="0" xfId="2" applyNumberFormat="1" applyFont="1"/>
    <xf numFmtId="184" fontId="9" fillId="0" borderId="0" xfId="2" applyNumberFormat="1" applyFont="1" applyAlignment="1">
      <alignment vertical="center"/>
    </xf>
    <xf numFmtId="183" fontId="12" fillId="0" borderId="0" xfId="2" applyNumberFormat="1" applyFont="1"/>
    <xf numFmtId="0" fontId="2" fillId="3" borderId="2" xfId="2" applyFont="1" applyFill="1" applyBorder="1" applyAlignment="1">
      <alignment vertical="distributed" textRotation="255" justifyLastLine="1"/>
    </xf>
    <xf numFmtId="0" fontId="2" fillId="3" borderId="7" xfId="2" applyFont="1" applyFill="1" applyBorder="1" applyAlignment="1">
      <alignment vertical="distributed" textRotation="255" justifyLastLine="1"/>
    </xf>
    <xf numFmtId="0" fontId="14" fillId="0" borderId="0" xfId="3" applyFont="1">
      <alignment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83" fontId="14" fillId="0" borderId="0" xfId="3" applyNumberFormat="1" applyFont="1">
      <alignment vertical="center"/>
    </xf>
    <xf numFmtId="185" fontId="4" fillId="0" borderId="0" xfId="4" applyNumberFormat="1" applyFont="1" applyAlignment="1">
      <alignment vertical="center"/>
    </xf>
    <xf numFmtId="185" fontId="2" fillId="0" borderId="0" xfId="4" applyNumberFormat="1" applyFont="1" applyAlignment="1">
      <alignment vertical="center"/>
    </xf>
    <xf numFmtId="185" fontId="2" fillId="3" borderId="2" xfId="4" applyNumberFormat="1" applyFont="1" applyFill="1" applyBorder="1" applyAlignment="1">
      <alignment horizontal="distributed" vertical="center" justifyLastLine="1"/>
    </xf>
    <xf numFmtId="185" fontId="2" fillId="3" borderId="6" xfId="4" applyNumberFormat="1" applyFont="1" applyFill="1" applyBorder="1" applyAlignment="1">
      <alignment horizontal="distributed" vertical="center" justifyLastLine="1"/>
    </xf>
    <xf numFmtId="185" fontId="2" fillId="3" borderId="3" xfId="4" applyNumberFormat="1" applyFont="1" applyFill="1" applyBorder="1" applyAlignment="1">
      <alignment horizontal="distributed" vertical="center" justifyLastLine="1"/>
    </xf>
    <xf numFmtId="185" fontId="2" fillId="0" borderId="1" xfId="4" applyNumberFormat="1" applyFont="1" applyBorder="1" applyAlignment="1">
      <alignment horizontal="right" vertical="center"/>
    </xf>
    <xf numFmtId="185" fontId="2" fillId="0" borderId="1" xfId="4" applyNumberFormat="1" applyFont="1" applyBorder="1" applyAlignment="1" applyProtection="1">
      <alignment horizontal="right" vertical="center"/>
    </xf>
    <xf numFmtId="185" fontId="2" fillId="3" borderId="2" xfId="4" applyNumberFormat="1" applyFont="1" applyFill="1" applyBorder="1" applyAlignment="1">
      <alignment horizontal="distributed" vertical="center"/>
    </xf>
    <xf numFmtId="185" fontId="2" fillId="3" borderId="6" xfId="4" applyNumberFormat="1" applyFont="1" applyFill="1" applyBorder="1" applyAlignment="1">
      <alignment horizontal="distributed" vertical="center"/>
    </xf>
    <xf numFmtId="185" fontId="2" fillId="0" borderId="1" xfId="4" applyNumberFormat="1" applyFont="1" applyBorder="1" applyAlignment="1">
      <alignment horizontal="right" vertical="center" shrinkToFit="1"/>
    </xf>
    <xf numFmtId="185" fontId="9" fillId="0" borderId="0" xfId="4" applyNumberFormat="1" applyFont="1" applyAlignment="1">
      <alignment vertical="center"/>
    </xf>
    <xf numFmtId="185" fontId="2" fillId="3" borderId="2" xfId="4" applyNumberFormat="1" applyFont="1" applyFill="1" applyBorder="1" applyAlignment="1">
      <alignment vertical="center" shrinkToFit="1"/>
    </xf>
    <xf numFmtId="185" fontId="2" fillId="0" borderId="1" xfId="4" applyNumberFormat="1" applyFont="1" applyBorder="1" applyAlignment="1" applyProtection="1">
      <alignment horizontal="right" vertical="center" shrinkToFit="1"/>
    </xf>
    <xf numFmtId="185" fontId="9" fillId="0" borderId="0" xfId="4" applyNumberFormat="1" applyFont="1" applyAlignment="1">
      <alignment vertical="center" shrinkToFit="1"/>
    </xf>
    <xf numFmtId="185" fontId="2" fillId="3" borderId="6" xfId="4" applyNumberFormat="1" applyFont="1" applyFill="1" applyBorder="1" applyAlignment="1">
      <alignment horizontal="distributed" vertical="center" shrinkToFit="1"/>
    </xf>
    <xf numFmtId="185" fontId="2" fillId="3" borderId="2" xfId="4" applyNumberFormat="1" applyFont="1" applyFill="1" applyBorder="1" applyAlignment="1">
      <alignment vertical="center"/>
    </xf>
    <xf numFmtId="185" fontId="2" fillId="3" borderId="6" xfId="4" applyNumberFormat="1" applyFont="1" applyFill="1" applyBorder="1" applyAlignment="1">
      <alignment vertical="center"/>
    </xf>
    <xf numFmtId="185" fontId="2" fillId="0" borderId="1" xfId="4" applyNumberFormat="1" applyFont="1" applyBorder="1" applyAlignment="1">
      <alignment vertical="center"/>
    </xf>
    <xf numFmtId="185" fontId="15" fillId="0" borderId="1" xfId="4" applyNumberFormat="1" applyFont="1" applyBorder="1" applyAlignment="1">
      <alignment vertical="center"/>
    </xf>
    <xf numFmtId="185" fontId="15" fillId="0" borderId="1" xfId="4" applyNumberFormat="1" applyFont="1" applyBorder="1" applyAlignment="1" applyProtection="1">
      <alignment horizontal="right" vertical="center"/>
    </xf>
    <xf numFmtId="185" fontId="8" fillId="3" borderId="6" xfId="4" applyNumberFormat="1" applyFont="1" applyFill="1" applyBorder="1" applyAlignment="1">
      <alignment horizontal="distributed" vertical="center" shrinkToFit="1"/>
    </xf>
    <xf numFmtId="185" fontId="2" fillId="3" borderId="6" xfId="4" applyNumberFormat="1" applyFont="1" applyFill="1" applyBorder="1" applyAlignment="1">
      <alignment vertical="center" shrinkToFit="1"/>
    </xf>
    <xf numFmtId="185" fontId="5" fillId="0" borderId="0" xfId="4" applyNumberFormat="1" applyFont="1" applyAlignment="1">
      <alignment vertical="center"/>
    </xf>
    <xf numFmtId="49" fontId="10" fillId="0" borderId="0" xfId="4" applyNumberFormat="1" applyFont="1" applyAlignment="1">
      <alignment horizontal="center" vertical="center"/>
    </xf>
    <xf numFmtId="49" fontId="10" fillId="0" borderId="0" xfId="4" applyNumberFormat="1" applyFont="1" applyAlignment="1">
      <alignment horizontal="center" vertical="center" shrinkToFit="1"/>
    </xf>
    <xf numFmtId="49" fontId="10" fillId="0" borderId="0" xfId="4" applyNumberFormat="1" applyFont="1" applyBorder="1" applyAlignment="1" applyProtection="1">
      <alignment horizontal="center" vertical="center"/>
    </xf>
    <xf numFmtId="185" fontId="2" fillId="0" borderId="0" xfId="4" applyNumberFormat="1" applyFont="1" applyAlignment="1">
      <alignment horizontal="center" vertical="center"/>
    </xf>
    <xf numFmtId="185" fontId="2" fillId="0" borderId="0" xfId="4" applyNumberFormat="1" applyFont="1" applyAlignment="1">
      <alignment horizontal="right" vertical="center"/>
    </xf>
    <xf numFmtId="185" fontId="2" fillId="0" borderId="1" xfId="4" applyNumberFormat="1" applyFont="1" applyFill="1" applyBorder="1" applyAlignment="1" applyProtection="1">
      <alignment vertical="center" shrinkToFit="1"/>
    </xf>
    <xf numFmtId="185" fontId="2" fillId="0" borderId="0" xfId="4" applyNumberFormat="1" applyFont="1" applyAlignment="1">
      <alignment vertical="center" shrinkToFit="1"/>
    </xf>
    <xf numFmtId="185" fontId="8" fillId="0" borderId="0" xfId="4" applyNumberFormat="1" applyFont="1" applyAlignment="1">
      <alignment vertical="center" shrinkToFit="1"/>
    </xf>
    <xf numFmtId="185" fontId="2" fillId="3" borderId="3" xfId="4" applyNumberFormat="1" applyFont="1" applyFill="1" applyBorder="1" applyAlignment="1">
      <alignment horizontal="distributed" vertical="center"/>
    </xf>
    <xf numFmtId="185" fontId="11" fillId="0" borderId="0" xfId="4" applyNumberFormat="1" applyFont="1" applyAlignment="1">
      <alignment vertical="center" shrinkToFit="1"/>
    </xf>
    <xf numFmtId="185" fontId="2" fillId="3" borderId="3" xfId="4" applyNumberFormat="1" applyFont="1" applyFill="1" applyBorder="1" applyAlignment="1">
      <alignment horizontal="distributed" vertical="center" shrinkToFit="1"/>
    </xf>
    <xf numFmtId="185" fontId="8" fillId="3" borderId="3" xfId="4" applyNumberFormat="1" applyFont="1" applyFill="1" applyBorder="1" applyAlignment="1">
      <alignment horizontal="distributed" vertical="center"/>
    </xf>
    <xf numFmtId="185" fontId="2" fillId="3" borderId="3" xfId="4" applyNumberFormat="1" applyFont="1" applyFill="1" applyBorder="1" applyAlignment="1">
      <alignment vertical="center"/>
    </xf>
    <xf numFmtId="49" fontId="2" fillId="0" borderId="0" xfId="4" applyNumberFormat="1" applyFont="1" applyAlignment="1">
      <alignment horizontal="right" vertical="center"/>
    </xf>
    <xf numFmtId="49" fontId="2" fillId="0" borderId="0" xfId="4" applyNumberFormat="1" applyFont="1" applyBorder="1" applyAlignment="1">
      <alignment horizontal="right" vertical="center"/>
    </xf>
    <xf numFmtId="185" fontId="2" fillId="0" borderId="0" xfId="4" applyNumberFormat="1" applyFont="1" applyBorder="1" applyAlignment="1">
      <alignment vertical="center"/>
    </xf>
    <xf numFmtId="0" fontId="16" fillId="3" borderId="3" xfId="0" applyFont="1" applyFill="1" applyBorder="1" applyAlignment="1">
      <alignment horizontal="distributed" vertical="center"/>
    </xf>
    <xf numFmtId="0" fontId="6" fillId="3" borderId="3" xfId="0" applyFont="1" applyFill="1" applyBorder="1" applyAlignment="1">
      <alignment horizontal="distributed" vertical="center"/>
    </xf>
    <xf numFmtId="0" fontId="8" fillId="3" borderId="3" xfId="0" applyFont="1" applyFill="1" applyBorder="1" applyAlignment="1">
      <alignment horizontal="distributed" vertical="center"/>
    </xf>
    <xf numFmtId="0" fontId="16" fillId="3" borderId="3" xfId="0" applyFont="1" applyFill="1" applyBorder="1" applyAlignment="1">
      <alignment horizontal="distributed" vertical="center" shrinkToFit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6" fillId="3" borderId="2" xfId="0" applyFont="1" applyFill="1" applyBorder="1" applyAlignment="1">
      <alignment horizontal="distributed" vertical="center" wrapText="1"/>
    </xf>
    <xf numFmtId="0" fontId="6" fillId="3" borderId="3" xfId="0" applyFont="1" applyFill="1" applyBorder="1" applyAlignment="1">
      <alignment horizontal="distributed" vertical="center" wrapText="1"/>
    </xf>
    <xf numFmtId="0" fontId="2" fillId="3" borderId="2" xfId="0" applyFont="1" applyFill="1" applyBorder="1" applyAlignment="1">
      <alignment horizontal="distributed" vertical="center" wrapText="1"/>
    </xf>
    <xf numFmtId="0" fontId="2" fillId="3" borderId="3" xfId="0" applyFont="1" applyFill="1" applyBorder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 justifyLastLine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distributed" vertical="center" wrapText="1" justifyLastLine="1"/>
    </xf>
    <xf numFmtId="0" fontId="2" fillId="4" borderId="2" xfId="0" applyFont="1" applyFill="1" applyBorder="1" applyAlignment="1">
      <alignment horizontal="distributed" vertical="center" wrapText="1" justifyLastLine="1"/>
    </xf>
    <xf numFmtId="0" fontId="2" fillId="4" borderId="6" xfId="0" applyFont="1" applyFill="1" applyBorder="1" applyAlignment="1">
      <alignment horizontal="distributed" vertical="center" wrapText="1" justifyLastLine="1"/>
    </xf>
    <xf numFmtId="0" fontId="2" fillId="4" borderId="3" xfId="0" applyFont="1" applyFill="1" applyBorder="1" applyAlignment="1">
      <alignment horizontal="distributed" vertical="center" wrapText="1" justifyLastLine="1"/>
    </xf>
    <xf numFmtId="0" fontId="2" fillId="3" borderId="2" xfId="2" applyFont="1" applyFill="1" applyBorder="1" applyAlignment="1">
      <alignment horizontal="distributed" vertical="center" justifyLastLine="1" shrinkToFit="1"/>
    </xf>
    <xf numFmtId="0" fontId="2" fillId="3" borderId="6" xfId="2" applyFont="1" applyFill="1" applyBorder="1" applyAlignment="1">
      <alignment horizontal="distributed" vertical="center" justifyLastLine="1" shrinkToFit="1"/>
    </xf>
    <xf numFmtId="0" fontId="2" fillId="3" borderId="3" xfId="2" applyFont="1" applyFill="1" applyBorder="1" applyAlignment="1">
      <alignment horizontal="distributed" vertical="center" justifyLastLine="1" shrinkToFit="1"/>
    </xf>
    <xf numFmtId="0" fontId="2" fillId="3" borderId="1" xfId="2" applyFont="1" applyFill="1" applyBorder="1" applyAlignment="1">
      <alignment horizontal="distributed" vertical="center"/>
    </xf>
    <xf numFmtId="0" fontId="2" fillId="3" borderId="10" xfId="2" applyFont="1" applyFill="1" applyBorder="1" applyAlignment="1">
      <alignment horizontal="center" vertical="distributed" textRotation="255" justifyLastLine="1"/>
    </xf>
    <xf numFmtId="0" fontId="10" fillId="0" borderId="11" xfId="2" applyFont="1" applyBorder="1" applyAlignment="1">
      <alignment vertical="distributed" textRotation="255" justifyLastLine="1"/>
    </xf>
    <xf numFmtId="0" fontId="2" fillId="3" borderId="2" xfId="2" applyFont="1" applyFill="1" applyBorder="1" applyAlignment="1">
      <alignment horizontal="distributed" vertical="center"/>
    </xf>
    <xf numFmtId="0" fontId="2" fillId="3" borderId="6" xfId="2" applyFont="1" applyFill="1" applyBorder="1" applyAlignment="1">
      <alignment horizontal="distributed" vertical="center"/>
    </xf>
    <xf numFmtId="0" fontId="2" fillId="3" borderId="3" xfId="2" applyFont="1" applyFill="1" applyBorder="1" applyAlignment="1">
      <alignment horizontal="distributed" vertical="center"/>
    </xf>
    <xf numFmtId="0" fontId="2" fillId="3" borderId="10" xfId="2" applyFont="1" applyFill="1" applyBorder="1" applyAlignment="1">
      <alignment vertical="center" textRotation="255"/>
    </xf>
    <xf numFmtId="0" fontId="2" fillId="3" borderId="11" xfId="2" applyFont="1" applyFill="1" applyBorder="1" applyAlignment="1">
      <alignment vertical="center" textRotation="255"/>
    </xf>
    <xf numFmtId="0" fontId="2" fillId="3" borderId="9" xfId="2" applyFont="1" applyFill="1" applyBorder="1" applyAlignment="1">
      <alignment vertical="center" textRotation="255"/>
    </xf>
    <xf numFmtId="0" fontId="2" fillId="3" borderId="10" xfId="2" applyFont="1" applyFill="1" applyBorder="1" applyAlignment="1">
      <alignment horizontal="center" vertical="center" textRotation="255"/>
    </xf>
    <xf numFmtId="0" fontId="2" fillId="3" borderId="11" xfId="2" applyFont="1" applyFill="1" applyBorder="1" applyAlignment="1">
      <alignment horizontal="center" vertical="center" textRotation="255"/>
    </xf>
    <xf numFmtId="0" fontId="2" fillId="3" borderId="9" xfId="2" applyFont="1" applyFill="1" applyBorder="1" applyAlignment="1">
      <alignment horizontal="center" vertical="center" textRotation="255"/>
    </xf>
    <xf numFmtId="0" fontId="10" fillId="0" borderId="6" xfId="2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2" fillId="3" borderId="10" xfId="2" applyFont="1" applyFill="1" applyBorder="1" applyAlignment="1">
      <alignment vertical="top" textRotation="255" shrinkToFit="1"/>
    </xf>
    <xf numFmtId="0" fontId="10" fillId="0" borderId="11" xfId="2" applyFont="1" applyBorder="1" applyAlignment="1">
      <alignment vertical="top" textRotation="255" shrinkToFit="1"/>
    </xf>
    <xf numFmtId="0" fontId="2" fillId="3" borderId="10" xfId="2" applyFont="1" applyFill="1" applyBorder="1" applyAlignment="1">
      <alignment vertical="distributed" textRotation="255" justifyLastLine="1"/>
    </xf>
    <xf numFmtId="0" fontId="2" fillId="3" borderId="11" xfId="2" applyFont="1" applyFill="1" applyBorder="1" applyAlignment="1">
      <alignment vertical="distributed" textRotation="255" justifyLastLine="1"/>
    </xf>
    <xf numFmtId="0" fontId="2" fillId="3" borderId="9" xfId="2" applyFont="1" applyFill="1" applyBorder="1" applyAlignment="1">
      <alignment vertical="distributed" textRotation="255" justifyLastLine="1"/>
    </xf>
    <xf numFmtId="0" fontId="8" fillId="3" borderId="6" xfId="2" applyFont="1" applyFill="1" applyBorder="1" applyAlignment="1">
      <alignment horizontal="distributed" vertical="center"/>
    </xf>
    <xf numFmtId="0" fontId="8" fillId="3" borderId="3" xfId="2" applyFont="1" applyFill="1" applyBorder="1" applyAlignment="1">
      <alignment horizontal="distributed" vertical="center"/>
    </xf>
    <xf numFmtId="0" fontId="13" fillId="3" borderId="6" xfId="2" applyFont="1" applyFill="1" applyBorder="1" applyAlignment="1">
      <alignment horizontal="distributed" vertical="center" shrinkToFit="1"/>
    </xf>
    <xf numFmtId="0" fontId="13" fillId="3" borderId="3" xfId="2" applyFont="1" applyFill="1" applyBorder="1" applyAlignment="1">
      <alignment horizontal="distributed" vertical="center" shrinkToFit="1"/>
    </xf>
    <xf numFmtId="185" fontId="2" fillId="3" borderId="3" xfId="4" applyNumberFormat="1" applyFont="1" applyFill="1" applyBorder="1" applyAlignment="1">
      <alignment horizontal="distributed" vertical="center" shrinkToFit="1"/>
    </xf>
    <xf numFmtId="185" fontId="2" fillId="3" borderId="2" xfId="4" applyNumberFormat="1" applyFont="1" applyFill="1" applyBorder="1" applyAlignment="1">
      <alignment horizontal="distributed" vertical="center" shrinkToFit="1"/>
    </xf>
    <xf numFmtId="185" fontId="8" fillId="2" borderId="10" xfId="4" applyNumberFormat="1" applyFont="1" applyFill="1" applyBorder="1" applyAlignment="1">
      <alignment horizontal="distributed" vertical="center" wrapText="1"/>
    </xf>
    <xf numFmtId="185" fontId="8" fillId="2" borderId="11" xfId="4" applyNumberFormat="1" applyFont="1" applyFill="1" applyBorder="1" applyAlignment="1">
      <alignment horizontal="distributed" vertical="center" wrapText="1"/>
    </xf>
    <xf numFmtId="185" fontId="8" fillId="2" borderId="9" xfId="4" applyNumberFormat="1" applyFont="1" applyFill="1" applyBorder="1" applyAlignment="1">
      <alignment horizontal="distributed" vertical="center" wrapText="1"/>
    </xf>
    <xf numFmtId="185" fontId="2" fillId="2" borderId="10" xfId="4" applyNumberFormat="1" applyFont="1" applyFill="1" applyBorder="1" applyAlignment="1">
      <alignment horizontal="distributed" vertical="center" wrapText="1" justifyLastLine="1"/>
    </xf>
    <xf numFmtId="185" fontId="2" fillId="2" borderId="11" xfId="4" applyNumberFormat="1" applyFont="1" applyFill="1" applyBorder="1" applyAlignment="1">
      <alignment horizontal="distributed" vertical="center" wrapText="1" justifyLastLine="1"/>
    </xf>
    <xf numFmtId="185" fontId="2" fillId="2" borderId="9" xfId="4" applyNumberFormat="1" applyFont="1" applyFill="1" applyBorder="1" applyAlignment="1">
      <alignment horizontal="distributed" vertical="center" wrapText="1" justifyLastLine="1"/>
    </xf>
    <xf numFmtId="185" fontId="2" fillId="2" borderId="10" xfId="4" applyNumberFormat="1" applyFont="1" applyFill="1" applyBorder="1" applyAlignment="1">
      <alignment horizontal="distributed" vertical="center" wrapText="1"/>
    </xf>
    <xf numFmtId="185" fontId="2" fillId="2" borderId="11" xfId="4" applyNumberFormat="1" applyFont="1" applyFill="1" applyBorder="1" applyAlignment="1">
      <alignment horizontal="distributed" vertical="center" wrapText="1"/>
    </xf>
    <xf numFmtId="185" fontId="2" fillId="2" borderId="9" xfId="4" applyNumberFormat="1" applyFont="1" applyFill="1" applyBorder="1" applyAlignment="1">
      <alignment horizontal="distributed" vertical="center" wrapText="1"/>
    </xf>
    <xf numFmtId="185" fontId="5" fillId="2" borderId="10" xfId="4" applyNumberFormat="1" applyFont="1" applyFill="1" applyBorder="1" applyAlignment="1">
      <alignment horizontal="distributed" vertical="center" wrapText="1"/>
    </xf>
    <xf numFmtId="185" fontId="5" fillId="2" borderId="11" xfId="4" applyNumberFormat="1" applyFont="1" applyFill="1" applyBorder="1" applyAlignment="1">
      <alignment horizontal="distributed" vertical="center" wrapText="1"/>
    </xf>
    <xf numFmtId="185" fontId="5" fillId="2" borderId="9" xfId="4" applyNumberFormat="1" applyFont="1" applyFill="1" applyBorder="1" applyAlignment="1">
      <alignment horizontal="distributed" vertical="center" wrapText="1"/>
    </xf>
    <xf numFmtId="185" fontId="2" fillId="3" borderId="1" xfId="4" applyNumberFormat="1" applyFont="1" applyFill="1" applyBorder="1" applyAlignment="1">
      <alignment horizontal="distributed" vertical="center"/>
    </xf>
    <xf numFmtId="185" fontId="2" fillId="3" borderId="2" xfId="4" applyNumberFormat="1" applyFont="1" applyFill="1" applyBorder="1" applyAlignment="1">
      <alignment horizontal="distributed" vertical="center"/>
    </xf>
    <xf numFmtId="185" fontId="10" fillId="0" borderId="11" xfId="4" applyNumberFormat="1" applyFont="1" applyBorder="1" applyAlignment="1">
      <alignment horizontal="distributed" vertical="center" wrapText="1"/>
    </xf>
    <xf numFmtId="185" fontId="10" fillId="0" borderId="9" xfId="4" applyNumberFormat="1" applyFont="1" applyBorder="1" applyAlignment="1">
      <alignment horizontal="distributed" vertical="center" wrapText="1"/>
    </xf>
    <xf numFmtId="185" fontId="2" fillId="3" borderId="4" xfId="4" applyNumberFormat="1" applyFont="1" applyFill="1" applyBorder="1" applyAlignment="1">
      <alignment horizontal="distributed" vertical="center" justifyLastLine="1"/>
    </xf>
    <xf numFmtId="185" fontId="2" fillId="3" borderId="12" xfId="4" applyNumberFormat="1" applyFont="1" applyFill="1" applyBorder="1" applyAlignment="1">
      <alignment horizontal="distributed" vertical="center" justifyLastLine="1"/>
    </xf>
    <xf numFmtId="185" fontId="2" fillId="3" borderId="5" xfId="4" applyNumberFormat="1" applyFont="1" applyFill="1" applyBorder="1" applyAlignment="1">
      <alignment horizontal="distributed" vertical="center" justifyLastLine="1"/>
    </xf>
    <xf numFmtId="185" fontId="2" fillId="3" borderId="13" xfId="4" applyNumberFormat="1" applyFont="1" applyFill="1" applyBorder="1" applyAlignment="1">
      <alignment horizontal="distributed" vertical="center" justifyLastLine="1"/>
    </xf>
    <xf numFmtId="185" fontId="2" fillId="3" borderId="0" xfId="4" applyNumberFormat="1" applyFont="1" applyFill="1" applyBorder="1" applyAlignment="1">
      <alignment horizontal="distributed" vertical="center" justifyLastLine="1"/>
    </xf>
    <xf numFmtId="185" fontId="2" fillId="3" borderId="14" xfId="4" applyNumberFormat="1" applyFont="1" applyFill="1" applyBorder="1" applyAlignment="1">
      <alignment horizontal="distributed" vertical="center" justifyLastLine="1"/>
    </xf>
    <xf numFmtId="185" fontId="2" fillId="3" borderId="7" xfId="4" applyNumberFormat="1" applyFont="1" applyFill="1" applyBorder="1" applyAlignment="1">
      <alignment horizontal="distributed" vertical="center" justifyLastLine="1"/>
    </xf>
    <xf numFmtId="185" fontId="2" fillId="3" borderId="15" xfId="4" applyNumberFormat="1" applyFont="1" applyFill="1" applyBorder="1" applyAlignment="1">
      <alignment horizontal="distributed" vertical="center" justifyLastLine="1"/>
    </xf>
    <xf numFmtId="185" fontId="2" fillId="3" borderId="8" xfId="4" applyNumberFormat="1" applyFont="1" applyFill="1" applyBorder="1" applyAlignment="1">
      <alignment horizontal="distributed" vertical="center" justifyLastLine="1"/>
    </xf>
    <xf numFmtId="185" fontId="2" fillId="2" borderId="10" xfId="4" applyNumberFormat="1" applyFont="1" applyFill="1" applyBorder="1" applyAlignment="1">
      <alignment horizontal="distributed" vertical="center" justifyLastLine="1"/>
    </xf>
    <xf numFmtId="185" fontId="2" fillId="2" borderId="11" xfId="4" applyNumberFormat="1" applyFont="1" applyFill="1" applyBorder="1" applyAlignment="1">
      <alignment horizontal="distributed" vertical="center" justifyLastLine="1"/>
    </xf>
    <xf numFmtId="185" fontId="2" fillId="2" borderId="9" xfId="4" applyNumberFormat="1" applyFont="1" applyFill="1" applyBorder="1" applyAlignment="1">
      <alignment horizontal="distributed" vertical="center" justifyLastLine="1"/>
    </xf>
    <xf numFmtId="185" fontId="2" fillId="3" borderId="3" xfId="4" applyNumberFormat="1" applyFont="1" applyFill="1" applyBorder="1" applyAlignment="1">
      <alignment horizontal="distributed" vertical="center"/>
    </xf>
    <xf numFmtId="185" fontId="2" fillId="3" borderId="1" xfId="4" applyNumberFormat="1" applyFont="1" applyFill="1" applyBorder="1" applyAlignment="1">
      <alignment horizontal="distributed" vertical="center" shrinkToFit="1"/>
    </xf>
    <xf numFmtId="185" fontId="2" fillId="3" borderId="6" xfId="4" applyNumberFormat="1" applyFont="1" applyFill="1" applyBorder="1" applyAlignment="1">
      <alignment horizontal="distributed" vertical="center" shrinkToFit="1"/>
    </xf>
  </cellXfs>
  <cellStyles count="5">
    <cellStyle name="桁区切り" xfId="1" builtinId="6"/>
    <cellStyle name="桁区切り 2" xfId="4" xr:uid="{1251E81C-DD6E-4422-A132-B6F5C8BAFC97}"/>
    <cellStyle name="標準" xfId="0" builtinId="0"/>
    <cellStyle name="標準 2" xfId="2" xr:uid="{1927BCE6-F133-4A6A-9B87-07453C9D4837}"/>
    <cellStyle name="標準 3" xfId="3" xr:uid="{C6907B37-4360-43A1-A3A0-C73A69C40D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86E-626F-4B6D-8288-D5D17FA744F0}">
  <sheetPr>
    <pageSetUpPr fitToPage="1"/>
  </sheetPr>
  <dimension ref="B1:J22"/>
  <sheetViews>
    <sheetView tabSelected="1" zoomScaleNormal="100" zoomScaleSheetLayoutView="100" workbookViewId="0"/>
  </sheetViews>
  <sheetFormatPr defaultColWidth="9" defaultRowHeight="12" x14ac:dyDescent="0.2"/>
  <cols>
    <col min="1" max="2" width="2.6328125" style="2" customWidth="1"/>
    <col min="3" max="3" width="21.6328125" style="2" customWidth="1"/>
    <col min="4" max="8" width="14.6328125" style="2" customWidth="1"/>
    <col min="9" max="9" width="9" style="2" customWidth="1"/>
    <col min="10" max="10" width="24.54296875" style="13" customWidth="1"/>
    <col min="11" max="16384" width="9" style="2"/>
  </cols>
  <sheetData>
    <row r="1" spans="2:10" ht="14.25" customHeight="1" x14ac:dyDescent="0.2">
      <c r="B1" s="1" t="s">
        <v>207</v>
      </c>
    </row>
    <row r="2" spans="2:10" ht="12" customHeight="1" x14ac:dyDescent="0.2"/>
    <row r="3" spans="2:10" ht="12" customHeight="1" x14ac:dyDescent="0.2">
      <c r="B3" s="128" t="s">
        <v>0</v>
      </c>
      <c r="C3" s="129"/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</row>
    <row r="4" spans="2:10" ht="12" customHeight="1" x14ac:dyDescent="0.2">
      <c r="B4" s="6"/>
      <c r="C4" s="7"/>
      <c r="D4" s="4" t="s">
        <v>15</v>
      </c>
      <c r="E4" s="4" t="s">
        <v>15</v>
      </c>
      <c r="F4" s="4" t="s">
        <v>15</v>
      </c>
      <c r="G4" s="4" t="s">
        <v>15</v>
      </c>
      <c r="H4" s="4" t="s">
        <v>15</v>
      </c>
    </row>
    <row r="5" spans="2:10" s="8" customFormat="1" ht="12" customHeight="1" x14ac:dyDescent="0.2">
      <c r="B5" s="130" t="s">
        <v>6</v>
      </c>
      <c r="C5" s="131"/>
      <c r="D5" s="12">
        <v>756446552</v>
      </c>
      <c r="E5" s="12">
        <v>866419531</v>
      </c>
      <c r="F5" s="12">
        <v>935307463</v>
      </c>
      <c r="G5" s="12">
        <v>904150522</v>
      </c>
      <c r="H5" s="12">
        <v>825690361</v>
      </c>
      <c r="I5" s="11"/>
      <c r="J5" s="13"/>
    </row>
    <row r="6" spans="2:10" s="8" customFormat="1" ht="12" customHeight="1" x14ac:dyDescent="0.2">
      <c r="B6" s="9"/>
      <c r="C6" s="10" t="s">
        <v>1</v>
      </c>
      <c r="D6" s="12">
        <v>245751598</v>
      </c>
      <c r="E6" s="12">
        <v>244596451</v>
      </c>
      <c r="F6" s="12">
        <v>262171451</v>
      </c>
      <c r="G6" s="12">
        <v>263416144</v>
      </c>
      <c r="H6" s="12">
        <v>272507512</v>
      </c>
      <c r="J6" s="13"/>
    </row>
    <row r="7" spans="2:10" s="8" customFormat="1" ht="12" customHeight="1" x14ac:dyDescent="0.2">
      <c r="B7" s="9"/>
      <c r="C7" s="10" t="s">
        <v>2</v>
      </c>
      <c r="D7" s="12">
        <v>72456297</v>
      </c>
      <c r="E7" s="12">
        <v>88355565</v>
      </c>
      <c r="F7" s="12">
        <v>96067534</v>
      </c>
      <c r="G7" s="12">
        <v>100009976</v>
      </c>
      <c r="H7" s="12">
        <v>99357566</v>
      </c>
      <c r="J7" s="13"/>
    </row>
    <row r="8" spans="2:10" s="8" customFormat="1" ht="12" customHeight="1" x14ac:dyDescent="0.2">
      <c r="B8" s="9"/>
      <c r="C8" s="10" t="s">
        <v>3</v>
      </c>
      <c r="D8" s="12">
        <v>34675045</v>
      </c>
      <c r="E8" s="12">
        <v>30878076</v>
      </c>
      <c r="F8" s="12">
        <v>34157504</v>
      </c>
      <c r="G8" s="12">
        <v>39319755</v>
      </c>
      <c r="H8" s="12">
        <v>39483998</v>
      </c>
      <c r="J8" s="13"/>
    </row>
    <row r="9" spans="2:10" s="8" customFormat="1" ht="12" customHeight="1" x14ac:dyDescent="0.2">
      <c r="B9" s="9"/>
      <c r="C9" s="10" t="s">
        <v>16</v>
      </c>
      <c r="D9" s="12">
        <v>2823007</v>
      </c>
      <c r="E9" s="12">
        <v>1699158</v>
      </c>
      <c r="F9" s="12">
        <v>1591471</v>
      </c>
      <c r="G9" s="12">
        <v>1512520</v>
      </c>
      <c r="H9" s="12">
        <v>1436333</v>
      </c>
      <c r="J9" s="13"/>
    </row>
    <row r="10" spans="2:10" s="8" customFormat="1" ht="12" customHeight="1" x14ac:dyDescent="0.2">
      <c r="B10" s="9"/>
      <c r="C10" s="10" t="s">
        <v>4</v>
      </c>
      <c r="D10" s="12">
        <v>125533579</v>
      </c>
      <c r="E10" s="12">
        <v>131079716</v>
      </c>
      <c r="F10" s="12">
        <v>159098081</v>
      </c>
      <c r="G10" s="12">
        <v>150750484</v>
      </c>
      <c r="H10" s="12">
        <v>155776770</v>
      </c>
      <c r="J10" s="13"/>
    </row>
    <row r="11" spans="2:10" s="8" customFormat="1" ht="12" customHeight="1" x14ac:dyDescent="0.2">
      <c r="B11" s="9"/>
      <c r="C11" s="14" t="s">
        <v>17</v>
      </c>
      <c r="D11" s="12">
        <v>737540</v>
      </c>
      <c r="E11" s="12">
        <v>840424</v>
      </c>
      <c r="F11" s="12">
        <v>802788</v>
      </c>
      <c r="G11" s="12">
        <v>736040</v>
      </c>
      <c r="H11" s="12">
        <v>675884</v>
      </c>
      <c r="J11" s="13"/>
    </row>
    <row r="12" spans="2:10" s="8" customFormat="1" ht="12" customHeight="1" x14ac:dyDescent="0.2">
      <c r="B12" s="9"/>
      <c r="C12" s="10" t="s">
        <v>5</v>
      </c>
      <c r="D12" s="12">
        <v>7793168</v>
      </c>
      <c r="E12" s="12">
        <v>4462141</v>
      </c>
      <c r="F12" s="12">
        <v>2934940</v>
      </c>
      <c r="G12" s="12">
        <v>2752595</v>
      </c>
      <c r="H12" s="12">
        <v>2785987</v>
      </c>
      <c r="J12" s="13"/>
    </row>
    <row r="13" spans="2:10" s="8" customFormat="1" ht="12" customHeight="1" x14ac:dyDescent="0.2">
      <c r="B13" s="9"/>
      <c r="C13" s="10" t="s">
        <v>7</v>
      </c>
      <c r="D13" s="12">
        <v>12163107</v>
      </c>
      <c r="E13" s="12">
        <v>12147851</v>
      </c>
      <c r="F13" s="12">
        <v>11759133</v>
      </c>
      <c r="G13" s="12">
        <v>11554615</v>
      </c>
      <c r="H13" s="12">
        <v>11544317</v>
      </c>
      <c r="J13" s="13"/>
    </row>
    <row r="14" spans="2:10" s="8" customFormat="1" ht="12" customHeight="1" x14ac:dyDescent="0.2">
      <c r="B14" s="9"/>
      <c r="C14" s="10" t="s">
        <v>8</v>
      </c>
      <c r="D14" s="12">
        <v>92741380</v>
      </c>
      <c r="E14" s="12">
        <v>195271172</v>
      </c>
      <c r="F14" s="12">
        <v>222469683</v>
      </c>
      <c r="G14" s="12">
        <v>211553855</v>
      </c>
      <c r="H14" s="12">
        <v>116806918</v>
      </c>
      <c r="J14" s="13"/>
    </row>
    <row r="15" spans="2:10" s="8" customFormat="1" ht="12" customHeight="1" x14ac:dyDescent="0.2">
      <c r="B15" s="9"/>
      <c r="C15" s="10" t="s">
        <v>9</v>
      </c>
      <c r="D15" s="12">
        <v>1663697</v>
      </c>
      <c r="E15" s="12">
        <v>1066987</v>
      </c>
      <c r="F15" s="12">
        <v>1214959</v>
      </c>
      <c r="G15" s="12">
        <v>1240101</v>
      </c>
      <c r="H15" s="12">
        <v>994572</v>
      </c>
      <c r="J15" s="13"/>
    </row>
    <row r="16" spans="2:10" s="8" customFormat="1" ht="12" customHeight="1" x14ac:dyDescent="0.2">
      <c r="B16" s="9"/>
      <c r="C16" s="10" t="s">
        <v>10</v>
      </c>
      <c r="D16" s="12">
        <v>61303</v>
      </c>
      <c r="E16" s="12">
        <v>203475</v>
      </c>
      <c r="F16" s="12">
        <v>434121</v>
      </c>
      <c r="G16" s="12">
        <v>258879</v>
      </c>
      <c r="H16" s="12">
        <v>445143</v>
      </c>
      <c r="J16" s="13"/>
    </row>
    <row r="17" spans="2:10" s="8" customFormat="1" ht="12" customHeight="1" x14ac:dyDescent="0.2">
      <c r="B17" s="9"/>
      <c r="C17" s="10" t="s">
        <v>11</v>
      </c>
      <c r="D17" s="12">
        <v>9729149</v>
      </c>
      <c r="E17" s="12">
        <v>8678738</v>
      </c>
      <c r="F17" s="12">
        <v>6299984</v>
      </c>
      <c r="G17" s="12">
        <v>10137159</v>
      </c>
      <c r="H17" s="12">
        <v>7597763</v>
      </c>
      <c r="J17" s="13"/>
    </row>
    <row r="18" spans="2:10" s="8" customFormat="1" ht="12" customHeight="1" x14ac:dyDescent="0.2">
      <c r="B18" s="9"/>
      <c r="C18" s="10" t="s">
        <v>12</v>
      </c>
      <c r="D18" s="12">
        <v>7295267</v>
      </c>
      <c r="E18" s="12">
        <v>8257287</v>
      </c>
      <c r="F18" s="12">
        <v>23876790</v>
      </c>
      <c r="G18" s="12">
        <v>31202087</v>
      </c>
      <c r="H18" s="12">
        <v>44983571</v>
      </c>
      <c r="J18" s="13"/>
    </row>
    <row r="19" spans="2:10" s="8" customFormat="1" ht="12" customHeight="1" x14ac:dyDescent="0.2">
      <c r="B19" s="9"/>
      <c r="C19" s="10" t="s">
        <v>13</v>
      </c>
      <c r="D19" s="12">
        <v>21319015</v>
      </c>
      <c r="E19" s="12">
        <v>12929590</v>
      </c>
      <c r="F19" s="12">
        <v>13196824</v>
      </c>
      <c r="G19" s="12">
        <v>12255614</v>
      </c>
      <c r="H19" s="12">
        <v>13179327</v>
      </c>
      <c r="J19" s="13"/>
    </row>
    <row r="20" spans="2:10" s="8" customFormat="1" ht="12" customHeight="1" x14ac:dyDescent="0.2">
      <c r="B20" s="9"/>
      <c r="C20" s="10" t="s">
        <v>14</v>
      </c>
      <c r="D20" s="12">
        <v>121703400</v>
      </c>
      <c r="E20" s="12">
        <v>125952900</v>
      </c>
      <c r="F20" s="12">
        <v>99232200</v>
      </c>
      <c r="G20" s="12">
        <v>67450700</v>
      </c>
      <c r="H20" s="12">
        <v>58114700</v>
      </c>
      <c r="J20" s="13"/>
    </row>
    <row r="21" spans="2:10" ht="12" customHeight="1" x14ac:dyDescent="0.2"/>
    <row r="22" spans="2:10" ht="12" customHeight="1" x14ac:dyDescent="0.2">
      <c r="B22" s="3" t="s">
        <v>18</v>
      </c>
    </row>
  </sheetData>
  <mergeCells count="2">
    <mergeCell ref="B3:C3"/>
    <mergeCell ref="B5:C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2DDE-A7E2-4E20-8556-D1BDD6014AB0}">
  <sheetPr>
    <pageSetUpPr fitToPage="1"/>
  </sheetPr>
  <dimension ref="B1:U101"/>
  <sheetViews>
    <sheetView zoomScaleNormal="100" zoomScaleSheetLayoutView="100" workbookViewId="0"/>
  </sheetViews>
  <sheetFormatPr defaultColWidth="9" defaultRowHeight="12" x14ac:dyDescent="0.2"/>
  <cols>
    <col min="1" max="1" width="2.6328125" style="86" customWidth="1"/>
    <col min="2" max="3" width="1.90625" style="86" customWidth="1"/>
    <col min="4" max="4" width="9.6328125" style="86" customWidth="1"/>
    <col min="5" max="5" width="14.08984375" style="86" customWidth="1"/>
    <col min="6" max="6" width="12.08984375" style="86" customWidth="1"/>
    <col min="7" max="7" width="13.08984375" style="86" customWidth="1"/>
    <col min="8" max="8" width="14.08984375" style="86" customWidth="1"/>
    <col min="9" max="9" width="13.08984375" style="86" customWidth="1"/>
    <col min="10" max="10" width="12.08984375" style="86" customWidth="1"/>
    <col min="11" max="14" width="13.08984375" style="86" customWidth="1"/>
    <col min="15" max="15" width="14.08984375" style="86" customWidth="1"/>
    <col min="16" max="16" width="12.08984375" style="86" customWidth="1"/>
    <col min="17" max="17" width="13.08984375" style="86" customWidth="1"/>
    <col min="18" max="19" width="12.08984375" style="86" customWidth="1"/>
    <col min="20" max="16384" width="9" style="86"/>
  </cols>
  <sheetData>
    <row r="1" spans="2:21" ht="14.25" customHeight="1" x14ac:dyDescent="0.2">
      <c r="B1" s="85" t="s">
        <v>198</v>
      </c>
    </row>
    <row r="2" spans="2:21" ht="12" customHeight="1" x14ac:dyDescent="0.2"/>
    <row r="3" spans="2:21" ht="12" customHeight="1" x14ac:dyDescent="0.2">
      <c r="B3" s="188" t="s">
        <v>132</v>
      </c>
      <c r="C3" s="189"/>
      <c r="D3" s="190"/>
      <c r="E3" s="197" t="s">
        <v>199</v>
      </c>
      <c r="F3" s="197" t="s">
        <v>24</v>
      </c>
      <c r="G3" s="175" t="s">
        <v>27</v>
      </c>
      <c r="H3" s="175" t="s">
        <v>200</v>
      </c>
      <c r="I3" s="175" t="s">
        <v>201</v>
      </c>
      <c r="J3" s="175" t="s">
        <v>35</v>
      </c>
      <c r="K3" s="175" t="s">
        <v>202</v>
      </c>
      <c r="L3" s="175" t="s">
        <v>203</v>
      </c>
      <c r="M3" s="175" t="s">
        <v>204</v>
      </c>
      <c r="N3" s="175" t="s">
        <v>205</v>
      </c>
      <c r="O3" s="175" t="s">
        <v>40</v>
      </c>
      <c r="P3" s="175" t="s">
        <v>41</v>
      </c>
      <c r="Q3" s="175" t="s">
        <v>42</v>
      </c>
      <c r="R3" s="175" t="s">
        <v>43</v>
      </c>
      <c r="S3" s="175" t="s">
        <v>206</v>
      </c>
    </row>
    <row r="4" spans="2:21" ht="12" customHeight="1" x14ac:dyDescent="0.2">
      <c r="B4" s="194"/>
      <c r="C4" s="195"/>
      <c r="D4" s="196"/>
      <c r="E4" s="199"/>
      <c r="F4" s="199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</row>
    <row r="5" spans="2:21" ht="12" customHeight="1" x14ac:dyDescent="0.2">
      <c r="B5" s="87"/>
      <c r="C5" s="88"/>
      <c r="D5" s="89"/>
      <c r="E5" s="90" t="s">
        <v>15</v>
      </c>
      <c r="F5" s="90" t="s">
        <v>15</v>
      </c>
      <c r="G5" s="90" t="s">
        <v>15</v>
      </c>
      <c r="H5" s="90" t="s">
        <v>15</v>
      </c>
      <c r="I5" s="90" t="s">
        <v>15</v>
      </c>
      <c r="J5" s="90" t="s">
        <v>15</v>
      </c>
      <c r="K5" s="90" t="s">
        <v>15</v>
      </c>
      <c r="L5" s="90" t="s">
        <v>15</v>
      </c>
      <c r="M5" s="90" t="s">
        <v>15</v>
      </c>
      <c r="N5" s="90" t="s">
        <v>15</v>
      </c>
      <c r="O5" s="90" t="s">
        <v>15</v>
      </c>
      <c r="P5" s="90" t="s">
        <v>15</v>
      </c>
      <c r="Q5" s="90" t="s">
        <v>15</v>
      </c>
      <c r="R5" s="90" t="s">
        <v>15</v>
      </c>
      <c r="S5" s="90" t="s">
        <v>15</v>
      </c>
    </row>
    <row r="6" spans="2:21" s="115" customFormat="1" ht="12" customHeight="1" x14ac:dyDescent="0.2">
      <c r="B6" s="171" t="s">
        <v>150</v>
      </c>
      <c r="C6" s="202"/>
      <c r="D6" s="170"/>
      <c r="E6" s="113">
        <v>924346907</v>
      </c>
      <c r="F6" s="113">
        <v>5655631</v>
      </c>
      <c r="G6" s="113">
        <v>113354039</v>
      </c>
      <c r="H6" s="113">
        <v>336126692</v>
      </c>
      <c r="I6" s="113">
        <v>84847915</v>
      </c>
      <c r="J6" s="113">
        <v>1362185</v>
      </c>
      <c r="K6" s="113">
        <v>21418010</v>
      </c>
      <c r="L6" s="113">
        <v>60840474</v>
      </c>
      <c r="M6" s="113">
        <v>83090798</v>
      </c>
      <c r="N6" s="113">
        <v>31645184</v>
      </c>
      <c r="O6" s="113">
        <v>104019345</v>
      </c>
      <c r="P6" s="113">
        <v>3594698</v>
      </c>
      <c r="Q6" s="113">
        <v>78358114</v>
      </c>
      <c r="R6" s="113">
        <v>33822</v>
      </c>
      <c r="S6" s="113">
        <v>0</v>
      </c>
      <c r="T6" s="114"/>
      <c r="U6" s="114"/>
    </row>
    <row r="7" spans="2:21" ht="12" customHeight="1" x14ac:dyDescent="0.2">
      <c r="B7" s="92"/>
      <c r="C7" s="93"/>
      <c r="D7" s="116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pans="2:21" s="117" customFormat="1" ht="12" customHeight="1" x14ac:dyDescent="0.2">
      <c r="B8" s="201" t="s">
        <v>151</v>
      </c>
      <c r="C8" s="201"/>
      <c r="D8" s="201"/>
      <c r="E8" s="113">
        <f>E10+E25</f>
        <v>902845195</v>
      </c>
      <c r="F8" s="113">
        <f t="shared" ref="F8:S8" si="0">F10+F25</f>
        <v>5712951</v>
      </c>
      <c r="G8" s="113">
        <f t="shared" si="0"/>
        <v>113377084</v>
      </c>
      <c r="H8" s="113">
        <f t="shared" si="0"/>
        <v>314927008</v>
      </c>
      <c r="I8" s="113">
        <f t="shared" si="0"/>
        <v>87145054</v>
      </c>
      <c r="J8" s="113">
        <f t="shared" si="0"/>
        <v>1621348</v>
      </c>
      <c r="K8" s="113">
        <f t="shared" si="0"/>
        <v>22528959</v>
      </c>
      <c r="L8" s="113">
        <f t="shared" si="0"/>
        <v>63460628</v>
      </c>
      <c r="M8" s="113">
        <f t="shared" si="0"/>
        <v>77120389</v>
      </c>
      <c r="N8" s="113">
        <f t="shared" si="0"/>
        <v>32422951</v>
      </c>
      <c r="O8" s="113">
        <f t="shared" si="0"/>
        <v>103667083</v>
      </c>
      <c r="P8" s="113">
        <f t="shared" si="0"/>
        <v>1466786</v>
      </c>
      <c r="Q8" s="113">
        <f t="shared" si="0"/>
        <v>79280097</v>
      </c>
      <c r="R8" s="113">
        <f t="shared" si="0"/>
        <v>114857</v>
      </c>
      <c r="S8" s="113">
        <f t="shared" si="0"/>
        <v>0</v>
      </c>
      <c r="T8" s="98"/>
      <c r="U8" s="98"/>
    </row>
    <row r="9" spans="2:21" ht="12" customHeight="1" x14ac:dyDescent="0.2">
      <c r="B9" s="92"/>
      <c r="C9" s="93"/>
      <c r="D9" s="116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114"/>
      <c r="U9" s="114"/>
    </row>
    <row r="10" spans="2:21" s="98" customFormat="1" ht="12" customHeight="1" x14ac:dyDescent="0.2">
      <c r="B10" s="96"/>
      <c r="C10" s="170" t="s">
        <v>153</v>
      </c>
      <c r="D10" s="201"/>
      <c r="E10" s="97">
        <f>SUM(E12:E23)</f>
        <v>731167153</v>
      </c>
      <c r="F10" s="97">
        <f t="shared" ref="F10:S10" si="1">SUM(F12:F23)</f>
        <v>4002137</v>
      </c>
      <c r="G10" s="97">
        <f t="shared" si="1"/>
        <v>74750142</v>
      </c>
      <c r="H10" s="97">
        <f t="shared" si="1"/>
        <v>273580633</v>
      </c>
      <c r="I10" s="97">
        <f t="shared" si="1"/>
        <v>72390018</v>
      </c>
      <c r="J10" s="97">
        <f t="shared" si="1"/>
        <v>1406453</v>
      </c>
      <c r="K10" s="97">
        <f t="shared" si="1"/>
        <v>13484837</v>
      </c>
      <c r="L10" s="97">
        <f t="shared" si="1"/>
        <v>54837813</v>
      </c>
      <c r="M10" s="97">
        <f t="shared" si="1"/>
        <v>62342791</v>
      </c>
      <c r="N10" s="97">
        <f t="shared" si="1"/>
        <v>24872653</v>
      </c>
      <c r="O10" s="97">
        <f t="shared" si="1"/>
        <v>83463916</v>
      </c>
      <c r="P10" s="97">
        <f t="shared" si="1"/>
        <v>354691</v>
      </c>
      <c r="Q10" s="97">
        <f t="shared" si="1"/>
        <v>65569707</v>
      </c>
      <c r="R10" s="97">
        <f t="shared" si="1"/>
        <v>111362</v>
      </c>
      <c r="S10" s="97">
        <f t="shared" si="1"/>
        <v>0</v>
      </c>
    </row>
    <row r="11" spans="2:21" s="98" customFormat="1" ht="12" customHeight="1" x14ac:dyDescent="0.2">
      <c r="B11" s="96"/>
      <c r="C11" s="99"/>
      <c r="D11" s="118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/>
      <c r="U11" s="114"/>
    </row>
    <row r="12" spans="2:21" s="114" customFormat="1" ht="12" customHeight="1" x14ac:dyDescent="0.2">
      <c r="B12" s="96"/>
      <c r="C12" s="106"/>
      <c r="D12" s="118" t="s">
        <v>154</v>
      </c>
      <c r="E12" s="113">
        <v>155389274</v>
      </c>
      <c r="F12" s="113">
        <v>756309</v>
      </c>
      <c r="G12" s="113">
        <v>14003047</v>
      </c>
      <c r="H12" s="113">
        <v>58813550</v>
      </c>
      <c r="I12" s="113">
        <v>12128595</v>
      </c>
      <c r="J12" s="113">
        <v>492290</v>
      </c>
      <c r="K12" s="113">
        <v>3153532</v>
      </c>
      <c r="L12" s="113">
        <v>16015115</v>
      </c>
      <c r="M12" s="113">
        <v>15920802</v>
      </c>
      <c r="N12" s="113">
        <v>4334023</v>
      </c>
      <c r="O12" s="113">
        <v>13808245</v>
      </c>
      <c r="P12" s="113">
        <v>0</v>
      </c>
      <c r="Q12" s="113">
        <v>15963766</v>
      </c>
      <c r="R12" s="113">
        <v>0</v>
      </c>
      <c r="S12" s="113">
        <v>0</v>
      </c>
    </row>
    <row r="13" spans="2:21" ht="12" customHeight="1" x14ac:dyDescent="0.2">
      <c r="B13" s="100"/>
      <c r="C13" s="101"/>
      <c r="D13" s="116" t="s">
        <v>155</v>
      </c>
      <c r="E13" s="113">
        <v>172707825</v>
      </c>
      <c r="F13" s="113">
        <v>649305</v>
      </c>
      <c r="G13" s="113">
        <v>15637326</v>
      </c>
      <c r="H13" s="113">
        <v>62470855</v>
      </c>
      <c r="I13" s="113">
        <v>21240610</v>
      </c>
      <c r="J13" s="113">
        <v>240410</v>
      </c>
      <c r="K13" s="113">
        <v>2875975</v>
      </c>
      <c r="L13" s="113">
        <v>21079558</v>
      </c>
      <c r="M13" s="113">
        <v>11453785</v>
      </c>
      <c r="N13" s="113">
        <v>4702510</v>
      </c>
      <c r="O13" s="113">
        <v>18135686</v>
      </c>
      <c r="P13" s="113">
        <v>54467</v>
      </c>
      <c r="Q13" s="113">
        <v>14167338</v>
      </c>
      <c r="R13" s="113">
        <v>0</v>
      </c>
      <c r="S13" s="113">
        <v>0</v>
      </c>
      <c r="T13" s="114"/>
      <c r="U13" s="114"/>
    </row>
    <row r="14" spans="2:21" ht="12" customHeight="1" x14ac:dyDescent="0.2">
      <c r="B14" s="100"/>
      <c r="C14" s="101"/>
      <c r="D14" s="116" t="s">
        <v>156</v>
      </c>
      <c r="E14" s="113">
        <v>49211880</v>
      </c>
      <c r="F14" s="113">
        <v>304137</v>
      </c>
      <c r="G14" s="113">
        <v>8350781</v>
      </c>
      <c r="H14" s="113">
        <v>17422122</v>
      </c>
      <c r="I14" s="113">
        <v>4952379</v>
      </c>
      <c r="J14" s="113">
        <v>58310</v>
      </c>
      <c r="K14" s="113">
        <v>608552</v>
      </c>
      <c r="L14" s="113">
        <v>1966459</v>
      </c>
      <c r="M14" s="113">
        <v>3798148</v>
      </c>
      <c r="N14" s="113">
        <v>2241684</v>
      </c>
      <c r="O14" s="113">
        <v>5514679</v>
      </c>
      <c r="P14" s="113">
        <v>0</v>
      </c>
      <c r="Q14" s="113">
        <v>3994629</v>
      </c>
      <c r="R14" s="113">
        <v>0</v>
      </c>
      <c r="S14" s="113">
        <v>0</v>
      </c>
      <c r="T14" s="114"/>
      <c r="U14" s="114"/>
    </row>
    <row r="15" spans="2:21" ht="12" customHeight="1" x14ac:dyDescent="0.2">
      <c r="B15" s="100"/>
      <c r="C15" s="101"/>
      <c r="D15" s="116" t="s">
        <v>157</v>
      </c>
      <c r="E15" s="113">
        <v>80354024</v>
      </c>
      <c r="F15" s="113">
        <v>437280</v>
      </c>
      <c r="G15" s="113">
        <v>6760034</v>
      </c>
      <c r="H15" s="113">
        <v>34049189</v>
      </c>
      <c r="I15" s="113">
        <v>7587081</v>
      </c>
      <c r="J15" s="113">
        <v>240579</v>
      </c>
      <c r="K15" s="113">
        <v>1011979</v>
      </c>
      <c r="L15" s="113">
        <v>3548049</v>
      </c>
      <c r="M15" s="113">
        <v>6961380</v>
      </c>
      <c r="N15" s="113">
        <v>3075213</v>
      </c>
      <c r="O15" s="113">
        <v>8899113</v>
      </c>
      <c r="P15" s="113">
        <v>0</v>
      </c>
      <c r="Q15" s="113">
        <v>7784127</v>
      </c>
      <c r="R15" s="113">
        <v>0</v>
      </c>
      <c r="S15" s="113">
        <v>0</v>
      </c>
      <c r="T15" s="114"/>
      <c r="U15" s="114"/>
    </row>
    <row r="16" spans="2:21" ht="12" customHeight="1" x14ac:dyDescent="0.2">
      <c r="B16" s="100"/>
      <c r="C16" s="101"/>
      <c r="D16" s="116" t="s">
        <v>158</v>
      </c>
      <c r="E16" s="113">
        <v>88492103</v>
      </c>
      <c r="F16" s="113">
        <v>458966</v>
      </c>
      <c r="G16" s="113">
        <v>7293570</v>
      </c>
      <c r="H16" s="113">
        <v>34868581</v>
      </c>
      <c r="I16" s="113">
        <v>6945722</v>
      </c>
      <c r="J16" s="113">
        <v>87571</v>
      </c>
      <c r="K16" s="113">
        <v>1125365</v>
      </c>
      <c r="L16" s="113">
        <v>3566741</v>
      </c>
      <c r="M16" s="113">
        <v>7248008</v>
      </c>
      <c r="N16" s="113">
        <v>3901751</v>
      </c>
      <c r="O16" s="113">
        <v>15692129</v>
      </c>
      <c r="P16" s="113">
        <v>0</v>
      </c>
      <c r="Q16" s="113">
        <v>7303699</v>
      </c>
      <c r="R16" s="113">
        <v>0</v>
      </c>
      <c r="S16" s="113">
        <v>0</v>
      </c>
      <c r="T16" s="114"/>
      <c r="U16" s="114"/>
    </row>
    <row r="17" spans="2:21" ht="12" customHeight="1" x14ac:dyDescent="0.2">
      <c r="B17" s="100"/>
      <c r="C17" s="101"/>
      <c r="D17" s="116" t="s">
        <v>159</v>
      </c>
      <c r="E17" s="113">
        <v>23519303</v>
      </c>
      <c r="F17" s="113">
        <v>187584</v>
      </c>
      <c r="G17" s="113">
        <v>2933580</v>
      </c>
      <c r="H17" s="113">
        <v>8212676</v>
      </c>
      <c r="I17" s="113">
        <v>1776650</v>
      </c>
      <c r="J17" s="113">
        <v>147548</v>
      </c>
      <c r="K17" s="113">
        <v>639717</v>
      </c>
      <c r="L17" s="113">
        <v>2042619</v>
      </c>
      <c r="M17" s="113">
        <v>2387899</v>
      </c>
      <c r="N17" s="113">
        <v>799698</v>
      </c>
      <c r="O17" s="113">
        <v>2258118</v>
      </c>
      <c r="P17" s="113">
        <v>144722</v>
      </c>
      <c r="Q17" s="113">
        <v>1988492</v>
      </c>
      <c r="R17" s="113">
        <v>0</v>
      </c>
      <c r="S17" s="113">
        <v>0</v>
      </c>
      <c r="T17" s="114"/>
      <c r="U17" s="114"/>
    </row>
    <row r="18" spans="2:21" ht="12" customHeight="1" x14ac:dyDescent="0.2">
      <c r="B18" s="100"/>
      <c r="C18" s="101"/>
      <c r="D18" s="116" t="s">
        <v>160</v>
      </c>
      <c r="E18" s="113">
        <v>29659795</v>
      </c>
      <c r="F18" s="113">
        <v>207543</v>
      </c>
      <c r="G18" s="113">
        <v>3192248</v>
      </c>
      <c r="H18" s="113">
        <v>10950396</v>
      </c>
      <c r="I18" s="113">
        <v>3707179</v>
      </c>
      <c r="J18" s="113">
        <v>35408</v>
      </c>
      <c r="K18" s="113">
        <v>399193</v>
      </c>
      <c r="L18" s="113">
        <v>1173100</v>
      </c>
      <c r="M18" s="113">
        <v>3071985</v>
      </c>
      <c r="N18" s="113">
        <v>1014675</v>
      </c>
      <c r="O18" s="113">
        <v>3750281</v>
      </c>
      <c r="P18" s="113">
        <v>0</v>
      </c>
      <c r="Q18" s="113">
        <v>2157787</v>
      </c>
      <c r="R18" s="113">
        <v>0</v>
      </c>
      <c r="S18" s="113">
        <v>0</v>
      </c>
      <c r="T18" s="114"/>
      <c r="U18" s="114"/>
    </row>
    <row r="19" spans="2:21" ht="12" customHeight="1" x14ac:dyDescent="0.2">
      <c r="B19" s="100"/>
      <c r="C19" s="101"/>
      <c r="D19" s="116" t="s">
        <v>161</v>
      </c>
      <c r="E19" s="113">
        <v>35505632</v>
      </c>
      <c r="F19" s="113">
        <v>195969</v>
      </c>
      <c r="G19" s="113">
        <v>5279795</v>
      </c>
      <c r="H19" s="113">
        <v>12539346</v>
      </c>
      <c r="I19" s="113">
        <v>2667086</v>
      </c>
      <c r="J19" s="113">
        <v>27693</v>
      </c>
      <c r="K19" s="113">
        <v>1482539</v>
      </c>
      <c r="L19" s="113">
        <v>1782659</v>
      </c>
      <c r="M19" s="113">
        <v>3069966</v>
      </c>
      <c r="N19" s="113">
        <v>1250901</v>
      </c>
      <c r="O19" s="113">
        <v>3853632</v>
      </c>
      <c r="P19" s="113">
        <v>16960</v>
      </c>
      <c r="Q19" s="113">
        <v>3339086</v>
      </c>
      <c r="R19" s="113">
        <v>0</v>
      </c>
      <c r="S19" s="113">
        <v>0</v>
      </c>
      <c r="T19" s="114"/>
      <c r="U19" s="114"/>
    </row>
    <row r="20" spans="2:21" ht="12" customHeight="1" x14ac:dyDescent="0.2">
      <c r="B20" s="100"/>
      <c r="C20" s="101"/>
      <c r="D20" s="116" t="s">
        <v>162</v>
      </c>
      <c r="E20" s="113">
        <v>27008254</v>
      </c>
      <c r="F20" s="113">
        <v>203005</v>
      </c>
      <c r="G20" s="113">
        <v>2772288</v>
      </c>
      <c r="H20" s="113">
        <v>10177914</v>
      </c>
      <c r="I20" s="113">
        <v>3252516</v>
      </c>
      <c r="J20" s="113">
        <v>7251</v>
      </c>
      <c r="K20" s="113">
        <v>611993</v>
      </c>
      <c r="L20" s="113">
        <v>764951</v>
      </c>
      <c r="M20" s="113">
        <v>2610630</v>
      </c>
      <c r="N20" s="113">
        <v>886177</v>
      </c>
      <c r="O20" s="113">
        <v>3252014</v>
      </c>
      <c r="P20" s="113">
        <v>30398</v>
      </c>
      <c r="Q20" s="113">
        <v>2439117</v>
      </c>
      <c r="R20" s="113">
        <v>0</v>
      </c>
      <c r="S20" s="113">
        <v>0</v>
      </c>
      <c r="T20" s="114"/>
      <c r="U20" s="114"/>
    </row>
    <row r="21" spans="2:21" ht="12" customHeight="1" x14ac:dyDescent="0.2">
      <c r="B21" s="100"/>
      <c r="C21" s="101"/>
      <c r="D21" s="116" t="s">
        <v>163</v>
      </c>
      <c r="E21" s="113">
        <v>23176426</v>
      </c>
      <c r="F21" s="113">
        <v>187979</v>
      </c>
      <c r="G21" s="113">
        <v>2650014</v>
      </c>
      <c r="H21" s="113">
        <v>7002006</v>
      </c>
      <c r="I21" s="113">
        <v>3346850</v>
      </c>
      <c r="J21" s="113">
        <v>44601</v>
      </c>
      <c r="K21" s="113">
        <v>498264</v>
      </c>
      <c r="L21" s="113">
        <v>1135625</v>
      </c>
      <c r="M21" s="113">
        <v>2057701</v>
      </c>
      <c r="N21" s="113">
        <v>876193</v>
      </c>
      <c r="O21" s="113">
        <v>3181011</v>
      </c>
      <c r="P21" s="113">
        <v>74747</v>
      </c>
      <c r="Q21" s="113">
        <v>2121435</v>
      </c>
      <c r="R21" s="113">
        <v>0</v>
      </c>
      <c r="S21" s="113">
        <v>0</v>
      </c>
      <c r="T21" s="114"/>
      <c r="U21" s="114"/>
    </row>
    <row r="22" spans="2:21" ht="12" customHeight="1" x14ac:dyDescent="0.2">
      <c r="B22" s="100"/>
      <c r="C22" s="101"/>
      <c r="D22" s="116" t="s">
        <v>164</v>
      </c>
      <c r="E22" s="113">
        <v>25530887</v>
      </c>
      <c r="F22" s="113">
        <v>215948</v>
      </c>
      <c r="G22" s="113">
        <v>3178319</v>
      </c>
      <c r="H22" s="113">
        <v>9406403</v>
      </c>
      <c r="I22" s="113">
        <v>2948984</v>
      </c>
      <c r="J22" s="113">
        <v>22728</v>
      </c>
      <c r="K22" s="113">
        <v>508034</v>
      </c>
      <c r="L22" s="113">
        <v>734714</v>
      </c>
      <c r="M22" s="113">
        <v>2038501</v>
      </c>
      <c r="N22" s="113">
        <v>876621</v>
      </c>
      <c r="O22" s="113">
        <v>2730019</v>
      </c>
      <c r="P22" s="113">
        <v>5650</v>
      </c>
      <c r="Q22" s="113">
        <v>2753604</v>
      </c>
      <c r="R22" s="113">
        <v>111362</v>
      </c>
      <c r="S22" s="113">
        <v>0</v>
      </c>
      <c r="T22" s="114"/>
      <c r="U22" s="114"/>
    </row>
    <row r="23" spans="2:21" ht="12" customHeight="1" x14ac:dyDescent="0.2">
      <c r="B23" s="100"/>
      <c r="C23" s="101"/>
      <c r="D23" s="116" t="s">
        <v>165</v>
      </c>
      <c r="E23" s="113">
        <v>20611750</v>
      </c>
      <c r="F23" s="113">
        <v>198112</v>
      </c>
      <c r="G23" s="113">
        <v>2699140</v>
      </c>
      <c r="H23" s="113">
        <v>7667595</v>
      </c>
      <c r="I23" s="113">
        <v>1836366</v>
      </c>
      <c r="J23" s="113">
        <v>2064</v>
      </c>
      <c r="K23" s="113">
        <v>569694</v>
      </c>
      <c r="L23" s="113">
        <v>1028223</v>
      </c>
      <c r="M23" s="113">
        <v>1723986</v>
      </c>
      <c r="N23" s="113">
        <v>913207</v>
      </c>
      <c r="O23" s="113">
        <v>2388989</v>
      </c>
      <c r="P23" s="113">
        <v>27747</v>
      </c>
      <c r="Q23" s="113">
        <v>1556627</v>
      </c>
      <c r="R23" s="113">
        <v>0</v>
      </c>
      <c r="S23" s="113">
        <v>0</v>
      </c>
      <c r="T23" s="114"/>
      <c r="U23" s="114"/>
    </row>
    <row r="24" spans="2:21" ht="12" customHeight="1" x14ac:dyDescent="0.2">
      <c r="B24" s="100"/>
      <c r="C24" s="101"/>
      <c r="D24" s="116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4"/>
      <c r="U24" s="114"/>
    </row>
    <row r="25" spans="2:21" s="95" customFormat="1" ht="12" customHeight="1" x14ac:dyDescent="0.2">
      <c r="B25" s="96"/>
      <c r="C25" s="170" t="s">
        <v>166</v>
      </c>
      <c r="D25" s="201"/>
      <c r="E25" s="91">
        <f>SUM(E27,E31,E35,E40,E48,E54,E57)</f>
        <v>171678042</v>
      </c>
      <c r="F25" s="91">
        <f t="shared" ref="F25:S25" si="2">SUM(F27,F31,F35,F40,F48,F54,F57)</f>
        <v>1710814</v>
      </c>
      <c r="G25" s="91">
        <f t="shared" si="2"/>
        <v>38626942</v>
      </c>
      <c r="H25" s="91">
        <f t="shared" si="2"/>
        <v>41346375</v>
      </c>
      <c r="I25" s="91">
        <f t="shared" si="2"/>
        <v>14755036</v>
      </c>
      <c r="J25" s="91">
        <f t="shared" si="2"/>
        <v>214895</v>
      </c>
      <c r="K25" s="91">
        <f t="shared" si="2"/>
        <v>9044122</v>
      </c>
      <c r="L25" s="91">
        <f t="shared" si="2"/>
        <v>8622815</v>
      </c>
      <c r="M25" s="91">
        <f t="shared" si="2"/>
        <v>14777598</v>
      </c>
      <c r="N25" s="91">
        <f t="shared" si="2"/>
        <v>7550298</v>
      </c>
      <c r="O25" s="91">
        <f t="shared" si="2"/>
        <v>20203167</v>
      </c>
      <c r="P25" s="91">
        <f t="shared" si="2"/>
        <v>1112095</v>
      </c>
      <c r="Q25" s="91">
        <f t="shared" si="2"/>
        <v>13710390</v>
      </c>
      <c r="R25" s="91">
        <f t="shared" si="2"/>
        <v>3495</v>
      </c>
      <c r="S25" s="91">
        <f t="shared" si="2"/>
        <v>0</v>
      </c>
      <c r="T25" s="98"/>
      <c r="U25" s="98"/>
    </row>
    <row r="26" spans="2:21" ht="12" customHeight="1" x14ac:dyDescent="0.2">
      <c r="B26" s="100"/>
      <c r="C26" s="93"/>
      <c r="D26" s="116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4"/>
      <c r="U26" s="114"/>
    </row>
    <row r="27" spans="2:21" s="95" customFormat="1" ht="12" customHeight="1" x14ac:dyDescent="0.2">
      <c r="B27" s="100"/>
      <c r="C27" s="200" t="s">
        <v>167</v>
      </c>
      <c r="D27" s="184"/>
      <c r="E27" s="113">
        <f>SUM(E28:E29)</f>
        <v>15803380</v>
      </c>
      <c r="F27" s="113">
        <f t="shared" ref="F27:S27" si="3">SUM(F28:F29)</f>
        <v>155063</v>
      </c>
      <c r="G27" s="113">
        <f t="shared" si="3"/>
        <v>2250969</v>
      </c>
      <c r="H27" s="113">
        <f t="shared" si="3"/>
        <v>5890741</v>
      </c>
      <c r="I27" s="113">
        <f t="shared" si="3"/>
        <v>1316061</v>
      </c>
      <c r="J27" s="113">
        <f t="shared" si="3"/>
        <v>17414</v>
      </c>
      <c r="K27" s="113">
        <f t="shared" si="3"/>
        <v>619018</v>
      </c>
      <c r="L27" s="113">
        <f t="shared" si="3"/>
        <v>180313</v>
      </c>
      <c r="M27" s="113">
        <f t="shared" si="3"/>
        <v>1399871</v>
      </c>
      <c r="N27" s="113">
        <f t="shared" si="3"/>
        <v>708373</v>
      </c>
      <c r="O27" s="113">
        <f t="shared" si="3"/>
        <v>2448257</v>
      </c>
      <c r="P27" s="113">
        <f t="shared" si="3"/>
        <v>0</v>
      </c>
      <c r="Q27" s="113">
        <f t="shared" si="3"/>
        <v>817300</v>
      </c>
      <c r="R27" s="113">
        <f t="shared" si="3"/>
        <v>0</v>
      </c>
      <c r="S27" s="113">
        <f t="shared" si="3"/>
        <v>0</v>
      </c>
      <c r="T27" s="98"/>
      <c r="U27" s="98"/>
    </row>
    <row r="28" spans="2:21" ht="12" customHeight="1" x14ac:dyDescent="0.2">
      <c r="B28" s="100"/>
      <c r="C28" s="101"/>
      <c r="D28" s="116" t="s">
        <v>168</v>
      </c>
      <c r="E28" s="113">
        <v>7160476</v>
      </c>
      <c r="F28" s="113">
        <v>71864</v>
      </c>
      <c r="G28" s="113">
        <v>1049569</v>
      </c>
      <c r="H28" s="113">
        <v>2268730</v>
      </c>
      <c r="I28" s="113">
        <v>495576</v>
      </c>
      <c r="J28" s="113">
        <v>3947</v>
      </c>
      <c r="K28" s="113">
        <v>269516</v>
      </c>
      <c r="L28" s="113">
        <v>134363</v>
      </c>
      <c r="M28" s="113">
        <v>729931</v>
      </c>
      <c r="N28" s="113">
        <v>285459</v>
      </c>
      <c r="O28" s="113">
        <v>1534012</v>
      </c>
      <c r="P28" s="113">
        <v>0</v>
      </c>
      <c r="Q28" s="113">
        <v>317509</v>
      </c>
      <c r="R28" s="113">
        <v>0</v>
      </c>
      <c r="S28" s="113">
        <v>0</v>
      </c>
      <c r="T28" s="114"/>
      <c r="U28" s="114"/>
    </row>
    <row r="29" spans="2:21" ht="12" customHeight="1" x14ac:dyDescent="0.2">
      <c r="B29" s="100"/>
      <c r="C29" s="101"/>
      <c r="D29" s="116" t="s">
        <v>169</v>
      </c>
      <c r="E29" s="113">
        <v>8642904</v>
      </c>
      <c r="F29" s="113">
        <v>83199</v>
      </c>
      <c r="G29" s="113">
        <v>1201400</v>
      </c>
      <c r="H29" s="113">
        <v>3622011</v>
      </c>
      <c r="I29" s="113">
        <v>820485</v>
      </c>
      <c r="J29" s="113">
        <v>13467</v>
      </c>
      <c r="K29" s="113">
        <v>349502</v>
      </c>
      <c r="L29" s="113">
        <v>45950</v>
      </c>
      <c r="M29" s="113">
        <v>669940</v>
      </c>
      <c r="N29" s="113">
        <v>422914</v>
      </c>
      <c r="O29" s="113">
        <v>914245</v>
      </c>
      <c r="P29" s="113">
        <v>0</v>
      </c>
      <c r="Q29" s="113">
        <v>499791</v>
      </c>
      <c r="R29" s="113">
        <v>0</v>
      </c>
      <c r="S29" s="113">
        <v>0</v>
      </c>
      <c r="T29" s="114"/>
      <c r="U29" s="114"/>
    </row>
    <row r="30" spans="2:21" ht="12" customHeight="1" x14ac:dyDescent="0.2">
      <c r="B30" s="100"/>
      <c r="C30" s="101"/>
      <c r="D30" s="116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14"/>
      <c r="U30" s="114"/>
    </row>
    <row r="31" spans="2:21" s="95" customFormat="1" ht="12" customHeight="1" x14ac:dyDescent="0.2">
      <c r="B31" s="100"/>
      <c r="C31" s="200" t="s">
        <v>170</v>
      </c>
      <c r="D31" s="184"/>
      <c r="E31" s="102">
        <f>SUM(E32:E33)</f>
        <v>6662728</v>
      </c>
      <c r="F31" s="102">
        <f t="shared" ref="F31:S31" si="4">SUM(F32:F33)</f>
        <v>78156</v>
      </c>
      <c r="G31" s="102">
        <f t="shared" si="4"/>
        <v>1211694</v>
      </c>
      <c r="H31" s="102">
        <f t="shared" si="4"/>
        <v>814815</v>
      </c>
      <c r="I31" s="102">
        <f t="shared" si="4"/>
        <v>888493</v>
      </c>
      <c r="J31" s="102">
        <f t="shared" si="4"/>
        <v>0</v>
      </c>
      <c r="K31" s="102">
        <f t="shared" si="4"/>
        <v>1000064</v>
      </c>
      <c r="L31" s="102">
        <f t="shared" si="4"/>
        <v>601616</v>
      </c>
      <c r="M31" s="102">
        <f t="shared" si="4"/>
        <v>440163</v>
      </c>
      <c r="N31" s="102">
        <f t="shared" si="4"/>
        <v>345230</v>
      </c>
      <c r="O31" s="102">
        <f t="shared" si="4"/>
        <v>325712</v>
      </c>
      <c r="P31" s="102">
        <f t="shared" si="4"/>
        <v>359711</v>
      </c>
      <c r="Q31" s="102">
        <f t="shared" si="4"/>
        <v>593579</v>
      </c>
      <c r="R31" s="102">
        <f t="shared" si="4"/>
        <v>3495</v>
      </c>
      <c r="S31" s="102">
        <f t="shared" si="4"/>
        <v>0</v>
      </c>
      <c r="T31" s="98"/>
      <c r="U31" s="98"/>
    </row>
    <row r="32" spans="2:21" ht="12" customHeight="1" x14ac:dyDescent="0.2">
      <c r="B32" s="100"/>
      <c r="C32" s="101"/>
      <c r="D32" s="116" t="s">
        <v>171</v>
      </c>
      <c r="E32" s="113">
        <v>3652756</v>
      </c>
      <c r="F32" s="113">
        <v>36006</v>
      </c>
      <c r="G32" s="113">
        <v>606864</v>
      </c>
      <c r="H32" s="113">
        <v>341016</v>
      </c>
      <c r="I32" s="113">
        <v>505928</v>
      </c>
      <c r="J32" s="113">
        <v>0</v>
      </c>
      <c r="K32" s="113">
        <v>611440</v>
      </c>
      <c r="L32" s="113">
        <v>294856</v>
      </c>
      <c r="M32" s="113">
        <v>228432</v>
      </c>
      <c r="N32" s="113">
        <v>235601</v>
      </c>
      <c r="O32" s="113">
        <v>169219</v>
      </c>
      <c r="P32" s="113">
        <v>318383</v>
      </c>
      <c r="Q32" s="113">
        <v>305011</v>
      </c>
      <c r="R32" s="113">
        <v>0</v>
      </c>
      <c r="S32" s="113">
        <v>0</v>
      </c>
      <c r="T32" s="114"/>
      <c r="U32" s="114"/>
    </row>
    <row r="33" spans="2:21" ht="12" customHeight="1" x14ac:dyDescent="0.2">
      <c r="B33" s="100"/>
      <c r="C33" s="101"/>
      <c r="D33" s="116" t="s">
        <v>172</v>
      </c>
      <c r="E33" s="113">
        <v>3009972</v>
      </c>
      <c r="F33" s="113">
        <v>42150</v>
      </c>
      <c r="G33" s="113">
        <v>604830</v>
      </c>
      <c r="H33" s="113">
        <v>473799</v>
      </c>
      <c r="I33" s="113">
        <v>382565</v>
      </c>
      <c r="J33" s="113">
        <v>0</v>
      </c>
      <c r="K33" s="113">
        <v>388624</v>
      </c>
      <c r="L33" s="113">
        <v>306760</v>
      </c>
      <c r="M33" s="113">
        <v>211731</v>
      </c>
      <c r="N33" s="113">
        <v>109629</v>
      </c>
      <c r="O33" s="113">
        <v>156493</v>
      </c>
      <c r="P33" s="113">
        <v>41328</v>
      </c>
      <c r="Q33" s="113">
        <v>288568</v>
      </c>
      <c r="R33" s="113">
        <v>3495</v>
      </c>
      <c r="S33" s="113">
        <v>0</v>
      </c>
      <c r="T33" s="114"/>
      <c r="U33" s="114"/>
    </row>
    <row r="34" spans="2:21" ht="12" customHeight="1" x14ac:dyDescent="0.2">
      <c r="B34" s="100"/>
      <c r="C34" s="101"/>
      <c r="D34" s="116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14"/>
      <c r="U34" s="114"/>
    </row>
    <row r="35" spans="2:21" s="95" customFormat="1" ht="12" customHeight="1" x14ac:dyDescent="0.2">
      <c r="B35" s="100"/>
      <c r="C35" s="200" t="s">
        <v>173</v>
      </c>
      <c r="D35" s="184"/>
      <c r="E35" s="102">
        <f>SUM(E36:E38)</f>
        <v>13638327</v>
      </c>
      <c r="F35" s="102">
        <f t="shared" ref="F35:S35" si="5">SUM(F36:F38)</f>
        <v>187015</v>
      </c>
      <c r="G35" s="102">
        <f t="shared" si="5"/>
        <v>2867384</v>
      </c>
      <c r="H35" s="102">
        <f t="shared" si="5"/>
        <v>3377438</v>
      </c>
      <c r="I35" s="102">
        <f t="shared" si="5"/>
        <v>1477480</v>
      </c>
      <c r="J35" s="102">
        <f t="shared" si="5"/>
        <v>460</v>
      </c>
      <c r="K35" s="102">
        <f t="shared" si="5"/>
        <v>832235</v>
      </c>
      <c r="L35" s="102">
        <f t="shared" si="5"/>
        <v>463145</v>
      </c>
      <c r="M35" s="102">
        <f t="shared" si="5"/>
        <v>1153442</v>
      </c>
      <c r="N35" s="102">
        <f t="shared" si="5"/>
        <v>643017</v>
      </c>
      <c r="O35" s="102">
        <f t="shared" si="5"/>
        <v>1278536</v>
      </c>
      <c r="P35" s="102">
        <f t="shared" si="5"/>
        <v>50823</v>
      </c>
      <c r="Q35" s="102">
        <f t="shared" si="5"/>
        <v>1307352</v>
      </c>
      <c r="R35" s="102">
        <f t="shared" si="5"/>
        <v>0</v>
      </c>
      <c r="S35" s="102">
        <f t="shared" si="5"/>
        <v>0</v>
      </c>
      <c r="T35" s="98"/>
      <c r="U35" s="98"/>
    </row>
    <row r="36" spans="2:21" ht="12" customHeight="1" x14ac:dyDescent="0.2">
      <c r="B36" s="100"/>
      <c r="C36" s="101"/>
      <c r="D36" s="116" t="s">
        <v>174</v>
      </c>
      <c r="E36" s="113">
        <v>5374567</v>
      </c>
      <c r="F36" s="113">
        <v>66883</v>
      </c>
      <c r="G36" s="113">
        <v>1352919</v>
      </c>
      <c r="H36" s="113">
        <v>1131236</v>
      </c>
      <c r="I36" s="113">
        <v>849769</v>
      </c>
      <c r="J36" s="113">
        <v>401</v>
      </c>
      <c r="K36" s="113">
        <v>238898</v>
      </c>
      <c r="L36" s="113">
        <v>79512</v>
      </c>
      <c r="M36" s="113">
        <v>304348</v>
      </c>
      <c r="N36" s="113">
        <v>262187</v>
      </c>
      <c r="O36" s="113">
        <v>441491</v>
      </c>
      <c r="P36" s="113">
        <v>0</v>
      </c>
      <c r="Q36" s="113">
        <v>646923</v>
      </c>
      <c r="R36" s="113">
        <v>0</v>
      </c>
      <c r="S36" s="113">
        <v>0</v>
      </c>
      <c r="T36" s="114"/>
      <c r="U36" s="114"/>
    </row>
    <row r="37" spans="2:21" ht="12" customHeight="1" x14ac:dyDescent="0.2">
      <c r="B37" s="100"/>
      <c r="C37" s="101"/>
      <c r="D37" s="116" t="s">
        <v>175</v>
      </c>
      <c r="E37" s="113">
        <v>2378194</v>
      </c>
      <c r="F37" s="113">
        <v>48376</v>
      </c>
      <c r="G37" s="113">
        <v>631957</v>
      </c>
      <c r="H37" s="113">
        <v>445253</v>
      </c>
      <c r="I37" s="113">
        <v>162369</v>
      </c>
      <c r="J37" s="113">
        <v>18</v>
      </c>
      <c r="K37" s="113">
        <v>177301</v>
      </c>
      <c r="L37" s="113">
        <v>37407</v>
      </c>
      <c r="M37" s="113">
        <v>271051</v>
      </c>
      <c r="N37" s="113">
        <v>109536</v>
      </c>
      <c r="O37" s="113">
        <v>226591</v>
      </c>
      <c r="P37" s="113">
        <v>50427</v>
      </c>
      <c r="Q37" s="113">
        <v>217908</v>
      </c>
      <c r="R37" s="113">
        <v>0</v>
      </c>
      <c r="S37" s="113">
        <v>0</v>
      </c>
      <c r="T37" s="114"/>
      <c r="U37" s="114"/>
    </row>
    <row r="38" spans="2:21" ht="12" customHeight="1" x14ac:dyDescent="0.2">
      <c r="B38" s="100"/>
      <c r="C38" s="101"/>
      <c r="D38" s="116" t="s">
        <v>176</v>
      </c>
      <c r="E38" s="113">
        <v>5885566</v>
      </c>
      <c r="F38" s="113">
        <v>71756</v>
      </c>
      <c r="G38" s="113">
        <v>882508</v>
      </c>
      <c r="H38" s="113">
        <v>1800949</v>
      </c>
      <c r="I38" s="113">
        <v>465342</v>
      </c>
      <c r="J38" s="113">
        <v>41</v>
      </c>
      <c r="K38" s="113">
        <v>416036</v>
      </c>
      <c r="L38" s="113">
        <v>346226</v>
      </c>
      <c r="M38" s="113">
        <v>578043</v>
      </c>
      <c r="N38" s="113">
        <v>271294</v>
      </c>
      <c r="O38" s="113">
        <v>610454</v>
      </c>
      <c r="P38" s="113">
        <v>396</v>
      </c>
      <c r="Q38" s="113">
        <v>442521</v>
      </c>
      <c r="R38" s="113">
        <v>0</v>
      </c>
      <c r="S38" s="113">
        <v>0</v>
      </c>
      <c r="T38" s="114"/>
      <c r="U38" s="114"/>
    </row>
    <row r="39" spans="2:21" ht="12" customHeight="1" x14ac:dyDescent="0.2">
      <c r="B39" s="100"/>
      <c r="C39" s="101"/>
      <c r="D39" s="116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14"/>
      <c r="U39" s="114"/>
    </row>
    <row r="40" spans="2:21" s="95" customFormat="1" ht="12" customHeight="1" x14ac:dyDescent="0.2">
      <c r="B40" s="100"/>
      <c r="C40" s="200" t="s">
        <v>177</v>
      </c>
      <c r="D40" s="184"/>
      <c r="E40" s="102">
        <f>SUM(E41:E46)</f>
        <v>42648897</v>
      </c>
      <c r="F40" s="102">
        <f t="shared" ref="F40:S40" si="6">SUM(F41:F46)</f>
        <v>440863</v>
      </c>
      <c r="G40" s="102">
        <f t="shared" si="6"/>
        <v>9208920</v>
      </c>
      <c r="H40" s="102">
        <f t="shared" si="6"/>
        <v>7829208</v>
      </c>
      <c r="I40" s="102">
        <f t="shared" si="6"/>
        <v>3591413</v>
      </c>
      <c r="J40" s="102">
        <f t="shared" si="6"/>
        <v>7428</v>
      </c>
      <c r="K40" s="102">
        <f t="shared" si="6"/>
        <v>3400541</v>
      </c>
      <c r="L40" s="102">
        <f t="shared" si="6"/>
        <v>3064773</v>
      </c>
      <c r="M40" s="102">
        <f t="shared" si="6"/>
        <v>3643725</v>
      </c>
      <c r="N40" s="102">
        <f t="shared" si="6"/>
        <v>1624250</v>
      </c>
      <c r="O40" s="102">
        <f t="shared" si="6"/>
        <v>5086619</v>
      </c>
      <c r="P40" s="102">
        <f t="shared" si="6"/>
        <v>616421</v>
      </c>
      <c r="Q40" s="102">
        <f t="shared" si="6"/>
        <v>4134736</v>
      </c>
      <c r="R40" s="102">
        <f t="shared" si="6"/>
        <v>0</v>
      </c>
      <c r="S40" s="102">
        <f t="shared" si="6"/>
        <v>0</v>
      </c>
      <c r="T40" s="98"/>
      <c r="U40" s="98"/>
    </row>
    <row r="41" spans="2:21" ht="12" customHeight="1" x14ac:dyDescent="0.2">
      <c r="B41" s="100"/>
      <c r="C41" s="101"/>
      <c r="D41" s="116" t="s">
        <v>178</v>
      </c>
      <c r="E41" s="113">
        <v>10816313</v>
      </c>
      <c r="F41" s="113">
        <v>100609</v>
      </c>
      <c r="G41" s="113">
        <v>2022617</v>
      </c>
      <c r="H41" s="113">
        <v>2481828</v>
      </c>
      <c r="I41" s="113">
        <v>972918</v>
      </c>
      <c r="J41" s="113">
        <v>4805</v>
      </c>
      <c r="K41" s="113">
        <v>1320691</v>
      </c>
      <c r="L41" s="113">
        <v>632741</v>
      </c>
      <c r="M41" s="113">
        <v>673884</v>
      </c>
      <c r="N41" s="113">
        <v>409828</v>
      </c>
      <c r="O41" s="113">
        <v>1017758</v>
      </c>
      <c r="P41" s="113">
        <v>0</v>
      </c>
      <c r="Q41" s="113">
        <v>1178634</v>
      </c>
      <c r="R41" s="113">
        <v>0</v>
      </c>
      <c r="S41" s="113">
        <v>0</v>
      </c>
      <c r="T41" s="114"/>
      <c r="U41" s="114"/>
    </row>
    <row r="42" spans="2:21" ht="12" customHeight="1" x14ac:dyDescent="0.2">
      <c r="B42" s="100"/>
      <c r="C42" s="101"/>
      <c r="D42" s="116" t="s">
        <v>179</v>
      </c>
      <c r="E42" s="113">
        <v>5105725</v>
      </c>
      <c r="F42" s="113">
        <v>56683</v>
      </c>
      <c r="G42" s="113">
        <v>1584582</v>
      </c>
      <c r="H42" s="113">
        <v>662830</v>
      </c>
      <c r="I42" s="113">
        <v>704856</v>
      </c>
      <c r="J42" s="113">
        <v>70</v>
      </c>
      <c r="K42" s="113">
        <v>291796</v>
      </c>
      <c r="L42" s="113">
        <v>127596</v>
      </c>
      <c r="M42" s="113">
        <v>402634</v>
      </c>
      <c r="N42" s="113">
        <v>191441</v>
      </c>
      <c r="O42" s="113">
        <v>609569</v>
      </c>
      <c r="P42" s="113">
        <v>0</v>
      </c>
      <c r="Q42" s="113">
        <v>473668</v>
      </c>
      <c r="R42" s="113">
        <v>0</v>
      </c>
      <c r="S42" s="113">
        <v>0</v>
      </c>
      <c r="T42" s="114"/>
      <c r="U42" s="114"/>
    </row>
    <row r="43" spans="2:21" ht="12" customHeight="1" x14ac:dyDescent="0.2">
      <c r="B43" s="100"/>
      <c r="C43" s="101"/>
      <c r="D43" s="116" t="s">
        <v>180</v>
      </c>
      <c r="E43" s="113">
        <v>8827415</v>
      </c>
      <c r="F43" s="113">
        <v>73448</v>
      </c>
      <c r="G43" s="113">
        <v>1396489</v>
      </c>
      <c r="H43" s="113">
        <v>1230816</v>
      </c>
      <c r="I43" s="113">
        <v>602700</v>
      </c>
      <c r="J43" s="113">
        <v>1545</v>
      </c>
      <c r="K43" s="113">
        <v>925111</v>
      </c>
      <c r="L43" s="113">
        <v>530690</v>
      </c>
      <c r="M43" s="113">
        <v>1122198</v>
      </c>
      <c r="N43" s="113">
        <v>318446</v>
      </c>
      <c r="O43" s="113">
        <v>1276686</v>
      </c>
      <c r="P43" s="113">
        <v>608308</v>
      </c>
      <c r="Q43" s="113">
        <v>740978</v>
      </c>
      <c r="R43" s="113">
        <v>0</v>
      </c>
      <c r="S43" s="113">
        <v>0</v>
      </c>
      <c r="T43" s="114"/>
      <c r="U43" s="114"/>
    </row>
    <row r="44" spans="2:21" ht="12" customHeight="1" x14ac:dyDescent="0.2">
      <c r="B44" s="100"/>
      <c r="C44" s="101"/>
      <c r="D44" s="116" t="s">
        <v>181</v>
      </c>
      <c r="E44" s="113">
        <v>6484350</v>
      </c>
      <c r="F44" s="113">
        <v>71543</v>
      </c>
      <c r="G44" s="113">
        <v>2240379</v>
      </c>
      <c r="H44" s="113">
        <v>1078058</v>
      </c>
      <c r="I44" s="113">
        <v>522726</v>
      </c>
      <c r="J44" s="113">
        <v>8</v>
      </c>
      <c r="K44" s="113">
        <v>18522</v>
      </c>
      <c r="L44" s="113">
        <v>1021356</v>
      </c>
      <c r="M44" s="113">
        <v>646074</v>
      </c>
      <c r="N44" s="113">
        <v>204302</v>
      </c>
      <c r="O44" s="113">
        <v>374869</v>
      </c>
      <c r="P44" s="113">
        <v>0</v>
      </c>
      <c r="Q44" s="113">
        <v>306513</v>
      </c>
      <c r="R44" s="113">
        <v>0</v>
      </c>
      <c r="S44" s="113">
        <v>0</v>
      </c>
      <c r="T44" s="114"/>
      <c r="U44" s="114"/>
    </row>
    <row r="45" spans="2:21" ht="12" customHeight="1" x14ac:dyDescent="0.2">
      <c r="B45" s="100"/>
      <c r="C45" s="101"/>
      <c r="D45" s="116" t="s">
        <v>182</v>
      </c>
      <c r="E45" s="113">
        <v>3084236</v>
      </c>
      <c r="F45" s="113">
        <v>51127</v>
      </c>
      <c r="G45" s="113">
        <v>712774</v>
      </c>
      <c r="H45" s="113">
        <v>626082</v>
      </c>
      <c r="I45" s="113">
        <v>205930</v>
      </c>
      <c r="J45" s="113">
        <v>0</v>
      </c>
      <c r="K45" s="113">
        <v>395386</v>
      </c>
      <c r="L45" s="113">
        <v>143559</v>
      </c>
      <c r="M45" s="113">
        <v>174487</v>
      </c>
      <c r="N45" s="113">
        <v>129036</v>
      </c>
      <c r="O45" s="113">
        <v>425360</v>
      </c>
      <c r="P45" s="113">
        <v>0</v>
      </c>
      <c r="Q45" s="113">
        <v>220495</v>
      </c>
      <c r="R45" s="113">
        <v>0</v>
      </c>
      <c r="S45" s="113">
        <v>0</v>
      </c>
      <c r="T45" s="114"/>
      <c r="U45" s="114"/>
    </row>
    <row r="46" spans="2:21" ht="12" customHeight="1" x14ac:dyDescent="0.2">
      <c r="B46" s="100"/>
      <c r="C46" s="101"/>
      <c r="D46" s="116" t="s">
        <v>183</v>
      </c>
      <c r="E46" s="113">
        <v>8330858</v>
      </c>
      <c r="F46" s="113">
        <v>87453</v>
      </c>
      <c r="G46" s="113">
        <v>1252079</v>
      </c>
      <c r="H46" s="113">
        <v>1749594</v>
      </c>
      <c r="I46" s="113">
        <v>582283</v>
      </c>
      <c r="J46" s="113">
        <v>1000</v>
      </c>
      <c r="K46" s="113">
        <v>449035</v>
      </c>
      <c r="L46" s="113">
        <v>608831</v>
      </c>
      <c r="M46" s="113">
        <v>624448</v>
      </c>
      <c r="N46" s="113">
        <v>371197</v>
      </c>
      <c r="O46" s="113">
        <v>1382377</v>
      </c>
      <c r="P46" s="113">
        <v>8113</v>
      </c>
      <c r="Q46" s="113">
        <v>1214448</v>
      </c>
      <c r="R46" s="113">
        <v>0</v>
      </c>
      <c r="S46" s="113">
        <v>0</v>
      </c>
      <c r="T46" s="114"/>
      <c r="U46" s="114"/>
    </row>
    <row r="47" spans="2:21" ht="12" customHeight="1" x14ac:dyDescent="0.2">
      <c r="B47" s="100"/>
      <c r="C47" s="101"/>
      <c r="D47" s="116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14"/>
      <c r="U47" s="114"/>
    </row>
    <row r="48" spans="2:21" s="95" customFormat="1" ht="12" customHeight="1" x14ac:dyDescent="0.2">
      <c r="B48" s="100"/>
      <c r="C48" s="200" t="s">
        <v>184</v>
      </c>
      <c r="D48" s="184"/>
      <c r="E48" s="102">
        <f>SUM(E49:E52)</f>
        <v>31158750</v>
      </c>
      <c r="F48" s="102">
        <f t="shared" ref="F48:S48" si="7">SUM(F49:F52)</f>
        <v>298470</v>
      </c>
      <c r="G48" s="102">
        <f t="shared" si="7"/>
        <v>9150139</v>
      </c>
      <c r="H48" s="102">
        <f t="shared" si="7"/>
        <v>5556851</v>
      </c>
      <c r="I48" s="102">
        <f t="shared" si="7"/>
        <v>2031035</v>
      </c>
      <c r="J48" s="102">
        <f t="shared" si="7"/>
        <v>16570</v>
      </c>
      <c r="K48" s="102">
        <f t="shared" si="7"/>
        <v>1888301</v>
      </c>
      <c r="L48" s="102">
        <f t="shared" si="7"/>
        <v>2304981</v>
      </c>
      <c r="M48" s="102">
        <f t="shared" si="7"/>
        <v>2791178</v>
      </c>
      <c r="N48" s="102">
        <f t="shared" si="7"/>
        <v>1089470</v>
      </c>
      <c r="O48" s="102">
        <f t="shared" si="7"/>
        <v>2818501</v>
      </c>
      <c r="P48" s="102">
        <f t="shared" si="7"/>
        <v>79592</v>
      </c>
      <c r="Q48" s="102">
        <f t="shared" si="7"/>
        <v>3133662</v>
      </c>
      <c r="R48" s="102">
        <f t="shared" si="7"/>
        <v>0</v>
      </c>
      <c r="S48" s="102">
        <f t="shared" si="7"/>
        <v>0</v>
      </c>
      <c r="T48" s="98"/>
      <c r="U48" s="98"/>
    </row>
    <row r="49" spans="2:21" ht="12" customHeight="1" x14ac:dyDescent="0.2">
      <c r="B49" s="100"/>
      <c r="C49" s="101"/>
      <c r="D49" s="116" t="s">
        <v>185</v>
      </c>
      <c r="E49" s="113">
        <v>4255357</v>
      </c>
      <c r="F49" s="113">
        <v>69571</v>
      </c>
      <c r="G49" s="113">
        <v>1063891</v>
      </c>
      <c r="H49" s="113">
        <v>779053</v>
      </c>
      <c r="I49" s="113">
        <v>273111</v>
      </c>
      <c r="J49" s="113">
        <v>47</v>
      </c>
      <c r="K49" s="113">
        <v>399829</v>
      </c>
      <c r="L49" s="113">
        <v>353272</v>
      </c>
      <c r="M49" s="113">
        <v>256082</v>
      </c>
      <c r="N49" s="113">
        <v>163101</v>
      </c>
      <c r="O49" s="113">
        <v>333001</v>
      </c>
      <c r="P49" s="113">
        <v>0</v>
      </c>
      <c r="Q49" s="113">
        <v>564399</v>
      </c>
      <c r="R49" s="113">
        <v>0</v>
      </c>
      <c r="S49" s="113">
        <v>0</v>
      </c>
      <c r="T49" s="114"/>
      <c r="U49" s="114"/>
    </row>
    <row r="50" spans="2:21" ht="12" customHeight="1" x14ac:dyDescent="0.2">
      <c r="B50" s="100"/>
      <c r="C50" s="101"/>
      <c r="D50" s="116" t="s">
        <v>186</v>
      </c>
      <c r="E50" s="113">
        <v>4609277</v>
      </c>
      <c r="F50" s="113">
        <v>47135</v>
      </c>
      <c r="G50" s="113">
        <v>2548138</v>
      </c>
      <c r="H50" s="113">
        <v>577344</v>
      </c>
      <c r="I50" s="113">
        <v>143624</v>
      </c>
      <c r="J50" s="113">
        <v>42</v>
      </c>
      <c r="K50" s="113">
        <v>177275</v>
      </c>
      <c r="L50" s="113">
        <v>181415</v>
      </c>
      <c r="M50" s="113">
        <v>233083</v>
      </c>
      <c r="N50" s="113">
        <v>117605</v>
      </c>
      <c r="O50" s="113">
        <v>283722</v>
      </c>
      <c r="P50" s="113">
        <v>0</v>
      </c>
      <c r="Q50" s="113">
        <v>299894</v>
      </c>
      <c r="R50" s="113">
        <v>0</v>
      </c>
      <c r="S50" s="113">
        <v>0</v>
      </c>
      <c r="T50" s="114"/>
      <c r="U50" s="114"/>
    </row>
    <row r="51" spans="2:21" ht="12" customHeight="1" x14ac:dyDescent="0.2">
      <c r="B51" s="100"/>
      <c r="C51" s="101"/>
      <c r="D51" s="116" t="s">
        <v>187</v>
      </c>
      <c r="E51" s="113">
        <v>7156666</v>
      </c>
      <c r="F51" s="113">
        <v>70066</v>
      </c>
      <c r="G51" s="113">
        <v>3295257</v>
      </c>
      <c r="H51" s="113">
        <v>1190796</v>
      </c>
      <c r="I51" s="113">
        <v>271549</v>
      </c>
      <c r="J51" s="113">
        <v>376</v>
      </c>
      <c r="K51" s="113">
        <v>664968</v>
      </c>
      <c r="L51" s="113">
        <v>49621</v>
      </c>
      <c r="M51" s="113">
        <v>490606</v>
      </c>
      <c r="N51" s="113">
        <v>249457</v>
      </c>
      <c r="O51" s="113">
        <v>565708</v>
      </c>
      <c r="P51" s="113">
        <v>42335</v>
      </c>
      <c r="Q51" s="113">
        <v>265927</v>
      </c>
      <c r="R51" s="113">
        <v>0</v>
      </c>
      <c r="S51" s="113">
        <v>0</v>
      </c>
      <c r="T51" s="114"/>
      <c r="U51" s="114"/>
    </row>
    <row r="52" spans="2:21" ht="12" customHeight="1" x14ac:dyDescent="0.2">
      <c r="B52" s="100"/>
      <c r="C52" s="101"/>
      <c r="D52" s="119" t="s">
        <v>188</v>
      </c>
      <c r="E52" s="113">
        <v>15137450</v>
      </c>
      <c r="F52" s="113">
        <v>111698</v>
      </c>
      <c r="G52" s="113">
        <v>2242853</v>
      </c>
      <c r="H52" s="113">
        <v>3009658</v>
      </c>
      <c r="I52" s="113">
        <v>1342751</v>
      </c>
      <c r="J52" s="113">
        <v>16105</v>
      </c>
      <c r="K52" s="113">
        <v>646229</v>
      </c>
      <c r="L52" s="113">
        <v>1720673</v>
      </c>
      <c r="M52" s="113">
        <v>1811407</v>
      </c>
      <c r="N52" s="113">
        <v>559307</v>
      </c>
      <c r="O52" s="113">
        <v>1636070</v>
      </c>
      <c r="P52" s="113">
        <v>37257</v>
      </c>
      <c r="Q52" s="113">
        <v>2003442</v>
      </c>
      <c r="R52" s="113">
        <v>0</v>
      </c>
      <c r="S52" s="113">
        <v>0</v>
      </c>
      <c r="T52" s="114"/>
      <c r="U52" s="114"/>
    </row>
    <row r="53" spans="2:21" ht="12" customHeight="1" x14ac:dyDescent="0.2">
      <c r="B53" s="100"/>
      <c r="C53" s="101"/>
      <c r="D53" s="120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14"/>
      <c r="U53" s="114"/>
    </row>
    <row r="54" spans="2:21" s="95" customFormat="1" ht="12" customHeight="1" x14ac:dyDescent="0.2">
      <c r="B54" s="100"/>
      <c r="C54" s="200" t="s">
        <v>189</v>
      </c>
      <c r="D54" s="184"/>
      <c r="E54" s="102">
        <f>E55</f>
        <v>12276810</v>
      </c>
      <c r="F54" s="102">
        <f t="shared" ref="F54:S54" si="8">F55</f>
        <v>91376</v>
      </c>
      <c r="G54" s="102">
        <f t="shared" si="8"/>
        <v>1464729</v>
      </c>
      <c r="H54" s="102">
        <f t="shared" si="8"/>
        <v>4818173</v>
      </c>
      <c r="I54" s="102">
        <f t="shared" si="8"/>
        <v>1208130</v>
      </c>
      <c r="J54" s="102">
        <f t="shared" si="8"/>
        <v>13049</v>
      </c>
      <c r="K54" s="102">
        <f t="shared" si="8"/>
        <v>237388</v>
      </c>
      <c r="L54" s="102">
        <f t="shared" si="8"/>
        <v>560270</v>
      </c>
      <c r="M54" s="102">
        <f t="shared" si="8"/>
        <v>1102142</v>
      </c>
      <c r="N54" s="102">
        <f t="shared" si="8"/>
        <v>599722</v>
      </c>
      <c r="O54" s="102">
        <f t="shared" si="8"/>
        <v>1302253</v>
      </c>
      <c r="P54" s="102">
        <f t="shared" si="8"/>
        <v>0</v>
      </c>
      <c r="Q54" s="102">
        <f t="shared" si="8"/>
        <v>879578</v>
      </c>
      <c r="R54" s="102">
        <f t="shared" si="8"/>
        <v>0</v>
      </c>
      <c r="S54" s="102">
        <f t="shared" si="8"/>
        <v>0</v>
      </c>
      <c r="T54" s="98"/>
      <c r="U54" s="98"/>
    </row>
    <row r="55" spans="2:21" ht="12" customHeight="1" x14ac:dyDescent="0.2">
      <c r="B55" s="100"/>
      <c r="C55" s="101"/>
      <c r="D55" s="116" t="s">
        <v>190</v>
      </c>
      <c r="E55" s="113">
        <v>12276810</v>
      </c>
      <c r="F55" s="113">
        <v>91376</v>
      </c>
      <c r="G55" s="113">
        <v>1464729</v>
      </c>
      <c r="H55" s="113">
        <v>4818173</v>
      </c>
      <c r="I55" s="113">
        <v>1208130</v>
      </c>
      <c r="J55" s="113">
        <v>13049</v>
      </c>
      <c r="K55" s="113">
        <v>237388</v>
      </c>
      <c r="L55" s="113">
        <v>560270</v>
      </c>
      <c r="M55" s="113">
        <v>1102142</v>
      </c>
      <c r="N55" s="113">
        <v>599722</v>
      </c>
      <c r="O55" s="113">
        <v>1302253</v>
      </c>
      <c r="P55" s="113">
        <v>0</v>
      </c>
      <c r="Q55" s="113">
        <v>879578</v>
      </c>
      <c r="R55" s="113">
        <v>0</v>
      </c>
      <c r="S55" s="113">
        <v>0</v>
      </c>
      <c r="T55" s="114"/>
      <c r="U55" s="114"/>
    </row>
    <row r="56" spans="2:21" ht="12" customHeight="1" x14ac:dyDescent="0.2">
      <c r="B56" s="100"/>
      <c r="C56" s="101"/>
      <c r="D56" s="116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14"/>
      <c r="U56" s="114"/>
    </row>
    <row r="57" spans="2:21" s="95" customFormat="1" ht="12" customHeight="1" x14ac:dyDescent="0.2">
      <c r="B57" s="100"/>
      <c r="C57" s="200" t="s">
        <v>191</v>
      </c>
      <c r="D57" s="184"/>
      <c r="E57" s="102">
        <f>SUM(E58:E62)</f>
        <v>49489150</v>
      </c>
      <c r="F57" s="102">
        <f t="shared" ref="F57:S57" si="9">SUM(F58:F62)</f>
        <v>459871</v>
      </c>
      <c r="G57" s="102">
        <f t="shared" si="9"/>
        <v>12473107</v>
      </c>
      <c r="H57" s="102">
        <f t="shared" si="9"/>
        <v>13059149</v>
      </c>
      <c r="I57" s="102">
        <f t="shared" si="9"/>
        <v>4242424</v>
      </c>
      <c r="J57" s="102">
        <f t="shared" si="9"/>
        <v>159974</v>
      </c>
      <c r="K57" s="102">
        <f t="shared" si="9"/>
        <v>1066575</v>
      </c>
      <c r="L57" s="102">
        <f t="shared" si="9"/>
        <v>1447717</v>
      </c>
      <c r="M57" s="102">
        <f t="shared" si="9"/>
        <v>4247077</v>
      </c>
      <c r="N57" s="102">
        <f t="shared" si="9"/>
        <v>2540236</v>
      </c>
      <c r="O57" s="102">
        <f t="shared" si="9"/>
        <v>6943289</v>
      </c>
      <c r="P57" s="102">
        <f t="shared" si="9"/>
        <v>5548</v>
      </c>
      <c r="Q57" s="102">
        <f t="shared" si="9"/>
        <v>2844183</v>
      </c>
      <c r="R57" s="102">
        <f t="shared" si="9"/>
        <v>0</v>
      </c>
      <c r="S57" s="102">
        <f t="shared" si="9"/>
        <v>0</v>
      </c>
      <c r="T57" s="98"/>
      <c r="U57" s="98"/>
    </row>
    <row r="58" spans="2:21" ht="12" customHeight="1" x14ac:dyDescent="0.2">
      <c r="B58" s="100"/>
      <c r="C58" s="101"/>
      <c r="D58" s="116" t="s">
        <v>192</v>
      </c>
      <c r="E58" s="113">
        <v>6374204</v>
      </c>
      <c r="F58" s="113">
        <v>82921</v>
      </c>
      <c r="G58" s="113">
        <v>1221415</v>
      </c>
      <c r="H58" s="113">
        <v>1753958</v>
      </c>
      <c r="I58" s="113">
        <v>573168</v>
      </c>
      <c r="J58" s="113">
        <v>144</v>
      </c>
      <c r="K58" s="113">
        <v>333136</v>
      </c>
      <c r="L58" s="113">
        <v>162005</v>
      </c>
      <c r="M58" s="113">
        <v>535767</v>
      </c>
      <c r="N58" s="113">
        <v>631677</v>
      </c>
      <c r="O58" s="113">
        <v>647082</v>
      </c>
      <c r="P58" s="113">
        <v>5548</v>
      </c>
      <c r="Q58" s="113">
        <v>427383</v>
      </c>
      <c r="R58" s="113">
        <v>0</v>
      </c>
      <c r="S58" s="113">
        <v>0</v>
      </c>
      <c r="T58" s="114"/>
      <c r="U58" s="114"/>
    </row>
    <row r="59" spans="2:21" ht="12" customHeight="1" x14ac:dyDescent="0.2">
      <c r="B59" s="100"/>
      <c r="C59" s="101"/>
      <c r="D59" s="116" t="s">
        <v>193</v>
      </c>
      <c r="E59" s="113">
        <v>7587974</v>
      </c>
      <c r="F59" s="113">
        <v>76480</v>
      </c>
      <c r="G59" s="113">
        <v>2424893</v>
      </c>
      <c r="H59" s="113">
        <v>1443602</v>
      </c>
      <c r="I59" s="113">
        <v>514784</v>
      </c>
      <c r="J59" s="113">
        <v>4508</v>
      </c>
      <c r="K59" s="113">
        <v>223191</v>
      </c>
      <c r="L59" s="113">
        <v>98136</v>
      </c>
      <c r="M59" s="113">
        <v>1256073</v>
      </c>
      <c r="N59" s="113">
        <v>449291</v>
      </c>
      <c r="O59" s="113">
        <v>675218</v>
      </c>
      <c r="P59" s="113">
        <v>0</v>
      </c>
      <c r="Q59" s="113">
        <v>421798</v>
      </c>
      <c r="R59" s="113">
        <v>0</v>
      </c>
      <c r="S59" s="113">
        <v>0</v>
      </c>
      <c r="T59" s="114"/>
      <c r="U59" s="114"/>
    </row>
    <row r="60" spans="2:21" ht="12" customHeight="1" x14ac:dyDescent="0.2">
      <c r="B60" s="100"/>
      <c r="C60" s="101"/>
      <c r="D60" s="116" t="s">
        <v>194</v>
      </c>
      <c r="E60" s="113">
        <v>8700117</v>
      </c>
      <c r="F60" s="113">
        <v>75845</v>
      </c>
      <c r="G60" s="113">
        <v>3723002</v>
      </c>
      <c r="H60" s="113">
        <v>1469771</v>
      </c>
      <c r="I60" s="113">
        <v>489966</v>
      </c>
      <c r="J60" s="113">
        <v>125</v>
      </c>
      <c r="K60" s="113">
        <v>124501</v>
      </c>
      <c r="L60" s="113">
        <v>121517</v>
      </c>
      <c r="M60" s="113">
        <v>463698</v>
      </c>
      <c r="N60" s="113">
        <v>252603</v>
      </c>
      <c r="O60" s="113">
        <v>1560749</v>
      </c>
      <c r="P60" s="113">
        <v>0</v>
      </c>
      <c r="Q60" s="113">
        <v>418340</v>
      </c>
      <c r="R60" s="113">
        <v>0</v>
      </c>
      <c r="S60" s="113">
        <v>0</v>
      </c>
      <c r="T60" s="114"/>
      <c r="U60" s="114"/>
    </row>
    <row r="61" spans="2:21" ht="12" customHeight="1" x14ac:dyDescent="0.2">
      <c r="B61" s="100"/>
      <c r="C61" s="101"/>
      <c r="D61" s="116" t="s">
        <v>195</v>
      </c>
      <c r="E61" s="113">
        <v>15650087</v>
      </c>
      <c r="F61" s="113">
        <v>132689</v>
      </c>
      <c r="G61" s="113">
        <v>2975758</v>
      </c>
      <c r="H61" s="113">
        <v>5200965</v>
      </c>
      <c r="I61" s="113">
        <v>1629119</v>
      </c>
      <c r="J61" s="113">
        <v>149028</v>
      </c>
      <c r="K61" s="113">
        <v>178765</v>
      </c>
      <c r="L61" s="113">
        <v>391761</v>
      </c>
      <c r="M61" s="113">
        <v>1028299</v>
      </c>
      <c r="N61" s="113">
        <v>774931</v>
      </c>
      <c r="O61" s="113">
        <v>2374882</v>
      </c>
      <c r="P61" s="113">
        <v>0</v>
      </c>
      <c r="Q61" s="113">
        <v>813890</v>
      </c>
      <c r="R61" s="113">
        <v>0</v>
      </c>
      <c r="S61" s="113">
        <v>0</v>
      </c>
      <c r="T61" s="114"/>
      <c r="U61" s="114"/>
    </row>
    <row r="62" spans="2:21" ht="12" customHeight="1" x14ac:dyDescent="0.2">
      <c r="B62" s="100"/>
      <c r="C62" s="101"/>
      <c r="D62" s="116" t="s">
        <v>196</v>
      </c>
      <c r="E62" s="113">
        <v>11176768</v>
      </c>
      <c r="F62" s="113">
        <v>91936</v>
      </c>
      <c r="G62" s="113">
        <v>2128039</v>
      </c>
      <c r="H62" s="113">
        <v>3190853</v>
      </c>
      <c r="I62" s="113">
        <v>1035387</v>
      </c>
      <c r="J62" s="113">
        <v>6169</v>
      </c>
      <c r="K62" s="113">
        <v>206982</v>
      </c>
      <c r="L62" s="113">
        <v>674298</v>
      </c>
      <c r="M62" s="113">
        <v>963240</v>
      </c>
      <c r="N62" s="113">
        <v>431734</v>
      </c>
      <c r="O62" s="113">
        <v>1685358</v>
      </c>
      <c r="P62" s="113">
        <v>0</v>
      </c>
      <c r="Q62" s="113">
        <v>762772</v>
      </c>
      <c r="R62" s="113">
        <v>0</v>
      </c>
      <c r="S62" s="113">
        <v>0</v>
      </c>
      <c r="T62" s="114"/>
      <c r="U62" s="114"/>
    </row>
    <row r="63" spans="2:21" ht="12" customHeight="1" x14ac:dyDescent="0.2">
      <c r="E63" s="121"/>
      <c r="F63" s="121"/>
      <c r="G63" s="121"/>
      <c r="H63" s="121"/>
      <c r="I63" s="121"/>
      <c r="J63" s="121"/>
      <c r="K63" s="122"/>
      <c r="L63" s="121"/>
      <c r="M63" s="121"/>
      <c r="N63" s="121"/>
      <c r="O63" s="121"/>
      <c r="P63" s="121"/>
      <c r="Q63" s="121"/>
      <c r="R63" s="121"/>
      <c r="S63" s="121"/>
      <c r="T63" s="114"/>
    </row>
    <row r="64" spans="2:21" ht="12" customHeight="1" x14ac:dyDescent="0.2">
      <c r="B64" s="107" t="s">
        <v>197</v>
      </c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14"/>
    </row>
    <row r="65" spans="5:20" x14ac:dyDescent="0.2"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14"/>
    </row>
    <row r="66" spans="5:20" x14ac:dyDescent="0.2">
      <c r="T66" s="114"/>
    </row>
    <row r="67" spans="5:20" x14ac:dyDescent="0.2">
      <c r="T67" s="114"/>
    </row>
    <row r="68" spans="5:20" x14ac:dyDescent="0.2">
      <c r="T68" s="114"/>
    </row>
    <row r="69" spans="5:20" x14ac:dyDescent="0.2">
      <c r="T69" s="114"/>
    </row>
    <row r="101" spans="5:5" x14ac:dyDescent="0.2">
      <c r="E101" s="123"/>
    </row>
  </sheetData>
  <mergeCells count="27">
    <mergeCell ref="C48:D48"/>
    <mergeCell ref="C54:D54"/>
    <mergeCell ref="C57:D57"/>
    <mergeCell ref="C10:D10"/>
    <mergeCell ref="C25:D25"/>
    <mergeCell ref="C27:D27"/>
    <mergeCell ref="C31:D31"/>
    <mergeCell ref="C35:D35"/>
    <mergeCell ref="C40:D40"/>
    <mergeCell ref="P3:P4"/>
    <mergeCell ref="Q3:Q4"/>
    <mergeCell ref="R3:R4"/>
    <mergeCell ref="S3:S4"/>
    <mergeCell ref="B6:D6"/>
    <mergeCell ref="N3:N4"/>
    <mergeCell ref="O3:O4"/>
    <mergeCell ref="B8:D8"/>
    <mergeCell ref="J3:J4"/>
    <mergeCell ref="K3:K4"/>
    <mergeCell ref="L3:L4"/>
    <mergeCell ref="M3:M4"/>
    <mergeCell ref="B3:D4"/>
    <mergeCell ref="E3:E4"/>
    <mergeCell ref="F3:F4"/>
    <mergeCell ref="G3:G4"/>
    <mergeCell ref="H3:H4"/>
    <mergeCell ref="I3:I4"/>
  </mergeCells>
  <phoneticPr fontId="3"/>
  <pageMargins left="0.74803149606299213" right="0.19685039370078741" top="0.98425196850393704" bottom="0.98425196850393704" header="0.51181102362204722" footer="0.51181102362204722"/>
  <pageSetup paperSize="9" scale="60" pageOrder="overThenDown" orientation="landscape" r:id="rId1"/>
  <headerFooter alignWithMargins="0">
    <oddHeader>&amp;L&amp;F</oddHead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C760-6263-4BD9-8215-A202B3CB49FB}">
  <sheetPr>
    <pageSetUpPr fitToPage="1"/>
  </sheetPr>
  <dimension ref="B1:K31"/>
  <sheetViews>
    <sheetView zoomScaleNormal="100" zoomScaleSheetLayoutView="100" workbookViewId="0"/>
  </sheetViews>
  <sheetFormatPr defaultColWidth="9" defaultRowHeight="12" x14ac:dyDescent="0.2"/>
  <cols>
    <col min="1" max="2" width="2.6328125" style="2" customWidth="1"/>
    <col min="3" max="3" width="21.6328125" style="2" customWidth="1"/>
    <col min="4" max="8" width="14.6328125" style="2" customWidth="1"/>
    <col min="9" max="9" width="9" style="2" customWidth="1"/>
    <col min="10" max="10" width="25.453125" style="13" customWidth="1"/>
    <col min="11" max="11" width="9" style="2" customWidth="1"/>
    <col min="12" max="16384" width="9" style="2"/>
  </cols>
  <sheetData>
    <row r="1" spans="2:11" ht="14.25" customHeight="1" x14ac:dyDescent="0.2">
      <c r="B1" s="1" t="s">
        <v>208</v>
      </c>
    </row>
    <row r="2" spans="2:11" ht="12" customHeight="1" x14ac:dyDescent="0.2"/>
    <row r="3" spans="2:11" ht="12" customHeight="1" x14ac:dyDescent="0.2">
      <c r="B3" s="128" t="s">
        <v>0</v>
      </c>
      <c r="C3" s="129"/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</row>
    <row r="4" spans="2:11" ht="12" customHeight="1" x14ac:dyDescent="0.2">
      <c r="B4" s="6"/>
      <c r="C4" s="7"/>
      <c r="D4" s="4" t="s">
        <v>15</v>
      </c>
      <c r="E4" s="4" t="s">
        <v>15</v>
      </c>
      <c r="F4" s="4" t="s">
        <v>15</v>
      </c>
      <c r="G4" s="4" t="s">
        <v>15</v>
      </c>
      <c r="H4" s="4" t="s">
        <v>15</v>
      </c>
    </row>
    <row r="5" spans="2:11" s="8" customFormat="1" ht="12" customHeight="1" x14ac:dyDescent="0.2">
      <c r="B5" s="132" t="s">
        <v>6</v>
      </c>
      <c r="C5" s="133"/>
      <c r="D5" s="12">
        <v>748189265</v>
      </c>
      <c r="E5" s="12">
        <v>842542741</v>
      </c>
      <c r="F5" s="12">
        <v>904105376</v>
      </c>
      <c r="G5" s="12">
        <v>859166951</v>
      </c>
      <c r="H5" s="12">
        <v>809494139</v>
      </c>
      <c r="I5" s="2"/>
      <c r="J5" s="13"/>
      <c r="K5" s="11"/>
    </row>
    <row r="6" spans="2:11" s="8" customFormat="1" ht="12" customHeight="1" x14ac:dyDescent="0.2">
      <c r="B6" s="6"/>
      <c r="C6" s="17" t="s">
        <v>24</v>
      </c>
      <c r="D6" s="12">
        <v>1459066</v>
      </c>
      <c r="E6" s="12">
        <v>1442851</v>
      </c>
      <c r="F6" s="12">
        <v>1408285</v>
      </c>
      <c r="G6" s="12">
        <v>1417748</v>
      </c>
      <c r="H6" s="12">
        <v>1469816</v>
      </c>
      <c r="I6" s="2"/>
      <c r="J6" s="13"/>
    </row>
    <row r="7" spans="2:11" s="8" customFormat="1" ht="12" customHeight="1" x14ac:dyDescent="0.2">
      <c r="B7" s="6"/>
      <c r="C7" s="17" t="s">
        <v>25</v>
      </c>
      <c r="D7" s="12" t="s">
        <v>26</v>
      </c>
      <c r="E7" s="12">
        <v>3333545</v>
      </c>
      <c r="F7" s="12">
        <v>4258499</v>
      </c>
      <c r="G7" s="12">
        <v>5954048</v>
      </c>
      <c r="H7" s="12">
        <v>9104419</v>
      </c>
      <c r="I7" s="2"/>
      <c r="J7" s="13"/>
    </row>
    <row r="8" spans="2:11" s="8" customFormat="1" ht="12" customHeight="1" x14ac:dyDescent="0.2">
      <c r="B8" s="6"/>
      <c r="C8" s="17" t="s">
        <v>27</v>
      </c>
      <c r="D8" s="12">
        <v>36501523</v>
      </c>
      <c r="E8" s="12">
        <v>31881883</v>
      </c>
      <c r="F8" s="12">
        <v>59277986</v>
      </c>
      <c r="G8" s="12">
        <v>45955268</v>
      </c>
      <c r="H8" s="12">
        <v>61691410</v>
      </c>
      <c r="I8" s="2"/>
      <c r="J8" s="13"/>
    </row>
    <row r="9" spans="2:11" s="8" customFormat="1" ht="12" customHeight="1" x14ac:dyDescent="0.2">
      <c r="B9" s="6"/>
      <c r="C9" s="17" t="s">
        <v>28</v>
      </c>
      <c r="D9" s="12" t="s">
        <v>26</v>
      </c>
      <c r="E9" s="12">
        <v>5492784</v>
      </c>
      <c r="F9" s="12">
        <v>5317328</v>
      </c>
      <c r="G9" s="12">
        <v>6531175</v>
      </c>
      <c r="H9" s="12">
        <v>7264011</v>
      </c>
      <c r="I9" s="2"/>
      <c r="J9" s="13"/>
    </row>
    <row r="10" spans="2:11" s="8" customFormat="1" ht="12" customHeight="1" x14ac:dyDescent="0.2">
      <c r="B10" s="6"/>
      <c r="C10" s="17" t="s">
        <v>29</v>
      </c>
      <c r="D10" s="12">
        <v>3602235</v>
      </c>
      <c r="E10" s="12" t="s">
        <v>26</v>
      </c>
      <c r="F10" s="12" t="s">
        <v>26</v>
      </c>
      <c r="G10" s="12" t="s">
        <v>26</v>
      </c>
      <c r="H10" s="12">
        <v>0</v>
      </c>
      <c r="I10" s="2"/>
      <c r="J10" s="13"/>
    </row>
    <row r="11" spans="2:11" s="8" customFormat="1" ht="12" customHeight="1" x14ac:dyDescent="0.2">
      <c r="B11" s="6"/>
      <c r="C11" s="17" t="s">
        <v>30</v>
      </c>
      <c r="D11" s="12" t="s">
        <v>26</v>
      </c>
      <c r="E11" s="12">
        <v>38435052</v>
      </c>
      <c r="F11" s="12">
        <v>38013249</v>
      </c>
      <c r="G11" s="12">
        <v>38493647</v>
      </c>
      <c r="H11" s="12">
        <v>37982897</v>
      </c>
      <c r="I11" s="2"/>
      <c r="J11" s="13"/>
    </row>
    <row r="12" spans="2:11" s="8" customFormat="1" ht="12" customHeight="1" x14ac:dyDescent="0.2">
      <c r="B12" s="6"/>
      <c r="C12" s="18" t="s">
        <v>31</v>
      </c>
      <c r="D12" s="12">
        <v>4680109</v>
      </c>
      <c r="E12" s="12" t="s">
        <v>26</v>
      </c>
      <c r="F12" s="12" t="s">
        <v>26</v>
      </c>
      <c r="G12" s="12" t="s">
        <v>26</v>
      </c>
      <c r="H12" s="12">
        <v>0</v>
      </c>
      <c r="I12" s="2"/>
      <c r="J12" s="13"/>
    </row>
    <row r="13" spans="2:11" s="8" customFormat="1" ht="12" customHeight="1" x14ac:dyDescent="0.2">
      <c r="B13" s="6"/>
      <c r="C13" s="17" t="s">
        <v>32</v>
      </c>
      <c r="D13" s="12">
        <v>26176224</v>
      </c>
      <c r="E13" s="12" t="s">
        <v>26</v>
      </c>
      <c r="F13" s="12" t="s">
        <v>26</v>
      </c>
      <c r="G13" s="12" t="s">
        <v>26</v>
      </c>
      <c r="H13" s="12">
        <v>0</v>
      </c>
      <c r="I13" s="2"/>
      <c r="J13" s="13"/>
    </row>
    <row r="14" spans="2:11" s="8" customFormat="1" ht="12" customHeight="1" x14ac:dyDescent="0.2">
      <c r="B14" s="6"/>
      <c r="C14" s="17" t="s">
        <v>33</v>
      </c>
      <c r="D14" s="12">
        <v>114918826</v>
      </c>
      <c r="E14" s="12">
        <v>178493268</v>
      </c>
      <c r="F14" s="12">
        <v>196139741</v>
      </c>
      <c r="G14" s="12">
        <v>189224674</v>
      </c>
      <c r="H14" s="12">
        <v>150041384</v>
      </c>
      <c r="I14" s="2"/>
      <c r="J14" s="13"/>
    </row>
    <row r="15" spans="2:11" s="8" customFormat="1" ht="12" customHeight="1" x14ac:dyDescent="0.2">
      <c r="B15" s="6"/>
      <c r="C15" s="17" t="s">
        <v>34</v>
      </c>
      <c r="D15" s="12">
        <v>14819824</v>
      </c>
      <c r="E15" s="12">
        <v>14344472</v>
      </c>
      <c r="F15" s="12">
        <v>14866128</v>
      </c>
      <c r="G15" s="12">
        <v>13905916</v>
      </c>
      <c r="H15" s="12">
        <v>14606131</v>
      </c>
      <c r="I15" s="2"/>
      <c r="J15" s="13"/>
    </row>
    <row r="16" spans="2:11" s="8" customFormat="1" ht="12" customHeight="1" x14ac:dyDescent="0.2">
      <c r="B16" s="6"/>
      <c r="C16" s="17" t="s">
        <v>35</v>
      </c>
      <c r="D16" s="12">
        <v>1798696</v>
      </c>
      <c r="E16" s="12">
        <v>1848891</v>
      </c>
      <c r="F16" s="12">
        <v>1764947</v>
      </c>
      <c r="G16" s="12">
        <v>1718734</v>
      </c>
      <c r="H16" s="12">
        <v>1680548</v>
      </c>
      <c r="I16" s="2"/>
      <c r="J16" s="13"/>
    </row>
    <row r="17" spans="2:10" s="8" customFormat="1" ht="12" customHeight="1" x14ac:dyDescent="0.2">
      <c r="B17" s="6"/>
      <c r="C17" s="19" t="s">
        <v>36</v>
      </c>
      <c r="D17" s="12">
        <v>18670736</v>
      </c>
      <c r="E17" s="12">
        <v>17915294</v>
      </c>
      <c r="F17" s="12">
        <v>18606606</v>
      </c>
      <c r="G17" s="12">
        <v>20284812</v>
      </c>
      <c r="H17" s="12">
        <v>19533644</v>
      </c>
      <c r="I17" s="2"/>
      <c r="J17" s="13"/>
    </row>
    <row r="18" spans="2:10" s="8" customFormat="1" ht="12" customHeight="1" x14ac:dyDescent="0.2">
      <c r="B18" s="6"/>
      <c r="C18" s="17" t="s">
        <v>37</v>
      </c>
      <c r="D18" s="12">
        <v>21184544</v>
      </c>
      <c r="E18" s="12">
        <v>23107610</v>
      </c>
      <c r="F18" s="12">
        <v>58983810</v>
      </c>
      <c r="G18" s="12">
        <v>42510574</v>
      </c>
      <c r="H18" s="12">
        <v>11679703</v>
      </c>
      <c r="I18" s="2"/>
      <c r="J18" s="13"/>
    </row>
    <row r="19" spans="2:10" s="8" customFormat="1" ht="12" customHeight="1" x14ac:dyDescent="0.2">
      <c r="B19" s="6"/>
      <c r="C19" s="17" t="s">
        <v>38</v>
      </c>
      <c r="D19" s="12">
        <v>111010114</v>
      </c>
      <c r="E19" s="12">
        <v>108773230</v>
      </c>
      <c r="F19" s="12">
        <v>82386998</v>
      </c>
      <c r="G19" s="12">
        <v>81772735</v>
      </c>
      <c r="H19" s="12">
        <v>87910893</v>
      </c>
      <c r="I19" s="2"/>
      <c r="J19" s="13"/>
    </row>
    <row r="20" spans="2:10" s="8" customFormat="1" ht="12" customHeight="1" x14ac:dyDescent="0.2">
      <c r="B20" s="6"/>
      <c r="C20" s="17" t="s">
        <v>39</v>
      </c>
      <c r="D20" s="12">
        <v>42328196</v>
      </c>
      <c r="E20" s="12">
        <v>42667432</v>
      </c>
      <c r="F20" s="12">
        <v>44825923</v>
      </c>
      <c r="G20" s="12">
        <v>43343769</v>
      </c>
      <c r="H20" s="12">
        <v>43337471</v>
      </c>
      <c r="I20" s="2"/>
      <c r="J20" s="13"/>
    </row>
    <row r="21" spans="2:10" s="8" customFormat="1" ht="12" customHeight="1" x14ac:dyDescent="0.2">
      <c r="B21" s="6"/>
      <c r="C21" s="17" t="s">
        <v>40</v>
      </c>
      <c r="D21" s="12">
        <v>164643155</v>
      </c>
      <c r="E21" s="12">
        <v>164535709</v>
      </c>
      <c r="F21" s="12">
        <v>156941892</v>
      </c>
      <c r="G21" s="12">
        <v>158117461</v>
      </c>
      <c r="H21" s="12">
        <v>153965725</v>
      </c>
      <c r="I21" s="2"/>
      <c r="J21" s="13"/>
    </row>
    <row r="22" spans="2:10" s="8" customFormat="1" ht="12" customHeight="1" x14ac:dyDescent="0.2">
      <c r="B22" s="6"/>
      <c r="C22" s="17" t="s">
        <v>41</v>
      </c>
      <c r="D22" s="12">
        <v>5477257</v>
      </c>
      <c r="E22" s="12">
        <v>13573242</v>
      </c>
      <c r="F22" s="12">
        <v>10574335</v>
      </c>
      <c r="G22" s="12">
        <v>3721805</v>
      </c>
      <c r="H22" s="12">
        <v>1227013</v>
      </c>
      <c r="I22" s="2"/>
      <c r="J22" s="13"/>
    </row>
    <row r="23" spans="2:10" s="8" customFormat="1" ht="12" customHeight="1" x14ac:dyDescent="0.2">
      <c r="B23" s="6"/>
      <c r="C23" s="17" t="s">
        <v>42</v>
      </c>
      <c r="D23" s="12">
        <v>100088105</v>
      </c>
      <c r="E23" s="12">
        <v>97928892</v>
      </c>
      <c r="F23" s="12">
        <v>97365574</v>
      </c>
      <c r="G23" s="12">
        <v>96638006</v>
      </c>
      <c r="H23" s="12">
        <v>96535120</v>
      </c>
      <c r="I23" s="2"/>
      <c r="J23" s="13"/>
    </row>
    <row r="24" spans="2:10" s="8" customFormat="1" ht="12" customHeight="1" x14ac:dyDescent="0.2">
      <c r="B24" s="6"/>
      <c r="C24" s="17" t="s">
        <v>43</v>
      </c>
      <c r="D24" s="12">
        <v>80830655</v>
      </c>
      <c r="E24" s="12">
        <v>98768586</v>
      </c>
      <c r="F24" s="12">
        <v>113374075</v>
      </c>
      <c r="G24" s="12">
        <v>109576578</v>
      </c>
      <c r="H24" s="12">
        <v>111463954</v>
      </c>
      <c r="I24" s="2"/>
      <c r="J24" s="13"/>
    </row>
    <row r="25" spans="2:10" s="8" customFormat="1" ht="12" customHeight="1" x14ac:dyDescent="0.2">
      <c r="B25" s="9"/>
      <c r="C25" s="15" t="s">
        <v>44</v>
      </c>
      <c r="D25" s="20" t="s">
        <v>45</v>
      </c>
      <c r="E25" s="20" t="s">
        <v>45</v>
      </c>
      <c r="F25" s="20" t="s">
        <v>45</v>
      </c>
      <c r="G25" s="20" t="s">
        <v>45</v>
      </c>
      <c r="H25" s="20" t="s">
        <v>45</v>
      </c>
      <c r="I25" s="2"/>
      <c r="J25" s="13"/>
    </row>
    <row r="26" spans="2:10" ht="12" customHeight="1" x14ac:dyDescent="0.2"/>
    <row r="27" spans="2:10" ht="12" customHeight="1" x14ac:dyDescent="0.2">
      <c r="B27" s="3" t="s">
        <v>18</v>
      </c>
    </row>
    <row r="28" spans="2:10" ht="12" customHeight="1" x14ac:dyDescent="0.2">
      <c r="B28" s="3" t="s">
        <v>46</v>
      </c>
      <c r="C28" s="3"/>
    </row>
    <row r="29" spans="2:10" x14ac:dyDescent="0.2">
      <c r="D29" s="21"/>
      <c r="E29" s="21"/>
      <c r="F29" s="21"/>
      <c r="G29" s="21"/>
      <c r="H29" s="21"/>
      <c r="I29" s="21"/>
    </row>
    <row r="30" spans="2:10" x14ac:dyDescent="0.2">
      <c r="C30" s="22"/>
      <c r="D30" s="21"/>
      <c r="E30" s="21"/>
      <c r="F30" s="21"/>
      <c r="G30" s="21"/>
      <c r="H30" s="21"/>
      <c r="I30" s="21"/>
    </row>
    <row r="31" spans="2:10" x14ac:dyDescent="0.2">
      <c r="D31" s="21"/>
      <c r="E31" s="21"/>
      <c r="F31" s="21"/>
      <c r="G31" s="21"/>
      <c r="H31" s="21"/>
      <c r="I31" s="21"/>
    </row>
  </sheetData>
  <mergeCells count="2">
    <mergeCell ref="B3:C3"/>
    <mergeCell ref="B5:C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199C-B757-4C79-847F-1CEB6532327F}">
  <sheetPr>
    <pageSetUpPr fitToPage="1"/>
  </sheetPr>
  <dimension ref="B1:I7"/>
  <sheetViews>
    <sheetView zoomScaleNormal="100" zoomScaleSheetLayoutView="100" workbookViewId="0"/>
  </sheetViews>
  <sheetFormatPr defaultColWidth="9" defaultRowHeight="12" x14ac:dyDescent="0.2"/>
  <cols>
    <col min="1" max="1" width="2.6328125" style="2" customWidth="1"/>
    <col min="2" max="2" width="17.6328125" style="2" customWidth="1"/>
    <col min="3" max="5" width="12.6328125" style="2" customWidth="1"/>
    <col min="6" max="7" width="12.6328125" style="23" customWidth="1"/>
    <col min="8" max="8" width="9" style="2"/>
    <col min="9" max="9" width="21.6328125" style="2" customWidth="1"/>
    <col min="10" max="16384" width="9" style="2"/>
  </cols>
  <sheetData>
    <row r="1" spans="2:9" ht="14.25" customHeight="1" x14ac:dyDescent="0.2">
      <c r="B1" s="1" t="s">
        <v>209</v>
      </c>
    </row>
    <row r="2" spans="2:9" ht="12" customHeight="1" x14ac:dyDescent="0.2"/>
    <row r="3" spans="2:9" ht="12" customHeight="1" x14ac:dyDescent="0.2">
      <c r="B3" s="24" t="s">
        <v>47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</row>
    <row r="4" spans="2:9" ht="12" customHeight="1" x14ac:dyDescent="0.2">
      <c r="B4" s="25"/>
      <c r="C4" s="4" t="s">
        <v>15</v>
      </c>
      <c r="D4" s="4" t="s">
        <v>15</v>
      </c>
      <c r="E4" s="4" t="s">
        <v>15</v>
      </c>
      <c r="F4" s="4" t="s">
        <v>15</v>
      </c>
      <c r="G4" s="4" t="s">
        <v>15</v>
      </c>
    </row>
    <row r="5" spans="2:9" s="8" customFormat="1" ht="12" customHeight="1" x14ac:dyDescent="0.2">
      <c r="B5" s="26" t="s">
        <v>48</v>
      </c>
      <c r="C5" s="12">
        <v>8257287</v>
      </c>
      <c r="D5" s="12">
        <v>23876790</v>
      </c>
      <c r="E5" s="12">
        <v>31202087</v>
      </c>
      <c r="F5" s="12">
        <v>44983571</v>
      </c>
      <c r="G5" s="12">
        <v>16196221</v>
      </c>
      <c r="I5" s="2"/>
    </row>
    <row r="6" spans="2:9" ht="12" customHeight="1" x14ac:dyDescent="0.2"/>
    <row r="7" spans="2:9" ht="12" customHeight="1" x14ac:dyDescent="0.2">
      <c r="B7" s="3" t="s">
        <v>18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0CEF-4833-45FA-9F12-13D8B361B7DD}">
  <sheetPr>
    <pageSetUpPr fitToPage="1"/>
  </sheetPr>
  <dimension ref="B1:I25"/>
  <sheetViews>
    <sheetView zoomScaleNormal="100" zoomScaleSheetLayoutView="100" workbookViewId="0"/>
  </sheetViews>
  <sheetFormatPr defaultColWidth="9" defaultRowHeight="12" x14ac:dyDescent="0.2"/>
  <cols>
    <col min="1" max="2" width="2.6328125" style="2" customWidth="1"/>
    <col min="3" max="3" width="27.6328125" style="2" customWidth="1"/>
    <col min="4" max="8" width="14.6328125" style="2" customWidth="1"/>
    <col min="9" max="9" width="9" style="2" customWidth="1"/>
    <col min="10" max="16384" width="9" style="2"/>
  </cols>
  <sheetData>
    <row r="1" spans="2:9" ht="14.25" customHeight="1" x14ac:dyDescent="0.2">
      <c r="B1" s="1" t="s">
        <v>210</v>
      </c>
    </row>
    <row r="2" spans="2:9" ht="12" customHeight="1" x14ac:dyDescent="0.2"/>
    <row r="3" spans="2:9" ht="12" customHeight="1" x14ac:dyDescent="0.2">
      <c r="B3" s="128" t="s">
        <v>49</v>
      </c>
      <c r="C3" s="129"/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</row>
    <row r="4" spans="2:9" ht="12" customHeight="1" x14ac:dyDescent="0.2">
      <c r="B4" s="6"/>
      <c r="C4" s="7"/>
      <c r="D4" s="4" t="s">
        <v>15</v>
      </c>
      <c r="E4" s="4" t="s">
        <v>15</v>
      </c>
      <c r="F4" s="4" t="s">
        <v>15</v>
      </c>
      <c r="G4" s="4" t="s">
        <v>15</v>
      </c>
      <c r="H4" s="4" t="s">
        <v>15</v>
      </c>
    </row>
    <row r="5" spans="2:9" s="8" customFormat="1" ht="12" customHeight="1" x14ac:dyDescent="0.2">
      <c r="B5" s="130" t="s">
        <v>6</v>
      </c>
      <c r="C5" s="131"/>
      <c r="D5" s="12">
        <v>317166346</v>
      </c>
      <c r="E5" s="12">
        <v>498015776</v>
      </c>
      <c r="F5" s="12">
        <v>439297743</v>
      </c>
      <c r="G5" s="12">
        <v>428419735</v>
      </c>
      <c r="H5" s="12">
        <v>418527326</v>
      </c>
      <c r="I5" s="2"/>
    </row>
    <row r="6" spans="2:9" s="8" customFormat="1" ht="12" customHeight="1" x14ac:dyDescent="0.2">
      <c r="B6" s="9"/>
      <c r="C6" s="126" t="s">
        <v>50</v>
      </c>
      <c r="D6" s="12">
        <v>461248</v>
      </c>
      <c r="E6" s="12">
        <v>427467</v>
      </c>
      <c r="F6" s="12">
        <v>306756</v>
      </c>
      <c r="G6" s="12">
        <v>207122</v>
      </c>
      <c r="H6" s="12">
        <v>223733</v>
      </c>
      <c r="I6" s="28"/>
    </row>
    <row r="7" spans="2:9" s="8" customFormat="1" ht="12" customHeight="1" x14ac:dyDescent="0.2">
      <c r="B7" s="9"/>
      <c r="C7" s="16" t="s">
        <v>51</v>
      </c>
      <c r="D7" s="12">
        <v>66611</v>
      </c>
      <c r="E7" s="12">
        <v>72976</v>
      </c>
      <c r="F7" s="12">
        <v>80792</v>
      </c>
      <c r="G7" s="12">
        <v>75045</v>
      </c>
      <c r="H7" s="12">
        <v>70049</v>
      </c>
      <c r="I7" s="28"/>
    </row>
    <row r="8" spans="2:9" s="8" customFormat="1" ht="12" customHeight="1" x14ac:dyDescent="0.2">
      <c r="B8" s="9"/>
      <c r="C8" s="16" t="s">
        <v>52</v>
      </c>
      <c r="D8" s="12">
        <v>93212</v>
      </c>
      <c r="E8" s="12">
        <v>93102</v>
      </c>
      <c r="F8" s="12">
        <v>99494</v>
      </c>
      <c r="G8" s="12">
        <v>100122</v>
      </c>
      <c r="H8" s="12">
        <v>108358</v>
      </c>
      <c r="I8" s="28"/>
    </row>
    <row r="9" spans="2:9" s="8" customFormat="1" ht="12" customHeight="1" x14ac:dyDescent="0.2">
      <c r="B9" s="9"/>
      <c r="C9" s="127" t="s">
        <v>53</v>
      </c>
      <c r="D9" s="12">
        <v>259207</v>
      </c>
      <c r="E9" s="12">
        <v>312009</v>
      </c>
      <c r="F9" s="12">
        <v>101862</v>
      </c>
      <c r="G9" s="12">
        <v>446552</v>
      </c>
      <c r="H9" s="12" t="s">
        <v>26</v>
      </c>
      <c r="I9" s="28"/>
    </row>
    <row r="10" spans="2:9" s="8" customFormat="1" ht="12" customHeight="1" x14ac:dyDescent="0.2">
      <c r="B10" s="9"/>
      <c r="C10" s="14" t="s">
        <v>54</v>
      </c>
      <c r="D10" s="12" t="s">
        <v>26</v>
      </c>
      <c r="E10" s="12" t="s">
        <v>26</v>
      </c>
      <c r="F10" s="12" t="s">
        <v>26</v>
      </c>
      <c r="G10" s="12" t="s">
        <v>26</v>
      </c>
      <c r="H10" s="12">
        <v>96384</v>
      </c>
      <c r="I10" s="28"/>
    </row>
    <row r="11" spans="2:9" s="8" customFormat="1" ht="12" customHeight="1" x14ac:dyDescent="0.2">
      <c r="B11" s="9"/>
      <c r="C11" s="16" t="s">
        <v>55</v>
      </c>
      <c r="D11" s="12">
        <v>925226</v>
      </c>
      <c r="E11" s="12">
        <v>906644</v>
      </c>
      <c r="F11" s="12">
        <v>501957</v>
      </c>
      <c r="G11" s="12">
        <v>524875</v>
      </c>
      <c r="H11" s="12">
        <v>524622</v>
      </c>
      <c r="I11" s="28"/>
    </row>
    <row r="12" spans="2:9" s="8" customFormat="1" ht="12" customHeight="1" x14ac:dyDescent="0.2">
      <c r="B12" s="9"/>
      <c r="C12" s="16" t="s">
        <v>56</v>
      </c>
      <c r="D12" s="12">
        <v>5919788</v>
      </c>
      <c r="E12" s="12">
        <v>4967819</v>
      </c>
      <c r="F12" s="12">
        <v>5073682</v>
      </c>
      <c r="G12" s="12">
        <v>5455728</v>
      </c>
      <c r="H12" s="12">
        <v>5756369</v>
      </c>
      <c r="I12" s="28"/>
    </row>
    <row r="13" spans="2:9" s="8" customFormat="1" ht="12" customHeight="1" x14ac:dyDescent="0.2">
      <c r="B13" s="9"/>
      <c r="C13" s="16" t="s">
        <v>57</v>
      </c>
      <c r="D13" s="12">
        <v>932629</v>
      </c>
      <c r="E13" s="12">
        <v>936422</v>
      </c>
      <c r="F13" s="12">
        <v>873923</v>
      </c>
      <c r="G13" s="12">
        <v>899752</v>
      </c>
      <c r="H13" s="12">
        <v>907564</v>
      </c>
      <c r="I13" s="28"/>
    </row>
    <row r="14" spans="2:9" s="8" customFormat="1" ht="12" customHeight="1" x14ac:dyDescent="0.2">
      <c r="B14" s="9"/>
      <c r="C14" s="16" t="s">
        <v>58</v>
      </c>
      <c r="D14" s="12">
        <v>8723811</v>
      </c>
      <c r="E14" s="12" t="s">
        <v>26</v>
      </c>
      <c r="F14" s="12" t="s">
        <v>26</v>
      </c>
      <c r="G14" s="12" t="s">
        <v>26</v>
      </c>
      <c r="H14" s="12" t="s">
        <v>26</v>
      </c>
      <c r="I14" s="28"/>
    </row>
    <row r="15" spans="2:9" s="8" customFormat="1" ht="12" customHeight="1" x14ac:dyDescent="0.2">
      <c r="B15" s="9"/>
      <c r="C15" s="16" t="s">
        <v>59</v>
      </c>
      <c r="D15" s="12">
        <v>91637100</v>
      </c>
      <c r="E15" s="12">
        <v>100841323</v>
      </c>
      <c r="F15" s="12">
        <v>100228842</v>
      </c>
      <c r="G15" s="12">
        <v>101536088</v>
      </c>
      <c r="H15" s="12">
        <v>102960248</v>
      </c>
      <c r="I15" s="28"/>
    </row>
    <row r="16" spans="2:9" s="8" customFormat="1" ht="12" customHeight="1" x14ac:dyDescent="0.2">
      <c r="B16" s="9"/>
      <c r="C16" s="16" t="s">
        <v>60</v>
      </c>
      <c r="D16" s="12">
        <v>20760962</v>
      </c>
      <c r="E16" s="12">
        <v>202606049</v>
      </c>
      <c r="F16" s="12">
        <v>141499383</v>
      </c>
      <c r="G16" s="12">
        <v>134809638</v>
      </c>
      <c r="H16" s="12">
        <v>127214370</v>
      </c>
      <c r="I16" s="28"/>
    </row>
    <row r="17" spans="2:9" s="8" customFormat="1" ht="12" customHeight="1" x14ac:dyDescent="0.2">
      <c r="B17" s="9"/>
      <c r="C17" s="16" t="s">
        <v>61</v>
      </c>
      <c r="D17" s="12">
        <v>38665</v>
      </c>
      <c r="E17" s="12">
        <v>46673</v>
      </c>
      <c r="F17" s="12">
        <v>54592</v>
      </c>
      <c r="G17" s="12">
        <v>62106</v>
      </c>
      <c r="H17" s="12">
        <v>70391</v>
      </c>
      <c r="I17" s="28"/>
    </row>
    <row r="18" spans="2:9" s="8" customFormat="1" ht="12" customHeight="1" x14ac:dyDescent="0.2">
      <c r="B18" s="9"/>
      <c r="C18" s="16" t="s">
        <v>62</v>
      </c>
      <c r="D18" s="12">
        <v>187347887</v>
      </c>
      <c r="E18" s="12">
        <v>186805292</v>
      </c>
      <c r="F18" s="12">
        <v>190476460</v>
      </c>
      <c r="G18" s="12">
        <v>184302706</v>
      </c>
      <c r="H18" s="12">
        <v>180595237</v>
      </c>
      <c r="I18" s="28"/>
    </row>
    <row r="19" spans="2:9" ht="12" customHeight="1" x14ac:dyDescent="0.2">
      <c r="D19" s="29"/>
      <c r="E19" s="29"/>
      <c r="F19" s="29"/>
      <c r="G19" s="29"/>
      <c r="H19" s="29"/>
      <c r="I19" s="29"/>
    </row>
    <row r="20" spans="2:9" ht="12" customHeight="1" x14ac:dyDescent="0.2">
      <c r="B20" s="3" t="s">
        <v>18</v>
      </c>
      <c r="D20" s="21"/>
      <c r="E20" s="21"/>
      <c r="F20" s="21"/>
      <c r="G20" s="21"/>
      <c r="H20" s="21"/>
      <c r="I20" s="21"/>
    </row>
    <row r="25" spans="2:9" x14ac:dyDescent="0.2">
      <c r="D25" s="21"/>
      <c r="E25" s="21"/>
      <c r="F25" s="21"/>
      <c r="G25" s="21"/>
      <c r="H25" s="21"/>
      <c r="I25" s="21"/>
    </row>
  </sheetData>
  <mergeCells count="2">
    <mergeCell ref="B3:C3"/>
    <mergeCell ref="B5:C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D910-56CC-4B88-8BE6-2A6304F84F07}">
  <sheetPr>
    <pageSetUpPr fitToPage="1"/>
  </sheetPr>
  <dimension ref="B1:I25"/>
  <sheetViews>
    <sheetView zoomScaleNormal="100" zoomScaleSheetLayoutView="100" workbookViewId="0"/>
  </sheetViews>
  <sheetFormatPr defaultColWidth="9" defaultRowHeight="12" x14ac:dyDescent="0.2"/>
  <cols>
    <col min="1" max="2" width="2.6328125" style="2" customWidth="1"/>
    <col min="3" max="3" width="27.6328125" style="2" customWidth="1"/>
    <col min="4" max="8" width="14.6328125" style="2" customWidth="1"/>
    <col min="9" max="9" width="9" style="2" customWidth="1"/>
    <col min="10" max="16384" width="9" style="2"/>
  </cols>
  <sheetData>
    <row r="1" spans="2:9" ht="14.25" customHeight="1" x14ac:dyDescent="0.2">
      <c r="B1" s="1" t="s">
        <v>211</v>
      </c>
    </row>
    <row r="2" spans="2:9" ht="12" customHeight="1" x14ac:dyDescent="0.2"/>
    <row r="3" spans="2:9" ht="12" customHeight="1" x14ac:dyDescent="0.2">
      <c r="B3" s="128" t="s">
        <v>49</v>
      </c>
      <c r="C3" s="129"/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</row>
    <row r="4" spans="2:9" ht="12" customHeight="1" x14ac:dyDescent="0.2">
      <c r="B4" s="6"/>
      <c r="C4" s="7"/>
      <c r="D4" s="4" t="s">
        <v>15</v>
      </c>
      <c r="E4" s="4" t="s">
        <v>15</v>
      </c>
      <c r="F4" s="4" t="s">
        <v>15</v>
      </c>
      <c r="G4" s="4" t="s">
        <v>15</v>
      </c>
      <c r="H4" s="4" t="s">
        <v>15</v>
      </c>
    </row>
    <row r="5" spans="2:9" s="8" customFormat="1" ht="12" customHeight="1" x14ac:dyDescent="0.2">
      <c r="B5" s="130" t="s">
        <v>6</v>
      </c>
      <c r="C5" s="131"/>
      <c r="D5" s="30">
        <v>307942354</v>
      </c>
      <c r="E5" s="30">
        <v>483715542</v>
      </c>
      <c r="F5" s="30">
        <v>428277477</v>
      </c>
      <c r="G5" s="30">
        <v>421200942</v>
      </c>
      <c r="H5" s="30">
        <v>413590332</v>
      </c>
      <c r="I5" s="2"/>
    </row>
    <row r="6" spans="2:9" s="8" customFormat="1" ht="12" customHeight="1" x14ac:dyDescent="0.2">
      <c r="B6" s="9"/>
      <c r="C6" s="126" t="s">
        <v>50</v>
      </c>
      <c r="D6" s="30">
        <v>166016</v>
      </c>
      <c r="E6" s="30">
        <v>249323</v>
      </c>
      <c r="F6" s="30">
        <v>215884</v>
      </c>
      <c r="G6" s="30">
        <v>97486</v>
      </c>
      <c r="H6" s="30">
        <v>31180</v>
      </c>
      <c r="I6" s="2"/>
    </row>
    <row r="7" spans="2:9" s="8" customFormat="1" ht="12" customHeight="1" x14ac:dyDescent="0.2">
      <c r="B7" s="9"/>
      <c r="C7" s="16" t="s">
        <v>51</v>
      </c>
      <c r="D7" s="30">
        <v>28072</v>
      </c>
      <c r="E7" s="30">
        <v>28294</v>
      </c>
      <c r="F7" s="30">
        <v>28935</v>
      </c>
      <c r="G7" s="30">
        <v>22105</v>
      </c>
      <c r="H7" s="30">
        <v>17622</v>
      </c>
      <c r="I7" s="2"/>
    </row>
    <row r="8" spans="2:9" s="8" customFormat="1" ht="12" customHeight="1" x14ac:dyDescent="0.2">
      <c r="B8" s="9"/>
      <c r="C8" s="16" t="s">
        <v>52</v>
      </c>
      <c r="D8" s="30">
        <v>62612</v>
      </c>
      <c r="E8" s="30">
        <v>65582</v>
      </c>
      <c r="F8" s="30">
        <v>70531</v>
      </c>
      <c r="G8" s="30">
        <v>67808</v>
      </c>
      <c r="H8" s="30">
        <v>70137</v>
      </c>
      <c r="I8" s="2"/>
    </row>
    <row r="9" spans="2:9" s="8" customFormat="1" ht="12" customHeight="1" x14ac:dyDescent="0.2">
      <c r="B9" s="9"/>
      <c r="C9" s="124" t="s">
        <v>53</v>
      </c>
      <c r="D9" s="30">
        <v>201223</v>
      </c>
      <c r="E9" s="30">
        <v>255087</v>
      </c>
      <c r="F9" s="30">
        <v>46829</v>
      </c>
      <c r="G9" s="30">
        <v>393504</v>
      </c>
      <c r="H9" s="30" t="s">
        <v>26</v>
      </c>
      <c r="I9" s="2"/>
    </row>
    <row r="10" spans="2:9" s="8" customFormat="1" ht="12" customHeight="1" x14ac:dyDescent="0.2">
      <c r="B10" s="9"/>
      <c r="C10" s="125" t="s">
        <v>54</v>
      </c>
      <c r="D10" s="30" t="s">
        <v>26</v>
      </c>
      <c r="E10" s="30" t="s">
        <v>26</v>
      </c>
      <c r="F10" s="30" t="s">
        <v>26</v>
      </c>
      <c r="G10" s="30" t="s">
        <v>26</v>
      </c>
      <c r="H10" s="30">
        <v>46500</v>
      </c>
      <c r="I10" s="2"/>
    </row>
    <row r="11" spans="2:9" s="8" customFormat="1" ht="12" customHeight="1" x14ac:dyDescent="0.2">
      <c r="B11" s="9"/>
      <c r="C11" s="16" t="s">
        <v>55</v>
      </c>
      <c r="D11" s="30">
        <v>518269</v>
      </c>
      <c r="E11" s="30">
        <v>454688</v>
      </c>
      <c r="F11" s="30">
        <v>262</v>
      </c>
      <c r="G11" s="30">
        <v>256</v>
      </c>
      <c r="H11" s="30">
        <v>162</v>
      </c>
      <c r="I11" s="2"/>
    </row>
    <row r="12" spans="2:9" s="8" customFormat="1" ht="12" customHeight="1" x14ac:dyDescent="0.2">
      <c r="B12" s="9"/>
      <c r="C12" s="16" t="s">
        <v>56</v>
      </c>
      <c r="D12" s="30">
        <v>5615543</v>
      </c>
      <c r="E12" s="30">
        <v>4674043</v>
      </c>
      <c r="F12" s="30">
        <v>4796320</v>
      </c>
      <c r="G12" s="30">
        <v>5132457</v>
      </c>
      <c r="H12" s="30">
        <v>5406850</v>
      </c>
      <c r="I12" s="2"/>
    </row>
    <row r="13" spans="2:9" s="8" customFormat="1" ht="12" customHeight="1" x14ac:dyDescent="0.2">
      <c r="B13" s="9"/>
      <c r="C13" s="16" t="s">
        <v>57</v>
      </c>
      <c r="D13" s="30">
        <v>296607</v>
      </c>
      <c r="E13" s="30">
        <v>360935</v>
      </c>
      <c r="F13" s="30">
        <v>270927</v>
      </c>
      <c r="G13" s="30">
        <v>285725</v>
      </c>
      <c r="H13" s="30">
        <v>377171</v>
      </c>
      <c r="I13" s="2"/>
    </row>
    <row r="14" spans="2:9" s="8" customFormat="1" ht="12" customHeight="1" x14ac:dyDescent="0.2">
      <c r="B14" s="9"/>
      <c r="C14" s="16" t="s">
        <v>58</v>
      </c>
      <c r="D14" s="30">
        <v>8002151</v>
      </c>
      <c r="E14" s="30" t="s">
        <v>26</v>
      </c>
      <c r="F14" s="30" t="s">
        <v>26</v>
      </c>
      <c r="G14" s="30" t="s">
        <v>26</v>
      </c>
      <c r="H14" s="30" t="s">
        <v>26</v>
      </c>
      <c r="I14" s="2"/>
    </row>
    <row r="15" spans="2:9" s="8" customFormat="1" ht="12" customHeight="1" x14ac:dyDescent="0.2">
      <c r="B15" s="9"/>
      <c r="C15" s="16" t="s">
        <v>59</v>
      </c>
      <c r="D15" s="30">
        <v>91637100</v>
      </c>
      <c r="E15" s="30">
        <v>100841323</v>
      </c>
      <c r="F15" s="30">
        <v>100228842</v>
      </c>
      <c r="G15" s="30">
        <v>101536088</v>
      </c>
      <c r="H15" s="30">
        <v>102960248</v>
      </c>
      <c r="I15" s="2"/>
    </row>
    <row r="16" spans="2:9" s="8" customFormat="1" ht="12" customHeight="1" x14ac:dyDescent="0.2">
      <c r="B16" s="9"/>
      <c r="C16" s="16" t="s">
        <v>60</v>
      </c>
      <c r="D16" s="30">
        <v>20760962</v>
      </c>
      <c r="E16" s="30">
        <v>202606049</v>
      </c>
      <c r="F16" s="30">
        <v>141499383</v>
      </c>
      <c r="G16" s="30">
        <v>134809638</v>
      </c>
      <c r="H16" s="30">
        <v>127214370</v>
      </c>
      <c r="I16" s="2"/>
    </row>
    <row r="17" spans="2:9" s="8" customFormat="1" ht="12" customHeight="1" x14ac:dyDescent="0.2">
      <c r="B17" s="9"/>
      <c r="C17" s="16" t="s">
        <v>61</v>
      </c>
      <c r="D17" s="30">
        <v>296</v>
      </c>
      <c r="E17" s="30">
        <v>361</v>
      </c>
      <c r="F17" s="30">
        <v>330</v>
      </c>
      <c r="G17" s="30">
        <v>352</v>
      </c>
      <c r="H17" s="30">
        <v>655</v>
      </c>
      <c r="I17" s="2"/>
    </row>
    <row r="18" spans="2:9" ht="12" customHeight="1" x14ac:dyDescent="0.2">
      <c r="B18" s="9"/>
      <c r="C18" s="16" t="s">
        <v>63</v>
      </c>
      <c r="D18" s="30">
        <v>180653503</v>
      </c>
      <c r="E18" s="30">
        <v>174179858</v>
      </c>
      <c r="F18" s="30">
        <v>181119234</v>
      </c>
      <c r="G18" s="30">
        <v>178855522</v>
      </c>
      <c r="H18" s="30">
        <v>177465436</v>
      </c>
    </row>
    <row r="19" spans="2:9" ht="12" customHeight="1" x14ac:dyDescent="0.2">
      <c r="D19" s="31"/>
      <c r="E19" s="31"/>
      <c r="F19" s="31"/>
      <c r="G19" s="31"/>
      <c r="H19" s="31"/>
    </row>
    <row r="20" spans="2:9" ht="12" customHeight="1" x14ac:dyDescent="0.2">
      <c r="B20" s="3" t="s">
        <v>18</v>
      </c>
      <c r="D20" s="21"/>
      <c r="E20" s="21"/>
      <c r="F20" s="21"/>
      <c r="G20" s="21"/>
      <c r="H20" s="21"/>
    </row>
    <row r="21" spans="2:9" x14ac:dyDescent="0.2">
      <c r="D21" s="21"/>
      <c r="E21" s="21"/>
      <c r="F21" s="21"/>
      <c r="G21" s="21"/>
      <c r="H21" s="21"/>
    </row>
    <row r="25" spans="2:9" x14ac:dyDescent="0.2">
      <c r="D25" s="21"/>
      <c r="E25" s="21"/>
      <c r="F25" s="21"/>
      <c r="G25" s="21"/>
      <c r="H25" s="21"/>
      <c r="I25" s="21"/>
    </row>
  </sheetData>
  <mergeCells count="2">
    <mergeCell ref="B3:C3"/>
    <mergeCell ref="B5:C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7266-D958-4FB1-8BF8-E0EF09D2BD56}">
  <sheetPr>
    <pageSetUpPr fitToPage="1"/>
  </sheetPr>
  <dimension ref="B1:P52"/>
  <sheetViews>
    <sheetView zoomScaleNormal="100" zoomScaleSheetLayoutView="100" workbookViewId="0"/>
  </sheetViews>
  <sheetFormatPr defaultColWidth="9" defaultRowHeight="12" x14ac:dyDescent="0.2"/>
  <cols>
    <col min="1" max="2" width="2.6328125" style="2" customWidth="1"/>
    <col min="3" max="3" width="21.6328125" style="2" customWidth="1"/>
    <col min="4" max="4" width="14.6328125" style="2" customWidth="1"/>
    <col min="5" max="5" width="9.6328125" style="2" customWidth="1"/>
    <col min="6" max="6" width="14.6328125" style="2" customWidth="1"/>
    <col min="7" max="7" width="9.6328125" style="2" customWidth="1"/>
    <col min="8" max="8" width="2.6328125" style="2" customWidth="1"/>
    <col min="9" max="9" width="18.6328125" style="2" customWidth="1"/>
    <col min="10" max="10" width="14.6328125" style="2" customWidth="1"/>
    <col min="11" max="11" width="9.6328125" style="2" customWidth="1"/>
    <col min="12" max="12" width="14.6328125" style="2" customWidth="1"/>
    <col min="13" max="13" width="9.6328125" style="2" customWidth="1"/>
    <col min="14" max="14" width="9" style="2" customWidth="1"/>
    <col min="15" max="16384" width="9" style="2"/>
  </cols>
  <sheetData>
    <row r="1" spans="2:14" s="32" customFormat="1" ht="14.25" customHeight="1" x14ac:dyDescent="0.2">
      <c r="B1" s="1" t="s">
        <v>212</v>
      </c>
      <c r="C1" s="2"/>
      <c r="D1" s="2"/>
      <c r="E1" s="2"/>
      <c r="F1" s="2"/>
      <c r="G1" s="2"/>
      <c r="H1" s="1"/>
      <c r="I1" s="2"/>
      <c r="J1" s="2"/>
      <c r="K1" s="2"/>
      <c r="L1" s="2"/>
      <c r="M1" s="2"/>
      <c r="N1" s="2"/>
    </row>
    <row r="2" spans="2:14" s="32" customFormat="1" ht="14.25" customHeight="1" x14ac:dyDescent="0.2">
      <c r="B2" s="1" t="s">
        <v>64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s="32" customFormat="1" ht="12" customHeight="1" x14ac:dyDescent="0.2">
      <c r="B3" s="137" t="s">
        <v>0</v>
      </c>
      <c r="C3" s="138"/>
      <c r="D3" s="134" t="s">
        <v>65</v>
      </c>
      <c r="E3" s="135"/>
      <c r="F3" s="135"/>
      <c r="G3" s="136"/>
      <c r="H3" s="137" t="s">
        <v>0</v>
      </c>
      <c r="I3" s="138"/>
      <c r="J3" s="134" t="s">
        <v>66</v>
      </c>
      <c r="K3" s="135"/>
      <c r="L3" s="135"/>
      <c r="M3" s="136"/>
      <c r="N3" s="33"/>
    </row>
    <row r="4" spans="2:14" s="32" customFormat="1" ht="12" customHeight="1" x14ac:dyDescent="0.2">
      <c r="B4" s="139"/>
      <c r="C4" s="140"/>
      <c r="D4" s="5" t="s">
        <v>67</v>
      </c>
      <c r="E4" s="5" t="s">
        <v>68</v>
      </c>
      <c r="F4" s="5" t="s">
        <v>69</v>
      </c>
      <c r="G4" s="5" t="s">
        <v>68</v>
      </c>
      <c r="H4" s="139"/>
      <c r="I4" s="140"/>
      <c r="J4" s="5" t="s">
        <v>70</v>
      </c>
      <c r="K4" s="5" t="s">
        <v>68</v>
      </c>
      <c r="L4" s="5" t="s">
        <v>71</v>
      </c>
      <c r="M4" s="5" t="s">
        <v>68</v>
      </c>
      <c r="N4" s="33"/>
    </row>
    <row r="5" spans="2:14" s="32" customFormat="1" ht="12" customHeight="1" x14ac:dyDescent="0.2">
      <c r="B5" s="6"/>
      <c r="C5" s="7"/>
      <c r="D5" s="4" t="s">
        <v>15</v>
      </c>
      <c r="E5" s="4" t="s">
        <v>72</v>
      </c>
      <c r="F5" s="4" t="s">
        <v>15</v>
      </c>
      <c r="G5" s="4" t="s">
        <v>72</v>
      </c>
      <c r="H5" s="6"/>
      <c r="I5" s="7"/>
      <c r="J5" s="4" t="s">
        <v>15</v>
      </c>
      <c r="K5" s="4" t="s">
        <v>72</v>
      </c>
      <c r="L5" s="4" t="s">
        <v>15</v>
      </c>
      <c r="M5" s="4" t="s">
        <v>72</v>
      </c>
      <c r="N5" s="34"/>
    </row>
    <row r="6" spans="2:14" s="32" customFormat="1" ht="13" customHeight="1" x14ac:dyDescent="0.2">
      <c r="B6" s="132" t="s">
        <v>22</v>
      </c>
      <c r="C6" s="133"/>
      <c r="D6" s="35">
        <v>907503406</v>
      </c>
      <c r="E6" s="36">
        <v>100</v>
      </c>
      <c r="F6" s="35">
        <v>904150522</v>
      </c>
      <c r="G6" s="36">
        <v>100</v>
      </c>
      <c r="H6" s="132" t="s">
        <v>22</v>
      </c>
      <c r="I6" s="133"/>
      <c r="J6" s="35">
        <v>984924720</v>
      </c>
      <c r="K6" s="36">
        <v>100</v>
      </c>
      <c r="L6" s="35">
        <v>859166951</v>
      </c>
      <c r="M6" s="36">
        <v>100</v>
      </c>
      <c r="N6" s="37"/>
    </row>
    <row r="7" spans="2:14" s="23" customFormat="1" ht="13" customHeight="1" x14ac:dyDescent="0.2">
      <c r="B7" s="132" t="s">
        <v>23</v>
      </c>
      <c r="C7" s="133"/>
      <c r="D7" s="35">
        <v>829001511</v>
      </c>
      <c r="E7" s="36">
        <v>100</v>
      </c>
      <c r="F7" s="35">
        <v>825690361</v>
      </c>
      <c r="G7" s="36">
        <v>100</v>
      </c>
      <c r="H7" s="132" t="s">
        <v>23</v>
      </c>
      <c r="I7" s="133"/>
      <c r="J7" s="35">
        <v>883914380</v>
      </c>
      <c r="K7" s="36">
        <v>100</v>
      </c>
      <c r="L7" s="35">
        <v>809494139</v>
      </c>
      <c r="M7" s="36">
        <v>100</v>
      </c>
      <c r="N7" s="38"/>
    </row>
    <row r="8" spans="2:14" s="32" customFormat="1" ht="13" customHeight="1" x14ac:dyDescent="0.2">
      <c r="B8" s="6"/>
      <c r="C8" s="17" t="s">
        <v>1</v>
      </c>
      <c r="D8" s="39">
        <v>275206077</v>
      </c>
      <c r="E8" s="36">
        <v>33.197294980563676</v>
      </c>
      <c r="F8" s="12">
        <v>272507512</v>
      </c>
      <c r="G8" s="36">
        <v>33.003596126514552</v>
      </c>
      <c r="H8" s="6"/>
      <c r="I8" s="17" t="s">
        <v>24</v>
      </c>
      <c r="J8" s="39">
        <v>1496895</v>
      </c>
      <c r="K8" s="36">
        <v>0.16934841584996049</v>
      </c>
      <c r="L8" s="12">
        <v>1469816</v>
      </c>
      <c r="M8" s="36">
        <v>0.18157216083314964</v>
      </c>
      <c r="N8" s="37"/>
    </row>
    <row r="9" spans="2:14" s="32" customFormat="1" ht="13" customHeight="1" x14ac:dyDescent="0.2">
      <c r="B9" s="6"/>
      <c r="C9" s="17" t="s">
        <v>2</v>
      </c>
      <c r="D9" s="39">
        <v>99357566</v>
      </c>
      <c r="E9" s="36">
        <v>11.985209276657157</v>
      </c>
      <c r="F9" s="12">
        <v>99357566</v>
      </c>
      <c r="G9" s="36">
        <v>12.03327187684101</v>
      </c>
      <c r="H9" s="6"/>
      <c r="I9" s="17" t="s">
        <v>25</v>
      </c>
      <c r="J9" s="39">
        <v>10385954</v>
      </c>
      <c r="K9" s="36">
        <v>1.1749954786344803</v>
      </c>
      <c r="L9" s="12">
        <v>9104419</v>
      </c>
      <c r="M9" s="36">
        <v>1.1247047460092852</v>
      </c>
      <c r="N9" s="37"/>
    </row>
    <row r="10" spans="2:14" s="32" customFormat="1" ht="13" customHeight="1" x14ac:dyDescent="0.2">
      <c r="B10" s="6"/>
      <c r="C10" s="17" t="s">
        <v>3</v>
      </c>
      <c r="D10" s="39">
        <v>39483998</v>
      </c>
      <c r="E10" s="36">
        <v>4.7628378810035725</v>
      </c>
      <c r="F10" s="12">
        <v>39483998</v>
      </c>
      <c r="G10" s="36">
        <v>4.7819376203181818</v>
      </c>
      <c r="H10" s="6"/>
      <c r="I10" s="17" t="s">
        <v>27</v>
      </c>
      <c r="J10" s="39">
        <v>63086881</v>
      </c>
      <c r="K10" s="36">
        <v>7.1372162765357432</v>
      </c>
      <c r="L10" s="12">
        <v>61691410</v>
      </c>
      <c r="M10" s="36">
        <v>7.6209829111560738</v>
      </c>
      <c r="N10" s="37"/>
    </row>
    <row r="11" spans="2:14" s="32" customFormat="1" ht="13" customHeight="1" x14ac:dyDescent="0.2">
      <c r="B11" s="6"/>
      <c r="C11" s="17" t="s">
        <v>16</v>
      </c>
      <c r="D11" s="40">
        <v>1436333</v>
      </c>
      <c r="E11" s="36">
        <v>0.17326060096891668</v>
      </c>
      <c r="F11" s="12">
        <v>1436333</v>
      </c>
      <c r="G11" s="36">
        <v>0.17395540360437853</v>
      </c>
      <c r="H11" s="6"/>
      <c r="I11" s="17" t="s">
        <v>28</v>
      </c>
      <c r="J11" s="40">
        <v>7549818</v>
      </c>
      <c r="K11" s="36">
        <v>0.85413453732928291</v>
      </c>
      <c r="L11" s="12">
        <v>7264011</v>
      </c>
      <c r="M11" s="36">
        <v>0.8973518954656694</v>
      </c>
      <c r="N11" s="37"/>
    </row>
    <row r="12" spans="2:14" s="32" customFormat="1" ht="13" customHeight="1" x14ac:dyDescent="0.2">
      <c r="B12" s="6"/>
      <c r="C12" s="17" t="s">
        <v>4</v>
      </c>
      <c r="D12" s="39">
        <v>155776770</v>
      </c>
      <c r="E12" s="36">
        <v>18.790890961355558</v>
      </c>
      <c r="F12" s="12">
        <v>155776770</v>
      </c>
      <c r="G12" s="36">
        <v>18.866245430228538</v>
      </c>
      <c r="H12" s="6"/>
      <c r="I12" s="17" t="s">
        <v>30</v>
      </c>
      <c r="J12" s="39">
        <v>38341254</v>
      </c>
      <c r="K12" s="36">
        <v>4.3376660531306213</v>
      </c>
      <c r="L12" s="12">
        <v>37982897</v>
      </c>
      <c r="M12" s="36">
        <v>4.6921769003691329</v>
      </c>
      <c r="N12" s="37"/>
    </row>
    <row r="13" spans="2:14" s="32" customFormat="1" ht="13" customHeight="1" x14ac:dyDescent="0.2">
      <c r="B13" s="6"/>
      <c r="C13" s="17" t="s">
        <v>17</v>
      </c>
      <c r="D13" s="39">
        <v>675884</v>
      </c>
      <c r="E13" s="36">
        <v>8.1529887585452182E-2</v>
      </c>
      <c r="F13" s="12">
        <v>675884</v>
      </c>
      <c r="G13" s="36">
        <v>8.1856835434221564E-2</v>
      </c>
      <c r="H13" s="6"/>
      <c r="I13" s="17" t="s">
        <v>73</v>
      </c>
      <c r="J13" s="39">
        <v>156282956</v>
      </c>
      <c r="K13" s="36">
        <v>17.680779896351499</v>
      </c>
      <c r="L13" s="12">
        <v>150041384</v>
      </c>
      <c r="M13" s="36">
        <v>18.535203254881132</v>
      </c>
      <c r="N13" s="37"/>
    </row>
    <row r="14" spans="2:14" s="32" customFormat="1" ht="13" customHeight="1" x14ac:dyDescent="0.2">
      <c r="B14" s="6"/>
      <c r="C14" s="17" t="s">
        <v>5</v>
      </c>
      <c r="D14" s="39">
        <v>2868462</v>
      </c>
      <c r="E14" s="36">
        <v>0.34601408585369875</v>
      </c>
      <c r="F14" s="12">
        <v>2785987</v>
      </c>
      <c r="G14" s="36">
        <v>0.33741304629327018</v>
      </c>
      <c r="H14" s="6"/>
      <c r="I14" s="17" t="s">
        <v>34</v>
      </c>
      <c r="J14" s="39">
        <v>18557971</v>
      </c>
      <c r="K14" s="36">
        <v>2.0995213359918412</v>
      </c>
      <c r="L14" s="12">
        <v>14606131</v>
      </c>
      <c r="M14" s="36">
        <v>1.8043529034124359</v>
      </c>
      <c r="N14" s="37"/>
    </row>
    <row r="15" spans="2:14" s="32" customFormat="1" ht="13" customHeight="1" x14ac:dyDescent="0.2">
      <c r="B15" s="6"/>
      <c r="C15" s="17" t="s">
        <v>7</v>
      </c>
      <c r="D15" s="39">
        <v>11620826</v>
      </c>
      <c r="E15" s="36">
        <v>1.4017858647787194</v>
      </c>
      <c r="F15" s="12">
        <v>11544317</v>
      </c>
      <c r="G15" s="36">
        <v>1.3981411852765955</v>
      </c>
      <c r="H15" s="6"/>
      <c r="I15" s="17" t="s">
        <v>35</v>
      </c>
      <c r="J15" s="41">
        <v>1718898</v>
      </c>
      <c r="K15" s="36">
        <v>0.1944643099934634</v>
      </c>
      <c r="L15" s="12">
        <v>1680548</v>
      </c>
      <c r="M15" s="36">
        <v>0.20760471497373004</v>
      </c>
      <c r="N15" s="37"/>
    </row>
    <row r="16" spans="2:14" s="32" customFormat="1" ht="13" customHeight="1" x14ac:dyDescent="0.2">
      <c r="B16" s="6"/>
      <c r="C16" s="17" t="s">
        <v>8</v>
      </c>
      <c r="D16" s="39">
        <v>116806918</v>
      </c>
      <c r="E16" s="36">
        <v>14.090072991435115</v>
      </c>
      <c r="F16" s="12">
        <v>116806918</v>
      </c>
      <c r="G16" s="36">
        <v>14.146576430725707</v>
      </c>
      <c r="H16" s="6"/>
      <c r="I16" s="17" t="s">
        <v>36</v>
      </c>
      <c r="J16" s="39">
        <v>26485909</v>
      </c>
      <c r="K16" s="36">
        <v>2.9964337722393433</v>
      </c>
      <c r="L16" s="12">
        <v>19533644</v>
      </c>
      <c r="M16" s="36">
        <v>2.4130679962835409</v>
      </c>
      <c r="N16" s="37"/>
    </row>
    <row r="17" spans="2:16" s="32" customFormat="1" ht="13" customHeight="1" x14ac:dyDescent="0.2">
      <c r="B17" s="6"/>
      <c r="C17" s="17" t="s">
        <v>9</v>
      </c>
      <c r="D17" s="39">
        <v>994572</v>
      </c>
      <c r="E17" s="36">
        <v>0.11997227831349513</v>
      </c>
      <c r="F17" s="12">
        <v>994572</v>
      </c>
      <c r="G17" s="36">
        <v>0.12045338627853983</v>
      </c>
      <c r="H17" s="6"/>
      <c r="I17" s="17" t="s">
        <v>37</v>
      </c>
      <c r="J17" s="39">
        <v>14001207</v>
      </c>
      <c r="K17" s="36">
        <v>1.5840003643791833</v>
      </c>
      <c r="L17" s="12">
        <v>11679703</v>
      </c>
      <c r="M17" s="36">
        <v>1.4428397238834116</v>
      </c>
      <c r="N17" s="37"/>
    </row>
    <row r="18" spans="2:16" s="32" customFormat="1" ht="13" customHeight="1" x14ac:dyDescent="0.2">
      <c r="B18" s="6"/>
      <c r="C18" s="17" t="s">
        <v>10</v>
      </c>
      <c r="D18" s="39">
        <v>445143</v>
      </c>
      <c r="E18" s="36">
        <v>5.3696283311116914E-2</v>
      </c>
      <c r="F18" s="12">
        <v>445143</v>
      </c>
      <c r="G18" s="36">
        <v>5.3911613968810765E-2</v>
      </c>
      <c r="H18" s="6"/>
      <c r="I18" s="17" t="s">
        <v>38</v>
      </c>
      <c r="J18" s="39">
        <v>136725462</v>
      </c>
      <c r="K18" s="36">
        <v>15.468179395384427</v>
      </c>
      <c r="L18" s="12">
        <v>87910893</v>
      </c>
      <c r="M18" s="36">
        <v>10.859978938031571</v>
      </c>
      <c r="N18" s="37"/>
    </row>
    <row r="19" spans="2:16" s="32" customFormat="1" ht="13" customHeight="1" x14ac:dyDescent="0.2">
      <c r="B19" s="6"/>
      <c r="C19" s="17" t="s">
        <v>11</v>
      </c>
      <c r="D19" s="39">
        <v>7597763</v>
      </c>
      <c r="E19" s="36">
        <v>0.91649567572380453</v>
      </c>
      <c r="F19" s="12">
        <v>7597763</v>
      </c>
      <c r="G19" s="36">
        <v>0.92017096951432142</v>
      </c>
      <c r="H19" s="6"/>
      <c r="I19" s="17" t="s">
        <v>74</v>
      </c>
      <c r="J19" s="39">
        <v>43516202</v>
      </c>
      <c r="K19" s="36">
        <v>4.9231241152565026</v>
      </c>
      <c r="L19" s="12">
        <v>43337471</v>
      </c>
      <c r="M19" s="36">
        <v>5.3536485209808298</v>
      </c>
      <c r="N19" s="37"/>
    </row>
    <row r="20" spans="2:16" s="32" customFormat="1" ht="13" customHeight="1" x14ac:dyDescent="0.2">
      <c r="B20" s="6"/>
      <c r="C20" s="17" t="s">
        <v>12</v>
      </c>
      <c r="D20" s="39">
        <v>44983571</v>
      </c>
      <c r="E20" s="36">
        <v>5.4262351036896961</v>
      </c>
      <c r="F20" s="12">
        <v>44983571</v>
      </c>
      <c r="G20" s="36">
        <v>5.4479951716427992</v>
      </c>
      <c r="H20" s="6"/>
      <c r="I20" s="17" t="s">
        <v>40</v>
      </c>
      <c r="J20" s="39">
        <v>155370853</v>
      </c>
      <c r="K20" s="36">
        <v>17.577590829555234</v>
      </c>
      <c r="L20" s="12">
        <v>153965725</v>
      </c>
      <c r="M20" s="36">
        <v>19.019992558587258</v>
      </c>
      <c r="N20" s="37"/>
    </row>
    <row r="21" spans="2:16" s="32" customFormat="1" ht="13" customHeight="1" x14ac:dyDescent="0.2">
      <c r="B21" s="6"/>
      <c r="C21" s="17" t="s">
        <v>13</v>
      </c>
      <c r="D21" s="39">
        <v>13632927</v>
      </c>
      <c r="E21" s="36">
        <v>1.6444996564065371</v>
      </c>
      <c r="F21" s="42">
        <v>13179327</v>
      </c>
      <c r="G21" s="36">
        <v>1.5961585144385622</v>
      </c>
      <c r="H21" s="6"/>
      <c r="I21" s="17" t="s">
        <v>41</v>
      </c>
      <c r="J21" s="39">
        <v>1849156</v>
      </c>
      <c r="K21" s="36">
        <v>0.20920080517300785</v>
      </c>
      <c r="L21" s="42">
        <v>1227013</v>
      </c>
      <c r="M21" s="36">
        <v>0.15157774971858073</v>
      </c>
      <c r="N21" s="37"/>
    </row>
    <row r="22" spans="2:16" s="32" customFormat="1" ht="13" customHeight="1" x14ac:dyDescent="0.2">
      <c r="B22" s="6"/>
      <c r="C22" s="17" t="s">
        <v>14</v>
      </c>
      <c r="D22" s="39">
        <v>58114700</v>
      </c>
      <c r="E22" s="36">
        <v>7.010204351726447</v>
      </c>
      <c r="F22" s="42">
        <v>58114700</v>
      </c>
      <c r="G22" s="36">
        <v>7.0383163889205198</v>
      </c>
      <c r="H22" s="6"/>
      <c r="I22" s="17" t="s">
        <v>75</v>
      </c>
      <c r="J22" s="39">
        <v>96535122</v>
      </c>
      <c r="K22" s="36">
        <v>10.92132045639986</v>
      </c>
      <c r="L22" s="42">
        <v>96535120</v>
      </c>
      <c r="M22" s="36">
        <v>11.925363674560218</v>
      </c>
      <c r="N22" s="37"/>
    </row>
    <row r="23" spans="2:16" s="32" customFormat="1" ht="13" customHeight="1" x14ac:dyDescent="0.2">
      <c r="B23" s="6"/>
      <c r="C23" s="17"/>
      <c r="D23" s="39"/>
      <c r="E23" s="36"/>
      <c r="F23" s="39"/>
      <c r="G23" s="36"/>
      <c r="H23" s="6"/>
      <c r="I23" s="17" t="s">
        <v>76</v>
      </c>
      <c r="J23" s="39">
        <v>111463955</v>
      </c>
      <c r="K23" s="36">
        <v>12.610266053144198</v>
      </c>
      <c r="L23" s="35">
        <v>111463954</v>
      </c>
      <c r="M23" s="36">
        <v>13.769581350853979</v>
      </c>
      <c r="N23" s="37"/>
    </row>
    <row r="24" spans="2:16" s="32" customFormat="1" ht="13" customHeight="1" x14ac:dyDescent="0.2">
      <c r="B24" s="6"/>
      <c r="C24" s="17"/>
      <c r="D24" s="43"/>
      <c r="E24" s="36"/>
      <c r="F24" s="43"/>
      <c r="G24" s="36"/>
      <c r="H24" s="6"/>
      <c r="I24" s="17" t="s">
        <v>44</v>
      </c>
      <c r="J24" s="43">
        <v>545888</v>
      </c>
      <c r="K24" s="36">
        <v>6.1758017784482706E-2</v>
      </c>
      <c r="L24" s="35" t="s">
        <v>45</v>
      </c>
      <c r="M24" s="35" t="s">
        <v>45</v>
      </c>
      <c r="N24" s="44"/>
    </row>
    <row r="25" spans="2:16" s="32" customFormat="1" ht="12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2"/>
      <c r="M25" s="2"/>
      <c r="N25" s="2"/>
    </row>
    <row r="26" spans="2:16" s="32" customFormat="1" ht="12" customHeight="1" x14ac:dyDescent="0.2">
      <c r="B26" s="3" t="s">
        <v>18</v>
      </c>
      <c r="C26" s="2"/>
      <c r="D26" s="2"/>
      <c r="E26" s="2"/>
      <c r="F26" s="2"/>
      <c r="G26" s="2"/>
      <c r="H26" s="3"/>
      <c r="I26" s="2"/>
      <c r="J26" s="45"/>
      <c r="K26" s="38"/>
      <c r="L26" s="2"/>
      <c r="M26" s="2"/>
      <c r="N26" s="2"/>
    </row>
    <row r="27" spans="2:16" s="32" customFormat="1" ht="12" customHeight="1" x14ac:dyDescent="0.2">
      <c r="B27" s="3" t="s">
        <v>46</v>
      </c>
      <c r="C27" s="3"/>
      <c r="D27" s="3"/>
      <c r="E27" s="3"/>
      <c r="F27" s="3"/>
      <c r="G27" s="3"/>
      <c r="H27" s="2"/>
      <c r="I27" s="2"/>
      <c r="J27" s="46"/>
      <c r="K27" s="47"/>
      <c r="L27" s="2"/>
      <c r="M27" s="2"/>
      <c r="N27" s="2"/>
    </row>
    <row r="28" spans="2:16" s="32" customFormat="1" ht="13" x14ac:dyDescent="0.2">
      <c r="B28" s="2"/>
      <c r="C28" s="2"/>
      <c r="D28" s="45"/>
      <c r="E28" s="38"/>
      <c r="F28" s="2"/>
      <c r="G28" s="2"/>
      <c r="H28" s="2"/>
      <c r="I28" s="2"/>
      <c r="J28" s="46"/>
      <c r="K28" s="47"/>
      <c r="L28" s="2"/>
      <c r="M28" s="2"/>
      <c r="N28" s="2"/>
    </row>
    <row r="29" spans="2:16" s="32" customFormat="1" ht="13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s="32" customFormat="1" ht="13" x14ac:dyDescent="0.2">
      <c r="B30" s="2"/>
      <c r="C30" s="2"/>
      <c r="D30" s="46"/>
      <c r="E30" s="46"/>
      <c r="F30" s="46"/>
      <c r="G30" s="46"/>
      <c r="H30" s="2"/>
      <c r="I30" s="2"/>
      <c r="J30" s="46"/>
      <c r="K30" s="46"/>
      <c r="L30" s="46"/>
      <c r="M30" s="46"/>
      <c r="N30" s="46"/>
    </row>
    <row r="31" spans="2:16" s="32" customFormat="1" ht="13" x14ac:dyDescent="0.2">
      <c r="B31" s="2"/>
      <c r="C31" s="2"/>
      <c r="D31" s="46"/>
      <c r="E31" s="48"/>
      <c r="F31" s="2"/>
      <c r="G31" s="2"/>
      <c r="H31" s="2"/>
      <c r="I31" s="2"/>
      <c r="J31" s="46"/>
      <c r="K31" s="47"/>
      <c r="L31" s="2"/>
      <c r="M31" s="2"/>
      <c r="N31" s="2"/>
    </row>
    <row r="32" spans="2:16" s="32" customFormat="1" ht="13" x14ac:dyDescent="0.2">
      <c r="B32" s="2"/>
      <c r="C32" s="2"/>
      <c r="D32" s="46"/>
      <c r="E32" s="48"/>
      <c r="F32" s="2"/>
      <c r="G32" s="2"/>
      <c r="H32" s="2"/>
      <c r="I32" s="2"/>
      <c r="J32" s="46"/>
      <c r="K32" s="47"/>
      <c r="L32" s="2"/>
      <c r="M32" s="2"/>
      <c r="N32" s="2"/>
    </row>
    <row r="33" spans="4:14" s="32" customFormat="1" ht="13" x14ac:dyDescent="0.2">
      <c r="D33" s="46"/>
      <c r="E33" s="48"/>
      <c r="F33" s="2"/>
      <c r="G33" s="2"/>
      <c r="H33" s="2"/>
      <c r="I33" s="2"/>
      <c r="J33" s="46"/>
      <c r="K33" s="47"/>
      <c r="L33" s="2"/>
      <c r="M33" s="2"/>
      <c r="N33" s="2"/>
    </row>
    <row r="34" spans="4:14" s="32" customFormat="1" ht="13" x14ac:dyDescent="0.2">
      <c r="D34" s="46"/>
      <c r="E34" s="48"/>
      <c r="F34" s="2"/>
      <c r="G34" s="2"/>
      <c r="H34" s="2"/>
      <c r="I34" s="2"/>
      <c r="J34" s="46"/>
      <c r="K34" s="47"/>
      <c r="L34" s="2"/>
      <c r="M34" s="2"/>
      <c r="N34" s="2"/>
    </row>
    <row r="35" spans="4:14" s="32" customFormat="1" ht="13" x14ac:dyDescent="0.2">
      <c r="D35" s="46"/>
      <c r="E35" s="48"/>
      <c r="F35" s="2"/>
      <c r="G35" s="2"/>
      <c r="H35" s="2"/>
      <c r="I35" s="2"/>
      <c r="J35" s="46"/>
      <c r="K35" s="47"/>
      <c r="L35" s="2"/>
      <c r="M35" s="2"/>
      <c r="N35" s="2"/>
    </row>
    <row r="36" spans="4:14" s="32" customFormat="1" ht="13" x14ac:dyDescent="0.2">
      <c r="D36" s="46"/>
      <c r="E36" s="48"/>
      <c r="F36" s="2"/>
      <c r="G36" s="2"/>
      <c r="H36" s="2"/>
      <c r="I36" s="2"/>
      <c r="J36" s="46"/>
      <c r="K36" s="47"/>
      <c r="L36" s="2"/>
      <c r="M36" s="2"/>
      <c r="N36" s="2"/>
    </row>
    <row r="37" spans="4:14" s="32" customFormat="1" ht="13" x14ac:dyDescent="0.2">
      <c r="D37" s="46"/>
      <c r="E37" s="48"/>
      <c r="F37" s="2"/>
      <c r="G37" s="2"/>
      <c r="H37" s="2"/>
      <c r="I37" s="2"/>
      <c r="J37" s="46"/>
      <c r="K37" s="47"/>
      <c r="L37" s="2"/>
      <c r="M37" s="2"/>
      <c r="N37" s="2"/>
    </row>
    <row r="38" spans="4:14" s="32" customFormat="1" ht="13" x14ac:dyDescent="0.2">
      <c r="D38" s="46"/>
      <c r="E38" s="48"/>
      <c r="F38" s="2"/>
      <c r="G38" s="2"/>
      <c r="H38" s="2"/>
      <c r="I38" s="2"/>
      <c r="J38" s="46"/>
      <c r="K38" s="47"/>
      <c r="L38" s="2"/>
      <c r="M38" s="2"/>
      <c r="N38" s="2"/>
    </row>
    <row r="39" spans="4:14" s="32" customFormat="1" ht="13" x14ac:dyDescent="0.2">
      <c r="D39" s="46"/>
      <c r="E39" s="48"/>
      <c r="F39" s="2"/>
      <c r="G39" s="2"/>
      <c r="H39" s="2"/>
      <c r="I39" s="2"/>
      <c r="J39" s="28"/>
      <c r="K39" s="47"/>
      <c r="L39" s="2"/>
      <c r="M39" s="2"/>
      <c r="N39" s="2"/>
    </row>
    <row r="40" spans="4:14" s="32" customFormat="1" ht="13" x14ac:dyDescent="0.2">
      <c r="D40" s="46"/>
      <c r="E40" s="48"/>
      <c r="F40" s="2"/>
      <c r="G40" s="2"/>
      <c r="H40" s="2"/>
      <c r="I40" s="2"/>
      <c r="J40" s="2"/>
      <c r="K40" s="2"/>
      <c r="L40" s="2"/>
      <c r="M40" s="2"/>
      <c r="N40" s="2"/>
    </row>
    <row r="41" spans="4:14" s="32" customFormat="1" ht="13" x14ac:dyDescent="0.2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4:14" s="32" customFormat="1" ht="13" x14ac:dyDescent="0.2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4:14" s="32" customFormat="1" ht="13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4:14" s="32" customFormat="1" ht="13" x14ac:dyDescent="0.2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4:14" s="32" customFormat="1" ht="13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4:14" s="32" customFormat="1" ht="13" x14ac:dyDescent="0.2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4:14" s="32" customFormat="1" ht="13" x14ac:dyDescent="0.2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4:14" s="32" customFormat="1" ht="13" x14ac:dyDescent="0.2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4:14" s="32" customFormat="1" ht="13" x14ac:dyDescent="0.2">
      <c r="N49" s="2"/>
    </row>
    <row r="50" spans="14:14" s="32" customFormat="1" ht="13" x14ac:dyDescent="0.2">
      <c r="N50" s="2"/>
    </row>
    <row r="51" spans="14:14" s="32" customFormat="1" ht="13" x14ac:dyDescent="0.2">
      <c r="N51" s="2"/>
    </row>
    <row r="52" spans="14:14" s="32" customFormat="1" ht="13" x14ac:dyDescent="0.2">
      <c r="N52" s="2"/>
    </row>
  </sheetData>
  <mergeCells count="8">
    <mergeCell ref="J3:M3"/>
    <mergeCell ref="B6:C6"/>
    <mergeCell ref="H6:I6"/>
    <mergeCell ref="B7:C7"/>
    <mergeCell ref="H7:I7"/>
    <mergeCell ref="B3:C4"/>
    <mergeCell ref="D3:G3"/>
    <mergeCell ref="H3:I4"/>
  </mergeCells>
  <phoneticPr fontId="3"/>
  <dataValidations count="1">
    <dataValidation allowBlank="1" showInputMessage="1" showErrorMessage="1" promptTitle="式数値" sqref="F8 L8" xr:uid="{04A24DE6-442F-40EC-BA6A-2B3C3D7D10CD}"/>
  </dataValidations>
  <pageMargins left="0.74803149606299213" right="0.74803149606299213" top="0.98425196850393704" bottom="0.98425196850393704" header="0.39370078740157483" footer="0.39370078740157483"/>
  <pageSetup paperSize="9" scale="91" orientation="landscape" cellComments="asDisplayed" r:id="rId1"/>
  <headerFooter alignWithMargins="0">
    <oddHeader>&amp;L&amp;F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7935-1CF8-4B6C-A939-DCD48C1A6EFD}">
  <sheetPr>
    <pageSetUpPr fitToPage="1"/>
  </sheetPr>
  <dimension ref="B1:M50"/>
  <sheetViews>
    <sheetView zoomScaleNormal="100" zoomScaleSheetLayoutView="100" workbookViewId="0"/>
  </sheetViews>
  <sheetFormatPr defaultColWidth="9" defaultRowHeight="12" x14ac:dyDescent="0.2"/>
  <cols>
    <col min="1" max="2" width="2.6328125" style="2" customWidth="1"/>
    <col min="3" max="3" width="25.6328125" style="2" customWidth="1"/>
    <col min="4" max="4" width="14.6328125" style="2" customWidth="1"/>
    <col min="5" max="5" width="8.6328125" style="2" customWidth="1"/>
    <col min="6" max="6" width="14.6328125" style="2" customWidth="1"/>
    <col min="7" max="7" width="8.6328125" style="2" customWidth="1"/>
    <col min="8" max="8" width="1.90625" style="2" customWidth="1"/>
    <col min="9" max="9" width="25.6328125" style="2" customWidth="1"/>
    <col min="10" max="10" width="14.6328125" style="2" customWidth="1"/>
    <col min="11" max="11" width="8.6328125" style="2" customWidth="1"/>
    <col min="12" max="12" width="14.6328125" style="2" customWidth="1"/>
    <col min="13" max="13" width="8.6328125" style="2" customWidth="1"/>
    <col min="14" max="14" width="9" style="2" customWidth="1"/>
    <col min="15" max="16384" width="9" style="2"/>
  </cols>
  <sheetData>
    <row r="1" spans="2:13" ht="14.25" customHeight="1" x14ac:dyDescent="0.2">
      <c r="B1" s="1" t="s">
        <v>213</v>
      </c>
      <c r="H1" s="1"/>
    </row>
    <row r="2" spans="2:13" ht="14.25" customHeight="1" x14ac:dyDescent="0.2">
      <c r="B2" s="1" t="s">
        <v>77</v>
      </c>
    </row>
    <row r="3" spans="2:13" ht="12" customHeight="1" x14ac:dyDescent="0.2">
      <c r="B3" s="137" t="s">
        <v>49</v>
      </c>
      <c r="C3" s="138"/>
      <c r="D3" s="134" t="s">
        <v>65</v>
      </c>
      <c r="E3" s="135"/>
      <c r="F3" s="135"/>
      <c r="G3" s="136"/>
      <c r="H3" s="137" t="s">
        <v>49</v>
      </c>
      <c r="I3" s="138"/>
      <c r="J3" s="141" t="s">
        <v>66</v>
      </c>
      <c r="K3" s="142"/>
      <c r="L3" s="142"/>
      <c r="M3" s="143"/>
    </row>
    <row r="4" spans="2:13" ht="12" customHeight="1" x14ac:dyDescent="0.2">
      <c r="B4" s="139"/>
      <c r="C4" s="140"/>
      <c r="D4" s="5" t="s">
        <v>67</v>
      </c>
      <c r="E4" s="5" t="s">
        <v>68</v>
      </c>
      <c r="F4" s="5" t="s">
        <v>69</v>
      </c>
      <c r="G4" s="5" t="s">
        <v>68</v>
      </c>
      <c r="H4" s="139"/>
      <c r="I4" s="140"/>
      <c r="J4" s="49" t="s">
        <v>70</v>
      </c>
      <c r="K4" s="49" t="s">
        <v>68</v>
      </c>
      <c r="L4" s="49" t="s">
        <v>71</v>
      </c>
      <c r="M4" s="49" t="s">
        <v>68</v>
      </c>
    </row>
    <row r="5" spans="2:13" ht="12" customHeight="1" x14ac:dyDescent="0.2">
      <c r="B5" s="6"/>
      <c r="C5" s="7"/>
      <c r="D5" s="4" t="s">
        <v>15</v>
      </c>
      <c r="E5" s="4" t="s">
        <v>72</v>
      </c>
      <c r="F5" s="4" t="s">
        <v>15</v>
      </c>
      <c r="G5" s="4" t="s">
        <v>72</v>
      </c>
      <c r="H5" s="6"/>
      <c r="I5" s="7"/>
      <c r="J5" s="4" t="s">
        <v>15</v>
      </c>
      <c r="K5" s="4" t="s">
        <v>72</v>
      </c>
      <c r="L5" s="4" t="s">
        <v>15</v>
      </c>
      <c r="M5" s="4" t="s">
        <v>72</v>
      </c>
    </row>
    <row r="6" spans="2:13" ht="13" customHeight="1" x14ac:dyDescent="0.2">
      <c r="B6" s="132" t="s">
        <v>22</v>
      </c>
      <c r="C6" s="133"/>
      <c r="D6" s="12">
        <v>428644455</v>
      </c>
      <c r="E6" s="36">
        <v>100</v>
      </c>
      <c r="F6" s="12">
        <v>428419735</v>
      </c>
      <c r="G6" s="36">
        <v>100</v>
      </c>
      <c r="H6" s="132" t="s">
        <v>22</v>
      </c>
      <c r="I6" s="133"/>
      <c r="J6" s="12">
        <v>433441169</v>
      </c>
      <c r="K6" s="36">
        <v>100</v>
      </c>
      <c r="L6" s="12">
        <v>421200942</v>
      </c>
      <c r="M6" s="36">
        <v>100</v>
      </c>
    </row>
    <row r="7" spans="2:13" ht="13" customHeight="1" x14ac:dyDescent="0.2">
      <c r="B7" s="132" t="s">
        <v>23</v>
      </c>
      <c r="C7" s="133"/>
      <c r="D7" s="12">
        <v>418744873</v>
      </c>
      <c r="E7" s="36">
        <v>100</v>
      </c>
      <c r="F7" s="12">
        <v>418527326</v>
      </c>
      <c r="G7" s="36">
        <v>99.99999976106696</v>
      </c>
      <c r="H7" s="132" t="s">
        <v>23</v>
      </c>
      <c r="I7" s="133"/>
      <c r="J7" s="12">
        <v>414389815</v>
      </c>
      <c r="K7" s="36">
        <v>100</v>
      </c>
      <c r="L7" s="12">
        <v>413590332</v>
      </c>
      <c r="M7" s="36">
        <v>99.999999758214841</v>
      </c>
    </row>
    <row r="8" spans="2:13" ht="13" customHeight="1" x14ac:dyDescent="0.2">
      <c r="B8" s="6"/>
      <c r="C8" s="27" t="s">
        <v>50</v>
      </c>
      <c r="D8" s="39">
        <v>358382</v>
      </c>
      <c r="E8" s="36">
        <v>8.5584809058665182E-2</v>
      </c>
      <c r="F8" s="12">
        <v>223733</v>
      </c>
      <c r="G8" s="36">
        <v>5.3457202457552311E-2</v>
      </c>
      <c r="H8" s="6"/>
      <c r="I8" s="27" t="s">
        <v>50</v>
      </c>
      <c r="J8" s="39">
        <v>189707</v>
      </c>
      <c r="K8" s="36">
        <v>4.5779841379547423E-2</v>
      </c>
      <c r="L8" s="12">
        <v>31180</v>
      </c>
      <c r="M8" s="36">
        <v>7.5388609422330499E-3</v>
      </c>
    </row>
    <row r="9" spans="2:13" ht="13" customHeight="1" x14ac:dyDescent="0.2">
      <c r="B9" s="6"/>
      <c r="C9" s="17" t="s">
        <v>51</v>
      </c>
      <c r="D9" s="39">
        <v>81747</v>
      </c>
      <c r="E9" s="36">
        <v>1.9521910659906754E-2</v>
      </c>
      <c r="F9" s="12">
        <v>70049</v>
      </c>
      <c r="G9" s="36">
        <v>1.673701946046887E-2</v>
      </c>
      <c r="H9" s="6"/>
      <c r="I9" s="17" t="s">
        <v>51</v>
      </c>
      <c r="J9" s="39">
        <v>17636</v>
      </c>
      <c r="K9" s="36">
        <v>4.2558961059407313E-3</v>
      </c>
      <c r="L9" s="12">
        <v>17622</v>
      </c>
      <c r="M9" s="36">
        <v>4.2607378936507633E-3</v>
      </c>
    </row>
    <row r="10" spans="2:13" ht="13" customHeight="1" x14ac:dyDescent="0.2">
      <c r="B10" s="6"/>
      <c r="C10" s="17" t="s">
        <v>52</v>
      </c>
      <c r="D10" s="39">
        <v>108358</v>
      </c>
      <c r="E10" s="36">
        <v>2.5876854138820703E-2</v>
      </c>
      <c r="F10" s="12">
        <v>108358</v>
      </c>
      <c r="G10" s="36">
        <v>2.5890304710952137E-2</v>
      </c>
      <c r="H10" s="6"/>
      <c r="I10" s="17" t="s">
        <v>52</v>
      </c>
      <c r="J10" s="39">
        <v>71319</v>
      </c>
      <c r="K10" s="36">
        <v>1.7210606394850704E-2</v>
      </c>
      <c r="L10" s="12">
        <v>70137</v>
      </c>
      <c r="M10" s="36">
        <v>1.6958084987344434E-2</v>
      </c>
    </row>
    <row r="11" spans="2:13" ht="13" customHeight="1" x14ac:dyDescent="0.2">
      <c r="B11" s="50"/>
      <c r="C11" s="27" t="s">
        <v>53</v>
      </c>
      <c r="D11" s="42" t="s">
        <v>78</v>
      </c>
      <c r="E11" s="36" t="s">
        <v>26</v>
      </c>
      <c r="F11" s="12" t="s">
        <v>26</v>
      </c>
      <c r="G11" s="36" t="s">
        <v>26</v>
      </c>
      <c r="H11" s="50"/>
      <c r="I11" s="27" t="s">
        <v>53</v>
      </c>
      <c r="J11" s="42" t="s">
        <v>78</v>
      </c>
      <c r="K11" s="36" t="s">
        <v>26</v>
      </c>
      <c r="L11" s="12" t="s">
        <v>26</v>
      </c>
      <c r="M11" s="36" t="s">
        <v>26</v>
      </c>
    </row>
    <row r="12" spans="2:13" ht="13" customHeight="1" x14ac:dyDescent="0.2">
      <c r="B12" s="50"/>
      <c r="C12" s="27" t="s">
        <v>54</v>
      </c>
      <c r="D12" s="39">
        <v>100488</v>
      </c>
      <c r="E12" s="36">
        <v>2.3997428142839613E-2</v>
      </c>
      <c r="F12" s="12">
        <v>96384</v>
      </c>
      <c r="G12" s="36">
        <v>2.3029320670927948E-2</v>
      </c>
      <c r="H12" s="50"/>
      <c r="I12" s="27" t="s">
        <v>54</v>
      </c>
      <c r="J12" s="39">
        <v>48181</v>
      </c>
      <c r="K12" s="36">
        <v>1.1626974953522929E-2</v>
      </c>
      <c r="L12" s="12">
        <v>46500</v>
      </c>
      <c r="M12" s="36">
        <v>1.1243009423150636E-2</v>
      </c>
    </row>
    <row r="13" spans="2:13" ht="13" customHeight="1" x14ac:dyDescent="0.2">
      <c r="B13" s="6"/>
      <c r="C13" s="17" t="s">
        <v>55</v>
      </c>
      <c r="D13" s="39">
        <v>524622</v>
      </c>
      <c r="E13" s="36">
        <v>0.12528439960147286</v>
      </c>
      <c r="F13" s="12">
        <v>524622</v>
      </c>
      <c r="G13" s="36">
        <v>0.12534952138346159</v>
      </c>
      <c r="H13" s="6"/>
      <c r="I13" s="17" t="s">
        <v>55</v>
      </c>
      <c r="J13" s="39">
        <v>204490</v>
      </c>
      <c r="K13" s="36">
        <v>4.9347255313212754E-2</v>
      </c>
      <c r="L13" s="12">
        <v>162</v>
      </c>
      <c r="M13" s="36">
        <v>3.9169194119363505E-5</v>
      </c>
    </row>
    <row r="14" spans="2:13" ht="13" customHeight="1" x14ac:dyDescent="0.2">
      <c r="B14" s="6"/>
      <c r="C14" s="17" t="s">
        <v>56</v>
      </c>
      <c r="D14" s="39">
        <v>5756369</v>
      </c>
      <c r="E14" s="36">
        <v>1.3746721144929694</v>
      </c>
      <c r="F14" s="12">
        <v>5756369</v>
      </c>
      <c r="G14" s="36">
        <v>1.3753866575488551</v>
      </c>
      <c r="H14" s="6"/>
      <c r="I14" s="17" t="s">
        <v>56</v>
      </c>
      <c r="J14" s="39">
        <v>5756370</v>
      </c>
      <c r="K14" s="36">
        <v>1.3891195660781384</v>
      </c>
      <c r="L14" s="12">
        <v>5406850</v>
      </c>
      <c r="M14" s="36">
        <v>1.3072960322486455</v>
      </c>
    </row>
    <row r="15" spans="2:13" ht="13" customHeight="1" x14ac:dyDescent="0.2">
      <c r="B15" s="6"/>
      <c r="C15" s="17" t="s">
        <v>57</v>
      </c>
      <c r="D15" s="39">
        <v>974661</v>
      </c>
      <c r="E15" s="36">
        <v>0.232757715459838</v>
      </c>
      <c r="F15" s="12">
        <v>907564</v>
      </c>
      <c r="G15" s="36">
        <v>0.21684701180061061</v>
      </c>
      <c r="H15" s="6"/>
      <c r="I15" s="17" t="s">
        <v>57</v>
      </c>
      <c r="J15" s="39">
        <v>377181</v>
      </c>
      <c r="K15" s="36">
        <v>9.1020818163689662E-2</v>
      </c>
      <c r="L15" s="12">
        <v>377171</v>
      </c>
      <c r="M15" s="36">
        <v>9.1194346390089207E-2</v>
      </c>
    </row>
    <row r="16" spans="2:13" ht="13" customHeight="1" x14ac:dyDescent="0.2">
      <c r="B16" s="6"/>
      <c r="C16" s="17" t="s">
        <v>58</v>
      </c>
      <c r="D16" s="42" t="s">
        <v>78</v>
      </c>
      <c r="E16" s="36" t="s">
        <v>26</v>
      </c>
      <c r="F16" s="12" t="s">
        <v>26</v>
      </c>
      <c r="G16" s="36" t="s">
        <v>26</v>
      </c>
      <c r="H16" s="6"/>
      <c r="I16" s="17" t="s">
        <v>58</v>
      </c>
      <c r="J16" s="42" t="s">
        <v>26</v>
      </c>
      <c r="K16" s="42" t="s">
        <v>26</v>
      </c>
      <c r="L16" s="42" t="s">
        <v>26</v>
      </c>
      <c r="M16" s="42" t="s">
        <v>26</v>
      </c>
    </row>
    <row r="17" spans="2:13" ht="13" customHeight="1" x14ac:dyDescent="0.2">
      <c r="B17" s="6"/>
      <c r="C17" s="17" t="s">
        <v>59</v>
      </c>
      <c r="D17" s="39">
        <v>102960248</v>
      </c>
      <c r="E17" s="36">
        <v>24.587822953476497</v>
      </c>
      <c r="F17" s="12">
        <v>102960248</v>
      </c>
      <c r="G17" s="36">
        <v>24.600603497989997</v>
      </c>
      <c r="H17" s="6"/>
      <c r="I17" s="17" t="s">
        <v>59</v>
      </c>
      <c r="J17" s="39">
        <v>102960250</v>
      </c>
      <c r="K17" s="36">
        <v>24.84623083701997</v>
      </c>
      <c r="L17" s="12">
        <v>102960248</v>
      </c>
      <c r="M17" s="36">
        <v>24.894258891912397</v>
      </c>
    </row>
    <row r="18" spans="2:13" ht="13" customHeight="1" x14ac:dyDescent="0.2">
      <c r="B18" s="6"/>
      <c r="C18" s="17" t="s">
        <v>60</v>
      </c>
      <c r="D18" s="39">
        <v>127214370</v>
      </c>
      <c r="E18" s="36">
        <v>30.379923003857289</v>
      </c>
      <c r="F18" s="12">
        <v>127214370</v>
      </c>
      <c r="G18" s="36">
        <v>30.395714233483528</v>
      </c>
      <c r="H18" s="6"/>
      <c r="I18" s="17" t="s">
        <v>60</v>
      </c>
      <c r="J18" s="39">
        <v>127214538</v>
      </c>
      <c r="K18" s="36">
        <v>30.69924341649179</v>
      </c>
      <c r="L18" s="12">
        <v>127214370</v>
      </c>
      <c r="M18" s="36">
        <v>30.758545390756375</v>
      </c>
    </row>
    <row r="19" spans="2:13" ht="13" customHeight="1" x14ac:dyDescent="0.2">
      <c r="B19" s="6"/>
      <c r="C19" s="17" t="s">
        <v>61</v>
      </c>
      <c r="D19" s="39">
        <v>70391</v>
      </c>
      <c r="E19" s="36">
        <v>1.6809996859352593E-2</v>
      </c>
      <c r="F19" s="12">
        <v>70391</v>
      </c>
      <c r="G19" s="36">
        <v>1.6818734554981004E-2</v>
      </c>
      <c r="H19" s="6"/>
      <c r="I19" s="17" t="s">
        <v>61</v>
      </c>
      <c r="J19" s="39">
        <v>716</v>
      </c>
      <c r="K19" s="36">
        <v>1.7278416941787048E-4</v>
      </c>
      <c r="L19" s="12">
        <v>655</v>
      </c>
      <c r="M19" s="36">
        <v>1.5836927251964875E-4</v>
      </c>
    </row>
    <row r="20" spans="2:13" ht="13" customHeight="1" x14ac:dyDescent="0.2">
      <c r="B20" s="6"/>
      <c r="C20" s="17" t="s">
        <v>62</v>
      </c>
      <c r="D20" s="39">
        <v>180595237</v>
      </c>
      <c r="E20" s="36">
        <v>43.12774881425235</v>
      </c>
      <c r="F20" s="12">
        <v>180595237</v>
      </c>
      <c r="G20" s="36">
        <v>43.150166257005637</v>
      </c>
      <c r="H20" s="6"/>
      <c r="I20" s="17" t="s">
        <v>62</v>
      </c>
      <c r="J20" s="39">
        <v>177549427</v>
      </c>
      <c r="K20" s="36">
        <v>42.845992003929922</v>
      </c>
      <c r="L20" s="12">
        <v>177465436</v>
      </c>
      <c r="M20" s="36">
        <v>42.908506865194326</v>
      </c>
    </row>
    <row r="21" spans="2:13" ht="12" customHeight="1" x14ac:dyDescent="0.2"/>
    <row r="22" spans="2:13" ht="12" customHeight="1" x14ac:dyDescent="0.2">
      <c r="B22" s="3" t="s">
        <v>18</v>
      </c>
      <c r="H22" s="3"/>
    </row>
    <row r="23" spans="2:13" x14ac:dyDescent="0.2">
      <c r="B23" s="3"/>
      <c r="C23" s="3"/>
      <c r="D23" s="51"/>
      <c r="E23" s="51"/>
      <c r="F23" s="51"/>
      <c r="G23" s="51"/>
      <c r="J23" s="29"/>
      <c r="K23" s="29"/>
      <c r="L23" s="29"/>
      <c r="M23" s="29"/>
    </row>
    <row r="25" spans="2:13" x14ac:dyDescent="0.2">
      <c r="D25" s="29"/>
      <c r="E25" s="29"/>
      <c r="F25" s="29"/>
      <c r="G25" s="29"/>
      <c r="J25" s="29"/>
      <c r="K25" s="29"/>
      <c r="L25" s="29"/>
      <c r="M25" s="29"/>
    </row>
    <row r="32" spans="2:13" x14ac:dyDescent="0.2">
      <c r="D32" s="52"/>
      <c r="E32" s="13"/>
    </row>
    <row r="33" spans="4:5" x14ac:dyDescent="0.2">
      <c r="D33" s="13"/>
      <c r="E33" s="52"/>
    </row>
    <row r="34" spans="4:5" x14ac:dyDescent="0.2">
      <c r="D34" s="13"/>
      <c r="E34" s="52"/>
    </row>
    <row r="35" spans="4:5" x14ac:dyDescent="0.2">
      <c r="D35" s="13"/>
      <c r="E35" s="13"/>
    </row>
    <row r="36" spans="4:5" x14ac:dyDescent="0.2">
      <c r="D36" s="13"/>
      <c r="E36" s="13"/>
    </row>
    <row r="37" spans="4:5" x14ac:dyDescent="0.2">
      <c r="D37" s="53"/>
      <c r="E37" s="53"/>
    </row>
    <row r="38" spans="4:5" x14ac:dyDescent="0.2">
      <c r="D38" s="54"/>
      <c r="E38" s="53"/>
    </row>
    <row r="39" spans="4:5" x14ac:dyDescent="0.2">
      <c r="D39" s="55"/>
      <c r="E39" s="53"/>
    </row>
    <row r="40" spans="4:5" x14ac:dyDescent="0.2">
      <c r="D40" s="55"/>
      <c r="E40" s="53"/>
    </row>
    <row r="41" spans="4:5" x14ac:dyDescent="0.2">
      <c r="D41" s="55"/>
      <c r="E41" s="53"/>
    </row>
    <row r="42" spans="4:5" x14ac:dyDescent="0.2">
      <c r="D42" s="54"/>
      <c r="E42" s="53"/>
    </row>
    <row r="43" spans="4:5" x14ac:dyDescent="0.2">
      <c r="D43" s="54"/>
      <c r="E43" s="53"/>
    </row>
    <row r="44" spans="4:5" x14ac:dyDescent="0.2">
      <c r="D44" s="56"/>
      <c r="E44" s="53"/>
    </row>
    <row r="45" spans="4:5" x14ac:dyDescent="0.2">
      <c r="D45" s="54"/>
      <c r="E45" s="53"/>
    </row>
    <row r="46" spans="4:5" x14ac:dyDescent="0.2">
      <c r="D46" s="46"/>
      <c r="E46" s="47"/>
    </row>
    <row r="47" spans="4:5" x14ac:dyDescent="0.2">
      <c r="D47" s="46"/>
      <c r="E47" s="47"/>
    </row>
    <row r="48" spans="4:5" x14ac:dyDescent="0.2">
      <c r="D48" s="46"/>
      <c r="E48" s="47"/>
    </row>
    <row r="49" spans="4:5" x14ac:dyDescent="0.2">
      <c r="D49" s="46"/>
      <c r="E49" s="47"/>
    </row>
    <row r="50" spans="4:5" x14ac:dyDescent="0.2">
      <c r="D50" s="46"/>
      <c r="E50" s="47"/>
    </row>
  </sheetData>
  <mergeCells count="8">
    <mergeCell ref="J3:M3"/>
    <mergeCell ref="B6:C6"/>
    <mergeCell ref="H6:I6"/>
    <mergeCell ref="B7:C7"/>
    <mergeCell ref="H7:I7"/>
    <mergeCell ref="B3:C4"/>
    <mergeCell ref="D3:G3"/>
    <mergeCell ref="H3:I4"/>
  </mergeCells>
  <phoneticPr fontId="3"/>
  <pageMargins left="0.74803149606299213" right="0.74803149606299213" top="0.98425196850393704" bottom="0.98425196850393704" header="0.51181102362204722" footer="0.51181102362204722"/>
  <pageSetup paperSize="9" scale="87" orientation="landscape" cellComments="asDisplayed" r:id="rId1"/>
  <headerFooter alignWithMargins="0">
    <oddHeader>&amp;L&amp;F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657A-5AEC-4023-9638-0E2E2B30AE39}">
  <sheetPr>
    <pageSetUpPr fitToPage="1"/>
  </sheetPr>
  <dimension ref="B1:T59"/>
  <sheetViews>
    <sheetView zoomScaleNormal="100" zoomScaleSheetLayoutView="100" workbookViewId="0"/>
  </sheetViews>
  <sheetFormatPr defaultColWidth="8.7265625" defaultRowHeight="13" x14ac:dyDescent="0.2"/>
  <cols>
    <col min="1" max="1" width="2.6328125" style="81" customWidth="1"/>
    <col min="2" max="5" width="3.08984375" style="81" customWidth="1"/>
    <col min="6" max="6" width="17.6328125" style="81" customWidth="1"/>
    <col min="7" max="9" width="15.6328125" style="81" customWidth="1"/>
    <col min="10" max="10" width="10.6328125" style="81" customWidth="1"/>
    <col min="11" max="11" width="9.6328125" style="81" customWidth="1"/>
    <col min="12" max="12" width="13.6328125" style="81" customWidth="1"/>
    <col min="13" max="13" width="9.6328125" style="81" customWidth="1"/>
    <col min="14" max="14" width="11.26953125" style="81" bestFit="1" customWidth="1"/>
    <col min="15" max="15" width="12.08984375" style="81" customWidth="1"/>
    <col min="16" max="16" width="10.7265625" style="81" customWidth="1"/>
    <col min="17" max="16384" width="8.7265625" style="81"/>
  </cols>
  <sheetData>
    <row r="1" spans="2:20" s="60" customFormat="1" ht="14.25" customHeight="1" x14ac:dyDescent="0.2">
      <c r="B1" s="57" t="s">
        <v>79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8"/>
      <c r="P1" s="58"/>
      <c r="Q1" s="58"/>
      <c r="R1" s="58"/>
      <c r="S1" s="58"/>
      <c r="T1" s="58"/>
    </row>
    <row r="2" spans="2:20" s="60" customFormat="1" ht="12" customHeight="1" x14ac:dyDescent="0.2">
      <c r="B2" s="58"/>
      <c r="C2" s="58"/>
      <c r="D2" s="58"/>
      <c r="E2" s="58"/>
      <c r="F2" s="58"/>
      <c r="G2" s="58"/>
      <c r="H2" s="58"/>
      <c r="I2" s="61"/>
      <c r="J2" s="61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2:20" s="60" customFormat="1" ht="12" customHeight="1" x14ac:dyDescent="0.2">
      <c r="B3" s="144" t="s">
        <v>80</v>
      </c>
      <c r="C3" s="145"/>
      <c r="D3" s="145"/>
      <c r="E3" s="145"/>
      <c r="F3" s="146"/>
      <c r="G3" s="62" t="s">
        <v>81</v>
      </c>
      <c r="H3" s="62" t="s">
        <v>82</v>
      </c>
      <c r="I3" s="62" t="s">
        <v>83</v>
      </c>
      <c r="J3" s="62" t="s">
        <v>84</v>
      </c>
      <c r="K3" s="62" t="s">
        <v>85</v>
      </c>
      <c r="L3" s="62" t="s">
        <v>86</v>
      </c>
      <c r="M3" s="62" t="s">
        <v>87</v>
      </c>
      <c r="N3" s="63"/>
      <c r="O3" s="63"/>
      <c r="P3" s="63"/>
      <c r="Q3" s="63"/>
      <c r="R3" s="63"/>
      <c r="S3" s="63"/>
      <c r="T3" s="63"/>
    </row>
    <row r="4" spans="2:20" s="60" customFormat="1" ht="12" customHeight="1" x14ac:dyDescent="0.2">
      <c r="B4" s="64"/>
      <c r="C4" s="65"/>
      <c r="D4" s="65"/>
      <c r="E4" s="65"/>
      <c r="F4" s="66"/>
      <c r="G4" s="67" t="s">
        <v>15</v>
      </c>
      <c r="H4" s="67" t="s">
        <v>15</v>
      </c>
      <c r="I4" s="67" t="s">
        <v>15</v>
      </c>
      <c r="J4" s="67" t="s">
        <v>15</v>
      </c>
      <c r="K4" s="67" t="s">
        <v>15</v>
      </c>
      <c r="L4" s="67" t="s">
        <v>15</v>
      </c>
      <c r="M4" s="67" t="s">
        <v>88</v>
      </c>
      <c r="N4" s="58"/>
      <c r="O4" s="58"/>
      <c r="P4" s="58"/>
      <c r="Q4" s="58"/>
      <c r="R4" s="58"/>
      <c r="S4" s="58"/>
      <c r="T4" s="58"/>
    </row>
    <row r="5" spans="2:20" s="71" customFormat="1" ht="13" customHeight="1" x14ac:dyDescent="0.2">
      <c r="B5" s="147" t="s">
        <v>89</v>
      </c>
      <c r="C5" s="147"/>
      <c r="D5" s="147"/>
      <c r="E5" s="147"/>
      <c r="F5" s="147"/>
      <c r="G5" s="68">
        <v>270000000</v>
      </c>
      <c r="H5" s="68">
        <v>275206077</v>
      </c>
      <c r="I5" s="68">
        <v>272507512</v>
      </c>
      <c r="J5" s="68">
        <v>269869</v>
      </c>
      <c r="K5" s="68">
        <v>450</v>
      </c>
      <c r="L5" s="68">
        <v>2429147</v>
      </c>
      <c r="M5" s="69">
        <v>99.019438167346351</v>
      </c>
      <c r="N5" s="70"/>
      <c r="O5" s="70"/>
      <c r="P5" s="70"/>
      <c r="Q5" s="70"/>
      <c r="R5" s="70"/>
      <c r="S5" s="70"/>
      <c r="T5" s="70"/>
    </row>
    <row r="6" spans="2:20" s="71" customFormat="1" ht="13" customHeight="1" x14ac:dyDescent="0.2">
      <c r="B6" s="148" t="s">
        <v>90</v>
      </c>
      <c r="C6" s="150" t="s">
        <v>6</v>
      </c>
      <c r="D6" s="151"/>
      <c r="E6" s="151"/>
      <c r="F6" s="152"/>
      <c r="G6" s="68">
        <v>269983456</v>
      </c>
      <c r="H6" s="68">
        <v>275189690</v>
      </c>
      <c r="I6" s="68">
        <v>272491124</v>
      </c>
      <c r="J6" s="68">
        <v>269869</v>
      </c>
      <c r="K6" s="68">
        <v>450</v>
      </c>
      <c r="L6" s="68">
        <v>2429147</v>
      </c>
      <c r="M6" s="69">
        <v>99.019379776478601</v>
      </c>
      <c r="N6" s="70"/>
      <c r="O6" s="70"/>
      <c r="P6" s="70"/>
      <c r="Q6" s="70"/>
      <c r="R6" s="70"/>
      <c r="S6" s="70"/>
      <c r="T6" s="72"/>
    </row>
    <row r="7" spans="2:20" s="71" customFormat="1" ht="13" customHeight="1" x14ac:dyDescent="0.2">
      <c r="B7" s="149"/>
      <c r="C7" s="153" t="s">
        <v>91</v>
      </c>
      <c r="D7" s="150" t="s">
        <v>6</v>
      </c>
      <c r="E7" s="151"/>
      <c r="F7" s="152"/>
      <c r="G7" s="68">
        <v>84437429</v>
      </c>
      <c r="H7" s="68">
        <v>85866830</v>
      </c>
      <c r="I7" s="68">
        <v>83916915</v>
      </c>
      <c r="J7" s="68">
        <v>227040</v>
      </c>
      <c r="K7" s="68">
        <v>24</v>
      </c>
      <c r="L7" s="68">
        <v>1722899</v>
      </c>
      <c r="M7" s="69">
        <v>97.729139753796318</v>
      </c>
      <c r="N7" s="70"/>
      <c r="O7" s="70"/>
      <c r="P7" s="70"/>
      <c r="Q7" s="70"/>
      <c r="R7" s="70"/>
      <c r="S7" s="70"/>
      <c r="T7" s="72"/>
    </row>
    <row r="8" spans="2:20" s="60" customFormat="1" ht="13" customHeight="1" x14ac:dyDescent="0.2">
      <c r="B8" s="149"/>
      <c r="C8" s="154"/>
      <c r="D8" s="156" t="s">
        <v>92</v>
      </c>
      <c r="E8" s="150" t="s">
        <v>93</v>
      </c>
      <c r="F8" s="152"/>
      <c r="G8" s="68">
        <v>71206594</v>
      </c>
      <c r="H8" s="68">
        <v>72434061</v>
      </c>
      <c r="I8" s="68">
        <v>70499810</v>
      </c>
      <c r="J8" s="68">
        <v>224000</v>
      </c>
      <c r="K8" s="73" t="s">
        <v>94</v>
      </c>
      <c r="L8" s="68">
        <v>1710250</v>
      </c>
      <c r="M8" s="69">
        <v>97.329639429878483</v>
      </c>
      <c r="N8" s="58"/>
      <c r="O8" s="74"/>
      <c r="P8" s="75"/>
      <c r="Q8" s="58"/>
      <c r="R8" s="58"/>
      <c r="S8" s="58"/>
      <c r="T8" s="58"/>
    </row>
    <row r="9" spans="2:20" s="60" customFormat="1" ht="13" customHeight="1" x14ac:dyDescent="0.2">
      <c r="B9" s="149"/>
      <c r="C9" s="154"/>
      <c r="D9" s="157"/>
      <c r="E9" s="150" t="s">
        <v>95</v>
      </c>
      <c r="F9" s="152"/>
      <c r="G9" s="68">
        <v>2617376</v>
      </c>
      <c r="H9" s="68">
        <v>2639198</v>
      </c>
      <c r="I9" s="68">
        <v>2639198</v>
      </c>
      <c r="J9" s="73" t="s">
        <v>94</v>
      </c>
      <c r="K9" s="73" t="s">
        <v>94</v>
      </c>
      <c r="L9" s="73" t="s">
        <v>94</v>
      </c>
      <c r="M9" s="69">
        <v>100</v>
      </c>
      <c r="N9" s="58"/>
      <c r="O9" s="74"/>
      <c r="P9" s="75"/>
      <c r="Q9" s="58"/>
      <c r="R9" s="58"/>
      <c r="S9" s="58"/>
      <c r="T9" s="58"/>
    </row>
    <row r="10" spans="2:20" s="60" customFormat="1" ht="13" customHeight="1" x14ac:dyDescent="0.2">
      <c r="B10" s="149"/>
      <c r="C10" s="154"/>
      <c r="D10" s="158"/>
      <c r="E10" s="150" t="s">
        <v>96</v>
      </c>
      <c r="F10" s="152"/>
      <c r="G10" s="68">
        <v>3278896</v>
      </c>
      <c r="H10" s="68">
        <v>3341098</v>
      </c>
      <c r="I10" s="68">
        <v>3341098</v>
      </c>
      <c r="J10" s="73" t="s">
        <v>94</v>
      </c>
      <c r="K10" s="73" t="s">
        <v>94</v>
      </c>
      <c r="L10" s="73" t="s">
        <v>94</v>
      </c>
      <c r="M10" s="69">
        <v>100</v>
      </c>
      <c r="N10" s="58"/>
      <c r="O10" s="74"/>
      <c r="P10" s="75"/>
      <c r="Q10" s="58"/>
      <c r="R10" s="58"/>
      <c r="S10" s="58"/>
      <c r="T10" s="58"/>
    </row>
    <row r="11" spans="2:20" s="60" customFormat="1" ht="13" customHeight="1" x14ac:dyDescent="0.2">
      <c r="B11" s="149"/>
      <c r="C11" s="154"/>
      <c r="D11" s="150" t="s">
        <v>97</v>
      </c>
      <c r="E11" s="151"/>
      <c r="F11" s="152"/>
      <c r="G11" s="68">
        <v>7205239</v>
      </c>
      <c r="H11" s="68">
        <v>7311380</v>
      </c>
      <c r="I11" s="68">
        <v>7295714</v>
      </c>
      <c r="J11" s="68">
        <v>3040</v>
      </c>
      <c r="K11" s="68">
        <v>24</v>
      </c>
      <c r="L11" s="68">
        <v>12649</v>
      </c>
      <c r="M11" s="69">
        <v>99.785743377321808</v>
      </c>
      <c r="N11" s="58"/>
      <c r="O11" s="74"/>
      <c r="P11" s="75"/>
      <c r="Q11" s="58"/>
      <c r="R11" s="58"/>
      <c r="S11" s="58"/>
      <c r="T11" s="58"/>
    </row>
    <row r="12" spans="2:20" s="60" customFormat="1" ht="13" customHeight="1" x14ac:dyDescent="0.2">
      <c r="B12" s="149"/>
      <c r="C12" s="155"/>
      <c r="D12" s="150" t="s">
        <v>98</v>
      </c>
      <c r="E12" s="151"/>
      <c r="F12" s="152"/>
      <c r="G12" s="68">
        <v>129324</v>
      </c>
      <c r="H12" s="68">
        <v>141093</v>
      </c>
      <c r="I12" s="68">
        <v>141093</v>
      </c>
      <c r="J12" s="73" t="s">
        <v>94</v>
      </c>
      <c r="K12" s="73" t="s">
        <v>94</v>
      </c>
      <c r="L12" s="73" t="s">
        <v>94</v>
      </c>
      <c r="M12" s="69">
        <v>100</v>
      </c>
      <c r="N12" s="58"/>
      <c r="O12" s="74"/>
      <c r="P12" s="75"/>
      <c r="Q12" s="58"/>
      <c r="R12" s="58"/>
      <c r="S12" s="58"/>
      <c r="T12" s="58"/>
    </row>
    <row r="13" spans="2:20" s="71" customFormat="1" ht="13" customHeight="1" x14ac:dyDescent="0.2">
      <c r="B13" s="149"/>
      <c r="C13" s="153" t="s">
        <v>99</v>
      </c>
      <c r="D13" s="150" t="s">
        <v>6</v>
      </c>
      <c r="E13" s="151"/>
      <c r="F13" s="152"/>
      <c r="G13" s="68">
        <v>71098881</v>
      </c>
      <c r="H13" s="68">
        <v>74480830</v>
      </c>
      <c r="I13" s="68">
        <v>74336370</v>
      </c>
      <c r="J13" s="68">
        <v>20521</v>
      </c>
      <c r="K13" s="68">
        <v>87</v>
      </c>
      <c r="L13" s="68">
        <v>124025</v>
      </c>
      <c r="M13" s="69">
        <v>99.806044914530517</v>
      </c>
      <c r="N13" s="70"/>
      <c r="O13" s="70"/>
      <c r="P13" s="70"/>
      <c r="Q13" s="70"/>
      <c r="R13" s="70"/>
      <c r="S13" s="70"/>
      <c r="T13" s="72"/>
    </row>
    <row r="14" spans="2:20" s="60" customFormat="1" ht="13" customHeight="1" x14ac:dyDescent="0.2">
      <c r="B14" s="149"/>
      <c r="C14" s="154"/>
      <c r="D14" s="64"/>
      <c r="E14" s="151" t="s">
        <v>92</v>
      </c>
      <c r="F14" s="152"/>
      <c r="G14" s="68">
        <v>2324990</v>
      </c>
      <c r="H14" s="68">
        <v>2567644</v>
      </c>
      <c r="I14" s="68">
        <v>2508259</v>
      </c>
      <c r="J14" s="68">
        <v>2931</v>
      </c>
      <c r="K14" s="73">
        <v>64</v>
      </c>
      <c r="L14" s="68">
        <v>56517</v>
      </c>
      <c r="M14" s="69">
        <v>97.687189023398645</v>
      </c>
      <c r="N14" s="58"/>
      <c r="O14" s="74"/>
      <c r="P14" s="75"/>
      <c r="Q14" s="58"/>
      <c r="R14" s="58"/>
      <c r="S14" s="58"/>
      <c r="T14" s="58"/>
    </row>
    <row r="15" spans="2:20" s="60" customFormat="1" ht="13" customHeight="1" x14ac:dyDescent="0.2">
      <c r="B15" s="149"/>
      <c r="C15" s="155"/>
      <c r="D15" s="64"/>
      <c r="E15" s="151" t="s">
        <v>97</v>
      </c>
      <c r="F15" s="152"/>
      <c r="G15" s="68">
        <v>68773891</v>
      </c>
      <c r="H15" s="68">
        <v>71913186</v>
      </c>
      <c r="I15" s="68">
        <v>71828111</v>
      </c>
      <c r="J15" s="68">
        <v>17590</v>
      </c>
      <c r="K15" s="68">
        <v>23</v>
      </c>
      <c r="L15" s="68">
        <v>67508</v>
      </c>
      <c r="M15" s="69">
        <v>99.881698182262866</v>
      </c>
      <c r="N15" s="58"/>
      <c r="O15" s="74"/>
      <c r="P15" s="75"/>
      <c r="Q15" s="58"/>
      <c r="R15" s="58"/>
      <c r="S15" s="58"/>
      <c r="T15" s="58"/>
    </row>
    <row r="16" spans="2:20" s="60" customFormat="1" ht="13" customHeight="1" x14ac:dyDescent="0.2">
      <c r="B16" s="149"/>
      <c r="C16" s="150" t="s">
        <v>100</v>
      </c>
      <c r="D16" s="151"/>
      <c r="E16" s="151"/>
      <c r="F16" s="152"/>
      <c r="G16" s="68">
        <v>51961964</v>
      </c>
      <c r="H16" s="68">
        <v>51559039</v>
      </c>
      <c r="I16" s="68">
        <v>51559039</v>
      </c>
      <c r="J16" s="73" t="s">
        <v>94</v>
      </c>
      <c r="K16" s="73" t="s">
        <v>94</v>
      </c>
      <c r="L16" s="73" t="s">
        <v>94</v>
      </c>
      <c r="M16" s="69">
        <v>100</v>
      </c>
      <c r="N16" s="76"/>
      <c r="O16" s="76"/>
      <c r="P16" s="76"/>
      <c r="Q16" s="76"/>
      <c r="R16" s="76"/>
      <c r="S16" s="76"/>
      <c r="T16" s="58"/>
    </row>
    <row r="17" spans="2:19" s="60" customFormat="1" ht="13" customHeight="1" x14ac:dyDescent="0.2">
      <c r="B17" s="149"/>
      <c r="C17" s="150" t="s">
        <v>101</v>
      </c>
      <c r="D17" s="151"/>
      <c r="E17" s="151"/>
      <c r="F17" s="152"/>
      <c r="G17" s="68">
        <v>6123395</v>
      </c>
      <c r="H17" s="68">
        <v>5859981</v>
      </c>
      <c r="I17" s="68">
        <v>5830226</v>
      </c>
      <c r="J17" s="68">
        <v>4746</v>
      </c>
      <c r="K17" s="68">
        <v>9</v>
      </c>
      <c r="L17" s="68">
        <v>25018</v>
      </c>
      <c r="M17" s="69">
        <v>99.492236858287882</v>
      </c>
      <c r="N17" s="58"/>
      <c r="O17" s="74"/>
      <c r="P17" s="75"/>
      <c r="Q17" s="58"/>
      <c r="R17" s="58"/>
      <c r="S17" s="58"/>
    </row>
    <row r="18" spans="2:19" s="60" customFormat="1" ht="13" customHeight="1" x14ac:dyDescent="0.2">
      <c r="B18" s="149"/>
      <c r="C18" s="150" t="s">
        <v>102</v>
      </c>
      <c r="D18" s="151"/>
      <c r="E18" s="151"/>
      <c r="F18" s="152"/>
      <c r="G18" s="68">
        <v>2322107</v>
      </c>
      <c r="H18" s="68">
        <v>2371983</v>
      </c>
      <c r="I18" s="68">
        <v>2371983</v>
      </c>
      <c r="J18" s="73" t="s">
        <v>94</v>
      </c>
      <c r="K18" s="73" t="s">
        <v>94</v>
      </c>
      <c r="L18" s="73" t="s">
        <v>94</v>
      </c>
      <c r="M18" s="69">
        <v>100</v>
      </c>
      <c r="N18" s="58"/>
      <c r="O18" s="74"/>
      <c r="P18" s="75"/>
      <c r="Q18" s="58"/>
      <c r="R18" s="58"/>
      <c r="S18" s="58"/>
    </row>
    <row r="19" spans="2:19" s="60" customFormat="1" ht="13" customHeight="1" x14ac:dyDescent="0.2">
      <c r="B19" s="149"/>
      <c r="C19" s="150" t="s">
        <v>103</v>
      </c>
      <c r="D19" s="151"/>
      <c r="E19" s="151"/>
      <c r="F19" s="152"/>
      <c r="G19" s="68">
        <v>1120420</v>
      </c>
      <c r="H19" s="68">
        <v>1084167</v>
      </c>
      <c r="I19" s="68">
        <v>1084167</v>
      </c>
      <c r="J19" s="73" t="s">
        <v>94</v>
      </c>
      <c r="K19" s="73" t="s">
        <v>94</v>
      </c>
      <c r="L19" s="73" t="s">
        <v>94</v>
      </c>
      <c r="M19" s="69">
        <v>100</v>
      </c>
      <c r="N19" s="58"/>
      <c r="O19" s="74"/>
      <c r="P19" s="75"/>
      <c r="Q19" s="58"/>
      <c r="R19" s="58"/>
      <c r="S19" s="58"/>
    </row>
    <row r="20" spans="2:19" s="60" customFormat="1" ht="13" customHeight="1" x14ac:dyDescent="0.2">
      <c r="B20" s="149"/>
      <c r="C20" s="150" t="s">
        <v>104</v>
      </c>
      <c r="D20" s="159"/>
      <c r="E20" s="159"/>
      <c r="F20" s="160"/>
      <c r="G20" s="68">
        <v>17151423</v>
      </c>
      <c r="H20" s="68">
        <v>17457762</v>
      </c>
      <c r="I20" s="68">
        <v>17001201</v>
      </c>
      <c r="J20" s="73" t="s">
        <v>94</v>
      </c>
      <c r="K20" s="73" t="s">
        <v>94</v>
      </c>
      <c r="L20" s="73">
        <v>456561</v>
      </c>
      <c r="M20" s="69">
        <v>97.384769420372521</v>
      </c>
      <c r="N20" s="58"/>
      <c r="O20" s="74"/>
      <c r="P20" s="75"/>
      <c r="Q20" s="58"/>
      <c r="R20" s="58"/>
      <c r="S20" s="58"/>
    </row>
    <row r="21" spans="2:19" s="60" customFormat="1" ht="13" customHeight="1" x14ac:dyDescent="0.2">
      <c r="B21" s="149"/>
      <c r="C21" s="150" t="s">
        <v>105</v>
      </c>
      <c r="D21" s="151"/>
      <c r="E21" s="151"/>
      <c r="F21" s="152"/>
      <c r="G21" s="68">
        <v>35764733</v>
      </c>
      <c r="H21" s="68">
        <v>36380969</v>
      </c>
      <c r="I21" s="68">
        <v>36290969</v>
      </c>
      <c r="J21" s="68">
        <v>2539</v>
      </c>
      <c r="K21" s="68">
        <v>330</v>
      </c>
      <c r="L21" s="68">
        <v>87792</v>
      </c>
      <c r="M21" s="69">
        <v>99.752617127601127</v>
      </c>
      <c r="N21" s="58"/>
      <c r="O21" s="74"/>
      <c r="P21" s="75"/>
      <c r="Q21" s="58"/>
      <c r="R21" s="58"/>
      <c r="S21" s="58"/>
    </row>
    <row r="22" spans="2:19" s="60" customFormat="1" ht="13" customHeight="1" x14ac:dyDescent="0.2">
      <c r="B22" s="149"/>
      <c r="C22" s="150" t="s">
        <v>106</v>
      </c>
      <c r="D22" s="151"/>
      <c r="E22" s="151"/>
      <c r="F22" s="152"/>
      <c r="G22" s="68">
        <v>1653</v>
      </c>
      <c r="H22" s="68">
        <v>1966</v>
      </c>
      <c r="I22" s="68">
        <v>1966</v>
      </c>
      <c r="J22" s="73" t="s">
        <v>94</v>
      </c>
      <c r="K22" s="73" t="s">
        <v>94</v>
      </c>
      <c r="L22" s="73" t="s">
        <v>94</v>
      </c>
      <c r="M22" s="69">
        <v>100</v>
      </c>
      <c r="N22" s="58"/>
      <c r="O22" s="74"/>
      <c r="P22" s="75"/>
      <c r="Q22" s="58"/>
      <c r="R22" s="58"/>
      <c r="S22" s="58"/>
    </row>
    <row r="23" spans="2:19" s="60" customFormat="1" ht="13" customHeight="1" x14ac:dyDescent="0.2">
      <c r="B23" s="149"/>
      <c r="C23" s="150" t="s">
        <v>107</v>
      </c>
      <c r="D23" s="151"/>
      <c r="E23" s="151"/>
      <c r="F23" s="152"/>
      <c r="G23" s="73" t="s">
        <v>94</v>
      </c>
      <c r="H23" s="73" t="s">
        <v>94</v>
      </c>
      <c r="I23" s="73" t="s">
        <v>94</v>
      </c>
      <c r="J23" s="73" t="s">
        <v>94</v>
      </c>
      <c r="K23" s="73" t="s">
        <v>94</v>
      </c>
      <c r="L23" s="73" t="s">
        <v>94</v>
      </c>
      <c r="M23" s="69" t="s">
        <v>94</v>
      </c>
      <c r="N23" s="58"/>
      <c r="O23" s="74"/>
      <c r="P23" s="75"/>
      <c r="Q23" s="58"/>
      <c r="R23" s="58"/>
      <c r="S23" s="58"/>
    </row>
    <row r="24" spans="2:19" s="60" customFormat="1" ht="13" customHeight="1" x14ac:dyDescent="0.2">
      <c r="B24" s="149"/>
      <c r="C24" s="150" t="s">
        <v>108</v>
      </c>
      <c r="D24" s="151"/>
      <c r="E24" s="151"/>
      <c r="F24" s="152"/>
      <c r="G24" s="73">
        <v>1451</v>
      </c>
      <c r="H24" s="73">
        <v>126163</v>
      </c>
      <c r="I24" s="73">
        <v>98288</v>
      </c>
      <c r="J24" s="73">
        <v>15023</v>
      </c>
      <c r="K24" s="73" t="s">
        <v>94</v>
      </c>
      <c r="L24" s="73">
        <v>12852</v>
      </c>
      <c r="M24" s="69">
        <v>77.905696368967853</v>
      </c>
      <c r="N24" s="58"/>
      <c r="O24" s="74"/>
      <c r="P24" s="75"/>
      <c r="Q24" s="58"/>
      <c r="R24" s="58"/>
      <c r="S24" s="58"/>
    </row>
    <row r="25" spans="2:19" s="71" customFormat="1" ht="13" customHeight="1" x14ac:dyDescent="0.2">
      <c r="B25" s="161" t="s">
        <v>109</v>
      </c>
      <c r="C25" s="150" t="s">
        <v>6</v>
      </c>
      <c r="D25" s="151"/>
      <c r="E25" s="151"/>
      <c r="F25" s="152"/>
      <c r="G25" s="68">
        <v>16544</v>
      </c>
      <c r="H25" s="68">
        <v>16387</v>
      </c>
      <c r="I25" s="68">
        <v>16387</v>
      </c>
      <c r="J25" s="73" t="s">
        <v>94</v>
      </c>
      <c r="K25" s="73" t="s">
        <v>94</v>
      </c>
      <c r="L25" s="73" t="s">
        <v>94</v>
      </c>
      <c r="M25" s="69">
        <v>100</v>
      </c>
      <c r="N25" s="70"/>
      <c r="O25" s="70"/>
      <c r="P25" s="70"/>
      <c r="Q25" s="70"/>
      <c r="R25" s="70"/>
      <c r="S25" s="70"/>
    </row>
    <row r="26" spans="2:19" s="60" customFormat="1" ht="13" customHeight="1" x14ac:dyDescent="0.2">
      <c r="B26" s="162"/>
      <c r="C26" s="64"/>
      <c r="D26" s="151" t="s">
        <v>110</v>
      </c>
      <c r="E26" s="151"/>
      <c r="F26" s="152"/>
      <c r="G26" s="68">
        <v>16544</v>
      </c>
      <c r="H26" s="68">
        <v>16387</v>
      </c>
      <c r="I26" s="68">
        <v>16387</v>
      </c>
      <c r="J26" s="73" t="s">
        <v>94</v>
      </c>
      <c r="K26" s="73" t="s">
        <v>94</v>
      </c>
      <c r="L26" s="73" t="s">
        <v>94</v>
      </c>
      <c r="M26" s="69">
        <v>100</v>
      </c>
      <c r="N26" s="58"/>
      <c r="O26" s="74"/>
      <c r="P26" s="75"/>
      <c r="Q26" s="58"/>
      <c r="R26" s="58"/>
      <c r="S26" s="58"/>
    </row>
    <row r="27" spans="2:19" s="71" customFormat="1" ht="13" customHeight="1" x14ac:dyDescent="0.2">
      <c r="B27" s="150" t="s">
        <v>111</v>
      </c>
      <c r="C27" s="151"/>
      <c r="D27" s="151"/>
      <c r="E27" s="151"/>
      <c r="F27" s="152"/>
      <c r="G27" s="68">
        <v>99591836</v>
      </c>
      <c r="H27" s="68">
        <v>99659254</v>
      </c>
      <c r="I27" s="68">
        <v>99622879</v>
      </c>
      <c r="J27" s="73">
        <v>8714</v>
      </c>
      <c r="K27" s="73" t="s">
        <v>94</v>
      </c>
      <c r="L27" s="73">
        <v>27660</v>
      </c>
      <c r="M27" s="69">
        <v>99.963500976864893</v>
      </c>
      <c r="N27" s="70"/>
      <c r="O27" s="77"/>
      <c r="P27" s="70"/>
      <c r="Q27" s="72"/>
      <c r="R27" s="72"/>
      <c r="S27" s="72"/>
    </row>
    <row r="28" spans="2:19" s="60" customFormat="1" ht="13" customHeight="1" x14ac:dyDescent="0.2">
      <c r="B28" s="64"/>
      <c r="C28" s="151" t="s">
        <v>112</v>
      </c>
      <c r="D28" s="151"/>
      <c r="E28" s="151"/>
      <c r="F28" s="152"/>
      <c r="G28" s="68">
        <v>99344810</v>
      </c>
      <c r="H28" s="68">
        <v>99357566</v>
      </c>
      <c r="I28" s="68">
        <v>99357566</v>
      </c>
      <c r="J28" s="68" t="s">
        <v>94</v>
      </c>
      <c r="K28" s="68" t="s">
        <v>94</v>
      </c>
      <c r="L28" s="68" t="s">
        <v>94</v>
      </c>
      <c r="M28" s="69">
        <v>100</v>
      </c>
      <c r="N28" s="76"/>
      <c r="O28" s="74"/>
      <c r="P28" s="75"/>
      <c r="Q28" s="58"/>
      <c r="R28" s="58"/>
      <c r="S28" s="58"/>
    </row>
    <row r="29" spans="2:19" s="71" customFormat="1" ht="13" customHeight="1" x14ac:dyDescent="0.2">
      <c r="B29" s="163" t="s">
        <v>113</v>
      </c>
      <c r="C29" s="150" t="s">
        <v>6</v>
      </c>
      <c r="D29" s="151"/>
      <c r="E29" s="151"/>
      <c r="F29" s="152"/>
      <c r="G29" s="68">
        <v>10682</v>
      </c>
      <c r="H29" s="68">
        <v>10994</v>
      </c>
      <c r="I29" s="68">
        <v>10994</v>
      </c>
      <c r="J29" s="68" t="s">
        <v>94</v>
      </c>
      <c r="K29" s="68" t="s">
        <v>94</v>
      </c>
      <c r="L29" s="68" t="s">
        <v>94</v>
      </c>
      <c r="M29" s="69">
        <v>100</v>
      </c>
      <c r="N29" s="78"/>
      <c r="O29" s="77"/>
      <c r="P29" s="70"/>
      <c r="Q29" s="72"/>
      <c r="R29" s="72"/>
      <c r="S29" s="72"/>
    </row>
    <row r="30" spans="2:19" s="60" customFormat="1" ht="13" customHeight="1" x14ac:dyDescent="0.2">
      <c r="B30" s="164"/>
      <c r="C30" s="64"/>
      <c r="D30" s="151" t="s">
        <v>114</v>
      </c>
      <c r="E30" s="151"/>
      <c r="F30" s="152"/>
      <c r="G30" s="68">
        <v>10682</v>
      </c>
      <c r="H30" s="68">
        <v>10994</v>
      </c>
      <c r="I30" s="68">
        <v>10994</v>
      </c>
      <c r="J30" s="68" t="s">
        <v>94</v>
      </c>
      <c r="K30" s="68" t="s">
        <v>94</v>
      </c>
      <c r="L30" s="68" t="s">
        <v>94</v>
      </c>
      <c r="M30" s="69">
        <v>100</v>
      </c>
      <c r="N30" s="58"/>
      <c r="O30" s="74"/>
      <c r="P30" s="75"/>
      <c r="Q30" s="58"/>
      <c r="R30" s="58"/>
      <c r="S30" s="58"/>
    </row>
    <row r="31" spans="2:19" s="60" customFormat="1" ht="13" customHeight="1" x14ac:dyDescent="0.2">
      <c r="B31" s="165"/>
      <c r="C31" s="64"/>
      <c r="D31" s="151" t="s">
        <v>115</v>
      </c>
      <c r="E31" s="151"/>
      <c r="F31" s="152"/>
      <c r="G31" s="73" t="s">
        <v>94</v>
      </c>
      <c r="H31" s="73" t="s">
        <v>94</v>
      </c>
      <c r="I31" s="73" t="s">
        <v>94</v>
      </c>
      <c r="J31" s="68" t="s">
        <v>94</v>
      </c>
      <c r="K31" s="68" t="s">
        <v>94</v>
      </c>
      <c r="L31" s="68" t="s">
        <v>94</v>
      </c>
      <c r="M31" s="73" t="s">
        <v>94</v>
      </c>
      <c r="N31" s="58"/>
      <c r="O31" s="74"/>
      <c r="P31" s="75"/>
      <c r="Q31" s="58"/>
      <c r="R31" s="58"/>
      <c r="S31" s="58"/>
    </row>
    <row r="32" spans="2:19" s="71" customFormat="1" ht="13" customHeight="1" x14ac:dyDescent="0.2">
      <c r="B32" s="163" t="s">
        <v>116</v>
      </c>
      <c r="C32" s="150" t="s">
        <v>6</v>
      </c>
      <c r="D32" s="151"/>
      <c r="E32" s="151"/>
      <c r="F32" s="152"/>
      <c r="G32" s="68">
        <v>236344</v>
      </c>
      <c r="H32" s="68">
        <v>290694</v>
      </c>
      <c r="I32" s="68">
        <v>254319</v>
      </c>
      <c r="J32" s="68">
        <v>8714</v>
      </c>
      <c r="K32" s="68" t="s">
        <v>94</v>
      </c>
      <c r="L32" s="68">
        <v>27660</v>
      </c>
      <c r="M32" s="69">
        <v>87.486958491687886</v>
      </c>
      <c r="N32" s="70"/>
      <c r="O32" s="77"/>
      <c r="P32" s="70"/>
      <c r="Q32" s="70"/>
      <c r="R32" s="70"/>
      <c r="S32" s="70"/>
    </row>
    <row r="33" spans="2:19" s="60" customFormat="1" ht="13" customHeight="1" x14ac:dyDescent="0.2">
      <c r="B33" s="164"/>
      <c r="C33" s="64"/>
      <c r="D33" s="151" t="s">
        <v>117</v>
      </c>
      <c r="E33" s="151"/>
      <c r="F33" s="152"/>
      <c r="G33" s="68">
        <v>161642</v>
      </c>
      <c r="H33" s="68">
        <v>193854</v>
      </c>
      <c r="I33" s="68">
        <v>193854</v>
      </c>
      <c r="J33" s="73" t="s">
        <v>94</v>
      </c>
      <c r="K33" s="73" t="s">
        <v>94</v>
      </c>
      <c r="L33" s="73" t="s">
        <v>94</v>
      </c>
      <c r="M33" s="69">
        <v>100</v>
      </c>
      <c r="N33" s="58"/>
      <c r="O33" s="74"/>
      <c r="P33" s="75"/>
      <c r="Q33" s="58"/>
      <c r="R33" s="58"/>
      <c r="S33" s="58"/>
    </row>
    <row r="34" spans="2:19" s="60" customFormat="1" ht="13" customHeight="1" x14ac:dyDescent="0.2">
      <c r="B34" s="164"/>
      <c r="C34" s="64"/>
      <c r="D34" s="151" t="s">
        <v>118</v>
      </c>
      <c r="E34" s="151"/>
      <c r="F34" s="152"/>
      <c r="G34" s="68">
        <v>55795</v>
      </c>
      <c r="H34" s="68">
        <v>77575</v>
      </c>
      <c r="I34" s="68">
        <v>41200</v>
      </c>
      <c r="J34" s="68">
        <v>8714</v>
      </c>
      <c r="K34" s="73" t="s">
        <v>94</v>
      </c>
      <c r="L34" s="68">
        <v>27660</v>
      </c>
      <c r="M34" s="69">
        <v>53.110047119082246</v>
      </c>
      <c r="N34" s="58"/>
      <c r="O34" s="74"/>
      <c r="P34" s="75"/>
      <c r="Q34" s="58"/>
      <c r="R34" s="58"/>
      <c r="S34" s="58"/>
    </row>
    <row r="35" spans="2:19" s="60" customFormat="1" ht="13" customHeight="1" x14ac:dyDescent="0.2">
      <c r="B35" s="164"/>
      <c r="C35" s="64"/>
      <c r="D35" s="65"/>
      <c r="E35" s="151" t="s">
        <v>119</v>
      </c>
      <c r="F35" s="152"/>
      <c r="G35" s="68" t="s">
        <v>120</v>
      </c>
      <c r="H35" s="68">
        <v>6712</v>
      </c>
      <c r="I35" s="68">
        <v>6689</v>
      </c>
      <c r="J35" s="68" t="s">
        <v>94</v>
      </c>
      <c r="K35" s="73" t="s">
        <v>94</v>
      </c>
      <c r="L35" s="68">
        <v>23</v>
      </c>
      <c r="M35" s="69">
        <v>99.664774504983683</v>
      </c>
      <c r="N35" s="58"/>
      <c r="O35" s="74"/>
      <c r="P35" s="75"/>
      <c r="Q35" s="58"/>
      <c r="R35" s="58"/>
      <c r="S35" s="58"/>
    </row>
    <row r="36" spans="2:19" s="60" customFormat="1" ht="13" customHeight="1" x14ac:dyDescent="0.2">
      <c r="B36" s="164"/>
      <c r="C36" s="64"/>
      <c r="D36" s="65"/>
      <c r="E36" s="151" t="s">
        <v>121</v>
      </c>
      <c r="F36" s="152"/>
      <c r="G36" s="68" t="s">
        <v>120</v>
      </c>
      <c r="H36" s="68">
        <v>2857</v>
      </c>
      <c r="I36" s="68">
        <v>1723</v>
      </c>
      <c r="J36" s="68">
        <v>66</v>
      </c>
      <c r="K36" s="73" t="s">
        <v>94</v>
      </c>
      <c r="L36" s="68">
        <v>1068</v>
      </c>
      <c r="M36" s="69">
        <v>60.304165208260422</v>
      </c>
      <c r="N36" s="58"/>
      <c r="O36" s="74"/>
      <c r="P36" s="75"/>
      <c r="Q36" s="58"/>
      <c r="R36" s="58"/>
      <c r="S36" s="58"/>
    </row>
    <row r="37" spans="2:19" s="60" customFormat="1" ht="13" customHeight="1" x14ac:dyDescent="0.2">
      <c r="B37" s="164"/>
      <c r="C37" s="64"/>
      <c r="D37" s="65"/>
      <c r="E37" s="151" t="s">
        <v>122</v>
      </c>
      <c r="F37" s="152"/>
      <c r="G37" s="68" t="s">
        <v>120</v>
      </c>
      <c r="H37" s="68">
        <v>68006</v>
      </c>
      <c r="I37" s="68">
        <v>32788</v>
      </c>
      <c r="J37" s="68">
        <v>8648</v>
      </c>
      <c r="K37" s="73" t="s">
        <v>94</v>
      </c>
      <c r="L37" s="68">
        <v>26570</v>
      </c>
      <c r="M37" s="69">
        <v>48.213035817512484</v>
      </c>
      <c r="N37" s="58"/>
      <c r="O37" s="74"/>
      <c r="P37" s="75"/>
      <c r="Q37" s="58"/>
      <c r="R37" s="58"/>
      <c r="S37" s="58"/>
    </row>
    <row r="38" spans="2:19" s="60" customFormat="1" ht="13" customHeight="1" x14ac:dyDescent="0.2">
      <c r="B38" s="164"/>
      <c r="C38" s="64"/>
      <c r="D38" s="168" t="s">
        <v>123</v>
      </c>
      <c r="E38" s="168"/>
      <c r="F38" s="169"/>
      <c r="G38" s="68">
        <v>18906</v>
      </c>
      <c r="H38" s="68">
        <v>18907</v>
      </c>
      <c r="I38" s="68">
        <v>18907</v>
      </c>
      <c r="J38" s="68" t="s">
        <v>94</v>
      </c>
      <c r="K38" s="68" t="s">
        <v>94</v>
      </c>
      <c r="L38" s="68" t="s">
        <v>94</v>
      </c>
      <c r="M38" s="69">
        <v>100</v>
      </c>
      <c r="N38" s="58"/>
      <c r="O38" s="74"/>
      <c r="P38" s="75"/>
      <c r="Q38" s="58"/>
      <c r="R38" s="58"/>
      <c r="S38" s="58"/>
    </row>
    <row r="39" spans="2:19" s="60" customFormat="1" ht="13" customHeight="1" x14ac:dyDescent="0.2">
      <c r="B39" s="164"/>
      <c r="C39" s="64"/>
      <c r="D39" s="151" t="s">
        <v>124</v>
      </c>
      <c r="E39" s="151"/>
      <c r="F39" s="152"/>
      <c r="G39" s="68" t="s">
        <v>94</v>
      </c>
      <c r="H39" s="68" t="s">
        <v>94</v>
      </c>
      <c r="I39" s="68" t="s">
        <v>94</v>
      </c>
      <c r="J39" s="68" t="s">
        <v>94</v>
      </c>
      <c r="K39" s="68" t="s">
        <v>94</v>
      </c>
      <c r="L39" s="68" t="s">
        <v>94</v>
      </c>
      <c r="M39" s="68" t="s">
        <v>94</v>
      </c>
      <c r="N39" s="58"/>
      <c r="O39" s="74"/>
      <c r="P39" s="75"/>
      <c r="Q39" s="58"/>
      <c r="R39" s="58"/>
      <c r="S39" s="58"/>
    </row>
    <row r="40" spans="2:19" s="71" customFormat="1" ht="13" customHeight="1" x14ac:dyDescent="0.2">
      <c r="B40" s="164"/>
      <c r="C40" s="163" t="s">
        <v>125</v>
      </c>
      <c r="D40" s="150" t="s">
        <v>6</v>
      </c>
      <c r="E40" s="151"/>
      <c r="F40" s="152"/>
      <c r="G40" s="68">
        <v>1</v>
      </c>
      <c r="H40" s="68">
        <v>359</v>
      </c>
      <c r="I40" s="68">
        <v>359</v>
      </c>
      <c r="J40" s="68" t="s">
        <v>94</v>
      </c>
      <c r="K40" s="68" t="s">
        <v>94</v>
      </c>
      <c r="L40" s="68" t="s">
        <v>94</v>
      </c>
      <c r="M40" s="69">
        <v>100</v>
      </c>
      <c r="N40" s="72"/>
      <c r="O40" s="77"/>
      <c r="P40" s="70"/>
      <c r="Q40" s="72"/>
      <c r="R40" s="72"/>
      <c r="S40" s="72"/>
    </row>
    <row r="41" spans="2:19" s="60" customFormat="1" ht="13" customHeight="1" x14ac:dyDescent="0.2">
      <c r="B41" s="164"/>
      <c r="C41" s="164"/>
      <c r="D41" s="79"/>
      <c r="E41" s="151" t="s">
        <v>126</v>
      </c>
      <c r="F41" s="152"/>
      <c r="G41" s="68">
        <v>1</v>
      </c>
      <c r="H41" s="68">
        <v>359</v>
      </c>
      <c r="I41" s="68">
        <v>359</v>
      </c>
      <c r="J41" s="68" t="s">
        <v>94</v>
      </c>
      <c r="K41" s="68" t="s">
        <v>94</v>
      </c>
      <c r="L41" s="68" t="s">
        <v>94</v>
      </c>
      <c r="M41" s="69">
        <v>100</v>
      </c>
      <c r="N41" s="58"/>
      <c r="O41" s="74"/>
      <c r="P41" s="75"/>
      <c r="Q41" s="58"/>
      <c r="R41" s="58"/>
      <c r="S41" s="58"/>
    </row>
    <row r="42" spans="2:19" s="60" customFormat="1" ht="13" customHeight="1" x14ac:dyDescent="0.2">
      <c r="B42" s="165"/>
      <c r="C42" s="165"/>
      <c r="D42" s="80"/>
      <c r="E42" s="166" t="s">
        <v>127</v>
      </c>
      <c r="F42" s="167"/>
      <c r="G42" s="73" t="s">
        <v>94</v>
      </c>
      <c r="H42" s="73" t="s">
        <v>94</v>
      </c>
      <c r="I42" s="73" t="s">
        <v>94</v>
      </c>
      <c r="J42" s="68" t="s">
        <v>94</v>
      </c>
      <c r="K42" s="68" t="s">
        <v>94</v>
      </c>
      <c r="L42" s="68" t="s">
        <v>94</v>
      </c>
      <c r="M42" s="68" t="s">
        <v>94</v>
      </c>
      <c r="N42" s="58"/>
      <c r="O42" s="74"/>
      <c r="P42" s="75"/>
      <c r="Q42" s="58"/>
      <c r="R42" s="58"/>
      <c r="S42" s="58"/>
    </row>
    <row r="43" spans="2:19" ht="12" customHeight="1" x14ac:dyDescent="0.2"/>
    <row r="44" spans="2:19" ht="12" customHeight="1" x14ac:dyDescent="0.2">
      <c r="B44" s="82" t="s">
        <v>128</v>
      </c>
    </row>
    <row r="45" spans="2:19" ht="12" customHeight="1" x14ac:dyDescent="0.2">
      <c r="B45" s="82" t="s">
        <v>129</v>
      </c>
      <c r="C45" s="82" t="s">
        <v>130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</row>
    <row r="46" spans="2:19" x14ac:dyDescent="0.2">
      <c r="B46" s="82"/>
      <c r="C46" s="82"/>
      <c r="D46" s="83"/>
      <c r="E46" s="83"/>
      <c r="F46" s="83"/>
      <c r="G46" s="83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</row>
    <row r="47" spans="2:19" x14ac:dyDescent="0.2">
      <c r="B47" s="82"/>
      <c r="C47" s="58"/>
      <c r="D47" s="58"/>
      <c r="E47" s="58"/>
      <c r="F47" s="58"/>
      <c r="G47" s="58"/>
      <c r="H47" s="58"/>
      <c r="I47" s="58"/>
      <c r="J47" s="58"/>
      <c r="K47" s="58"/>
      <c r="M47" s="58"/>
      <c r="N47" s="58"/>
      <c r="O47" s="58"/>
      <c r="P47" s="58"/>
      <c r="Q47" s="58"/>
      <c r="R47" s="58"/>
      <c r="S47" s="58"/>
    </row>
    <row r="49" spans="7:13" x14ac:dyDescent="0.2">
      <c r="G49" s="84"/>
      <c r="H49" s="84"/>
      <c r="I49" s="84"/>
      <c r="J49" s="84"/>
      <c r="K49" s="84"/>
      <c r="L49" s="84"/>
      <c r="M49" s="84"/>
    </row>
    <row r="50" spans="7:13" x14ac:dyDescent="0.2">
      <c r="G50" s="84"/>
      <c r="H50" s="84"/>
      <c r="I50" s="84"/>
      <c r="J50" s="84"/>
      <c r="K50" s="84"/>
      <c r="L50" s="84"/>
      <c r="M50" s="84"/>
    </row>
    <row r="51" spans="7:13" x14ac:dyDescent="0.2">
      <c r="G51" s="84"/>
      <c r="H51" s="84"/>
      <c r="I51" s="84"/>
      <c r="J51" s="84"/>
      <c r="K51" s="84"/>
      <c r="L51" s="84"/>
      <c r="M51" s="84"/>
    </row>
    <row r="52" spans="7:13" x14ac:dyDescent="0.2">
      <c r="G52" s="84"/>
      <c r="H52" s="84"/>
      <c r="I52" s="84"/>
      <c r="J52" s="84"/>
      <c r="K52" s="84"/>
      <c r="L52" s="84"/>
      <c r="M52" s="84"/>
    </row>
    <row r="53" spans="7:13" x14ac:dyDescent="0.2">
      <c r="G53" s="84"/>
      <c r="H53" s="84"/>
      <c r="I53" s="84"/>
      <c r="J53" s="84"/>
      <c r="K53" s="84"/>
      <c r="L53" s="84"/>
      <c r="M53" s="84"/>
    </row>
    <row r="54" spans="7:13" x14ac:dyDescent="0.2">
      <c r="G54" s="84"/>
    </row>
    <row r="55" spans="7:13" x14ac:dyDescent="0.2">
      <c r="G55" s="84"/>
    </row>
    <row r="56" spans="7:13" x14ac:dyDescent="0.2">
      <c r="G56" s="84"/>
    </row>
    <row r="57" spans="7:13" x14ac:dyDescent="0.2">
      <c r="G57" s="84"/>
    </row>
    <row r="58" spans="7:13" x14ac:dyDescent="0.2">
      <c r="G58" s="84"/>
    </row>
    <row r="59" spans="7:13" x14ac:dyDescent="0.2">
      <c r="G59" s="84"/>
    </row>
  </sheetData>
  <mergeCells count="47">
    <mergeCell ref="D40:F40"/>
    <mergeCell ref="E41:F41"/>
    <mergeCell ref="E42:F42"/>
    <mergeCell ref="B32:B42"/>
    <mergeCell ref="C32:F32"/>
    <mergeCell ref="D33:F33"/>
    <mergeCell ref="D34:F34"/>
    <mergeCell ref="E35:F35"/>
    <mergeCell ref="E36:F36"/>
    <mergeCell ref="E37:F37"/>
    <mergeCell ref="D38:F38"/>
    <mergeCell ref="D39:F39"/>
    <mergeCell ref="C40:C42"/>
    <mergeCell ref="B27:F27"/>
    <mergeCell ref="C28:F28"/>
    <mergeCell ref="B29:B31"/>
    <mergeCell ref="C29:F29"/>
    <mergeCell ref="D30:F30"/>
    <mergeCell ref="D31:F31"/>
    <mergeCell ref="C20:F20"/>
    <mergeCell ref="C22:F22"/>
    <mergeCell ref="C23:F23"/>
    <mergeCell ref="C24:F24"/>
    <mergeCell ref="B25:B26"/>
    <mergeCell ref="C25:F25"/>
    <mergeCell ref="D26:F26"/>
    <mergeCell ref="E15:F15"/>
    <mergeCell ref="C16:F16"/>
    <mergeCell ref="C17:F17"/>
    <mergeCell ref="C18:F18"/>
    <mergeCell ref="C19:F19"/>
    <mergeCell ref="B3:F3"/>
    <mergeCell ref="B5:F5"/>
    <mergeCell ref="B6:B24"/>
    <mergeCell ref="C6:F6"/>
    <mergeCell ref="C7:C12"/>
    <mergeCell ref="D7:F7"/>
    <mergeCell ref="D8:D10"/>
    <mergeCell ref="E8:F8"/>
    <mergeCell ref="E9:F9"/>
    <mergeCell ref="E10:F10"/>
    <mergeCell ref="C21:F21"/>
    <mergeCell ref="D11:F11"/>
    <mergeCell ref="D12:F12"/>
    <mergeCell ref="C13:C15"/>
    <mergeCell ref="D13:F13"/>
    <mergeCell ref="E14:F14"/>
  </mergeCells>
  <phoneticPr fontId="3"/>
  <pageMargins left="0.74803149606299213" right="0.74803149606299213" top="0.94488188976377963" bottom="0.74803149606299213" header="0.51181102362204722" footer="0.51181102362204722"/>
  <pageSetup paperSize="9" scale="86" orientation="landscape" r:id="rId1"/>
  <headerFooter>
    <oddHeader>&amp;L&amp;F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1457-8C8B-490B-A305-4B81EF885AEF}">
  <dimension ref="B1:AE69"/>
  <sheetViews>
    <sheetView zoomScaleNormal="100" zoomScaleSheetLayoutView="100" workbookViewId="0"/>
  </sheetViews>
  <sheetFormatPr defaultColWidth="9" defaultRowHeight="12" x14ac:dyDescent="0.2"/>
  <cols>
    <col min="1" max="1" width="2.6328125" style="86" customWidth="1"/>
    <col min="2" max="3" width="1.90625" style="86" customWidth="1"/>
    <col min="4" max="4" width="9.6328125" style="86" customWidth="1"/>
    <col min="5" max="5" width="15.08984375" style="86" customWidth="1"/>
    <col min="6" max="6" width="13.08984375" style="86" customWidth="1"/>
    <col min="7" max="15" width="12.08984375" style="86" customWidth="1"/>
    <col min="16" max="16" width="14.08984375" style="86" customWidth="1"/>
    <col min="17" max="20" width="12.08984375" style="86" customWidth="1"/>
    <col min="21" max="21" width="14.08984375" style="86" customWidth="1"/>
    <col min="22" max="22" width="12.08984375" style="86" customWidth="1"/>
    <col min="23" max="23" width="13.08984375" style="86" customWidth="1"/>
    <col min="24" max="25" width="12.08984375" style="86" customWidth="1"/>
    <col min="26" max="29" width="13.08984375" style="86" customWidth="1"/>
    <col min="30" max="31" width="12.08984375" style="86" bestFit="1" customWidth="1"/>
    <col min="32" max="16384" width="9" style="86"/>
  </cols>
  <sheetData>
    <row r="1" spans="2:31" ht="14.25" customHeight="1" x14ac:dyDescent="0.2">
      <c r="B1" s="85" t="s">
        <v>131</v>
      </c>
    </row>
    <row r="2" spans="2:31" ht="12" customHeight="1" x14ac:dyDescent="0.2"/>
    <row r="3" spans="2:31" ht="12" customHeight="1" x14ac:dyDescent="0.2">
      <c r="B3" s="188" t="s">
        <v>132</v>
      </c>
      <c r="C3" s="189"/>
      <c r="D3" s="190"/>
      <c r="E3" s="197" t="s">
        <v>133</v>
      </c>
      <c r="F3" s="197" t="s">
        <v>134</v>
      </c>
      <c r="G3" s="178" t="s">
        <v>135</v>
      </c>
      <c r="H3" s="178" t="s">
        <v>136</v>
      </c>
      <c r="I3" s="178" t="s">
        <v>137</v>
      </c>
      <c r="J3" s="178" t="s">
        <v>138</v>
      </c>
      <c r="K3" s="178" t="s">
        <v>139</v>
      </c>
      <c r="L3" s="178" t="s">
        <v>140</v>
      </c>
      <c r="M3" s="181" t="s">
        <v>141</v>
      </c>
      <c r="N3" s="178" t="s">
        <v>142</v>
      </c>
      <c r="O3" s="178" t="s">
        <v>143</v>
      </c>
      <c r="P3" s="175" t="s">
        <v>4</v>
      </c>
      <c r="Q3" s="172" t="s">
        <v>144</v>
      </c>
      <c r="R3" s="175" t="s">
        <v>145</v>
      </c>
      <c r="S3" s="175" t="s">
        <v>146</v>
      </c>
      <c r="T3" s="175" t="s">
        <v>113</v>
      </c>
      <c r="U3" s="175" t="s">
        <v>8</v>
      </c>
      <c r="V3" s="172" t="s">
        <v>147</v>
      </c>
      <c r="W3" s="175" t="s">
        <v>148</v>
      </c>
      <c r="X3" s="175" t="s">
        <v>9</v>
      </c>
      <c r="Y3" s="175" t="s">
        <v>10</v>
      </c>
      <c r="Z3" s="175" t="s">
        <v>11</v>
      </c>
      <c r="AA3" s="175" t="s">
        <v>12</v>
      </c>
      <c r="AB3" s="175" t="s">
        <v>116</v>
      </c>
      <c r="AC3" s="175" t="s">
        <v>149</v>
      </c>
    </row>
    <row r="4" spans="2:31" ht="12" customHeight="1" x14ac:dyDescent="0.2">
      <c r="B4" s="191"/>
      <c r="C4" s="192"/>
      <c r="D4" s="193"/>
      <c r="E4" s="198"/>
      <c r="F4" s="198"/>
      <c r="G4" s="179"/>
      <c r="H4" s="179"/>
      <c r="I4" s="179"/>
      <c r="J4" s="179"/>
      <c r="K4" s="179"/>
      <c r="L4" s="179"/>
      <c r="M4" s="182"/>
      <c r="N4" s="179"/>
      <c r="O4" s="186"/>
      <c r="P4" s="176"/>
      <c r="Q4" s="173"/>
      <c r="R4" s="176"/>
      <c r="S4" s="176"/>
      <c r="T4" s="176"/>
      <c r="U4" s="176"/>
      <c r="V4" s="173"/>
      <c r="W4" s="176"/>
      <c r="X4" s="176"/>
      <c r="Y4" s="176"/>
      <c r="Z4" s="176"/>
      <c r="AA4" s="176"/>
      <c r="AB4" s="176"/>
      <c r="AC4" s="176"/>
    </row>
    <row r="5" spans="2:31" ht="12" customHeight="1" x14ac:dyDescent="0.2">
      <c r="B5" s="194"/>
      <c r="C5" s="195"/>
      <c r="D5" s="196"/>
      <c r="E5" s="199"/>
      <c r="F5" s="199"/>
      <c r="G5" s="180"/>
      <c r="H5" s="180"/>
      <c r="I5" s="180"/>
      <c r="J5" s="180"/>
      <c r="K5" s="180"/>
      <c r="L5" s="180"/>
      <c r="M5" s="183"/>
      <c r="N5" s="180"/>
      <c r="O5" s="187"/>
      <c r="P5" s="177"/>
      <c r="Q5" s="174"/>
      <c r="R5" s="177"/>
      <c r="S5" s="177"/>
      <c r="T5" s="177"/>
      <c r="U5" s="177"/>
      <c r="V5" s="174"/>
      <c r="W5" s="177"/>
      <c r="X5" s="177"/>
      <c r="Y5" s="177"/>
      <c r="Z5" s="177"/>
      <c r="AA5" s="177"/>
      <c r="AB5" s="177"/>
      <c r="AC5" s="177"/>
    </row>
    <row r="6" spans="2:31" ht="12" customHeight="1" x14ac:dyDescent="0.2">
      <c r="B6" s="87"/>
      <c r="C6" s="88"/>
      <c r="D6" s="89"/>
      <c r="E6" s="90" t="s">
        <v>15</v>
      </c>
      <c r="F6" s="90" t="s">
        <v>15</v>
      </c>
      <c r="G6" s="90" t="s">
        <v>15</v>
      </c>
      <c r="H6" s="90" t="s">
        <v>15</v>
      </c>
      <c r="I6" s="90" t="s">
        <v>15</v>
      </c>
      <c r="J6" s="90" t="s">
        <v>15</v>
      </c>
      <c r="K6" s="90" t="s">
        <v>15</v>
      </c>
      <c r="L6" s="90" t="s">
        <v>15</v>
      </c>
      <c r="M6" s="90" t="s">
        <v>15</v>
      </c>
      <c r="N6" s="90" t="s">
        <v>15</v>
      </c>
      <c r="O6" s="90" t="s">
        <v>15</v>
      </c>
      <c r="P6" s="90" t="s">
        <v>15</v>
      </c>
      <c r="Q6" s="90" t="s">
        <v>15</v>
      </c>
      <c r="R6" s="90" t="s">
        <v>15</v>
      </c>
      <c r="S6" s="90" t="s">
        <v>15</v>
      </c>
      <c r="T6" s="90" t="s">
        <v>15</v>
      </c>
      <c r="U6" s="90" t="s">
        <v>15</v>
      </c>
      <c r="V6" s="90" t="s">
        <v>15</v>
      </c>
      <c r="W6" s="90" t="s">
        <v>15</v>
      </c>
      <c r="X6" s="90" t="s">
        <v>15</v>
      </c>
      <c r="Y6" s="90" t="s">
        <v>15</v>
      </c>
      <c r="Z6" s="90" t="s">
        <v>15</v>
      </c>
      <c r="AA6" s="90" t="s">
        <v>15</v>
      </c>
      <c r="AB6" s="90" t="s">
        <v>15</v>
      </c>
      <c r="AC6" s="90" t="s">
        <v>15</v>
      </c>
    </row>
    <row r="7" spans="2:31" ht="12" customHeight="1" x14ac:dyDescent="0.2">
      <c r="B7" s="184" t="s">
        <v>150</v>
      </c>
      <c r="C7" s="184"/>
      <c r="D7" s="185"/>
      <c r="E7" s="91">
        <v>972688700</v>
      </c>
      <c r="F7" s="91">
        <v>303967987</v>
      </c>
      <c r="G7" s="91">
        <v>8793215</v>
      </c>
      <c r="H7" s="91">
        <v>195963</v>
      </c>
      <c r="I7" s="91">
        <v>1585815</v>
      </c>
      <c r="J7" s="91">
        <v>1755532</v>
      </c>
      <c r="K7" s="91">
        <v>48483641</v>
      </c>
      <c r="L7" s="91">
        <v>794751</v>
      </c>
      <c r="M7" s="91">
        <v>911319</v>
      </c>
      <c r="N7" s="91">
        <v>4436983</v>
      </c>
      <c r="O7" s="91">
        <v>7415370</v>
      </c>
      <c r="P7" s="91">
        <v>131826558</v>
      </c>
      <c r="Q7" s="91">
        <v>400788</v>
      </c>
      <c r="R7" s="91">
        <v>4852124</v>
      </c>
      <c r="S7" s="91">
        <v>9280564</v>
      </c>
      <c r="T7" s="91">
        <v>3795995</v>
      </c>
      <c r="U7" s="91">
        <v>191746070</v>
      </c>
      <c r="V7" s="91">
        <v>97545</v>
      </c>
      <c r="W7" s="91">
        <v>63012637</v>
      </c>
      <c r="X7" s="91">
        <v>3310193</v>
      </c>
      <c r="Y7" s="91">
        <v>9982554</v>
      </c>
      <c r="Z7" s="91">
        <v>19015774</v>
      </c>
      <c r="AA7" s="91">
        <v>20970452</v>
      </c>
      <c r="AB7" s="91">
        <v>57591972</v>
      </c>
      <c r="AC7" s="91">
        <v>78464898</v>
      </c>
    </row>
    <row r="8" spans="2:31" ht="12" customHeight="1" x14ac:dyDescent="0.2">
      <c r="B8" s="92"/>
      <c r="C8" s="93"/>
      <c r="D8" s="93"/>
      <c r="E8" s="90"/>
      <c r="F8" s="94"/>
      <c r="G8" s="90"/>
      <c r="H8" s="90"/>
      <c r="I8" s="90"/>
      <c r="J8" s="90"/>
      <c r="K8" s="90"/>
      <c r="L8" s="90"/>
      <c r="M8" s="91"/>
      <c r="N8" s="90"/>
      <c r="O8" s="90"/>
      <c r="P8" s="94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2:31" s="95" customFormat="1" ht="12" customHeight="1" x14ac:dyDescent="0.2">
      <c r="B9" s="184" t="s">
        <v>151</v>
      </c>
      <c r="C9" s="184"/>
      <c r="D9" s="185"/>
      <c r="E9" s="91">
        <f>SUM(E11,E26)</f>
        <v>948941378</v>
      </c>
      <c r="F9" s="91">
        <f t="shared" ref="F9:AC9" si="0">SUM(F11,F26)</f>
        <v>316252462</v>
      </c>
      <c r="G9" s="91">
        <f t="shared" si="0"/>
        <v>8830188</v>
      </c>
      <c r="H9" s="91">
        <f t="shared" si="0"/>
        <v>102923</v>
      </c>
      <c r="I9" s="91">
        <f t="shared" si="0"/>
        <v>1329204</v>
      </c>
      <c r="J9" s="91">
        <f t="shared" si="0"/>
        <v>1008686</v>
      </c>
      <c r="K9" s="91">
        <f t="shared" si="0"/>
        <v>50410593</v>
      </c>
      <c r="L9" s="91">
        <f t="shared" si="0"/>
        <v>780114</v>
      </c>
      <c r="M9" s="91">
        <f t="shared" si="0"/>
        <v>967205</v>
      </c>
      <c r="N9" s="91">
        <f t="shared" si="0"/>
        <v>5018902</v>
      </c>
      <c r="O9" s="91">
        <f t="shared" si="0"/>
        <v>2455619</v>
      </c>
      <c r="P9" s="91">
        <f t="shared" si="0"/>
        <v>129994293</v>
      </c>
      <c r="Q9" s="91">
        <f t="shared" si="0"/>
        <v>367401</v>
      </c>
      <c r="R9" s="91">
        <f t="shared" si="0"/>
        <v>4786584</v>
      </c>
      <c r="S9" s="91">
        <f t="shared" si="0"/>
        <v>9542176</v>
      </c>
      <c r="T9" s="91">
        <f t="shared" si="0"/>
        <v>3633164</v>
      </c>
      <c r="U9" s="91">
        <f t="shared" si="0"/>
        <v>168150517</v>
      </c>
      <c r="V9" s="91">
        <f t="shared" si="0"/>
        <v>99373</v>
      </c>
      <c r="W9" s="91">
        <f t="shared" si="0"/>
        <v>64040151</v>
      </c>
      <c r="X9" s="91">
        <f t="shared" si="0"/>
        <v>3357184</v>
      </c>
      <c r="Y9" s="91">
        <f t="shared" si="0"/>
        <v>15071189</v>
      </c>
      <c r="Z9" s="91">
        <f t="shared" si="0"/>
        <v>29594814</v>
      </c>
      <c r="AA9" s="91">
        <f t="shared" si="0"/>
        <v>24606150</v>
      </c>
      <c r="AB9" s="91">
        <f t="shared" si="0"/>
        <v>54649415</v>
      </c>
      <c r="AC9" s="91">
        <f t="shared" si="0"/>
        <v>53893071</v>
      </c>
    </row>
    <row r="10" spans="2:31" s="95" customFormat="1" ht="12" customHeight="1" x14ac:dyDescent="0.2">
      <c r="B10" s="184" t="s">
        <v>152</v>
      </c>
      <c r="C10" s="184"/>
      <c r="D10" s="185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86"/>
      <c r="AE10" s="86"/>
    </row>
    <row r="11" spans="2:31" s="98" customFormat="1" ht="12" customHeight="1" x14ac:dyDescent="0.2">
      <c r="B11" s="96"/>
      <c r="C11" s="170" t="s">
        <v>153</v>
      </c>
      <c r="D11" s="171"/>
      <c r="E11" s="97">
        <f>SUM(E13:E24)</f>
        <v>767196314</v>
      </c>
      <c r="F11" s="97">
        <f t="shared" ref="F11:AC11" si="1">SUM(F13:F24)</f>
        <v>267491558</v>
      </c>
      <c r="G11" s="97">
        <f t="shared" si="1"/>
        <v>6680263</v>
      </c>
      <c r="H11" s="97">
        <f t="shared" si="1"/>
        <v>89679</v>
      </c>
      <c r="I11" s="97">
        <f t="shared" si="1"/>
        <v>1157825</v>
      </c>
      <c r="J11" s="97">
        <f t="shared" si="1"/>
        <v>878634</v>
      </c>
      <c r="K11" s="97">
        <f t="shared" si="1"/>
        <v>43118020</v>
      </c>
      <c r="L11" s="97">
        <f t="shared" si="1"/>
        <v>547961</v>
      </c>
      <c r="M11" s="97">
        <f t="shared" si="1"/>
        <v>744841</v>
      </c>
      <c r="N11" s="97">
        <f t="shared" si="1"/>
        <v>4317158</v>
      </c>
      <c r="O11" s="97">
        <f t="shared" si="1"/>
        <v>2118385</v>
      </c>
      <c r="P11" s="97">
        <f t="shared" si="1"/>
        <v>86309742</v>
      </c>
      <c r="Q11" s="97">
        <f t="shared" si="1"/>
        <v>319964</v>
      </c>
      <c r="R11" s="97">
        <f t="shared" si="1"/>
        <v>4261240</v>
      </c>
      <c r="S11" s="97">
        <f t="shared" si="1"/>
        <v>7952058</v>
      </c>
      <c r="T11" s="97">
        <f t="shared" si="1"/>
        <v>3286558</v>
      </c>
      <c r="U11" s="97">
        <f t="shared" si="1"/>
        <v>145910936</v>
      </c>
      <c r="V11" s="97">
        <f t="shared" si="1"/>
        <v>27427</v>
      </c>
      <c r="W11" s="97">
        <f t="shared" si="1"/>
        <v>52737673</v>
      </c>
      <c r="X11" s="97">
        <f t="shared" si="1"/>
        <v>2391493</v>
      </c>
      <c r="Y11" s="97">
        <f t="shared" si="1"/>
        <v>7264425</v>
      </c>
      <c r="Z11" s="97">
        <f t="shared" si="1"/>
        <v>20451751</v>
      </c>
      <c r="AA11" s="97">
        <f t="shared" si="1"/>
        <v>15257119</v>
      </c>
      <c r="AB11" s="97">
        <f t="shared" si="1"/>
        <v>50108254</v>
      </c>
      <c r="AC11" s="97">
        <f t="shared" si="1"/>
        <v>43773350</v>
      </c>
      <c r="AD11" s="95"/>
      <c r="AE11" s="95"/>
    </row>
    <row r="12" spans="2:31" s="98" customFormat="1" ht="12" customHeight="1" x14ac:dyDescent="0.2">
      <c r="B12" s="96"/>
      <c r="C12" s="99"/>
      <c r="D12" s="99"/>
      <c r="E12" s="97"/>
      <c r="F12" s="97"/>
      <c r="G12" s="97"/>
      <c r="H12" s="97"/>
      <c r="I12" s="97"/>
      <c r="J12" s="97"/>
      <c r="K12" s="97"/>
      <c r="L12" s="97"/>
      <c r="M12" s="91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86"/>
      <c r="AE12" s="86"/>
    </row>
    <row r="13" spans="2:31" ht="12" customHeight="1" x14ac:dyDescent="0.2">
      <c r="B13" s="100"/>
      <c r="C13" s="101"/>
      <c r="D13" s="93" t="s">
        <v>154</v>
      </c>
      <c r="E13" s="91">
        <v>161792003</v>
      </c>
      <c r="F13" s="91">
        <v>54310840</v>
      </c>
      <c r="G13" s="91">
        <v>1305702</v>
      </c>
      <c r="H13" s="91">
        <v>19287</v>
      </c>
      <c r="I13" s="91">
        <v>248910</v>
      </c>
      <c r="J13" s="91">
        <v>188848</v>
      </c>
      <c r="K13" s="91">
        <v>8737559</v>
      </c>
      <c r="L13" s="91">
        <v>18850</v>
      </c>
      <c r="M13" s="91">
        <v>146379</v>
      </c>
      <c r="N13" s="91">
        <v>862109</v>
      </c>
      <c r="O13" s="91">
        <v>410026</v>
      </c>
      <c r="P13" s="91">
        <v>13992643</v>
      </c>
      <c r="Q13" s="91">
        <v>76278</v>
      </c>
      <c r="R13" s="91">
        <v>331609</v>
      </c>
      <c r="S13" s="91">
        <v>2054032</v>
      </c>
      <c r="T13" s="91">
        <v>675376</v>
      </c>
      <c r="U13" s="91">
        <v>33281066</v>
      </c>
      <c r="V13" s="91">
        <v>0</v>
      </c>
      <c r="W13" s="91">
        <v>10761960</v>
      </c>
      <c r="X13" s="91">
        <v>502986</v>
      </c>
      <c r="Y13" s="91">
        <v>1136352</v>
      </c>
      <c r="Z13" s="91">
        <v>3917549</v>
      </c>
      <c r="AA13" s="91">
        <v>2406734</v>
      </c>
      <c r="AB13" s="91">
        <v>14122508</v>
      </c>
      <c r="AC13" s="91">
        <v>12284400</v>
      </c>
    </row>
    <row r="14" spans="2:31" ht="12" customHeight="1" x14ac:dyDescent="0.2">
      <c r="B14" s="100"/>
      <c r="C14" s="101"/>
      <c r="D14" s="93" t="s">
        <v>155</v>
      </c>
      <c r="E14" s="91">
        <v>180343287</v>
      </c>
      <c r="F14" s="91">
        <v>64271977</v>
      </c>
      <c r="G14" s="91">
        <v>1302030</v>
      </c>
      <c r="H14" s="91">
        <v>21733</v>
      </c>
      <c r="I14" s="91">
        <v>281257</v>
      </c>
      <c r="J14" s="91">
        <v>213817</v>
      </c>
      <c r="K14" s="91">
        <v>9660837</v>
      </c>
      <c r="L14" s="91">
        <v>112460</v>
      </c>
      <c r="M14" s="91">
        <v>146480</v>
      </c>
      <c r="N14" s="91">
        <v>968066</v>
      </c>
      <c r="O14" s="91">
        <v>461482</v>
      </c>
      <c r="P14" s="91">
        <v>14427557</v>
      </c>
      <c r="Q14" s="91">
        <v>77221</v>
      </c>
      <c r="R14" s="91">
        <v>360261</v>
      </c>
      <c r="S14" s="91">
        <v>1631824</v>
      </c>
      <c r="T14" s="91">
        <v>883214</v>
      </c>
      <c r="U14" s="91">
        <v>35159197</v>
      </c>
      <c r="V14" s="91">
        <v>27427</v>
      </c>
      <c r="W14" s="91">
        <v>11040337</v>
      </c>
      <c r="X14" s="91">
        <v>173661</v>
      </c>
      <c r="Y14" s="91">
        <v>386992</v>
      </c>
      <c r="Z14" s="91">
        <v>5321443</v>
      </c>
      <c r="AA14" s="91">
        <v>3628334</v>
      </c>
      <c r="AB14" s="91">
        <v>19410580</v>
      </c>
      <c r="AC14" s="91">
        <v>10375100</v>
      </c>
    </row>
    <row r="15" spans="2:31" ht="12" customHeight="1" x14ac:dyDescent="0.2">
      <c r="B15" s="100"/>
      <c r="C15" s="101"/>
      <c r="D15" s="93" t="s">
        <v>156</v>
      </c>
      <c r="E15" s="91">
        <v>52243844</v>
      </c>
      <c r="F15" s="91">
        <v>12969840</v>
      </c>
      <c r="G15" s="91">
        <v>402749</v>
      </c>
      <c r="H15" s="91">
        <v>5139</v>
      </c>
      <c r="I15" s="91">
        <v>66175</v>
      </c>
      <c r="J15" s="91">
        <v>50119</v>
      </c>
      <c r="K15" s="91">
        <v>2756195</v>
      </c>
      <c r="L15" s="91">
        <v>24569</v>
      </c>
      <c r="M15" s="91">
        <v>42505</v>
      </c>
      <c r="N15" s="91">
        <v>213176</v>
      </c>
      <c r="O15" s="91">
        <v>90851</v>
      </c>
      <c r="P15" s="91">
        <v>10697339</v>
      </c>
      <c r="Q15" s="91">
        <v>17566</v>
      </c>
      <c r="R15" s="91">
        <v>1207472</v>
      </c>
      <c r="S15" s="91">
        <v>844378</v>
      </c>
      <c r="T15" s="91">
        <v>410453</v>
      </c>
      <c r="U15" s="91">
        <v>8282961</v>
      </c>
      <c r="V15" s="91">
        <v>0</v>
      </c>
      <c r="W15" s="91">
        <v>3289492</v>
      </c>
      <c r="X15" s="91">
        <v>281979</v>
      </c>
      <c r="Y15" s="91">
        <v>408110</v>
      </c>
      <c r="Z15" s="91">
        <v>1525783</v>
      </c>
      <c r="AA15" s="91">
        <v>1734495</v>
      </c>
      <c r="AB15" s="91">
        <v>2313398</v>
      </c>
      <c r="AC15" s="91">
        <v>4609100</v>
      </c>
    </row>
    <row r="16" spans="2:31" ht="12" customHeight="1" x14ac:dyDescent="0.2">
      <c r="B16" s="100"/>
      <c r="C16" s="101"/>
      <c r="D16" s="93" t="s">
        <v>157</v>
      </c>
      <c r="E16" s="91">
        <v>83772180</v>
      </c>
      <c r="F16" s="91">
        <v>32112509</v>
      </c>
      <c r="G16" s="91">
        <v>761717</v>
      </c>
      <c r="H16" s="91">
        <v>10951</v>
      </c>
      <c r="I16" s="91">
        <v>141622</v>
      </c>
      <c r="J16" s="91">
        <v>107605</v>
      </c>
      <c r="K16" s="91">
        <v>5465832</v>
      </c>
      <c r="L16" s="91">
        <v>0</v>
      </c>
      <c r="M16" s="91">
        <v>88211</v>
      </c>
      <c r="N16" s="91">
        <v>488116</v>
      </c>
      <c r="O16" s="91">
        <v>332743</v>
      </c>
      <c r="P16" s="91">
        <v>7318011</v>
      </c>
      <c r="Q16" s="91">
        <v>42546</v>
      </c>
      <c r="R16" s="91">
        <v>735863</v>
      </c>
      <c r="S16" s="91">
        <v>697755</v>
      </c>
      <c r="T16" s="91">
        <v>408851</v>
      </c>
      <c r="U16" s="91">
        <v>16919902</v>
      </c>
      <c r="V16" s="91">
        <v>0</v>
      </c>
      <c r="W16" s="91">
        <v>6397455</v>
      </c>
      <c r="X16" s="91">
        <v>280434</v>
      </c>
      <c r="Y16" s="91">
        <v>395104</v>
      </c>
      <c r="Z16" s="91">
        <v>919385</v>
      </c>
      <c r="AA16" s="91">
        <v>1791577</v>
      </c>
      <c r="AB16" s="91">
        <v>4187591</v>
      </c>
      <c r="AC16" s="91">
        <v>4168400</v>
      </c>
    </row>
    <row r="17" spans="2:29" ht="12" customHeight="1" x14ac:dyDescent="0.2">
      <c r="B17" s="100"/>
      <c r="C17" s="101"/>
      <c r="D17" s="93" t="s">
        <v>158</v>
      </c>
      <c r="E17" s="91">
        <v>93218060</v>
      </c>
      <c r="F17" s="91">
        <v>38904144</v>
      </c>
      <c r="G17" s="91">
        <v>783187</v>
      </c>
      <c r="H17" s="91">
        <v>12510</v>
      </c>
      <c r="I17" s="91">
        <v>161334</v>
      </c>
      <c r="J17" s="91">
        <v>122342</v>
      </c>
      <c r="K17" s="91">
        <v>5939177</v>
      </c>
      <c r="L17" s="91">
        <v>31880</v>
      </c>
      <c r="M17" s="91">
        <v>90621</v>
      </c>
      <c r="N17" s="91">
        <v>700905</v>
      </c>
      <c r="O17" s="91">
        <v>355763</v>
      </c>
      <c r="P17" s="91">
        <v>2886476</v>
      </c>
      <c r="Q17" s="91">
        <v>42975</v>
      </c>
      <c r="R17" s="91">
        <v>955523</v>
      </c>
      <c r="S17" s="91">
        <v>1096234</v>
      </c>
      <c r="T17" s="91">
        <v>357551</v>
      </c>
      <c r="U17" s="91">
        <v>18765725</v>
      </c>
      <c r="V17" s="91">
        <v>0</v>
      </c>
      <c r="W17" s="91">
        <v>7193052</v>
      </c>
      <c r="X17" s="91">
        <v>375840</v>
      </c>
      <c r="Y17" s="91">
        <v>3516478</v>
      </c>
      <c r="Z17" s="91">
        <v>1586685</v>
      </c>
      <c r="AA17" s="91">
        <v>976503</v>
      </c>
      <c r="AB17" s="91">
        <v>3939047</v>
      </c>
      <c r="AC17" s="91">
        <v>4424108</v>
      </c>
    </row>
    <row r="18" spans="2:29" ht="12" customHeight="1" x14ac:dyDescent="0.2">
      <c r="B18" s="100"/>
      <c r="C18" s="101"/>
      <c r="D18" s="93" t="s">
        <v>159</v>
      </c>
      <c r="E18" s="91">
        <v>24721811</v>
      </c>
      <c r="F18" s="91">
        <v>6283204</v>
      </c>
      <c r="G18" s="91">
        <v>308437</v>
      </c>
      <c r="H18" s="91">
        <v>2130</v>
      </c>
      <c r="I18" s="91">
        <v>27491</v>
      </c>
      <c r="J18" s="91">
        <v>20850</v>
      </c>
      <c r="K18" s="91">
        <v>1181567</v>
      </c>
      <c r="L18" s="91">
        <v>12135</v>
      </c>
      <c r="M18" s="91">
        <v>31751</v>
      </c>
      <c r="N18" s="91">
        <v>96343</v>
      </c>
      <c r="O18" s="91">
        <v>39275</v>
      </c>
      <c r="P18" s="91">
        <v>6815002</v>
      </c>
      <c r="Q18" s="91">
        <v>8931</v>
      </c>
      <c r="R18" s="91">
        <v>56499</v>
      </c>
      <c r="S18" s="91">
        <v>125016</v>
      </c>
      <c r="T18" s="91">
        <v>26691</v>
      </c>
      <c r="U18" s="91">
        <v>3822266</v>
      </c>
      <c r="V18" s="91">
        <v>0</v>
      </c>
      <c r="W18" s="91">
        <v>1640004</v>
      </c>
      <c r="X18" s="91">
        <v>86280</v>
      </c>
      <c r="Y18" s="91">
        <v>119437</v>
      </c>
      <c r="Z18" s="91">
        <v>903104</v>
      </c>
      <c r="AA18" s="91">
        <v>742643</v>
      </c>
      <c r="AB18" s="91">
        <v>1443966</v>
      </c>
      <c r="AC18" s="91">
        <v>928789</v>
      </c>
    </row>
    <row r="19" spans="2:29" ht="12" customHeight="1" x14ac:dyDescent="0.2">
      <c r="B19" s="100"/>
      <c r="C19" s="101"/>
      <c r="D19" s="93" t="s">
        <v>160</v>
      </c>
      <c r="E19" s="91">
        <v>32401969</v>
      </c>
      <c r="F19" s="91">
        <v>12558588</v>
      </c>
      <c r="G19" s="91">
        <v>255966</v>
      </c>
      <c r="H19" s="91">
        <v>3959</v>
      </c>
      <c r="I19" s="91">
        <v>50987</v>
      </c>
      <c r="J19" s="91">
        <v>38620</v>
      </c>
      <c r="K19" s="91">
        <v>1941592</v>
      </c>
      <c r="L19" s="91">
        <v>0</v>
      </c>
      <c r="M19" s="91">
        <v>29534</v>
      </c>
      <c r="N19" s="91">
        <v>185995</v>
      </c>
      <c r="O19" s="91">
        <v>98533</v>
      </c>
      <c r="P19" s="91">
        <v>3209394</v>
      </c>
      <c r="Q19" s="91">
        <v>11217</v>
      </c>
      <c r="R19" s="91">
        <v>134658</v>
      </c>
      <c r="S19" s="91">
        <v>350995</v>
      </c>
      <c r="T19" s="91">
        <v>46552</v>
      </c>
      <c r="U19" s="91">
        <v>5631770</v>
      </c>
      <c r="V19" s="91">
        <v>0</v>
      </c>
      <c r="W19" s="91">
        <v>2213391</v>
      </c>
      <c r="X19" s="91">
        <v>84856</v>
      </c>
      <c r="Y19" s="91">
        <v>98899</v>
      </c>
      <c r="Z19" s="91">
        <v>1993387</v>
      </c>
      <c r="AA19" s="91">
        <v>512732</v>
      </c>
      <c r="AB19" s="91">
        <v>1421944</v>
      </c>
      <c r="AC19" s="91">
        <v>1528400</v>
      </c>
    </row>
    <row r="20" spans="2:29" ht="12" customHeight="1" x14ac:dyDescent="0.2">
      <c r="B20" s="100"/>
      <c r="C20" s="101"/>
      <c r="D20" s="93" t="s">
        <v>161</v>
      </c>
      <c r="E20" s="91">
        <v>37256945</v>
      </c>
      <c r="F20" s="91">
        <v>11500615</v>
      </c>
      <c r="G20" s="91">
        <v>494200</v>
      </c>
      <c r="H20" s="91">
        <v>3475</v>
      </c>
      <c r="I20" s="91">
        <v>44809</v>
      </c>
      <c r="J20" s="91">
        <v>33972</v>
      </c>
      <c r="K20" s="91">
        <v>1922024</v>
      </c>
      <c r="L20" s="91">
        <v>69633</v>
      </c>
      <c r="M20" s="91">
        <v>54597</v>
      </c>
      <c r="N20" s="91">
        <v>168165</v>
      </c>
      <c r="O20" s="91">
        <v>72262</v>
      </c>
      <c r="P20" s="91">
        <v>8836620</v>
      </c>
      <c r="Q20" s="91">
        <v>13717</v>
      </c>
      <c r="R20" s="91">
        <v>85971</v>
      </c>
      <c r="S20" s="91">
        <v>231733</v>
      </c>
      <c r="T20" s="91">
        <v>43999</v>
      </c>
      <c r="U20" s="91">
        <v>5913530</v>
      </c>
      <c r="V20" s="91">
        <v>0</v>
      </c>
      <c r="W20" s="91">
        <v>2859842</v>
      </c>
      <c r="X20" s="91">
        <v>78300</v>
      </c>
      <c r="Y20" s="91">
        <v>399513</v>
      </c>
      <c r="Z20" s="91">
        <v>1131608</v>
      </c>
      <c r="AA20" s="91">
        <v>945957</v>
      </c>
      <c r="AB20" s="91">
        <v>1332303</v>
      </c>
      <c r="AC20" s="91">
        <v>1020100</v>
      </c>
    </row>
    <row r="21" spans="2:29" ht="12" customHeight="1" x14ac:dyDescent="0.2">
      <c r="B21" s="100"/>
      <c r="C21" s="101"/>
      <c r="D21" s="93" t="s">
        <v>162</v>
      </c>
      <c r="E21" s="91">
        <v>28064605</v>
      </c>
      <c r="F21" s="91">
        <v>9316219</v>
      </c>
      <c r="G21" s="91">
        <v>267365</v>
      </c>
      <c r="H21" s="91">
        <v>3031</v>
      </c>
      <c r="I21" s="91">
        <v>39067</v>
      </c>
      <c r="J21" s="91">
        <v>29607</v>
      </c>
      <c r="K21" s="91">
        <v>1614460</v>
      </c>
      <c r="L21" s="91">
        <v>96406</v>
      </c>
      <c r="M21" s="91">
        <v>28186</v>
      </c>
      <c r="N21" s="91">
        <v>144046</v>
      </c>
      <c r="O21" s="91">
        <v>71503</v>
      </c>
      <c r="P21" s="91">
        <v>5616197</v>
      </c>
      <c r="Q21" s="91">
        <v>9080</v>
      </c>
      <c r="R21" s="91">
        <v>139102</v>
      </c>
      <c r="S21" s="91">
        <v>141810</v>
      </c>
      <c r="T21" s="91">
        <v>167281</v>
      </c>
      <c r="U21" s="91">
        <v>5658930</v>
      </c>
      <c r="V21" s="91">
        <v>0</v>
      </c>
      <c r="W21" s="91">
        <v>2195669</v>
      </c>
      <c r="X21" s="91">
        <v>41674</v>
      </c>
      <c r="Y21" s="91">
        <v>30207</v>
      </c>
      <c r="Z21" s="91">
        <v>73144</v>
      </c>
      <c r="AA21" s="91">
        <v>353227</v>
      </c>
      <c r="AB21" s="91">
        <v>574641</v>
      </c>
      <c r="AC21" s="91">
        <v>1453753</v>
      </c>
    </row>
    <row r="22" spans="2:29" ht="12" customHeight="1" x14ac:dyDescent="0.2">
      <c r="B22" s="100"/>
      <c r="C22" s="101"/>
      <c r="D22" s="93" t="s">
        <v>163</v>
      </c>
      <c r="E22" s="91">
        <v>24144054</v>
      </c>
      <c r="F22" s="91">
        <v>7242040</v>
      </c>
      <c r="G22" s="91">
        <v>231816</v>
      </c>
      <c r="H22" s="91">
        <v>2308</v>
      </c>
      <c r="I22" s="91">
        <v>29756</v>
      </c>
      <c r="J22" s="91">
        <v>22552</v>
      </c>
      <c r="K22" s="91">
        <v>1253955</v>
      </c>
      <c r="L22" s="91">
        <v>100052</v>
      </c>
      <c r="M22" s="91">
        <v>25934</v>
      </c>
      <c r="N22" s="91">
        <v>121198</v>
      </c>
      <c r="O22" s="91">
        <v>53531</v>
      </c>
      <c r="P22" s="91">
        <v>4653331</v>
      </c>
      <c r="Q22" s="91">
        <v>5879</v>
      </c>
      <c r="R22" s="91">
        <v>115857</v>
      </c>
      <c r="S22" s="91">
        <v>374192</v>
      </c>
      <c r="T22" s="91">
        <v>103803</v>
      </c>
      <c r="U22" s="91">
        <v>4002352</v>
      </c>
      <c r="V22" s="91">
        <v>0</v>
      </c>
      <c r="W22" s="91">
        <v>1608857</v>
      </c>
      <c r="X22" s="91">
        <v>77419</v>
      </c>
      <c r="Y22" s="91">
        <v>499072</v>
      </c>
      <c r="Z22" s="91">
        <v>1459814</v>
      </c>
      <c r="AA22" s="91">
        <v>728979</v>
      </c>
      <c r="AB22" s="91">
        <v>553757</v>
      </c>
      <c r="AC22" s="91">
        <v>877600</v>
      </c>
    </row>
    <row r="23" spans="2:29" ht="12" customHeight="1" x14ac:dyDescent="0.2">
      <c r="B23" s="100"/>
      <c r="C23" s="101"/>
      <c r="D23" s="93" t="s">
        <v>164</v>
      </c>
      <c r="E23" s="91">
        <v>26967759</v>
      </c>
      <c r="F23" s="91">
        <v>11458972</v>
      </c>
      <c r="G23" s="91">
        <v>351783</v>
      </c>
      <c r="H23" s="91">
        <v>2762</v>
      </c>
      <c r="I23" s="91">
        <v>35536</v>
      </c>
      <c r="J23" s="91">
        <v>26893</v>
      </c>
      <c r="K23" s="91">
        <v>1401565</v>
      </c>
      <c r="L23" s="91">
        <v>72221</v>
      </c>
      <c r="M23" s="91">
        <v>39085</v>
      </c>
      <c r="N23" s="91">
        <v>271103</v>
      </c>
      <c r="O23" s="91">
        <v>63359</v>
      </c>
      <c r="P23" s="91">
        <v>3599692</v>
      </c>
      <c r="Q23" s="91">
        <v>7675</v>
      </c>
      <c r="R23" s="91">
        <v>39318</v>
      </c>
      <c r="S23" s="91">
        <v>233276</v>
      </c>
      <c r="T23" s="91">
        <v>137018</v>
      </c>
      <c r="U23" s="91">
        <v>4424387</v>
      </c>
      <c r="V23" s="91">
        <v>0</v>
      </c>
      <c r="W23" s="91">
        <v>1930403</v>
      </c>
      <c r="X23" s="91">
        <v>77985</v>
      </c>
      <c r="Y23" s="91">
        <v>235474</v>
      </c>
      <c r="Z23" s="91">
        <v>584640</v>
      </c>
      <c r="AA23" s="91">
        <v>627131</v>
      </c>
      <c r="AB23" s="91">
        <v>494281</v>
      </c>
      <c r="AC23" s="91">
        <v>853200</v>
      </c>
    </row>
    <row r="24" spans="2:29" ht="12" customHeight="1" x14ac:dyDescent="0.2">
      <c r="B24" s="100"/>
      <c r="C24" s="101"/>
      <c r="D24" s="93" t="s">
        <v>165</v>
      </c>
      <c r="E24" s="91">
        <v>22269797</v>
      </c>
      <c r="F24" s="91">
        <v>6562610</v>
      </c>
      <c r="G24" s="91">
        <v>215311</v>
      </c>
      <c r="H24" s="91">
        <v>2394</v>
      </c>
      <c r="I24" s="91">
        <v>30881</v>
      </c>
      <c r="J24" s="91">
        <v>23409</v>
      </c>
      <c r="K24" s="91">
        <v>1243257</v>
      </c>
      <c r="L24" s="91">
        <v>9755</v>
      </c>
      <c r="M24" s="91">
        <v>21558</v>
      </c>
      <c r="N24" s="91">
        <v>97936</v>
      </c>
      <c r="O24" s="91">
        <v>69057</v>
      </c>
      <c r="P24" s="91">
        <v>4257480</v>
      </c>
      <c r="Q24" s="91">
        <v>6879</v>
      </c>
      <c r="R24" s="91">
        <v>99107</v>
      </c>
      <c r="S24" s="91">
        <v>170813</v>
      </c>
      <c r="T24" s="91">
        <v>25769</v>
      </c>
      <c r="U24" s="91">
        <v>4048850</v>
      </c>
      <c r="V24" s="91">
        <v>0</v>
      </c>
      <c r="W24" s="91">
        <v>1607211</v>
      </c>
      <c r="X24" s="91">
        <v>330079</v>
      </c>
      <c r="Y24" s="91">
        <v>38787</v>
      </c>
      <c r="Z24" s="91">
        <v>1035209</v>
      </c>
      <c r="AA24" s="91">
        <v>808807</v>
      </c>
      <c r="AB24" s="91">
        <v>314238</v>
      </c>
      <c r="AC24" s="91">
        <v>1250400</v>
      </c>
    </row>
    <row r="25" spans="2:29" ht="12" customHeight="1" x14ac:dyDescent="0.2">
      <c r="B25" s="100"/>
      <c r="C25" s="101"/>
      <c r="D25" s="93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2:29" s="95" customFormat="1" ht="12" customHeight="1" x14ac:dyDescent="0.2">
      <c r="B26" s="100"/>
      <c r="C26" s="200" t="s">
        <v>166</v>
      </c>
      <c r="D26" s="185"/>
      <c r="E26" s="91">
        <f>SUM(E28,E32,E36,E41,E49,E55,E58)</f>
        <v>181745064</v>
      </c>
      <c r="F26" s="91">
        <f t="shared" ref="F26:AC26" si="2">SUM(F28,F32,F36,F41,F49,F55,F58)</f>
        <v>48760904</v>
      </c>
      <c r="G26" s="91">
        <f t="shared" si="2"/>
        <v>2149925</v>
      </c>
      <c r="H26" s="91">
        <f t="shared" si="2"/>
        <v>13244</v>
      </c>
      <c r="I26" s="91">
        <f t="shared" si="2"/>
        <v>171379</v>
      </c>
      <c r="J26" s="91">
        <f t="shared" si="2"/>
        <v>130052</v>
      </c>
      <c r="K26" s="91">
        <f t="shared" si="2"/>
        <v>7292573</v>
      </c>
      <c r="L26" s="91">
        <f t="shared" si="2"/>
        <v>232153</v>
      </c>
      <c r="M26" s="91">
        <f t="shared" si="2"/>
        <v>222364</v>
      </c>
      <c r="N26" s="91">
        <f t="shared" si="2"/>
        <v>701744</v>
      </c>
      <c r="O26" s="91">
        <f t="shared" si="2"/>
        <v>337234</v>
      </c>
      <c r="P26" s="91">
        <f t="shared" si="2"/>
        <v>43684551</v>
      </c>
      <c r="Q26" s="91">
        <f t="shared" si="2"/>
        <v>47437</v>
      </c>
      <c r="R26" s="91">
        <f t="shared" si="2"/>
        <v>525344</v>
      </c>
      <c r="S26" s="91">
        <f t="shared" si="2"/>
        <v>1590118</v>
      </c>
      <c r="T26" s="91">
        <f t="shared" si="2"/>
        <v>346606</v>
      </c>
      <c r="U26" s="91">
        <f t="shared" si="2"/>
        <v>22239581</v>
      </c>
      <c r="V26" s="91">
        <f t="shared" si="2"/>
        <v>71946</v>
      </c>
      <c r="W26" s="91">
        <f t="shared" si="2"/>
        <v>11302478</v>
      </c>
      <c r="X26" s="91">
        <f t="shared" si="2"/>
        <v>965691</v>
      </c>
      <c r="Y26" s="91">
        <f t="shared" si="2"/>
        <v>7806764</v>
      </c>
      <c r="Z26" s="91">
        <f t="shared" si="2"/>
        <v>9143063</v>
      </c>
      <c r="AA26" s="91">
        <f t="shared" si="2"/>
        <v>9349031</v>
      </c>
      <c r="AB26" s="91">
        <f t="shared" si="2"/>
        <v>4541161</v>
      </c>
      <c r="AC26" s="91">
        <f t="shared" si="2"/>
        <v>10119721</v>
      </c>
    </row>
    <row r="27" spans="2:29" ht="12" customHeight="1" x14ac:dyDescent="0.2">
      <c r="B27" s="100"/>
      <c r="C27" s="93"/>
      <c r="D27" s="93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2:29" s="95" customFormat="1" ht="12" customHeight="1" x14ac:dyDescent="0.2">
      <c r="B28" s="100"/>
      <c r="C28" s="200" t="s">
        <v>167</v>
      </c>
      <c r="D28" s="185"/>
      <c r="E28" s="91">
        <f>SUM(E29:E30)</f>
        <v>16198252</v>
      </c>
      <c r="F28" s="91">
        <f t="shared" ref="F28:AC28" si="3">SUM(F29:F30)</f>
        <v>4382051</v>
      </c>
      <c r="G28" s="91">
        <f t="shared" si="3"/>
        <v>173221</v>
      </c>
      <c r="H28" s="91">
        <f t="shared" si="3"/>
        <v>1779</v>
      </c>
      <c r="I28" s="91">
        <f t="shared" si="3"/>
        <v>23073</v>
      </c>
      <c r="J28" s="91">
        <f t="shared" si="3"/>
        <v>17552</v>
      </c>
      <c r="K28" s="91">
        <f t="shared" si="3"/>
        <v>860096</v>
      </c>
      <c r="L28" s="91">
        <f t="shared" si="3"/>
        <v>11314</v>
      </c>
      <c r="M28" s="91">
        <f t="shared" si="3"/>
        <v>19771</v>
      </c>
      <c r="N28" s="91">
        <f t="shared" si="3"/>
        <v>50742</v>
      </c>
      <c r="O28" s="91">
        <f t="shared" si="3"/>
        <v>72801</v>
      </c>
      <c r="P28" s="91">
        <f t="shared" si="3"/>
        <v>3062135</v>
      </c>
      <c r="Q28" s="91">
        <f t="shared" si="3"/>
        <v>4956</v>
      </c>
      <c r="R28" s="91">
        <f t="shared" si="3"/>
        <v>67738</v>
      </c>
      <c r="S28" s="91">
        <f t="shared" si="3"/>
        <v>41859</v>
      </c>
      <c r="T28" s="91">
        <f t="shared" si="3"/>
        <v>16710</v>
      </c>
      <c r="U28" s="91">
        <f t="shared" si="3"/>
        <v>3311783</v>
      </c>
      <c r="V28" s="91">
        <f t="shared" si="3"/>
        <v>71946</v>
      </c>
      <c r="W28" s="91">
        <f t="shared" si="3"/>
        <v>1314576</v>
      </c>
      <c r="X28" s="91">
        <f t="shared" si="3"/>
        <v>44873</v>
      </c>
      <c r="Y28" s="91">
        <f t="shared" si="3"/>
        <v>374605</v>
      </c>
      <c r="Z28" s="91">
        <f t="shared" si="3"/>
        <v>723719</v>
      </c>
      <c r="AA28" s="91">
        <f t="shared" si="3"/>
        <v>857990</v>
      </c>
      <c r="AB28" s="91">
        <f t="shared" si="3"/>
        <v>296262</v>
      </c>
      <c r="AC28" s="91">
        <f t="shared" si="3"/>
        <v>396700</v>
      </c>
    </row>
    <row r="29" spans="2:29" ht="12" customHeight="1" x14ac:dyDescent="0.2">
      <c r="B29" s="100"/>
      <c r="C29" s="101"/>
      <c r="D29" s="93" t="s">
        <v>168</v>
      </c>
      <c r="E29" s="91">
        <v>7372392</v>
      </c>
      <c r="F29" s="91">
        <v>1621371</v>
      </c>
      <c r="G29" s="91">
        <v>82316</v>
      </c>
      <c r="H29" s="91">
        <v>707</v>
      </c>
      <c r="I29" s="91">
        <v>9148</v>
      </c>
      <c r="J29" s="91">
        <v>6944</v>
      </c>
      <c r="K29" s="91">
        <v>343628</v>
      </c>
      <c r="L29" s="91">
        <v>10060</v>
      </c>
      <c r="M29" s="91">
        <v>9281</v>
      </c>
      <c r="N29" s="91">
        <v>20241</v>
      </c>
      <c r="O29" s="91">
        <v>24895</v>
      </c>
      <c r="P29" s="91">
        <v>1660650</v>
      </c>
      <c r="Q29" s="91">
        <v>1626</v>
      </c>
      <c r="R29" s="91">
        <v>15145</v>
      </c>
      <c r="S29" s="91">
        <v>23564</v>
      </c>
      <c r="T29" s="91">
        <v>6940</v>
      </c>
      <c r="U29" s="91">
        <v>1339380</v>
      </c>
      <c r="V29" s="91">
        <v>71946</v>
      </c>
      <c r="W29" s="91">
        <v>522966</v>
      </c>
      <c r="X29" s="91">
        <v>26315</v>
      </c>
      <c r="Y29" s="91">
        <v>349983</v>
      </c>
      <c r="Z29" s="91">
        <v>442747</v>
      </c>
      <c r="AA29" s="91">
        <v>535885</v>
      </c>
      <c r="AB29" s="91">
        <v>146154</v>
      </c>
      <c r="AC29" s="91">
        <v>100500</v>
      </c>
    </row>
    <row r="30" spans="2:29" ht="12" customHeight="1" x14ac:dyDescent="0.2">
      <c r="B30" s="100"/>
      <c r="C30" s="101"/>
      <c r="D30" s="93" t="s">
        <v>169</v>
      </c>
      <c r="E30" s="91">
        <v>8825860</v>
      </c>
      <c r="F30" s="91">
        <v>2760680</v>
      </c>
      <c r="G30" s="91">
        <v>90905</v>
      </c>
      <c r="H30" s="91">
        <v>1072</v>
      </c>
      <c r="I30" s="91">
        <v>13925</v>
      </c>
      <c r="J30" s="91">
        <v>10608</v>
      </c>
      <c r="K30" s="91">
        <v>516468</v>
      </c>
      <c r="L30" s="91">
        <v>1254</v>
      </c>
      <c r="M30" s="91">
        <v>10490</v>
      </c>
      <c r="N30" s="91">
        <v>30501</v>
      </c>
      <c r="O30" s="91">
        <v>47906</v>
      </c>
      <c r="P30" s="91">
        <v>1401485</v>
      </c>
      <c r="Q30" s="91">
        <v>3330</v>
      </c>
      <c r="R30" s="91">
        <v>52593</v>
      </c>
      <c r="S30" s="91">
        <v>18295</v>
      </c>
      <c r="T30" s="91">
        <v>9770</v>
      </c>
      <c r="U30" s="91">
        <v>1972403</v>
      </c>
      <c r="V30" s="91">
        <v>0</v>
      </c>
      <c r="W30" s="91">
        <v>791610</v>
      </c>
      <c r="X30" s="91">
        <v>18558</v>
      </c>
      <c r="Y30" s="91">
        <v>24622</v>
      </c>
      <c r="Z30" s="91">
        <v>280972</v>
      </c>
      <c r="AA30" s="91">
        <v>322105</v>
      </c>
      <c r="AB30" s="91">
        <v>150108</v>
      </c>
      <c r="AC30" s="91">
        <v>296200</v>
      </c>
    </row>
    <row r="31" spans="2:29" ht="12" customHeight="1" x14ac:dyDescent="0.2">
      <c r="B31" s="100"/>
      <c r="C31" s="101"/>
      <c r="D31" s="93"/>
      <c r="E31" s="102"/>
      <c r="F31" s="102"/>
      <c r="G31" s="102"/>
      <c r="H31" s="102"/>
      <c r="I31" s="102"/>
      <c r="J31" s="102"/>
      <c r="K31" s="102"/>
      <c r="L31" s="102"/>
      <c r="M31" s="91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</row>
    <row r="32" spans="2:29" s="95" customFormat="1" ht="12" customHeight="1" x14ac:dyDescent="0.2">
      <c r="B32" s="100"/>
      <c r="C32" s="200" t="s">
        <v>170</v>
      </c>
      <c r="D32" s="185"/>
      <c r="E32" s="102">
        <f>SUM(E33:E34)</f>
        <v>7110603</v>
      </c>
      <c r="F32" s="102">
        <f t="shared" ref="F32:AC32" si="4">SUM(F33:F34)</f>
        <v>1433732</v>
      </c>
      <c r="G32" s="102">
        <f t="shared" si="4"/>
        <v>117161</v>
      </c>
      <c r="H32" s="102">
        <f t="shared" si="4"/>
        <v>76</v>
      </c>
      <c r="I32" s="102">
        <f t="shared" si="4"/>
        <v>1039</v>
      </c>
      <c r="J32" s="102">
        <f t="shared" si="4"/>
        <v>794</v>
      </c>
      <c r="K32" s="102">
        <f t="shared" si="4"/>
        <v>73187</v>
      </c>
      <c r="L32" s="102">
        <f t="shared" si="4"/>
        <v>0</v>
      </c>
      <c r="M32" s="102">
        <f t="shared" si="4"/>
        <v>8923</v>
      </c>
      <c r="N32" s="102">
        <f t="shared" si="4"/>
        <v>5940</v>
      </c>
      <c r="O32" s="102">
        <f t="shared" si="4"/>
        <v>16663</v>
      </c>
      <c r="P32" s="102">
        <f t="shared" si="4"/>
        <v>2136897</v>
      </c>
      <c r="Q32" s="102">
        <f t="shared" si="4"/>
        <v>675</v>
      </c>
      <c r="R32" s="102">
        <f t="shared" si="4"/>
        <v>915</v>
      </c>
      <c r="S32" s="102">
        <f t="shared" si="4"/>
        <v>163822</v>
      </c>
      <c r="T32" s="102">
        <f t="shared" si="4"/>
        <v>5539</v>
      </c>
      <c r="U32" s="102">
        <f t="shared" si="4"/>
        <v>1058978</v>
      </c>
      <c r="V32" s="102">
        <f t="shared" si="4"/>
        <v>0</v>
      </c>
      <c r="W32" s="102">
        <f t="shared" si="4"/>
        <v>217970</v>
      </c>
      <c r="X32" s="102">
        <f t="shared" si="4"/>
        <v>37232</v>
      </c>
      <c r="Y32" s="102">
        <f t="shared" si="4"/>
        <v>69705</v>
      </c>
      <c r="Z32" s="102">
        <f t="shared" si="4"/>
        <v>284416</v>
      </c>
      <c r="AA32" s="102">
        <f t="shared" si="4"/>
        <v>154934</v>
      </c>
      <c r="AB32" s="102">
        <f t="shared" si="4"/>
        <v>520507</v>
      </c>
      <c r="AC32" s="102">
        <f t="shared" si="4"/>
        <v>801498</v>
      </c>
    </row>
    <row r="33" spans="2:29" ht="12" customHeight="1" x14ac:dyDescent="0.2">
      <c r="B33" s="100"/>
      <c r="C33" s="101"/>
      <c r="D33" s="93" t="s">
        <v>171</v>
      </c>
      <c r="E33" s="91">
        <v>3956198</v>
      </c>
      <c r="F33" s="91">
        <v>1222573</v>
      </c>
      <c r="G33" s="91">
        <v>66587</v>
      </c>
      <c r="H33" s="91">
        <v>31</v>
      </c>
      <c r="I33" s="91">
        <v>429</v>
      </c>
      <c r="J33" s="91">
        <v>328</v>
      </c>
      <c r="K33" s="91">
        <v>29284</v>
      </c>
      <c r="L33" s="91">
        <v>0</v>
      </c>
      <c r="M33" s="91">
        <v>5407</v>
      </c>
      <c r="N33" s="91">
        <v>2156</v>
      </c>
      <c r="O33" s="91">
        <v>25</v>
      </c>
      <c r="P33" s="91">
        <v>521502</v>
      </c>
      <c r="Q33" s="91">
        <v>675</v>
      </c>
      <c r="R33" s="91">
        <v>193</v>
      </c>
      <c r="S33" s="91">
        <v>81422</v>
      </c>
      <c r="T33" s="91">
        <v>1092</v>
      </c>
      <c r="U33" s="91">
        <v>687779</v>
      </c>
      <c r="V33" s="91">
        <v>0</v>
      </c>
      <c r="W33" s="91">
        <v>106427</v>
      </c>
      <c r="X33" s="91">
        <v>1704</v>
      </c>
      <c r="Y33" s="91">
        <v>3572</v>
      </c>
      <c r="Z33" s="91">
        <v>155450</v>
      </c>
      <c r="AA33" s="91">
        <v>58356</v>
      </c>
      <c r="AB33" s="91">
        <v>402762</v>
      </c>
      <c r="AC33" s="91">
        <v>608444</v>
      </c>
    </row>
    <row r="34" spans="2:29" ht="12" customHeight="1" x14ac:dyDescent="0.2">
      <c r="B34" s="100"/>
      <c r="C34" s="101"/>
      <c r="D34" s="93" t="s">
        <v>172</v>
      </c>
      <c r="E34" s="91">
        <v>3154405</v>
      </c>
      <c r="F34" s="91">
        <v>211159</v>
      </c>
      <c r="G34" s="91">
        <v>50574</v>
      </c>
      <c r="H34" s="91">
        <v>45</v>
      </c>
      <c r="I34" s="91">
        <v>610</v>
      </c>
      <c r="J34" s="91">
        <v>466</v>
      </c>
      <c r="K34" s="91">
        <v>43903</v>
      </c>
      <c r="L34" s="91">
        <v>0</v>
      </c>
      <c r="M34" s="91">
        <v>3516</v>
      </c>
      <c r="N34" s="91">
        <v>3784</v>
      </c>
      <c r="O34" s="91">
        <v>16638</v>
      </c>
      <c r="P34" s="91">
        <v>1615395</v>
      </c>
      <c r="Q34" s="91">
        <v>0</v>
      </c>
      <c r="R34" s="91">
        <v>722</v>
      </c>
      <c r="S34" s="91">
        <v>82400</v>
      </c>
      <c r="T34" s="91">
        <v>4447</v>
      </c>
      <c r="U34" s="91">
        <v>371199</v>
      </c>
      <c r="V34" s="91">
        <v>0</v>
      </c>
      <c r="W34" s="91">
        <v>111543</v>
      </c>
      <c r="X34" s="91">
        <v>35528</v>
      </c>
      <c r="Y34" s="91">
        <v>66133</v>
      </c>
      <c r="Z34" s="91">
        <v>128966</v>
      </c>
      <c r="AA34" s="91">
        <v>96578</v>
      </c>
      <c r="AB34" s="91">
        <v>117745</v>
      </c>
      <c r="AC34" s="91">
        <v>193054</v>
      </c>
    </row>
    <row r="35" spans="2:29" ht="12" customHeight="1" x14ac:dyDescent="0.2">
      <c r="B35" s="100"/>
      <c r="C35" s="101"/>
      <c r="D35" s="93"/>
      <c r="E35" s="102"/>
      <c r="F35" s="102"/>
      <c r="G35" s="102"/>
      <c r="H35" s="103"/>
      <c r="I35" s="103"/>
      <c r="J35" s="103"/>
      <c r="K35" s="103"/>
      <c r="L35" s="103"/>
      <c r="M35" s="104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</row>
    <row r="36" spans="2:29" s="95" customFormat="1" ht="12" customHeight="1" x14ac:dyDescent="0.2">
      <c r="B36" s="100"/>
      <c r="C36" s="200" t="s">
        <v>173</v>
      </c>
      <c r="D36" s="185"/>
      <c r="E36" s="102">
        <f>SUM(E37:E39)</f>
        <v>14394559</v>
      </c>
      <c r="F36" s="102">
        <f t="shared" ref="F36:AC36" si="5">SUM(F37:F39)</f>
        <v>2471868</v>
      </c>
      <c r="G36" s="102">
        <f t="shared" si="5"/>
        <v>208758</v>
      </c>
      <c r="H36" s="102">
        <f t="shared" si="5"/>
        <v>850</v>
      </c>
      <c r="I36" s="102">
        <f t="shared" si="5"/>
        <v>10963</v>
      </c>
      <c r="J36" s="102">
        <f t="shared" si="5"/>
        <v>8296</v>
      </c>
      <c r="K36" s="102">
        <f t="shared" si="5"/>
        <v>518425</v>
      </c>
      <c r="L36" s="102">
        <f t="shared" si="5"/>
        <v>55701</v>
      </c>
      <c r="M36" s="102">
        <f t="shared" si="5"/>
        <v>17231</v>
      </c>
      <c r="N36" s="102">
        <f t="shared" si="5"/>
        <v>35752</v>
      </c>
      <c r="O36" s="102">
        <f t="shared" si="5"/>
        <v>19522</v>
      </c>
      <c r="P36" s="102">
        <f t="shared" si="5"/>
        <v>6106907</v>
      </c>
      <c r="Q36" s="102">
        <f t="shared" si="5"/>
        <v>2689</v>
      </c>
      <c r="R36" s="102">
        <f t="shared" si="5"/>
        <v>25613</v>
      </c>
      <c r="S36" s="102">
        <f t="shared" si="5"/>
        <v>140052</v>
      </c>
      <c r="T36" s="102">
        <f t="shared" si="5"/>
        <v>42992</v>
      </c>
      <c r="U36" s="102">
        <f t="shared" si="5"/>
        <v>1902982</v>
      </c>
      <c r="V36" s="102">
        <f t="shared" si="5"/>
        <v>0</v>
      </c>
      <c r="W36" s="102">
        <f t="shared" si="5"/>
        <v>848061</v>
      </c>
      <c r="X36" s="102">
        <f t="shared" si="5"/>
        <v>52094</v>
      </c>
      <c r="Y36" s="102">
        <f t="shared" si="5"/>
        <v>171648</v>
      </c>
      <c r="Z36" s="102">
        <f t="shared" si="5"/>
        <v>267489</v>
      </c>
      <c r="AA36" s="102">
        <f t="shared" si="5"/>
        <v>582127</v>
      </c>
      <c r="AB36" s="102">
        <f t="shared" si="5"/>
        <v>322707</v>
      </c>
      <c r="AC36" s="102">
        <f t="shared" si="5"/>
        <v>581832</v>
      </c>
    </row>
    <row r="37" spans="2:29" ht="12" customHeight="1" x14ac:dyDescent="0.2">
      <c r="B37" s="100"/>
      <c r="C37" s="101"/>
      <c r="D37" s="93" t="s">
        <v>174</v>
      </c>
      <c r="E37" s="91">
        <v>5483392</v>
      </c>
      <c r="F37" s="91">
        <v>814083</v>
      </c>
      <c r="G37" s="91">
        <v>86154</v>
      </c>
      <c r="H37" s="91">
        <v>262</v>
      </c>
      <c r="I37" s="91">
        <v>3371</v>
      </c>
      <c r="J37" s="91">
        <v>2544</v>
      </c>
      <c r="K37" s="91">
        <v>171498</v>
      </c>
      <c r="L37" s="91">
        <v>12657</v>
      </c>
      <c r="M37" s="91">
        <v>5865</v>
      </c>
      <c r="N37" s="91">
        <v>13095</v>
      </c>
      <c r="O37" s="91">
        <v>1552</v>
      </c>
      <c r="P37" s="91">
        <v>2700949</v>
      </c>
      <c r="Q37" s="91">
        <v>1063</v>
      </c>
      <c r="R37" s="91">
        <v>17598</v>
      </c>
      <c r="S37" s="91">
        <v>34609</v>
      </c>
      <c r="T37" s="91">
        <v>5004</v>
      </c>
      <c r="U37" s="91">
        <v>624358</v>
      </c>
      <c r="V37" s="91">
        <v>0</v>
      </c>
      <c r="W37" s="91">
        <v>279161</v>
      </c>
      <c r="X37" s="91">
        <v>24403</v>
      </c>
      <c r="Y37" s="91">
        <v>119534</v>
      </c>
      <c r="Z37" s="91">
        <v>111424</v>
      </c>
      <c r="AA37" s="91">
        <v>110656</v>
      </c>
      <c r="AB37" s="91">
        <v>65952</v>
      </c>
      <c r="AC37" s="91">
        <v>277600</v>
      </c>
    </row>
    <row r="38" spans="2:29" ht="12" customHeight="1" x14ac:dyDescent="0.2">
      <c r="B38" s="100"/>
      <c r="C38" s="101"/>
      <c r="D38" s="93" t="s">
        <v>175</v>
      </c>
      <c r="E38" s="91">
        <v>2629789</v>
      </c>
      <c r="F38" s="91">
        <v>148910</v>
      </c>
      <c r="G38" s="91">
        <v>46387</v>
      </c>
      <c r="H38" s="91">
        <v>44</v>
      </c>
      <c r="I38" s="91">
        <v>579</v>
      </c>
      <c r="J38" s="91">
        <v>436</v>
      </c>
      <c r="K38" s="91">
        <v>38926</v>
      </c>
      <c r="L38" s="91">
        <v>0</v>
      </c>
      <c r="M38" s="91">
        <v>3008</v>
      </c>
      <c r="N38" s="91">
        <v>2309</v>
      </c>
      <c r="O38" s="91">
        <v>18</v>
      </c>
      <c r="P38" s="91">
        <v>1494759</v>
      </c>
      <c r="Q38" s="91">
        <v>504</v>
      </c>
      <c r="R38" s="91">
        <v>1018</v>
      </c>
      <c r="S38" s="91">
        <v>25506</v>
      </c>
      <c r="T38" s="91">
        <v>1710</v>
      </c>
      <c r="U38" s="91">
        <v>317941</v>
      </c>
      <c r="V38" s="91">
        <v>0</v>
      </c>
      <c r="W38" s="91">
        <v>153137</v>
      </c>
      <c r="X38" s="91">
        <v>5911</v>
      </c>
      <c r="Y38" s="91">
        <v>3300</v>
      </c>
      <c r="Z38" s="91">
        <v>29469</v>
      </c>
      <c r="AA38" s="91">
        <v>103160</v>
      </c>
      <c r="AB38" s="91">
        <v>49298</v>
      </c>
      <c r="AC38" s="91">
        <v>203459</v>
      </c>
    </row>
    <row r="39" spans="2:29" ht="12" customHeight="1" x14ac:dyDescent="0.2">
      <c r="B39" s="100"/>
      <c r="C39" s="101"/>
      <c r="D39" s="93" t="s">
        <v>176</v>
      </c>
      <c r="E39" s="91">
        <v>6281378</v>
      </c>
      <c r="F39" s="91">
        <v>1508875</v>
      </c>
      <c r="G39" s="91">
        <v>76217</v>
      </c>
      <c r="H39" s="91">
        <v>544</v>
      </c>
      <c r="I39" s="91">
        <v>7013</v>
      </c>
      <c r="J39" s="91">
        <v>5316</v>
      </c>
      <c r="K39" s="91">
        <v>308001</v>
      </c>
      <c r="L39" s="91">
        <v>43044</v>
      </c>
      <c r="M39" s="91">
        <v>8358</v>
      </c>
      <c r="N39" s="91">
        <v>20348</v>
      </c>
      <c r="O39" s="91">
        <v>17952</v>
      </c>
      <c r="P39" s="91">
        <v>1911199</v>
      </c>
      <c r="Q39" s="91">
        <v>1122</v>
      </c>
      <c r="R39" s="91">
        <v>6997</v>
      </c>
      <c r="S39" s="91">
        <v>79937</v>
      </c>
      <c r="T39" s="91">
        <v>36278</v>
      </c>
      <c r="U39" s="91">
        <v>960683</v>
      </c>
      <c r="V39" s="91">
        <v>0</v>
      </c>
      <c r="W39" s="91">
        <v>415763</v>
      </c>
      <c r="X39" s="91">
        <v>21780</v>
      </c>
      <c r="Y39" s="91">
        <v>48814</v>
      </c>
      <c r="Z39" s="91">
        <v>126596</v>
      </c>
      <c r="AA39" s="91">
        <v>368311</v>
      </c>
      <c r="AB39" s="91">
        <v>207457</v>
      </c>
      <c r="AC39" s="91">
        <v>100773</v>
      </c>
    </row>
    <row r="40" spans="2:29" ht="12" customHeight="1" x14ac:dyDescent="0.2">
      <c r="B40" s="100"/>
      <c r="C40" s="101"/>
      <c r="D40" s="93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</row>
    <row r="41" spans="2:29" s="95" customFormat="1" ht="12" customHeight="1" x14ac:dyDescent="0.2">
      <c r="B41" s="100"/>
      <c r="C41" s="200" t="s">
        <v>177</v>
      </c>
      <c r="D41" s="185"/>
      <c r="E41" s="102">
        <f>SUM(E42:E47)</f>
        <v>44744987</v>
      </c>
      <c r="F41" s="102">
        <f t="shared" ref="F41:AC41" si="6">SUM(F42:F47)</f>
        <v>10093266</v>
      </c>
      <c r="G41" s="102">
        <f t="shared" si="6"/>
        <v>560924</v>
      </c>
      <c r="H41" s="102">
        <f t="shared" si="6"/>
        <v>2432</v>
      </c>
      <c r="I41" s="102">
        <f t="shared" si="6"/>
        <v>31627</v>
      </c>
      <c r="J41" s="102">
        <f t="shared" si="6"/>
        <v>24058</v>
      </c>
      <c r="K41" s="102">
        <f t="shared" si="6"/>
        <v>1370551</v>
      </c>
      <c r="L41" s="102">
        <f t="shared" si="6"/>
        <v>107940</v>
      </c>
      <c r="M41" s="102">
        <f t="shared" si="6"/>
        <v>55583</v>
      </c>
      <c r="N41" s="102">
        <f t="shared" si="6"/>
        <v>122746</v>
      </c>
      <c r="O41" s="102">
        <f t="shared" si="6"/>
        <v>34026</v>
      </c>
      <c r="P41" s="102">
        <f t="shared" si="6"/>
        <v>14458924</v>
      </c>
      <c r="Q41" s="102">
        <f t="shared" si="6"/>
        <v>8974</v>
      </c>
      <c r="R41" s="102">
        <f t="shared" si="6"/>
        <v>99546</v>
      </c>
      <c r="S41" s="102">
        <f t="shared" si="6"/>
        <v>519635</v>
      </c>
      <c r="T41" s="102">
        <f t="shared" si="6"/>
        <v>54766</v>
      </c>
      <c r="U41" s="102">
        <f t="shared" si="6"/>
        <v>4106081</v>
      </c>
      <c r="V41" s="102">
        <f t="shared" si="6"/>
        <v>0</v>
      </c>
      <c r="W41" s="102">
        <f t="shared" si="6"/>
        <v>3374039</v>
      </c>
      <c r="X41" s="102">
        <f t="shared" si="6"/>
        <v>338545</v>
      </c>
      <c r="Y41" s="102">
        <f t="shared" si="6"/>
        <v>1297740</v>
      </c>
      <c r="Z41" s="102">
        <f t="shared" si="6"/>
        <v>2478131</v>
      </c>
      <c r="AA41" s="102">
        <f t="shared" si="6"/>
        <v>2313106</v>
      </c>
      <c r="AB41" s="102">
        <f t="shared" si="6"/>
        <v>875436</v>
      </c>
      <c r="AC41" s="102">
        <f t="shared" si="6"/>
        <v>2416911</v>
      </c>
    </row>
    <row r="42" spans="2:29" ht="12" customHeight="1" x14ac:dyDescent="0.2">
      <c r="B42" s="100"/>
      <c r="C42" s="101"/>
      <c r="D42" s="93" t="s">
        <v>178</v>
      </c>
      <c r="E42" s="91">
        <v>11535645</v>
      </c>
      <c r="F42" s="91">
        <v>2169162</v>
      </c>
      <c r="G42" s="91">
        <v>155182</v>
      </c>
      <c r="H42" s="91">
        <v>657</v>
      </c>
      <c r="I42" s="91">
        <v>8502</v>
      </c>
      <c r="J42" s="91">
        <v>6446</v>
      </c>
      <c r="K42" s="91">
        <v>398128</v>
      </c>
      <c r="L42" s="91">
        <v>8268</v>
      </c>
      <c r="M42" s="91">
        <v>14567</v>
      </c>
      <c r="N42" s="91">
        <v>31007</v>
      </c>
      <c r="O42" s="91">
        <v>9583</v>
      </c>
      <c r="P42" s="91">
        <v>4216836</v>
      </c>
      <c r="Q42" s="91">
        <v>2064</v>
      </c>
      <c r="R42" s="91">
        <v>9187</v>
      </c>
      <c r="S42" s="91">
        <v>187922</v>
      </c>
      <c r="T42" s="91">
        <v>10107</v>
      </c>
      <c r="U42" s="91">
        <v>964312</v>
      </c>
      <c r="V42" s="91">
        <v>0</v>
      </c>
      <c r="W42" s="91">
        <v>905291</v>
      </c>
      <c r="X42" s="91">
        <v>71165</v>
      </c>
      <c r="Y42" s="91">
        <v>216734</v>
      </c>
      <c r="Z42" s="91">
        <v>685336</v>
      </c>
      <c r="AA42" s="91">
        <v>515185</v>
      </c>
      <c r="AB42" s="91">
        <v>269004</v>
      </c>
      <c r="AC42" s="91">
        <v>681000</v>
      </c>
    </row>
    <row r="43" spans="2:29" ht="12" customHeight="1" x14ac:dyDescent="0.2">
      <c r="B43" s="100"/>
      <c r="C43" s="101"/>
      <c r="D43" s="93" t="s">
        <v>179</v>
      </c>
      <c r="E43" s="91">
        <v>5606792</v>
      </c>
      <c r="F43" s="91">
        <v>1776669</v>
      </c>
      <c r="G43" s="91">
        <v>61208</v>
      </c>
      <c r="H43" s="91">
        <v>282</v>
      </c>
      <c r="I43" s="91">
        <v>3660</v>
      </c>
      <c r="J43" s="91">
        <v>2779</v>
      </c>
      <c r="K43" s="91">
        <v>142204</v>
      </c>
      <c r="L43" s="91">
        <v>39901</v>
      </c>
      <c r="M43" s="91">
        <v>6227</v>
      </c>
      <c r="N43" s="91">
        <v>15459</v>
      </c>
      <c r="O43" s="91">
        <v>10943</v>
      </c>
      <c r="P43" s="91">
        <v>1473152</v>
      </c>
      <c r="Q43" s="91">
        <v>981</v>
      </c>
      <c r="R43" s="91">
        <v>10698</v>
      </c>
      <c r="S43" s="91">
        <v>99682</v>
      </c>
      <c r="T43" s="91">
        <v>4570</v>
      </c>
      <c r="U43" s="91">
        <v>405754</v>
      </c>
      <c r="V43" s="91">
        <v>0</v>
      </c>
      <c r="W43" s="91">
        <v>293081</v>
      </c>
      <c r="X43" s="91">
        <v>79575</v>
      </c>
      <c r="Y43" s="91">
        <v>137891</v>
      </c>
      <c r="Z43" s="91">
        <v>267483</v>
      </c>
      <c r="AA43" s="91">
        <v>475479</v>
      </c>
      <c r="AB43" s="91">
        <v>143277</v>
      </c>
      <c r="AC43" s="91">
        <v>155837</v>
      </c>
    </row>
    <row r="44" spans="2:29" ht="12" customHeight="1" x14ac:dyDescent="0.2">
      <c r="B44" s="100"/>
      <c r="C44" s="101"/>
      <c r="D44" s="93" t="s">
        <v>180</v>
      </c>
      <c r="E44" s="91">
        <v>9105482</v>
      </c>
      <c r="F44" s="91">
        <v>1842288</v>
      </c>
      <c r="G44" s="91">
        <v>134263</v>
      </c>
      <c r="H44" s="91">
        <v>550</v>
      </c>
      <c r="I44" s="91">
        <v>7256</v>
      </c>
      <c r="J44" s="91">
        <v>5576</v>
      </c>
      <c r="K44" s="91">
        <v>225849</v>
      </c>
      <c r="L44" s="91">
        <v>11041</v>
      </c>
      <c r="M44" s="91">
        <v>14728</v>
      </c>
      <c r="N44" s="91">
        <v>17425</v>
      </c>
      <c r="O44" s="91">
        <v>4438</v>
      </c>
      <c r="P44" s="91">
        <v>2695676</v>
      </c>
      <c r="Q44" s="91">
        <v>2557</v>
      </c>
      <c r="R44" s="91">
        <v>19170</v>
      </c>
      <c r="S44" s="91">
        <v>78954</v>
      </c>
      <c r="T44" s="91">
        <v>8023</v>
      </c>
      <c r="U44" s="91">
        <v>1187496</v>
      </c>
      <c r="V44" s="91">
        <v>0</v>
      </c>
      <c r="W44" s="91">
        <v>868069</v>
      </c>
      <c r="X44" s="91">
        <v>93844</v>
      </c>
      <c r="Y44" s="91">
        <v>149577</v>
      </c>
      <c r="Z44" s="91">
        <v>235319</v>
      </c>
      <c r="AA44" s="91">
        <v>628478</v>
      </c>
      <c r="AB44" s="91">
        <v>65718</v>
      </c>
      <c r="AC44" s="91">
        <v>809187</v>
      </c>
    </row>
    <row r="45" spans="2:29" ht="12" customHeight="1" x14ac:dyDescent="0.2">
      <c r="B45" s="100"/>
      <c r="C45" s="101"/>
      <c r="D45" s="93" t="s">
        <v>181</v>
      </c>
      <c r="E45" s="91">
        <v>6590789</v>
      </c>
      <c r="F45" s="91">
        <v>1801643</v>
      </c>
      <c r="G45" s="91">
        <v>23092</v>
      </c>
      <c r="H45" s="91">
        <v>283</v>
      </c>
      <c r="I45" s="91">
        <v>3659</v>
      </c>
      <c r="J45" s="91">
        <v>2767</v>
      </c>
      <c r="K45" s="91">
        <v>186756</v>
      </c>
      <c r="L45" s="91">
        <v>7701</v>
      </c>
      <c r="M45" s="91">
        <v>2500</v>
      </c>
      <c r="N45" s="91">
        <v>21936</v>
      </c>
      <c r="O45" s="91">
        <v>1130</v>
      </c>
      <c r="P45" s="91">
        <v>1113678</v>
      </c>
      <c r="Q45" s="91">
        <v>554</v>
      </c>
      <c r="R45" s="91">
        <v>34750</v>
      </c>
      <c r="S45" s="91">
        <v>49898</v>
      </c>
      <c r="T45" s="91">
        <v>20987</v>
      </c>
      <c r="U45" s="91">
        <v>429284</v>
      </c>
      <c r="V45" s="91">
        <v>0</v>
      </c>
      <c r="W45" s="91">
        <v>708158</v>
      </c>
      <c r="X45" s="91">
        <v>4772</v>
      </c>
      <c r="Y45" s="91">
        <v>764719</v>
      </c>
      <c r="Z45" s="91">
        <v>1075566</v>
      </c>
      <c r="AA45" s="91">
        <v>110970</v>
      </c>
      <c r="AB45" s="91">
        <v>106386</v>
      </c>
      <c r="AC45" s="91">
        <v>119600</v>
      </c>
    </row>
    <row r="46" spans="2:29" ht="12" customHeight="1" x14ac:dyDescent="0.2">
      <c r="B46" s="100"/>
      <c r="C46" s="101"/>
      <c r="D46" s="93" t="s">
        <v>182</v>
      </c>
      <c r="E46" s="91">
        <v>3244592</v>
      </c>
      <c r="F46" s="91">
        <v>545621</v>
      </c>
      <c r="G46" s="91">
        <v>39441</v>
      </c>
      <c r="H46" s="91">
        <v>124</v>
      </c>
      <c r="I46" s="91">
        <v>1622</v>
      </c>
      <c r="J46" s="91">
        <v>1234</v>
      </c>
      <c r="K46" s="91">
        <v>83867</v>
      </c>
      <c r="L46" s="91">
        <v>26401</v>
      </c>
      <c r="M46" s="91">
        <v>3537</v>
      </c>
      <c r="N46" s="91">
        <v>5228</v>
      </c>
      <c r="O46" s="91">
        <v>2239</v>
      </c>
      <c r="P46" s="91">
        <v>1494027</v>
      </c>
      <c r="Q46" s="91">
        <v>541</v>
      </c>
      <c r="R46" s="91">
        <v>9413</v>
      </c>
      <c r="S46" s="91">
        <v>28618</v>
      </c>
      <c r="T46" s="91">
        <v>2069</v>
      </c>
      <c r="U46" s="91">
        <v>330426</v>
      </c>
      <c r="V46" s="91">
        <v>0</v>
      </c>
      <c r="W46" s="91">
        <v>176661</v>
      </c>
      <c r="X46" s="91">
        <v>40404</v>
      </c>
      <c r="Y46" s="91">
        <v>9861</v>
      </c>
      <c r="Z46" s="91">
        <v>50547</v>
      </c>
      <c r="AA46" s="91">
        <v>251727</v>
      </c>
      <c r="AB46" s="91">
        <v>20197</v>
      </c>
      <c r="AC46" s="91">
        <v>120787</v>
      </c>
    </row>
    <row r="47" spans="2:29" ht="12" customHeight="1" x14ac:dyDescent="0.2">
      <c r="B47" s="100"/>
      <c r="C47" s="101"/>
      <c r="D47" s="93" t="s">
        <v>183</v>
      </c>
      <c r="E47" s="91">
        <v>8661687</v>
      </c>
      <c r="F47" s="91">
        <v>1957883</v>
      </c>
      <c r="G47" s="91">
        <v>147738</v>
      </c>
      <c r="H47" s="91">
        <v>536</v>
      </c>
      <c r="I47" s="91">
        <v>6928</v>
      </c>
      <c r="J47" s="91">
        <v>5256</v>
      </c>
      <c r="K47" s="91">
        <v>333747</v>
      </c>
      <c r="L47" s="91">
        <v>14628</v>
      </c>
      <c r="M47" s="91">
        <v>14024</v>
      </c>
      <c r="N47" s="91">
        <v>31691</v>
      </c>
      <c r="O47" s="91">
        <v>5693</v>
      </c>
      <c r="P47" s="91">
        <v>3465555</v>
      </c>
      <c r="Q47" s="91">
        <v>2277</v>
      </c>
      <c r="R47" s="91">
        <v>16328</v>
      </c>
      <c r="S47" s="91">
        <v>74561</v>
      </c>
      <c r="T47" s="91">
        <v>9010</v>
      </c>
      <c r="U47" s="91">
        <v>788809</v>
      </c>
      <c r="V47" s="91">
        <v>0</v>
      </c>
      <c r="W47" s="91">
        <v>422779</v>
      </c>
      <c r="X47" s="91">
        <v>48785</v>
      </c>
      <c r="Y47" s="91">
        <v>18958</v>
      </c>
      <c r="Z47" s="91">
        <v>163880</v>
      </c>
      <c r="AA47" s="91">
        <v>331267</v>
      </c>
      <c r="AB47" s="91">
        <v>270854</v>
      </c>
      <c r="AC47" s="91">
        <v>530500</v>
      </c>
    </row>
    <row r="48" spans="2:29" ht="12" customHeight="1" x14ac:dyDescent="0.2">
      <c r="B48" s="100"/>
      <c r="C48" s="101"/>
      <c r="D48" s="93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</row>
    <row r="49" spans="2:29" s="95" customFormat="1" ht="12" customHeight="1" x14ac:dyDescent="0.2">
      <c r="B49" s="100"/>
      <c r="C49" s="200" t="s">
        <v>184</v>
      </c>
      <c r="D49" s="185"/>
      <c r="E49" s="102">
        <f>SUM(E50:E53)</f>
        <v>33583404</v>
      </c>
      <c r="F49" s="102">
        <f t="shared" ref="F49:AC49" si="7">SUM(F50:F53)</f>
        <v>5732636</v>
      </c>
      <c r="G49" s="102">
        <f t="shared" si="7"/>
        <v>470848</v>
      </c>
      <c r="H49" s="102">
        <f t="shared" si="7"/>
        <v>1242</v>
      </c>
      <c r="I49" s="102">
        <f t="shared" si="7"/>
        <v>16123</v>
      </c>
      <c r="J49" s="102">
        <f t="shared" si="7"/>
        <v>12248</v>
      </c>
      <c r="K49" s="102">
        <f t="shared" si="7"/>
        <v>822214</v>
      </c>
      <c r="L49" s="102">
        <f t="shared" si="7"/>
        <v>10944</v>
      </c>
      <c r="M49" s="102">
        <f t="shared" si="7"/>
        <v>48649</v>
      </c>
      <c r="N49" s="102">
        <f t="shared" si="7"/>
        <v>72636</v>
      </c>
      <c r="O49" s="102">
        <f t="shared" si="7"/>
        <v>18642</v>
      </c>
      <c r="P49" s="102">
        <f t="shared" si="7"/>
        <v>10876456</v>
      </c>
      <c r="Q49" s="102">
        <f t="shared" si="7"/>
        <v>6976</v>
      </c>
      <c r="R49" s="102">
        <f t="shared" si="7"/>
        <v>31883</v>
      </c>
      <c r="S49" s="102">
        <f t="shared" si="7"/>
        <v>278913</v>
      </c>
      <c r="T49" s="102">
        <f t="shared" si="7"/>
        <v>94913</v>
      </c>
      <c r="U49" s="102">
        <f t="shared" si="7"/>
        <v>3225832</v>
      </c>
      <c r="V49" s="102">
        <f t="shared" si="7"/>
        <v>0</v>
      </c>
      <c r="W49" s="102">
        <f t="shared" si="7"/>
        <v>1835925</v>
      </c>
      <c r="X49" s="102">
        <f t="shared" si="7"/>
        <v>140030</v>
      </c>
      <c r="Y49" s="102">
        <f t="shared" si="7"/>
        <v>2065862</v>
      </c>
      <c r="Z49" s="102">
        <f t="shared" si="7"/>
        <v>2654740</v>
      </c>
      <c r="AA49" s="102">
        <f t="shared" si="7"/>
        <v>1344199</v>
      </c>
      <c r="AB49" s="102">
        <f t="shared" si="7"/>
        <v>579511</v>
      </c>
      <c r="AC49" s="102">
        <f t="shared" si="7"/>
        <v>3241982</v>
      </c>
    </row>
    <row r="50" spans="2:29" ht="12" customHeight="1" x14ac:dyDescent="0.2">
      <c r="B50" s="100"/>
      <c r="C50" s="101"/>
      <c r="D50" s="93" t="s">
        <v>185</v>
      </c>
      <c r="E50" s="91">
        <v>4620856</v>
      </c>
      <c r="F50" s="91">
        <v>663184</v>
      </c>
      <c r="G50" s="91">
        <v>83294</v>
      </c>
      <c r="H50" s="91">
        <v>140</v>
      </c>
      <c r="I50" s="91">
        <v>1811</v>
      </c>
      <c r="J50" s="91">
        <v>1365</v>
      </c>
      <c r="K50" s="91">
        <v>107091</v>
      </c>
      <c r="L50" s="91">
        <v>0</v>
      </c>
      <c r="M50" s="91">
        <v>7346</v>
      </c>
      <c r="N50" s="91">
        <v>9171</v>
      </c>
      <c r="O50" s="91">
        <v>2272</v>
      </c>
      <c r="P50" s="91">
        <v>2311549</v>
      </c>
      <c r="Q50" s="91">
        <v>959</v>
      </c>
      <c r="R50" s="91">
        <v>2841</v>
      </c>
      <c r="S50" s="91">
        <v>16197</v>
      </c>
      <c r="T50" s="91">
        <v>2721</v>
      </c>
      <c r="U50" s="91">
        <v>325004</v>
      </c>
      <c r="V50" s="91">
        <v>0</v>
      </c>
      <c r="W50" s="91">
        <v>220871</v>
      </c>
      <c r="X50" s="91">
        <v>18532</v>
      </c>
      <c r="Y50" s="91">
        <v>104349</v>
      </c>
      <c r="Z50" s="91">
        <v>68290</v>
      </c>
      <c r="AA50" s="91">
        <v>304509</v>
      </c>
      <c r="AB50" s="91">
        <v>115760</v>
      </c>
      <c r="AC50" s="91">
        <v>253600</v>
      </c>
    </row>
    <row r="51" spans="2:29" ht="12" customHeight="1" x14ac:dyDescent="0.2">
      <c r="B51" s="100"/>
      <c r="C51" s="101"/>
      <c r="D51" s="93" t="s">
        <v>186</v>
      </c>
      <c r="E51" s="91">
        <v>5186230</v>
      </c>
      <c r="F51" s="91">
        <v>390986</v>
      </c>
      <c r="G51" s="91">
        <v>53434</v>
      </c>
      <c r="H51" s="91">
        <v>116</v>
      </c>
      <c r="I51" s="91">
        <v>1523</v>
      </c>
      <c r="J51" s="91">
        <v>1158</v>
      </c>
      <c r="K51" s="91">
        <v>88517</v>
      </c>
      <c r="L51" s="91">
        <v>0</v>
      </c>
      <c r="M51" s="91">
        <v>4654</v>
      </c>
      <c r="N51" s="91">
        <v>6172</v>
      </c>
      <c r="O51" s="91">
        <v>3041</v>
      </c>
      <c r="P51" s="91">
        <v>1500286</v>
      </c>
      <c r="Q51" s="91">
        <v>699</v>
      </c>
      <c r="R51" s="91">
        <v>8329</v>
      </c>
      <c r="S51" s="91">
        <v>57362</v>
      </c>
      <c r="T51" s="91">
        <v>7040</v>
      </c>
      <c r="U51" s="91">
        <v>679943</v>
      </c>
      <c r="V51" s="91">
        <v>0</v>
      </c>
      <c r="W51" s="91">
        <v>175154</v>
      </c>
      <c r="X51" s="91">
        <v>6328</v>
      </c>
      <c r="Y51" s="91">
        <v>123421</v>
      </c>
      <c r="Z51" s="91">
        <v>504014</v>
      </c>
      <c r="AA51" s="91">
        <v>281338</v>
      </c>
      <c r="AB51" s="91">
        <v>72051</v>
      </c>
      <c r="AC51" s="91">
        <v>1220664</v>
      </c>
    </row>
    <row r="52" spans="2:29" ht="12" customHeight="1" x14ac:dyDescent="0.2">
      <c r="B52" s="100"/>
      <c r="C52" s="101"/>
      <c r="D52" s="93" t="s">
        <v>187</v>
      </c>
      <c r="E52" s="91">
        <v>7648044</v>
      </c>
      <c r="F52" s="91">
        <v>1255938</v>
      </c>
      <c r="G52" s="91">
        <v>117454</v>
      </c>
      <c r="H52" s="91">
        <v>335</v>
      </c>
      <c r="I52" s="91">
        <v>4383</v>
      </c>
      <c r="J52" s="91">
        <v>3349</v>
      </c>
      <c r="K52" s="91">
        <v>171068</v>
      </c>
      <c r="L52" s="91">
        <v>1732</v>
      </c>
      <c r="M52" s="91">
        <v>13493</v>
      </c>
      <c r="N52" s="91">
        <v>17051</v>
      </c>
      <c r="O52" s="91">
        <v>5879</v>
      </c>
      <c r="P52" s="91">
        <v>1752129</v>
      </c>
      <c r="Q52" s="91">
        <v>1626</v>
      </c>
      <c r="R52" s="91">
        <v>13774</v>
      </c>
      <c r="S52" s="91">
        <v>19512</v>
      </c>
      <c r="T52" s="91">
        <v>11048</v>
      </c>
      <c r="U52" s="91">
        <v>519252</v>
      </c>
      <c r="V52" s="91">
        <v>0</v>
      </c>
      <c r="W52" s="91">
        <v>343599</v>
      </c>
      <c r="X52" s="91">
        <v>81821</v>
      </c>
      <c r="Y52" s="91">
        <v>1045065</v>
      </c>
      <c r="Z52" s="91">
        <v>1480981</v>
      </c>
      <c r="AA52" s="91">
        <v>248258</v>
      </c>
      <c r="AB52" s="91">
        <v>33779</v>
      </c>
      <c r="AC52" s="91">
        <v>506518</v>
      </c>
    </row>
    <row r="53" spans="2:29" ht="12" customHeight="1" x14ac:dyDescent="0.2">
      <c r="B53" s="100"/>
      <c r="C53" s="101"/>
      <c r="D53" s="105" t="s">
        <v>188</v>
      </c>
      <c r="E53" s="91">
        <v>16128274</v>
      </c>
      <c r="F53" s="91">
        <v>3422528</v>
      </c>
      <c r="G53" s="91">
        <v>216666</v>
      </c>
      <c r="H53" s="91">
        <v>651</v>
      </c>
      <c r="I53" s="91">
        <v>8406</v>
      </c>
      <c r="J53" s="91">
        <v>6376</v>
      </c>
      <c r="K53" s="91">
        <v>455538</v>
      </c>
      <c r="L53" s="91">
        <v>9212</v>
      </c>
      <c r="M53" s="91">
        <v>23156</v>
      </c>
      <c r="N53" s="91">
        <v>40242</v>
      </c>
      <c r="O53" s="91">
        <v>7450</v>
      </c>
      <c r="P53" s="91">
        <v>5312492</v>
      </c>
      <c r="Q53" s="91">
        <v>3692</v>
      </c>
      <c r="R53" s="91">
        <v>6939</v>
      </c>
      <c r="S53" s="91">
        <v>185842</v>
      </c>
      <c r="T53" s="91">
        <v>74104</v>
      </c>
      <c r="U53" s="91">
        <v>1701633</v>
      </c>
      <c r="V53" s="91">
        <v>0</v>
      </c>
      <c r="W53" s="91">
        <v>1096301</v>
      </c>
      <c r="X53" s="91">
        <v>33349</v>
      </c>
      <c r="Y53" s="91">
        <v>793027</v>
      </c>
      <c r="Z53" s="91">
        <v>601455</v>
      </c>
      <c r="AA53" s="91">
        <v>510094</v>
      </c>
      <c r="AB53" s="91">
        <v>357921</v>
      </c>
      <c r="AC53" s="91">
        <v>1261200</v>
      </c>
    </row>
    <row r="54" spans="2:29" ht="12" customHeight="1" x14ac:dyDescent="0.2">
      <c r="B54" s="100"/>
      <c r="C54" s="101"/>
      <c r="D54" s="106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</row>
    <row r="55" spans="2:29" s="95" customFormat="1" ht="12" customHeight="1" x14ac:dyDescent="0.2">
      <c r="B55" s="100"/>
      <c r="C55" s="200" t="s">
        <v>189</v>
      </c>
      <c r="D55" s="185"/>
      <c r="E55" s="102">
        <f>E56</f>
        <v>13229133</v>
      </c>
      <c r="F55" s="102">
        <f t="shared" ref="F55:AC55" si="8">F56</f>
        <v>5450207</v>
      </c>
      <c r="G55" s="102">
        <f t="shared" si="8"/>
        <v>125730</v>
      </c>
      <c r="H55" s="102">
        <f t="shared" si="8"/>
        <v>1826</v>
      </c>
      <c r="I55" s="102">
        <f t="shared" si="8"/>
        <v>23613</v>
      </c>
      <c r="J55" s="102">
        <f t="shared" si="8"/>
        <v>17929</v>
      </c>
      <c r="K55" s="102">
        <f t="shared" si="8"/>
        <v>907671</v>
      </c>
      <c r="L55" s="102">
        <f t="shared" si="8"/>
        <v>31483</v>
      </c>
      <c r="M55" s="102">
        <f t="shared" si="8"/>
        <v>14544</v>
      </c>
      <c r="N55" s="102">
        <f t="shared" si="8"/>
        <v>78965</v>
      </c>
      <c r="O55" s="102">
        <f t="shared" si="8"/>
        <v>45110</v>
      </c>
      <c r="P55" s="102">
        <f t="shared" si="8"/>
        <v>1804285</v>
      </c>
      <c r="Q55" s="102">
        <f t="shared" si="8"/>
        <v>4711</v>
      </c>
      <c r="R55" s="102">
        <f t="shared" si="8"/>
        <v>9365</v>
      </c>
      <c r="S55" s="102">
        <f t="shared" si="8"/>
        <v>114529</v>
      </c>
      <c r="T55" s="102">
        <f t="shared" si="8"/>
        <v>65703</v>
      </c>
      <c r="U55" s="102">
        <f t="shared" si="8"/>
        <v>2088789</v>
      </c>
      <c r="V55" s="102">
        <f t="shared" si="8"/>
        <v>0</v>
      </c>
      <c r="W55" s="102">
        <f t="shared" si="8"/>
        <v>948925</v>
      </c>
      <c r="X55" s="102">
        <f t="shared" si="8"/>
        <v>43226</v>
      </c>
      <c r="Y55" s="102">
        <f t="shared" si="8"/>
        <v>179013</v>
      </c>
      <c r="Z55" s="102">
        <f t="shared" si="8"/>
        <v>34579</v>
      </c>
      <c r="AA55" s="102">
        <f t="shared" si="8"/>
        <v>459723</v>
      </c>
      <c r="AB55" s="102">
        <f t="shared" si="8"/>
        <v>298385</v>
      </c>
      <c r="AC55" s="102">
        <f t="shared" si="8"/>
        <v>480822</v>
      </c>
    </row>
    <row r="56" spans="2:29" ht="12" customHeight="1" x14ac:dyDescent="0.2">
      <c r="B56" s="100"/>
      <c r="C56" s="101"/>
      <c r="D56" s="93" t="s">
        <v>190</v>
      </c>
      <c r="E56" s="91">
        <v>13229133</v>
      </c>
      <c r="F56" s="91">
        <v>5450207</v>
      </c>
      <c r="G56" s="91">
        <v>125730</v>
      </c>
      <c r="H56" s="91">
        <v>1826</v>
      </c>
      <c r="I56" s="91">
        <v>23613</v>
      </c>
      <c r="J56" s="91">
        <v>17929</v>
      </c>
      <c r="K56" s="91">
        <v>907671</v>
      </c>
      <c r="L56" s="91">
        <v>31483</v>
      </c>
      <c r="M56" s="91">
        <v>14544</v>
      </c>
      <c r="N56" s="91">
        <v>78965</v>
      </c>
      <c r="O56" s="91">
        <v>45110</v>
      </c>
      <c r="P56" s="91">
        <v>1804285</v>
      </c>
      <c r="Q56" s="91">
        <v>4711</v>
      </c>
      <c r="R56" s="91">
        <v>9365</v>
      </c>
      <c r="S56" s="91">
        <v>114529</v>
      </c>
      <c r="T56" s="91">
        <v>65703</v>
      </c>
      <c r="U56" s="91">
        <v>2088789</v>
      </c>
      <c r="V56" s="91">
        <v>0</v>
      </c>
      <c r="W56" s="91">
        <v>948925</v>
      </c>
      <c r="X56" s="91">
        <v>43226</v>
      </c>
      <c r="Y56" s="91">
        <v>179013</v>
      </c>
      <c r="Z56" s="91">
        <v>34579</v>
      </c>
      <c r="AA56" s="91">
        <v>459723</v>
      </c>
      <c r="AB56" s="91">
        <v>298385</v>
      </c>
      <c r="AC56" s="91">
        <v>480822</v>
      </c>
    </row>
    <row r="57" spans="2:29" ht="12" customHeight="1" x14ac:dyDescent="0.2">
      <c r="B57" s="100"/>
      <c r="C57" s="101"/>
      <c r="D57" s="93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</row>
    <row r="58" spans="2:29" s="95" customFormat="1" ht="12" customHeight="1" x14ac:dyDescent="0.2">
      <c r="B58" s="100"/>
      <c r="C58" s="200" t="s">
        <v>191</v>
      </c>
      <c r="D58" s="185"/>
      <c r="E58" s="102">
        <f>SUM(E59:E63)</f>
        <v>52484126</v>
      </c>
      <c r="F58" s="102">
        <f t="shared" ref="F58:AC58" si="9">SUM(F59:F63)</f>
        <v>19197144</v>
      </c>
      <c r="G58" s="102">
        <f t="shared" si="9"/>
        <v>493283</v>
      </c>
      <c r="H58" s="102">
        <f t="shared" si="9"/>
        <v>5039</v>
      </c>
      <c r="I58" s="102">
        <f t="shared" si="9"/>
        <v>64941</v>
      </c>
      <c r="J58" s="102">
        <f t="shared" si="9"/>
        <v>49175</v>
      </c>
      <c r="K58" s="102">
        <f t="shared" si="9"/>
        <v>2740429</v>
      </c>
      <c r="L58" s="102">
        <f t="shared" si="9"/>
        <v>14771</v>
      </c>
      <c r="M58" s="102">
        <f t="shared" si="9"/>
        <v>57663</v>
      </c>
      <c r="N58" s="102">
        <f t="shared" si="9"/>
        <v>334963</v>
      </c>
      <c r="O58" s="102">
        <f t="shared" si="9"/>
        <v>130470</v>
      </c>
      <c r="P58" s="102">
        <f t="shared" si="9"/>
        <v>5238947</v>
      </c>
      <c r="Q58" s="102">
        <f t="shared" si="9"/>
        <v>18456</v>
      </c>
      <c r="R58" s="102">
        <f t="shared" si="9"/>
        <v>290284</v>
      </c>
      <c r="S58" s="102">
        <f t="shared" si="9"/>
        <v>331308</v>
      </c>
      <c r="T58" s="102">
        <f t="shared" si="9"/>
        <v>65983</v>
      </c>
      <c r="U58" s="102">
        <f t="shared" si="9"/>
        <v>6545136</v>
      </c>
      <c r="V58" s="102">
        <f t="shared" si="9"/>
        <v>0</v>
      </c>
      <c r="W58" s="102">
        <f t="shared" si="9"/>
        <v>2762982</v>
      </c>
      <c r="X58" s="102">
        <f t="shared" si="9"/>
        <v>309691</v>
      </c>
      <c r="Y58" s="102">
        <f t="shared" si="9"/>
        <v>3648191</v>
      </c>
      <c r="Z58" s="102">
        <f t="shared" si="9"/>
        <v>2699989</v>
      </c>
      <c r="AA58" s="102">
        <f t="shared" si="9"/>
        <v>3636952</v>
      </c>
      <c r="AB58" s="102">
        <f t="shared" si="9"/>
        <v>1648353</v>
      </c>
      <c r="AC58" s="102">
        <f t="shared" si="9"/>
        <v>2199976</v>
      </c>
    </row>
    <row r="59" spans="2:29" ht="12" customHeight="1" x14ac:dyDescent="0.2">
      <c r="B59" s="100"/>
      <c r="C59" s="101"/>
      <c r="D59" s="93" t="s">
        <v>192</v>
      </c>
      <c r="E59" s="91">
        <v>7053689</v>
      </c>
      <c r="F59" s="91">
        <v>2221281</v>
      </c>
      <c r="G59" s="91">
        <v>97170</v>
      </c>
      <c r="H59" s="91">
        <v>686</v>
      </c>
      <c r="I59" s="91">
        <v>8814</v>
      </c>
      <c r="J59" s="91">
        <v>6654</v>
      </c>
      <c r="K59" s="91">
        <v>358538</v>
      </c>
      <c r="L59" s="91">
        <v>14771</v>
      </c>
      <c r="M59" s="91">
        <v>11424</v>
      </c>
      <c r="N59" s="91">
        <v>31766</v>
      </c>
      <c r="O59" s="91">
        <v>8949</v>
      </c>
      <c r="P59" s="91">
        <v>1506200</v>
      </c>
      <c r="Q59" s="91">
        <v>2028</v>
      </c>
      <c r="R59" s="91">
        <v>3446</v>
      </c>
      <c r="S59" s="91">
        <v>30307</v>
      </c>
      <c r="T59" s="91">
        <v>7231</v>
      </c>
      <c r="U59" s="91">
        <v>976485</v>
      </c>
      <c r="V59" s="91">
        <v>0</v>
      </c>
      <c r="W59" s="91">
        <v>444576</v>
      </c>
      <c r="X59" s="91">
        <v>7225</v>
      </c>
      <c r="Y59" s="91">
        <v>25962</v>
      </c>
      <c r="Z59" s="91">
        <v>2231</v>
      </c>
      <c r="AA59" s="91">
        <v>884813</v>
      </c>
      <c r="AB59" s="91">
        <v>69132</v>
      </c>
      <c r="AC59" s="91">
        <v>334000</v>
      </c>
    </row>
    <row r="60" spans="2:29" ht="12" customHeight="1" x14ac:dyDescent="0.2">
      <c r="B60" s="100"/>
      <c r="C60" s="101"/>
      <c r="D60" s="93" t="s">
        <v>193</v>
      </c>
      <c r="E60" s="91">
        <v>8037156</v>
      </c>
      <c r="F60" s="91">
        <v>3672325</v>
      </c>
      <c r="G60" s="91">
        <v>61127</v>
      </c>
      <c r="H60" s="91">
        <v>531</v>
      </c>
      <c r="I60" s="91">
        <v>6862</v>
      </c>
      <c r="J60" s="91">
        <v>5200</v>
      </c>
      <c r="K60" s="91">
        <v>299212</v>
      </c>
      <c r="L60" s="91">
        <v>0</v>
      </c>
      <c r="M60" s="91">
        <v>7176</v>
      </c>
      <c r="N60" s="91">
        <v>69257</v>
      </c>
      <c r="O60" s="91">
        <v>12359</v>
      </c>
      <c r="P60" s="91">
        <v>658517</v>
      </c>
      <c r="Q60" s="91">
        <v>1824</v>
      </c>
      <c r="R60" s="91">
        <v>100382</v>
      </c>
      <c r="S60" s="91">
        <v>46532</v>
      </c>
      <c r="T60" s="91">
        <v>11562</v>
      </c>
      <c r="U60" s="91">
        <v>739856</v>
      </c>
      <c r="V60" s="91">
        <v>0</v>
      </c>
      <c r="W60" s="91">
        <v>339885</v>
      </c>
      <c r="X60" s="91">
        <v>143271</v>
      </c>
      <c r="Y60" s="91">
        <v>278267</v>
      </c>
      <c r="Z60" s="91">
        <v>189828</v>
      </c>
      <c r="AA60" s="91">
        <v>466935</v>
      </c>
      <c r="AB60" s="91">
        <v>622348</v>
      </c>
      <c r="AC60" s="91">
        <v>303900</v>
      </c>
    </row>
    <row r="61" spans="2:29" ht="12" customHeight="1" x14ac:dyDescent="0.2">
      <c r="B61" s="100"/>
      <c r="C61" s="101"/>
      <c r="D61" s="93" t="s">
        <v>194</v>
      </c>
      <c r="E61" s="91">
        <v>9287791</v>
      </c>
      <c r="F61" s="91">
        <v>2231901</v>
      </c>
      <c r="G61" s="91">
        <v>62002</v>
      </c>
      <c r="H61" s="91">
        <v>516</v>
      </c>
      <c r="I61" s="91">
        <v>6681</v>
      </c>
      <c r="J61" s="91">
        <v>5073</v>
      </c>
      <c r="K61" s="91">
        <v>300689</v>
      </c>
      <c r="L61" s="91">
        <v>0</v>
      </c>
      <c r="M61" s="91">
        <v>7271</v>
      </c>
      <c r="N61" s="91">
        <v>36756</v>
      </c>
      <c r="O61" s="91">
        <v>17211</v>
      </c>
      <c r="P61" s="91">
        <v>912830</v>
      </c>
      <c r="Q61" s="91">
        <v>1636</v>
      </c>
      <c r="R61" s="91">
        <v>3291</v>
      </c>
      <c r="S61" s="91">
        <v>53361</v>
      </c>
      <c r="T61" s="91">
        <v>6038</v>
      </c>
      <c r="U61" s="91">
        <v>640262</v>
      </c>
      <c r="V61" s="91">
        <v>0</v>
      </c>
      <c r="W61" s="91">
        <v>277435</v>
      </c>
      <c r="X61" s="91">
        <v>29224</v>
      </c>
      <c r="Y61" s="91">
        <v>3095695</v>
      </c>
      <c r="Z61" s="91">
        <v>477107</v>
      </c>
      <c r="AA61" s="91">
        <v>902624</v>
      </c>
      <c r="AB61" s="91">
        <v>103374</v>
      </c>
      <c r="AC61" s="91">
        <v>116814</v>
      </c>
    </row>
    <row r="62" spans="2:29" ht="12" customHeight="1" x14ac:dyDescent="0.2">
      <c r="B62" s="100"/>
      <c r="C62" s="101"/>
      <c r="D62" s="93" t="s">
        <v>195</v>
      </c>
      <c r="E62" s="91">
        <v>16368883</v>
      </c>
      <c r="F62" s="91">
        <v>6763819</v>
      </c>
      <c r="G62" s="91">
        <v>130078</v>
      </c>
      <c r="H62" s="91">
        <v>2052</v>
      </c>
      <c r="I62" s="91">
        <v>26494</v>
      </c>
      <c r="J62" s="91">
        <v>20099</v>
      </c>
      <c r="K62" s="91">
        <v>1141745</v>
      </c>
      <c r="L62" s="91">
        <v>0</v>
      </c>
      <c r="M62" s="91">
        <v>15055</v>
      </c>
      <c r="N62" s="91">
        <v>134479</v>
      </c>
      <c r="O62" s="91">
        <v>60658</v>
      </c>
      <c r="P62" s="91">
        <v>606793</v>
      </c>
      <c r="Q62" s="91">
        <v>9056</v>
      </c>
      <c r="R62" s="91">
        <v>164888</v>
      </c>
      <c r="S62" s="91">
        <v>142972</v>
      </c>
      <c r="T62" s="91">
        <v>28778</v>
      </c>
      <c r="U62" s="91">
        <v>2671660</v>
      </c>
      <c r="V62" s="91">
        <v>0</v>
      </c>
      <c r="W62" s="91">
        <v>1079363</v>
      </c>
      <c r="X62" s="91">
        <v>122164</v>
      </c>
      <c r="Y62" s="91">
        <v>76444</v>
      </c>
      <c r="Z62" s="91">
        <v>1223175</v>
      </c>
      <c r="AA62" s="91">
        <v>798066</v>
      </c>
      <c r="AB62" s="91">
        <v>265045</v>
      </c>
      <c r="AC62" s="91">
        <v>886000</v>
      </c>
    </row>
    <row r="63" spans="2:29" ht="12" customHeight="1" x14ac:dyDescent="0.2">
      <c r="B63" s="100"/>
      <c r="C63" s="101"/>
      <c r="D63" s="93" t="s">
        <v>196</v>
      </c>
      <c r="E63" s="91">
        <v>11736607</v>
      </c>
      <c r="F63" s="91">
        <v>4307818</v>
      </c>
      <c r="G63" s="91">
        <v>142906</v>
      </c>
      <c r="H63" s="91">
        <v>1254</v>
      </c>
      <c r="I63" s="91">
        <v>16090</v>
      </c>
      <c r="J63" s="91">
        <v>12149</v>
      </c>
      <c r="K63" s="91">
        <v>640245</v>
      </c>
      <c r="L63" s="91">
        <v>0</v>
      </c>
      <c r="M63" s="91">
        <v>16737</v>
      </c>
      <c r="N63" s="91">
        <v>62705</v>
      </c>
      <c r="O63" s="91">
        <v>31293</v>
      </c>
      <c r="P63" s="91">
        <v>1554607</v>
      </c>
      <c r="Q63" s="91">
        <v>3912</v>
      </c>
      <c r="R63" s="91">
        <v>18277</v>
      </c>
      <c r="S63" s="91">
        <v>58136</v>
      </c>
      <c r="T63" s="91">
        <v>12374</v>
      </c>
      <c r="U63" s="91">
        <v>1516873</v>
      </c>
      <c r="V63" s="91">
        <v>0</v>
      </c>
      <c r="W63" s="91">
        <v>621723</v>
      </c>
      <c r="X63" s="91">
        <v>7807</v>
      </c>
      <c r="Y63" s="91">
        <v>171823</v>
      </c>
      <c r="Z63" s="91">
        <v>807648</v>
      </c>
      <c r="AA63" s="91">
        <v>584514</v>
      </c>
      <c r="AB63" s="91">
        <v>588454</v>
      </c>
      <c r="AC63" s="91">
        <v>559262</v>
      </c>
    </row>
    <row r="64" spans="2:29" ht="12" customHeight="1" x14ac:dyDescent="0.2">
      <c r="B64" s="107"/>
      <c r="E64" s="108"/>
      <c r="F64" s="109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</row>
    <row r="65" spans="2:29" ht="12" customHeight="1" x14ac:dyDescent="0.2">
      <c r="B65" s="107" t="s">
        <v>197</v>
      </c>
      <c r="E65" s="108"/>
      <c r="F65" s="109"/>
      <c r="G65" s="108"/>
      <c r="H65" s="108"/>
      <c r="I65" s="108"/>
      <c r="J65" s="108"/>
      <c r="K65" s="108"/>
      <c r="L65" s="108"/>
      <c r="M65" s="108"/>
      <c r="N65" s="108"/>
      <c r="O65" s="108"/>
      <c r="P65" s="109"/>
      <c r="Q65" s="108"/>
      <c r="R65" s="108"/>
      <c r="S65" s="108"/>
      <c r="T65" s="108"/>
      <c r="U65" s="110"/>
      <c r="V65" s="108"/>
      <c r="W65" s="108"/>
      <c r="X65" s="108"/>
      <c r="Y65" s="108"/>
      <c r="Z65" s="108"/>
      <c r="AA65" s="108"/>
      <c r="AB65" s="108"/>
      <c r="AC65" s="108"/>
    </row>
    <row r="66" spans="2:29" ht="13" x14ac:dyDescent="0.2"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</row>
    <row r="67" spans="2:29" x14ac:dyDescent="0.2"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</row>
    <row r="68" spans="2:29" x14ac:dyDescent="0.2"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</row>
    <row r="69" spans="2:29" x14ac:dyDescent="0.2"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</row>
  </sheetData>
  <mergeCells count="38">
    <mergeCell ref="C55:D55"/>
    <mergeCell ref="C58:D58"/>
    <mergeCell ref="C26:D26"/>
    <mergeCell ref="C28:D28"/>
    <mergeCell ref="C32:D32"/>
    <mergeCell ref="C36:D36"/>
    <mergeCell ref="C41:D41"/>
    <mergeCell ref="C49:D49"/>
    <mergeCell ref="AB3:AB5"/>
    <mergeCell ref="AC3:AC5"/>
    <mergeCell ref="B7:D7"/>
    <mergeCell ref="B9:D9"/>
    <mergeCell ref="B10:D10"/>
    <mergeCell ref="Z3:Z5"/>
    <mergeCell ref="AA3:AA5"/>
    <mergeCell ref="O3:O5"/>
    <mergeCell ref="B3:D5"/>
    <mergeCell ref="E3:E5"/>
    <mergeCell ref="F3:F5"/>
    <mergeCell ref="G3:G5"/>
    <mergeCell ref="H3:H5"/>
    <mergeCell ref="I3:I5"/>
    <mergeCell ref="C11:D11"/>
    <mergeCell ref="V3:V5"/>
    <mergeCell ref="W3:W5"/>
    <mergeCell ref="X3:X5"/>
    <mergeCell ref="Y3:Y5"/>
    <mergeCell ref="P3:P5"/>
    <mergeCell ref="Q3:Q5"/>
    <mergeCell ref="R3:R5"/>
    <mergeCell ref="S3:S5"/>
    <mergeCell ref="T3:T5"/>
    <mergeCell ref="U3:U5"/>
    <mergeCell ref="J3:J5"/>
    <mergeCell ref="K3:K5"/>
    <mergeCell ref="L3:L5"/>
    <mergeCell ref="M3:M5"/>
    <mergeCell ref="N3:N5"/>
  </mergeCells>
  <phoneticPr fontId="3"/>
  <pageMargins left="0.74803149606299213" right="0.19685039370078741" top="0.98425196850393704" bottom="0.98425196850393704" header="0.51181102362204722" footer="0.51181102362204722"/>
  <pageSetup paperSize="9" scale="60" fitToWidth="2" pageOrder="overThenDown" orientation="landscape" r:id="rId1"/>
  <headerFooter alignWithMargins="0">
    <oddHeader>&amp;L&amp;F</oddHeader>
  </headerFooter>
  <colBreaks count="1" manualBreakCount="1">
    <brk id="21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19-1 県一般会計歳入決算額年度別比較</vt:lpstr>
      <vt:lpstr>19-2 県一般会計歳出決算額年度別比較</vt:lpstr>
      <vt:lpstr>19-3 県一般会計歳入・歳出差引残額年度別比較</vt:lpstr>
      <vt:lpstr>19-4 県特別会計歳入決算額年度別比較</vt:lpstr>
      <vt:lpstr>19-5 県特別会計歳出決算額年度別比較</vt:lpstr>
      <vt:lpstr>19-6 県歳入・歳出予算及び決算額 (1)一般会計</vt:lpstr>
      <vt:lpstr>19-6 県歳入・歳出予算及び決算額 (2)特別会計</vt:lpstr>
      <vt:lpstr>19-7 税目別県税及び県税に伴う徴収金決算額</vt:lpstr>
      <vt:lpstr>19-8 市町村歳入決算状況</vt:lpstr>
      <vt:lpstr>19-9 市町村歳出決算状況</vt:lpstr>
      <vt:lpstr>'19-1 県一般会計歳入決算額年度別比較'!Print_Area</vt:lpstr>
      <vt:lpstr>'19-2 県一般会計歳出決算額年度別比較'!Print_Area</vt:lpstr>
      <vt:lpstr>'19-3 県一般会計歳入・歳出差引残額年度別比較'!Print_Area</vt:lpstr>
      <vt:lpstr>'19-4 県特別会計歳入決算額年度別比較'!Print_Area</vt:lpstr>
      <vt:lpstr>'19-5 県特別会計歳出決算額年度別比較'!Print_Area</vt:lpstr>
      <vt:lpstr>'19-6 県歳入・歳出予算及び決算額 (1)一般会計'!Print_Area</vt:lpstr>
      <vt:lpstr>'19-6 県歳入・歳出予算及び決算額 (2)特別会計'!Print_Area</vt:lpstr>
      <vt:lpstr>'19-7 税目別県税及び県税に伴う徴収金決算額'!Print_Area</vt:lpstr>
      <vt:lpstr>'19-8 市町村歳入決算状況'!Print_Area</vt:lpstr>
      <vt:lpstr>'19-9 市町村歳出決算状況'!Print_Area</vt:lpstr>
      <vt:lpstr>'19-8 市町村歳入決算状況'!Print_Titles</vt:lpstr>
      <vt:lpstr>'19-9 市町村歳出決算状況'!Print_Titles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2026-01-13T01:29:44Z</cp:lastPrinted>
  <dcterms:created xsi:type="dcterms:W3CDTF">1999-08-08T13:52:57Z</dcterms:created>
  <dcterms:modified xsi:type="dcterms:W3CDTF">2026-01-15T02:33:23Z</dcterms:modified>
</cp:coreProperties>
</file>