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7139DE36-F0C6-49FA-A9E9-3B2962EA383E}" xr6:coauthVersionLast="47" xr6:coauthVersionMax="47" xr10:uidLastSave="{00000000-0000-0000-0000-000000000000}"/>
  <bookViews>
    <workbookView xWindow="-110" yWindow="-110" windowWidth="19420" windowHeight="10420" xr2:uid="{5A3CC71E-F4CB-4A2B-AA7B-689E577B5261}"/>
  </bookViews>
  <sheets>
    <sheet name="15-1 道路現況" sheetId="4" r:id="rId1"/>
    <sheet name="15-2 一般乗合旅客自動車運送事業輸送実績" sheetId="5" r:id="rId2"/>
    <sheet name="15-3 一般貸切旅客自動車運送事業輸送実績" sheetId="6" r:id="rId3"/>
    <sheet name="15-4 一般乗用旅客自動車運送事業輸送実績" sheetId="7" r:id="rId4"/>
    <sheet name="15-5 市町村・車種別保有自動車台数" sheetId="8" r:id="rId5"/>
    <sheet name="15-6 高速自動車道交通量 (1)インターチェンジ別" sheetId="9" r:id="rId6"/>
    <sheet name="15-6 高速自動車道交通量 (2)区間別" sheetId="10" r:id="rId7"/>
    <sheet name="15-7 自動車運転免許所有者数" sheetId="11" r:id="rId8"/>
    <sheet name="15-8 JR東日本一日平均輸送状況 (1)旅客" sheetId="12" r:id="rId9"/>
    <sheet name="15-8 JR東日本一日平均輸送状況 (2)貨物" sheetId="13" r:id="rId10"/>
    <sheet name="15-9 私有鉄道旅客輸送状況" sheetId="14" r:id="rId11"/>
    <sheet name="15-10 市町村別旅券申請件数" sheetId="15" r:id="rId12"/>
    <sheet name="15-11 出国者数" sheetId="16" r:id="rId13"/>
    <sheet name="15-12 電話施設数" sheetId="17" r:id="rId14"/>
    <sheet name="15-13 携帯電話・ＰＨＳ契約数" sheetId="18" r:id="rId15"/>
    <sheet name="15-14 ブロードバンド・インターネット契約数" sheetId="19" r:id="rId16"/>
    <sheet name="15-15 郵便局数" sheetId="20" r:id="rId17"/>
  </sheets>
  <definedNames>
    <definedName name="gunnmakenn" localSheetId="8">'15-8 JR東日本一日平均輸送状況 (1)旅客'!$A$1:$J$70</definedName>
    <definedName name="_xlnm.Print_Area" localSheetId="0">'15-1 道路現況'!$A$1:$O$17</definedName>
    <definedName name="_xlnm.Print_Area" localSheetId="12">'15-11 出国者数'!$A$1:$G$9</definedName>
    <definedName name="_xlnm.Print_Area" localSheetId="13">'15-12 電話施設数'!$A$1:$G$8</definedName>
    <definedName name="_xlnm.Print_Area" localSheetId="14">'15-13 携帯電話・ＰＨＳ契約数'!$A$1:$E$17</definedName>
    <definedName name="_xlnm.Print_Area" localSheetId="15">'15-14 ブロードバンド・インターネット契約数'!$A$1:$G$16</definedName>
    <definedName name="_xlnm.Print_Area" localSheetId="16">'15-15 郵便局数'!$A$1:$F$11</definedName>
    <definedName name="_xlnm.Print_Area" localSheetId="5">'15-6 高速自動車道交通量 (1)インターチェンジ別'!$A$1:$AA$12</definedName>
    <definedName name="_xlnm.Print_Area" localSheetId="6">'15-6 高速自動車道交通量 (2)区間別'!$A$1:$AH$14</definedName>
    <definedName name="_xlnm.Print_Area" localSheetId="7">'15-7 自動車運転免許所有者数'!$A$1:$F$23</definedName>
    <definedName name="_xlnm.Print_Area" localSheetId="8">'15-8 JR東日本一日平均輸送状況 (1)旅客'!$A$1:$J$70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3" l="1"/>
  <c r="H15" i="13"/>
  <c r="G15" i="13"/>
  <c r="F15" i="13"/>
  <c r="E15" i="13"/>
  <c r="D15" i="13" s="1"/>
  <c r="D10" i="13"/>
  <c r="H8" i="13"/>
  <c r="G8" i="13"/>
  <c r="G7" i="13" s="1"/>
  <c r="F8" i="13"/>
  <c r="D8" i="13" s="1"/>
  <c r="E8" i="13"/>
  <c r="H7" i="13"/>
  <c r="D21" i="11"/>
  <c r="D20" i="11"/>
  <c r="D19" i="11"/>
  <c r="D18" i="11"/>
  <c r="D17" i="11"/>
  <c r="D16" i="11"/>
  <c r="D15" i="11"/>
  <c r="D14" i="11"/>
  <c r="D13" i="11"/>
  <c r="D12" i="11"/>
  <c r="D11" i="11"/>
  <c r="D10" i="11"/>
  <c r="D9" i="11"/>
  <c r="D8" i="11"/>
  <c r="D7" i="11"/>
  <c r="D6" i="11"/>
  <c r="D5" i="11"/>
  <c r="M163" i="8"/>
  <c r="E163" i="8"/>
  <c r="N162" i="8"/>
  <c r="F162" i="8"/>
  <c r="O161" i="8"/>
  <c r="G161" i="8"/>
  <c r="T160" i="8"/>
  <c r="T163" i="8" s="1"/>
  <c r="S160" i="8"/>
  <c r="S163" i="8" s="1"/>
  <c r="R160" i="8"/>
  <c r="R163" i="8" s="1"/>
  <c r="Q160" i="8"/>
  <c r="Q163" i="8" s="1"/>
  <c r="P160" i="8"/>
  <c r="P163" i="8" s="1"/>
  <c r="O160" i="8"/>
  <c r="O163" i="8" s="1"/>
  <c r="O169" i="8" s="1"/>
  <c r="N160" i="8"/>
  <c r="N163" i="8" s="1"/>
  <c r="M160" i="8"/>
  <c r="L160" i="8"/>
  <c r="L163" i="8" s="1"/>
  <c r="K160" i="8"/>
  <c r="K163" i="8" s="1"/>
  <c r="J160" i="8"/>
  <c r="J163" i="8" s="1"/>
  <c r="I160" i="8"/>
  <c r="I163" i="8" s="1"/>
  <c r="H160" i="8"/>
  <c r="H163" i="8" s="1"/>
  <c r="G160" i="8"/>
  <c r="G163" i="8" s="1"/>
  <c r="G169" i="8" s="1"/>
  <c r="F160" i="8"/>
  <c r="F163" i="8" s="1"/>
  <c r="E160" i="8"/>
  <c r="D160" i="8"/>
  <c r="D163" i="8" s="1"/>
  <c r="T159" i="8"/>
  <c r="T162" i="8" s="1"/>
  <c r="T164" i="8" s="1"/>
  <c r="S159" i="8"/>
  <c r="S162" i="8" s="1"/>
  <c r="S164" i="8" s="1"/>
  <c r="R159" i="8"/>
  <c r="R162" i="8" s="1"/>
  <c r="Q159" i="8"/>
  <c r="Q162" i="8" s="1"/>
  <c r="Q164" i="8" s="1"/>
  <c r="P159" i="8"/>
  <c r="P162" i="8" s="1"/>
  <c r="O159" i="8"/>
  <c r="O162" i="8" s="1"/>
  <c r="O164" i="8" s="1"/>
  <c r="N159" i="8"/>
  <c r="N161" i="8" s="1"/>
  <c r="M159" i="8"/>
  <c r="M161" i="8" s="1"/>
  <c r="L159" i="8"/>
  <c r="L162" i="8" s="1"/>
  <c r="L164" i="8" s="1"/>
  <c r="K159" i="8"/>
  <c r="K162" i="8" s="1"/>
  <c r="K164" i="8" s="1"/>
  <c r="J159" i="8"/>
  <c r="J162" i="8" s="1"/>
  <c r="I159" i="8"/>
  <c r="I162" i="8" s="1"/>
  <c r="I164" i="8" s="1"/>
  <c r="H159" i="8"/>
  <c r="H162" i="8" s="1"/>
  <c r="G159" i="8"/>
  <c r="G162" i="8" s="1"/>
  <c r="G164" i="8" s="1"/>
  <c r="F159" i="8"/>
  <c r="F161" i="8" s="1"/>
  <c r="E159" i="8"/>
  <c r="E161" i="8" s="1"/>
  <c r="D159" i="8"/>
  <c r="D162" i="8" s="1"/>
  <c r="D164" i="8" s="1"/>
  <c r="R140" i="8"/>
  <c r="N140" i="8"/>
  <c r="J140" i="8"/>
  <c r="F140" i="8"/>
  <c r="T139" i="8"/>
  <c r="S139" i="8"/>
  <c r="R139" i="8"/>
  <c r="Q139" i="8"/>
  <c r="P139" i="8"/>
  <c r="O139" i="8"/>
  <c r="N139" i="8"/>
  <c r="M139" i="8"/>
  <c r="L139" i="8"/>
  <c r="K139" i="8"/>
  <c r="J139" i="8"/>
  <c r="I139" i="8"/>
  <c r="H139" i="8"/>
  <c r="G139" i="8"/>
  <c r="F139" i="8"/>
  <c r="E139" i="8"/>
  <c r="D139" i="8"/>
  <c r="T138" i="8"/>
  <c r="T140" i="8" s="1"/>
  <c r="S138" i="8"/>
  <c r="S140" i="8" s="1"/>
  <c r="R138" i="8"/>
  <c r="Q138" i="8"/>
  <c r="Q140" i="8" s="1"/>
  <c r="P138" i="8"/>
  <c r="P140" i="8" s="1"/>
  <c r="O138" i="8"/>
  <c r="O140" i="8" s="1"/>
  <c r="N138" i="8"/>
  <c r="M138" i="8"/>
  <c r="M140" i="8" s="1"/>
  <c r="L138" i="8"/>
  <c r="L140" i="8" s="1"/>
  <c r="K138" i="8"/>
  <c r="K140" i="8" s="1"/>
  <c r="J138" i="8"/>
  <c r="I138" i="8"/>
  <c r="I140" i="8" s="1"/>
  <c r="H138" i="8"/>
  <c r="H140" i="8" s="1"/>
  <c r="G138" i="8"/>
  <c r="G140" i="8" s="1"/>
  <c r="F138" i="8"/>
  <c r="E138" i="8"/>
  <c r="E140" i="8" s="1"/>
  <c r="D138" i="8"/>
  <c r="D140" i="8" s="1"/>
  <c r="M131" i="8"/>
  <c r="E131" i="8"/>
  <c r="T130" i="8"/>
  <c r="S130" i="8"/>
  <c r="R130" i="8"/>
  <c r="Q130" i="8"/>
  <c r="P130" i="8"/>
  <c r="O130" i="8"/>
  <c r="N130" i="8"/>
  <c r="M130" i="8"/>
  <c r="L130" i="8"/>
  <c r="K130" i="8"/>
  <c r="J130" i="8"/>
  <c r="I130" i="8"/>
  <c r="H130" i="8"/>
  <c r="G130" i="8"/>
  <c r="F130" i="8"/>
  <c r="E130" i="8"/>
  <c r="D130" i="8"/>
  <c r="T129" i="8"/>
  <c r="T131" i="8" s="1"/>
  <c r="S129" i="8"/>
  <c r="S131" i="8" s="1"/>
  <c r="R129" i="8"/>
  <c r="R131" i="8" s="1"/>
  <c r="Q129" i="8"/>
  <c r="Q131" i="8" s="1"/>
  <c r="P129" i="8"/>
  <c r="P131" i="8" s="1"/>
  <c r="O129" i="8"/>
  <c r="O131" i="8" s="1"/>
  <c r="N129" i="8"/>
  <c r="N131" i="8" s="1"/>
  <c r="M129" i="8"/>
  <c r="L129" i="8"/>
  <c r="L131" i="8" s="1"/>
  <c r="K129" i="8"/>
  <c r="K131" i="8" s="1"/>
  <c r="J129" i="8"/>
  <c r="J131" i="8" s="1"/>
  <c r="I129" i="8"/>
  <c r="I131" i="8" s="1"/>
  <c r="H129" i="8"/>
  <c r="H131" i="8" s="1"/>
  <c r="G129" i="8"/>
  <c r="G131" i="8" s="1"/>
  <c r="F129" i="8"/>
  <c r="F131" i="8" s="1"/>
  <c r="E129" i="8"/>
  <c r="D129" i="8"/>
  <c r="D131" i="8" s="1"/>
  <c r="P113" i="8"/>
  <c r="H113" i="8"/>
  <c r="T112" i="8"/>
  <c r="S112" i="8"/>
  <c r="R112" i="8"/>
  <c r="Q112" i="8"/>
  <c r="Q113" i="8" s="1"/>
  <c r="P112" i="8"/>
  <c r="O112" i="8"/>
  <c r="N112" i="8"/>
  <c r="M112" i="8"/>
  <c r="L112" i="8"/>
  <c r="K112" i="8"/>
  <c r="J112" i="8"/>
  <c r="I112" i="8"/>
  <c r="I113" i="8" s="1"/>
  <c r="H112" i="8"/>
  <c r="G112" i="8"/>
  <c r="F112" i="8"/>
  <c r="E112" i="8"/>
  <c r="D112" i="8"/>
  <c r="T111" i="8"/>
  <c r="T113" i="8" s="1"/>
  <c r="S111" i="8"/>
  <c r="S113" i="8" s="1"/>
  <c r="R111" i="8"/>
  <c r="R113" i="8" s="1"/>
  <c r="Q111" i="8"/>
  <c r="P111" i="8"/>
  <c r="O111" i="8"/>
  <c r="O113" i="8" s="1"/>
  <c r="N111" i="8"/>
  <c r="N113" i="8" s="1"/>
  <c r="M111" i="8"/>
  <c r="M113" i="8" s="1"/>
  <c r="L111" i="8"/>
  <c r="L113" i="8" s="1"/>
  <c r="K111" i="8"/>
  <c r="K113" i="8" s="1"/>
  <c r="J111" i="8"/>
  <c r="J113" i="8" s="1"/>
  <c r="I111" i="8"/>
  <c r="H111" i="8"/>
  <c r="G111" i="8"/>
  <c r="G113" i="8" s="1"/>
  <c r="F111" i="8"/>
  <c r="F113" i="8" s="1"/>
  <c r="E111" i="8"/>
  <c r="E113" i="8" s="1"/>
  <c r="D111" i="8"/>
  <c r="D113" i="8" s="1"/>
  <c r="S89" i="8"/>
  <c r="K89" i="8"/>
  <c r="T88" i="8"/>
  <c r="T89" i="8" s="1"/>
  <c r="S88" i="8"/>
  <c r="R88" i="8"/>
  <c r="Q88" i="8"/>
  <c r="P88" i="8"/>
  <c r="O88" i="8"/>
  <c r="N88" i="8"/>
  <c r="M88" i="8"/>
  <c r="L88" i="8"/>
  <c r="L89" i="8" s="1"/>
  <c r="K88" i="8"/>
  <c r="J88" i="8"/>
  <c r="I88" i="8"/>
  <c r="H88" i="8"/>
  <c r="G88" i="8"/>
  <c r="F88" i="8"/>
  <c r="E88" i="8"/>
  <c r="D88" i="8"/>
  <c r="D89" i="8" s="1"/>
  <c r="T87" i="8"/>
  <c r="S87" i="8"/>
  <c r="R87" i="8"/>
  <c r="R89" i="8" s="1"/>
  <c r="Q87" i="8"/>
  <c r="Q89" i="8" s="1"/>
  <c r="P87" i="8"/>
  <c r="P89" i="8" s="1"/>
  <c r="O87" i="8"/>
  <c r="O89" i="8" s="1"/>
  <c r="N87" i="8"/>
  <c r="N89" i="8" s="1"/>
  <c r="M87" i="8"/>
  <c r="M89" i="8" s="1"/>
  <c r="L87" i="8"/>
  <c r="K87" i="8"/>
  <c r="J87" i="8"/>
  <c r="J89" i="8" s="1"/>
  <c r="I87" i="8"/>
  <c r="I89" i="8" s="1"/>
  <c r="H87" i="8"/>
  <c r="H89" i="8" s="1"/>
  <c r="G87" i="8"/>
  <c r="G89" i="8" s="1"/>
  <c r="F87" i="8"/>
  <c r="F89" i="8" s="1"/>
  <c r="E87" i="8"/>
  <c r="E89" i="8" s="1"/>
  <c r="D87" i="8"/>
  <c r="N74" i="8"/>
  <c r="F74" i="8"/>
  <c r="T73" i="8"/>
  <c r="S73" i="8"/>
  <c r="R73" i="8"/>
  <c r="Q73" i="8"/>
  <c r="P73" i="8"/>
  <c r="O73" i="8"/>
  <c r="O74" i="8" s="1"/>
  <c r="N73" i="8"/>
  <c r="M73" i="8"/>
  <c r="L73" i="8"/>
  <c r="K73" i="8"/>
  <c r="J73" i="8"/>
  <c r="I73" i="8"/>
  <c r="H73" i="8"/>
  <c r="G73" i="8"/>
  <c r="G74" i="8" s="1"/>
  <c r="F73" i="8"/>
  <c r="E73" i="8"/>
  <c r="D73" i="8"/>
  <c r="T72" i="8"/>
  <c r="T74" i="8" s="1"/>
  <c r="S72" i="8"/>
  <c r="S74" i="8" s="1"/>
  <c r="R72" i="8"/>
  <c r="R74" i="8" s="1"/>
  <c r="Q72" i="8"/>
  <c r="Q74" i="8" s="1"/>
  <c r="P72" i="8"/>
  <c r="P74" i="8" s="1"/>
  <c r="O72" i="8"/>
  <c r="N72" i="8"/>
  <c r="M72" i="8"/>
  <c r="M74" i="8" s="1"/>
  <c r="L72" i="8"/>
  <c r="L74" i="8" s="1"/>
  <c r="K72" i="8"/>
  <c r="K74" i="8" s="1"/>
  <c r="J72" i="8"/>
  <c r="J74" i="8" s="1"/>
  <c r="I72" i="8"/>
  <c r="I74" i="8" s="1"/>
  <c r="H72" i="8"/>
  <c r="H74" i="8" s="1"/>
  <c r="G72" i="8"/>
  <c r="F72" i="8"/>
  <c r="E72" i="8"/>
  <c r="E74" i="8" s="1"/>
  <c r="D72" i="8"/>
  <c r="D74" i="8" s="1"/>
  <c r="Q62" i="8"/>
  <c r="I62" i="8"/>
  <c r="T61" i="8"/>
  <c r="T166" i="8" s="1"/>
  <c r="S61" i="8"/>
  <c r="S166" i="8" s="1"/>
  <c r="R61" i="8"/>
  <c r="R166" i="8" s="1"/>
  <c r="Q61" i="8"/>
  <c r="Q166" i="8" s="1"/>
  <c r="P61" i="8"/>
  <c r="P166" i="8" s="1"/>
  <c r="O61" i="8"/>
  <c r="O166" i="8" s="1"/>
  <c r="N61" i="8"/>
  <c r="N166" i="8" s="1"/>
  <c r="M61" i="8"/>
  <c r="M166" i="8" s="1"/>
  <c r="L61" i="8"/>
  <c r="L166" i="8" s="1"/>
  <c r="K61" i="8"/>
  <c r="K166" i="8" s="1"/>
  <c r="J61" i="8"/>
  <c r="J62" i="8" s="1"/>
  <c r="I61" i="8"/>
  <c r="I166" i="8" s="1"/>
  <c r="H61" i="8"/>
  <c r="H166" i="8" s="1"/>
  <c r="G61" i="8"/>
  <c r="G166" i="8" s="1"/>
  <c r="F61" i="8"/>
  <c r="F166" i="8" s="1"/>
  <c r="E61" i="8"/>
  <c r="E166" i="8" s="1"/>
  <c r="D61" i="8"/>
  <c r="D166" i="8" s="1"/>
  <c r="T60" i="8"/>
  <c r="T62" i="8" s="1"/>
  <c r="S60" i="8"/>
  <c r="S62" i="8" s="1"/>
  <c r="R60" i="8"/>
  <c r="R165" i="8" s="1"/>
  <c r="R167" i="8" s="1"/>
  <c r="Q60" i="8"/>
  <c r="Q165" i="8" s="1"/>
  <c r="Q167" i="8" s="1"/>
  <c r="P60" i="8"/>
  <c r="P165" i="8" s="1"/>
  <c r="O60" i="8"/>
  <c r="O62" i="8" s="1"/>
  <c r="N60" i="8"/>
  <c r="N62" i="8" s="1"/>
  <c r="M60" i="8"/>
  <c r="M62" i="8" s="1"/>
  <c r="L60" i="8"/>
  <c r="L62" i="8" s="1"/>
  <c r="K60" i="8"/>
  <c r="K165" i="8" s="1"/>
  <c r="K167" i="8" s="1"/>
  <c r="J60" i="8"/>
  <c r="J165" i="8" s="1"/>
  <c r="I60" i="8"/>
  <c r="I165" i="8" s="1"/>
  <c r="I167" i="8" s="1"/>
  <c r="H60" i="8"/>
  <c r="H165" i="8" s="1"/>
  <c r="G60" i="8"/>
  <c r="G62" i="8" s="1"/>
  <c r="F60" i="8"/>
  <c r="F62" i="8" s="1"/>
  <c r="E60" i="8"/>
  <c r="E62" i="8" s="1"/>
  <c r="D60" i="8"/>
  <c r="D62" i="8" s="1"/>
  <c r="T50" i="8"/>
  <c r="L50" i="8"/>
  <c r="D50" i="8"/>
  <c r="T49" i="8"/>
  <c r="S49" i="8"/>
  <c r="R49" i="8"/>
  <c r="Q49" i="8"/>
  <c r="Q169" i="8" s="1"/>
  <c r="P49" i="8"/>
  <c r="O49" i="8"/>
  <c r="N49" i="8"/>
  <c r="M49" i="8"/>
  <c r="M169" i="8" s="1"/>
  <c r="L49" i="8"/>
  <c r="K49" i="8"/>
  <c r="J49" i="8"/>
  <c r="I49" i="8"/>
  <c r="I169" i="8" s="1"/>
  <c r="H49" i="8"/>
  <c r="G49" i="8"/>
  <c r="F49" i="8"/>
  <c r="E49" i="8"/>
  <c r="E169" i="8" s="1"/>
  <c r="D49" i="8"/>
  <c r="T48" i="8"/>
  <c r="S48" i="8"/>
  <c r="R48" i="8"/>
  <c r="R50" i="8" s="1"/>
  <c r="Q48" i="8"/>
  <c r="Q50" i="8" s="1"/>
  <c r="P48" i="8"/>
  <c r="P50" i="8" s="1"/>
  <c r="O48" i="8"/>
  <c r="O50" i="8" s="1"/>
  <c r="N48" i="8"/>
  <c r="M48" i="8"/>
  <c r="L48" i="8"/>
  <c r="K48" i="8"/>
  <c r="J48" i="8"/>
  <c r="J50" i="8" s="1"/>
  <c r="I48" i="8"/>
  <c r="I50" i="8" s="1"/>
  <c r="H48" i="8"/>
  <c r="H50" i="8" s="1"/>
  <c r="G48" i="8"/>
  <c r="G50" i="8" s="1"/>
  <c r="F48" i="8"/>
  <c r="E48" i="8"/>
  <c r="D48" i="8"/>
  <c r="F7" i="13" l="1"/>
  <c r="E7" i="13"/>
  <c r="D7" i="13" s="1"/>
  <c r="S168" i="8"/>
  <c r="S170" i="8" s="1"/>
  <c r="R169" i="8"/>
  <c r="S169" i="8"/>
  <c r="K168" i="8"/>
  <c r="D168" i="8"/>
  <c r="D170" i="8" s="1"/>
  <c r="T168" i="8"/>
  <c r="T170" i="8" s="1"/>
  <c r="K169" i="8"/>
  <c r="D169" i="8"/>
  <c r="L169" i="8"/>
  <c r="T169" i="8"/>
  <c r="H167" i="8"/>
  <c r="P167" i="8"/>
  <c r="N168" i="8"/>
  <c r="N170" i="8" s="1"/>
  <c r="N169" i="8"/>
  <c r="H168" i="8"/>
  <c r="H164" i="8"/>
  <c r="N164" i="8"/>
  <c r="F168" i="8"/>
  <c r="F169" i="8"/>
  <c r="P164" i="8"/>
  <c r="P168" i="8"/>
  <c r="F164" i="8"/>
  <c r="H169" i="8"/>
  <c r="P169" i="8"/>
  <c r="J164" i="8"/>
  <c r="R164" i="8"/>
  <c r="S165" i="8"/>
  <c r="S167" i="8" s="1"/>
  <c r="M50" i="8"/>
  <c r="R62" i="8"/>
  <c r="K50" i="8"/>
  <c r="S50" i="8"/>
  <c r="H62" i="8"/>
  <c r="P62" i="8"/>
  <c r="E162" i="8"/>
  <c r="E164" i="8" s="1"/>
  <c r="M162" i="8"/>
  <c r="M164" i="8" s="1"/>
  <c r="G168" i="8"/>
  <c r="G170" i="8" s="1"/>
  <c r="H161" i="8"/>
  <c r="P161" i="8"/>
  <c r="D165" i="8"/>
  <c r="D167" i="8" s="1"/>
  <c r="L165" i="8"/>
  <c r="L167" i="8" s="1"/>
  <c r="T165" i="8"/>
  <c r="T167" i="8" s="1"/>
  <c r="I168" i="8"/>
  <c r="I170" i="8" s="1"/>
  <c r="Q168" i="8"/>
  <c r="Q170" i="8" s="1"/>
  <c r="J166" i="8"/>
  <c r="J167" i="8" s="1"/>
  <c r="F50" i="8"/>
  <c r="N50" i="8"/>
  <c r="K62" i="8"/>
  <c r="I161" i="8"/>
  <c r="Q161" i="8"/>
  <c r="E165" i="8"/>
  <c r="E167" i="8" s="1"/>
  <c r="M165" i="8"/>
  <c r="M167" i="8" s="1"/>
  <c r="J168" i="8"/>
  <c r="R168" i="8"/>
  <c r="R170" i="8" s="1"/>
  <c r="J161" i="8"/>
  <c r="R161" i="8"/>
  <c r="F165" i="8"/>
  <c r="F167" i="8" s="1"/>
  <c r="N165" i="8"/>
  <c r="N167" i="8" s="1"/>
  <c r="K161" i="8"/>
  <c r="S161" i="8"/>
  <c r="G165" i="8"/>
  <c r="G167" i="8" s="1"/>
  <c r="O165" i="8"/>
  <c r="O167" i="8" s="1"/>
  <c r="D161" i="8"/>
  <c r="L161" i="8"/>
  <c r="T161" i="8"/>
  <c r="E50" i="8"/>
  <c r="O8" i="4"/>
  <c r="N8" i="4"/>
  <c r="M8" i="4"/>
  <c r="L8" i="4"/>
  <c r="K8" i="4"/>
  <c r="J8" i="4"/>
  <c r="I8" i="4"/>
  <c r="H8" i="4"/>
  <c r="G8" i="4"/>
  <c r="F8" i="4"/>
  <c r="E8" i="4"/>
  <c r="D8" i="4"/>
  <c r="C8" i="4"/>
  <c r="F170" i="8" l="1"/>
  <c r="J169" i="8"/>
  <c r="K170" i="8"/>
  <c r="H170" i="8"/>
  <c r="M168" i="8"/>
  <c r="M170" i="8" s="1"/>
  <c r="L168" i="8"/>
  <c r="L170" i="8" s="1"/>
  <c r="J170" i="8"/>
  <c r="O168" i="8"/>
  <c r="O170" i="8" s="1"/>
  <c r="P170" i="8"/>
  <c r="E168" i="8"/>
  <c r="E170" i="8" s="1"/>
</calcChain>
</file>

<file path=xl/sharedStrings.xml><?xml version="1.0" encoding="utf-8"?>
<sst xmlns="http://schemas.openxmlformats.org/spreadsheetml/2006/main" count="1096" uniqueCount="428">
  <si>
    <t>道路</t>
    <rPh sb="0" eb="2">
      <t>ドウロ</t>
    </rPh>
    <phoneticPr fontId="2"/>
  </si>
  <si>
    <t>総延長</t>
    <rPh sb="0" eb="3">
      <t>ソウエンチョウ</t>
    </rPh>
    <phoneticPr fontId="2"/>
  </si>
  <si>
    <t>実延長</t>
    <rPh sb="0" eb="1">
      <t>ジツ</t>
    </rPh>
    <rPh sb="1" eb="3">
      <t>エンチョウ</t>
    </rPh>
    <phoneticPr fontId="2"/>
  </si>
  <si>
    <t>改良済</t>
    <rPh sb="0" eb="2">
      <t>カイリョウ</t>
    </rPh>
    <rPh sb="2" eb="3">
      <t>ズ</t>
    </rPh>
    <phoneticPr fontId="2"/>
  </si>
  <si>
    <t>未改良</t>
    <rPh sb="0" eb="1">
      <t>ミ</t>
    </rPh>
    <rPh sb="1" eb="3">
      <t>カイリョウ</t>
    </rPh>
    <phoneticPr fontId="2"/>
  </si>
  <si>
    <t>舗装道</t>
    <rPh sb="0" eb="2">
      <t>ホソウ</t>
    </rPh>
    <rPh sb="2" eb="3">
      <t>ドウ</t>
    </rPh>
    <phoneticPr fontId="2"/>
  </si>
  <si>
    <t>砂利道</t>
    <rPh sb="0" eb="2">
      <t>ジャリ</t>
    </rPh>
    <rPh sb="2" eb="3">
      <t>ミチ</t>
    </rPh>
    <phoneticPr fontId="2"/>
  </si>
  <si>
    <t>一般国道(指定区間）</t>
    <rPh sb="0" eb="2">
      <t>イッパン</t>
    </rPh>
    <rPh sb="2" eb="4">
      <t>コクドウ</t>
    </rPh>
    <rPh sb="5" eb="7">
      <t>シテイ</t>
    </rPh>
    <rPh sb="7" eb="9">
      <t>クカン</t>
    </rPh>
    <phoneticPr fontId="2"/>
  </si>
  <si>
    <t>一般国道（指定区間外）</t>
    <rPh sb="0" eb="2">
      <t>イッパン</t>
    </rPh>
    <rPh sb="2" eb="4">
      <t>コクドウ</t>
    </rPh>
    <rPh sb="5" eb="7">
      <t>シテイ</t>
    </rPh>
    <rPh sb="7" eb="9">
      <t>クカン</t>
    </rPh>
    <rPh sb="9" eb="10">
      <t>ガイ</t>
    </rPh>
    <phoneticPr fontId="2"/>
  </si>
  <si>
    <t>主要地方道</t>
    <rPh sb="0" eb="2">
      <t>シュヨウ</t>
    </rPh>
    <rPh sb="2" eb="4">
      <t>チホウ</t>
    </rPh>
    <rPh sb="4" eb="5">
      <t>ミチ</t>
    </rPh>
    <phoneticPr fontId="2"/>
  </si>
  <si>
    <t>一般県道</t>
    <rPh sb="0" eb="2">
      <t>イッパン</t>
    </rPh>
    <rPh sb="2" eb="4">
      <t>ケンドウ</t>
    </rPh>
    <phoneticPr fontId="2"/>
  </si>
  <si>
    <t>（自転車道）</t>
    <rPh sb="1" eb="4">
      <t>ジテンシャ</t>
    </rPh>
    <rPh sb="4" eb="5">
      <t>ミチ</t>
    </rPh>
    <phoneticPr fontId="2"/>
  </si>
  <si>
    <t>個数</t>
    <rPh sb="0" eb="2">
      <t>コスウ</t>
    </rPh>
    <phoneticPr fontId="2"/>
  </si>
  <si>
    <t>延長</t>
    <rPh sb="0" eb="2">
      <t>エンチョウ</t>
    </rPh>
    <phoneticPr fontId="2"/>
  </si>
  <si>
    <t>橋梁</t>
    <rPh sb="0" eb="2">
      <t>キョウリョウ</t>
    </rPh>
    <phoneticPr fontId="2"/>
  </si>
  <si>
    <t>トンネル</t>
    <phoneticPr fontId="2"/>
  </si>
  <si>
    <t>種類別内訳</t>
    <rPh sb="0" eb="3">
      <t>シュルイベツ</t>
    </rPh>
    <rPh sb="3" eb="5">
      <t>ウチワケ</t>
    </rPh>
    <phoneticPr fontId="2"/>
  </si>
  <si>
    <t>道路延長</t>
    <rPh sb="0" eb="2">
      <t>ドウロ</t>
    </rPh>
    <rPh sb="2" eb="4">
      <t>エンチョウ</t>
    </rPh>
    <phoneticPr fontId="2"/>
  </si>
  <si>
    <t>渡船場</t>
    <rPh sb="0" eb="2">
      <t>ワタシブネ</t>
    </rPh>
    <rPh sb="2" eb="3">
      <t>バ</t>
    </rPh>
    <phoneticPr fontId="2"/>
  </si>
  <si>
    <t>箇所数</t>
    <rPh sb="0" eb="2">
      <t>カショ</t>
    </rPh>
    <rPh sb="2" eb="3">
      <t>スウ</t>
    </rPh>
    <phoneticPr fontId="2"/>
  </si>
  <si>
    <t>市町村道</t>
    <rPh sb="0" eb="1">
      <t>シチョウ</t>
    </rPh>
    <rPh sb="1" eb="2">
      <t>マチ</t>
    </rPh>
    <rPh sb="2" eb="4">
      <t>ソンドウ</t>
    </rPh>
    <phoneticPr fontId="2"/>
  </si>
  <si>
    <t>内訳</t>
    <rPh sb="0" eb="2">
      <t>ウチワケ</t>
    </rPh>
    <phoneticPr fontId="2"/>
  </si>
  <si>
    <t>㎞</t>
    <phoneticPr fontId="2"/>
  </si>
  <si>
    <t>路面別内訳</t>
    <rPh sb="0" eb="2">
      <t>ロメン</t>
    </rPh>
    <rPh sb="2" eb="3">
      <t>ベツ</t>
    </rPh>
    <rPh sb="3" eb="5">
      <t>ウチワケ</t>
    </rPh>
    <phoneticPr fontId="2"/>
  </si>
  <si>
    <t>注）自転車道は一般県道の内数である。</t>
    <rPh sb="0" eb="1">
      <t>チュウ</t>
    </rPh>
    <rPh sb="2" eb="5">
      <t>ジテンシャ</t>
    </rPh>
    <rPh sb="5" eb="6">
      <t>ミチ</t>
    </rPh>
    <rPh sb="7" eb="9">
      <t>イッパン</t>
    </rPh>
    <rPh sb="9" eb="11">
      <t>ケンドウ</t>
    </rPh>
    <rPh sb="12" eb="13">
      <t>ウチ</t>
    </rPh>
    <rPh sb="13" eb="14">
      <t>スウ</t>
    </rPh>
    <phoneticPr fontId="2"/>
  </si>
  <si>
    <t>資料：県道路管理課</t>
    <rPh sb="0" eb="2">
      <t>シリョウ</t>
    </rPh>
    <rPh sb="3" eb="4">
      <t>ケン</t>
    </rPh>
    <rPh sb="4" eb="6">
      <t>ドウロ</t>
    </rPh>
    <rPh sb="6" eb="8">
      <t>カンリ</t>
    </rPh>
    <rPh sb="8" eb="9">
      <t>カ</t>
    </rPh>
    <phoneticPr fontId="2"/>
  </si>
  <si>
    <t>-</t>
    <phoneticPr fontId="2"/>
  </si>
  <si>
    <t>令和3年</t>
    <rPh sb="0" eb="2">
      <t>レイワ</t>
    </rPh>
    <rPh sb="3" eb="4">
      <t>ネン</t>
    </rPh>
    <phoneticPr fontId="2"/>
  </si>
  <si>
    <t>１５－１ 道路現況 （令和4年3月31日）</t>
    <rPh sb="5" eb="7">
      <t>ドウロ</t>
    </rPh>
    <rPh sb="7" eb="9">
      <t>ゲンキョウ</t>
    </rPh>
    <rPh sb="11" eb="13">
      <t>レイワ</t>
    </rPh>
    <rPh sb="14" eb="15">
      <t>ネン</t>
    </rPh>
    <rPh sb="16" eb="17">
      <t>ガツ</t>
    </rPh>
    <rPh sb="19" eb="20">
      <t>ニチ</t>
    </rPh>
    <phoneticPr fontId="2"/>
  </si>
  <si>
    <t>令和4年</t>
    <rPh sb="0" eb="2">
      <t>レイワ</t>
    </rPh>
    <phoneticPr fontId="2"/>
  </si>
  <si>
    <t>年度</t>
    <rPh sb="0" eb="1">
      <t>ネン</t>
    </rPh>
    <rPh sb="1" eb="2">
      <t>ド</t>
    </rPh>
    <phoneticPr fontId="2"/>
  </si>
  <si>
    <t>業者数</t>
    <rPh sb="0" eb="3">
      <t>ギョウシャスウ</t>
    </rPh>
    <phoneticPr fontId="2"/>
  </si>
  <si>
    <t>免許粁</t>
    <rPh sb="0" eb="2">
      <t>メンキョ</t>
    </rPh>
    <phoneticPr fontId="2"/>
  </si>
  <si>
    <t>車両数</t>
    <rPh sb="0" eb="2">
      <t>シャリョウ</t>
    </rPh>
    <rPh sb="2" eb="3">
      <t>スウ</t>
    </rPh>
    <phoneticPr fontId="2"/>
  </si>
  <si>
    <t>総走行粁</t>
    <rPh sb="0" eb="1">
      <t>ソウ</t>
    </rPh>
    <rPh sb="1" eb="3">
      <t>ソウコウ</t>
    </rPh>
    <phoneticPr fontId="2"/>
  </si>
  <si>
    <t>輸送人員</t>
    <rPh sb="0" eb="2">
      <t>ユソウ</t>
    </rPh>
    <rPh sb="2" eb="4">
      <t>ジンイン</t>
    </rPh>
    <phoneticPr fontId="2"/>
  </si>
  <si>
    <t>運輸収入</t>
    <rPh sb="0" eb="2">
      <t>ウンユ</t>
    </rPh>
    <rPh sb="2" eb="4">
      <t>シュウニュウ</t>
    </rPh>
    <phoneticPr fontId="2"/>
  </si>
  <si>
    <t>実働一車一日平均</t>
    <rPh sb="0" eb="2">
      <t>ジツドウ</t>
    </rPh>
    <rPh sb="2" eb="3">
      <t>イチ</t>
    </rPh>
    <rPh sb="3" eb="4">
      <t>シャ</t>
    </rPh>
    <rPh sb="4" eb="5">
      <t>イチ</t>
    </rPh>
    <rPh sb="5" eb="6">
      <t>ニチ</t>
    </rPh>
    <rPh sb="6" eb="8">
      <t>ヘイキン</t>
    </rPh>
    <phoneticPr fontId="2"/>
  </si>
  <si>
    <t>粁当た
り収入</t>
    <rPh sb="1" eb="2">
      <t>ア</t>
    </rPh>
    <rPh sb="5" eb="7">
      <t>シュウニュウ</t>
    </rPh>
    <phoneticPr fontId="2"/>
  </si>
  <si>
    <t>走行粁</t>
    <phoneticPr fontId="2"/>
  </si>
  <si>
    <t>千㎞</t>
    <rPh sb="0" eb="1">
      <t>セン</t>
    </rPh>
    <phoneticPr fontId="2"/>
  </si>
  <si>
    <t>台</t>
    <rPh sb="0" eb="1">
      <t>ダイ</t>
    </rPh>
    <phoneticPr fontId="2"/>
  </si>
  <si>
    <t>千人</t>
    <rPh sb="0" eb="2">
      <t>センニン</t>
    </rPh>
    <phoneticPr fontId="2"/>
  </si>
  <si>
    <t>千円</t>
    <rPh sb="0" eb="2">
      <t>センエン</t>
    </rPh>
    <phoneticPr fontId="2"/>
  </si>
  <si>
    <t>㎞</t>
  </si>
  <si>
    <t>人</t>
    <rPh sb="0" eb="1">
      <t>ヒト</t>
    </rPh>
    <phoneticPr fontId="2"/>
  </si>
  <si>
    <t>円</t>
    <rPh sb="0" eb="1">
      <t>エン</t>
    </rPh>
    <phoneticPr fontId="2"/>
  </si>
  <si>
    <t>平成30年度</t>
    <rPh sb="5" eb="6">
      <t>ド</t>
    </rPh>
    <phoneticPr fontId="2"/>
  </si>
  <si>
    <t>令和元年度</t>
    <rPh sb="0" eb="2">
      <t>レイワ</t>
    </rPh>
    <rPh sb="2" eb="3">
      <t>モト</t>
    </rPh>
    <rPh sb="4" eb="5">
      <t>ド</t>
    </rPh>
    <phoneticPr fontId="2"/>
  </si>
  <si>
    <t>2</t>
    <phoneticPr fontId="2"/>
  </si>
  <si>
    <t>3</t>
    <phoneticPr fontId="2"/>
  </si>
  <si>
    <t>4</t>
    <phoneticPr fontId="2"/>
  </si>
  <si>
    <t>資料：関東運輸局群馬運輸支局</t>
    <rPh sb="3" eb="5">
      <t>カントウ</t>
    </rPh>
    <rPh sb="5" eb="7">
      <t>ウンユ</t>
    </rPh>
    <rPh sb="7" eb="8">
      <t>キョク</t>
    </rPh>
    <rPh sb="8" eb="10">
      <t>グンマ</t>
    </rPh>
    <rPh sb="10" eb="12">
      <t>ウンユ</t>
    </rPh>
    <rPh sb="12" eb="14">
      <t>シキョク</t>
    </rPh>
    <phoneticPr fontId="2"/>
  </si>
  <si>
    <t>１５－２ 一般乗合旅客自動車運送事業輸送実績 （平成30～令和4年度）</t>
    <rPh sb="5" eb="7">
      <t>イッパン</t>
    </rPh>
    <rPh sb="7" eb="9">
      <t>ノリアイ</t>
    </rPh>
    <rPh sb="9" eb="11">
      <t>リョカク</t>
    </rPh>
    <rPh sb="11" eb="14">
      <t>ジドウシャ</t>
    </rPh>
    <rPh sb="14" eb="16">
      <t>ウンソウ</t>
    </rPh>
    <rPh sb="16" eb="18">
      <t>ジギョウ</t>
    </rPh>
    <rPh sb="18" eb="20">
      <t>ユソウ</t>
    </rPh>
    <rPh sb="20" eb="22">
      <t>ジッセキ</t>
    </rPh>
    <rPh sb="24" eb="26">
      <t>ヘイセイ</t>
    </rPh>
    <rPh sb="29" eb="31">
      <t>レイワ</t>
    </rPh>
    <rPh sb="32" eb="34">
      <t>ネンド</t>
    </rPh>
    <phoneticPr fontId="2"/>
  </si>
  <si>
    <t>粁当たり
収入</t>
    <rPh sb="1" eb="2">
      <t>ア</t>
    </rPh>
    <rPh sb="5" eb="7">
      <t>シュウニュウ</t>
    </rPh>
    <phoneticPr fontId="2"/>
  </si>
  <si>
    <t>令和元年度</t>
    <rPh sb="0" eb="3">
      <t>レイワガン</t>
    </rPh>
    <rPh sb="4" eb="5">
      <t>ド</t>
    </rPh>
    <phoneticPr fontId="2"/>
  </si>
  <si>
    <t>１５－３ 一般貸切旅客自動車運送事業輸送実績 （平成30～令和4年度）</t>
    <rPh sb="5" eb="7">
      <t>イッパン</t>
    </rPh>
    <rPh sb="7" eb="9">
      <t>カシキ</t>
    </rPh>
    <rPh sb="9" eb="11">
      <t>リョカク</t>
    </rPh>
    <rPh sb="11" eb="14">
      <t>ジドウシャ</t>
    </rPh>
    <rPh sb="14" eb="16">
      <t>ウンソウ</t>
    </rPh>
    <rPh sb="16" eb="18">
      <t>ジギョウ</t>
    </rPh>
    <rPh sb="18" eb="20">
      <t>ユソウ</t>
    </rPh>
    <rPh sb="20" eb="22">
      <t>ジッセキ</t>
    </rPh>
    <rPh sb="24" eb="26">
      <t>ヘイセイ</t>
    </rPh>
    <rPh sb="29" eb="31">
      <t>レイワ</t>
    </rPh>
    <rPh sb="32" eb="34">
      <t>ネンド</t>
    </rPh>
    <phoneticPr fontId="2"/>
  </si>
  <si>
    <t>注）福祉限定事業者を除く。</t>
    <rPh sb="0" eb="1">
      <t>チュウ</t>
    </rPh>
    <rPh sb="2" eb="4">
      <t>フクシ</t>
    </rPh>
    <rPh sb="4" eb="6">
      <t>ゲンテイ</t>
    </rPh>
    <rPh sb="6" eb="9">
      <t>ジギョウシャ</t>
    </rPh>
    <rPh sb="10" eb="11">
      <t>ノゾ</t>
    </rPh>
    <phoneticPr fontId="2"/>
  </si>
  <si>
    <t>１５－４ 一般乗用旅客自動車運送事業輸送実績 （平成30～令和4年度）</t>
    <rPh sb="5" eb="7">
      <t>イッパン</t>
    </rPh>
    <rPh sb="7" eb="9">
      <t>ジョウヨウ</t>
    </rPh>
    <rPh sb="9" eb="11">
      <t>リョカク</t>
    </rPh>
    <rPh sb="11" eb="14">
      <t>ジドウシャ</t>
    </rPh>
    <rPh sb="14" eb="16">
      <t>ウンソウ</t>
    </rPh>
    <rPh sb="16" eb="18">
      <t>ジギョウ</t>
    </rPh>
    <rPh sb="18" eb="20">
      <t>ユソウ</t>
    </rPh>
    <rPh sb="20" eb="22">
      <t>ジッセキ</t>
    </rPh>
    <rPh sb="24" eb="26">
      <t>ヘイセイ</t>
    </rPh>
    <rPh sb="29" eb="31">
      <t>レイワ</t>
    </rPh>
    <rPh sb="32" eb="34">
      <t>ネンド</t>
    </rPh>
    <phoneticPr fontId="2"/>
  </si>
  <si>
    <t>市町村</t>
    <rPh sb="0" eb="3">
      <t>シチョウソン</t>
    </rPh>
    <phoneticPr fontId="2"/>
  </si>
  <si>
    <t>業態</t>
    <rPh sb="0" eb="2">
      <t>ギョウタイ</t>
    </rPh>
    <phoneticPr fontId="2"/>
  </si>
  <si>
    <t>貨物用</t>
    <rPh sb="0" eb="3">
      <t>カモツヨウ</t>
    </rPh>
    <phoneticPr fontId="2"/>
  </si>
  <si>
    <t>乗合用</t>
    <rPh sb="0" eb="2">
      <t>ノリアイ</t>
    </rPh>
    <rPh sb="2" eb="3">
      <t>ヨウ</t>
    </rPh>
    <phoneticPr fontId="2"/>
  </si>
  <si>
    <t>乗用</t>
    <rPh sb="0" eb="2">
      <t>ジョウヨウ</t>
    </rPh>
    <phoneticPr fontId="2"/>
  </si>
  <si>
    <t>特種（殊）用途車</t>
    <rPh sb="0" eb="2">
      <t>トクシュ</t>
    </rPh>
    <rPh sb="3" eb="4">
      <t>シュ</t>
    </rPh>
    <rPh sb="5" eb="7">
      <t>ヨウト</t>
    </rPh>
    <rPh sb="7" eb="8">
      <t>シャ</t>
    </rPh>
    <phoneticPr fontId="2"/>
  </si>
  <si>
    <t>登録</t>
    <rPh sb="0" eb="2">
      <t>トウロク</t>
    </rPh>
    <phoneticPr fontId="2"/>
  </si>
  <si>
    <t>小型</t>
    <rPh sb="0" eb="2">
      <t>コガタ</t>
    </rPh>
    <phoneticPr fontId="2"/>
  </si>
  <si>
    <t>検査</t>
    <rPh sb="0" eb="2">
      <t>ケンサ</t>
    </rPh>
    <phoneticPr fontId="2"/>
  </si>
  <si>
    <t>軽自動</t>
    <rPh sb="0" eb="1">
      <t>ケイ</t>
    </rPh>
    <rPh sb="1" eb="3">
      <t>ジドウ</t>
    </rPh>
    <phoneticPr fontId="2"/>
  </si>
  <si>
    <t>総合計</t>
    <rPh sb="0" eb="3">
      <t>ソウゴウケイ</t>
    </rPh>
    <phoneticPr fontId="2"/>
  </si>
  <si>
    <t>普通車</t>
    <rPh sb="0" eb="3">
      <t>フツウシャ</t>
    </rPh>
    <phoneticPr fontId="2"/>
  </si>
  <si>
    <t>小型車</t>
    <rPh sb="0" eb="3">
      <t>コガタシャ</t>
    </rPh>
    <phoneticPr fontId="2"/>
  </si>
  <si>
    <t>被けん引車</t>
    <rPh sb="0" eb="1">
      <t>ヒ</t>
    </rPh>
    <rPh sb="3" eb="5">
      <t>インシャ</t>
    </rPh>
    <rPh sb="4" eb="5">
      <t>シャ</t>
    </rPh>
    <phoneticPr fontId="2"/>
  </si>
  <si>
    <t>計</t>
    <rPh sb="0" eb="1">
      <t>ケイ</t>
    </rPh>
    <phoneticPr fontId="2"/>
  </si>
  <si>
    <t>普通特種車</t>
    <rPh sb="0" eb="2">
      <t>フツウ</t>
    </rPh>
    <rPh sb="2" eb="4">
      <t>トクシュ</t>
    </rPh>
    <rPh sb="4" eb="5">
      <t>シャ</t>
    </rPh>
    <phoneticPr fontId="2"/>
  </si>
  <si>
    <t>小型特種車</t>
    <rPh sb="0" eb="2">
      <t>コガタ</t>
    </rPh>
    <rPh sb="2" eb="4">
      <t>トクシュ</t>
    </rPh>
    <rPh sb="4" eb="5">
      <t>シャ</t>
    </rPh>
    <phoneticPr fontId="2"/>
  </si>
  <si>
    <t>大型特殊車</t>
    <rPh sb="0" eb="2">
      <t>オオガタ</t>
    </rPh>
    <rPh sb="2" eb="4">
      <t>トクシュ</t>
    </rPh>
    <rPh sb="4" eb="5">
      <t>シャ</t>
    </rPh>
    <phoneticPr fontId="2"/>
  </si>
  <si>
    <t>自動車計</t>
    <rPh sb="0" eb="3">
      <t>ジドウシャ</t>
    </rPh>
    <rPh sb="3" eb="4">
      <t>ケイ</t>
    </rPh>
    <phoneticPr fontId="2"/>
  </si>
  <si>
    <t>二輪車</t>
    <rPh sb="0" eb="3">
      <t>ニリンシャ</t>
    </rPh>
    <phoneticPr fontId="2"/>
  </si>
  <si>
    <t>自動車計</t>
    <rPh sb="0" eb="4">
      <t>ジドウシャケイ</t>
    </rPh>
    <phoneticPr fontId="2"/>
  </si>
  <si>
    <t>車計</t>
    <rPh sb="0" eb="1">
      <t>シャ</t>
    </rPh>
    <rPh sb="1" eb="2">
      <t>ケイ</t>
    </rPh>
    <phoneticPr fontId="2"/>
  </si>
  <si>
    <t>自家用</t>
    <rPh sb="0" eb="3">
      <t>ジカヨウ</t>
    </rPh>
    <phoneticPr fontId="2"/>
  </si>
  <si>
    <t>令和3年度</t>
    <rPh sb="0" eb="2">
      <t>レイワ</t>
    </rPh>
    <rPh sb="3" eb="5">
      <t>ネンド</t>
    </rPh>
    <phoneticPr fontId="2"/>
  </si>
  <si>
    <t>事業用</t>
    <rPh sb="0" eb="3">
      <t>ジギョウヨウ</t>
    </rPh>
    <phoneticPr fontId="2"/>
  </si>
  <si>
    <t>令和4年度</t>
    <rPh sb="0" eb="2">
      <t>レイワ</t>
    </rPh>
    <rPh sb="3" eb="5">
      <t>ネンド</t>
    </rPh>
    <phoneticPr fontId="2"/>
  </si>
  <si>
    <t>前橋市</t>
    <rPh sb="0" eb="3">
      <t>マエバシシ</t>
    </rPh>
    <phoneticPr fontId="2"/>
  </si>
  <si>
    <t>高崎市</t>
    <rPh sb="0" eb="3">
      <t>タカサキシ</t>
    </rPh>
    <phoneticPr fontId="2"/>
  </si>
  <si>
    <t>桐生市</t>
    <rPh sb="0" eb="3">
      <t>キリュウシ</t>
    </rPh>
    <phoneticPr fontId="2"/>
  </si>
  <si>
    <t>伊勢崎市</t>
    <rPh sb="0" eb="4">
      <t>イセサキシ</t>
    </rPh>
    <phoneticPr fontId="2"/>
  </si>
  <si>
    <t>太田市</t>
    <rPh sb="0" eb="3">
      <t>オオタシ</t>
    </rPh>
    <phoneticPr fontId="2"/>
  </si>
  <si>
    <t>沼田市</t>
    <rPh sb="0" eb="3">
      <t>ヌマタシ</t>
    </rPh>
    <phoneticPr fontId="2"/>
  </si>
  <si>
    <t>館林市</t>
    <rPh sb="0" eb="3">
      <t>タテバヤシシ</t>
    </rPh>
    <phoneticPr fontId="2"/>
  </si>
  <si>
    <t>渋川市</t>
    <rPh sb="0" eb="3">
      <t>シブカワシ</t>
    </rPh>
    <phoneticPr fontId="2"/>
  </si>
  <si>
    <t>藤岡市</t>
    <rPh sb="0" eb="3">
      <t>フジオカシ</t>
    </rPh>
    <phoneticPr fontId="2"/>
  </si>
  <si>
    <t>富岡市</t>
    <rPh sb="0" eb="3">
      <t>トミオカシ</t>
    </rPh>
    <phoneticPr fontId="2"/>
  </si>
  <si>
    <t>安中市</t>
    <rPh sb="0" eb="3">
      <t>アンナカシ</t>
    </rPh>
    <phoneticPr fontId="2"/>
  </si>
  <si>
    <t>みどり市</t>
    <rPh sb="3" eb="4">
      <t>シ</t>
    </rPh>
    <phoneticPr fontId="2"/>
  </si>
  <si>
    <t>市計</t>
    <rPh sb="0" eb="1">
      <t>シ</t>
    </rPh>
    <rPh sb="1" eb="2">
      <t>ケイ</t>
    </rPh>
    <phoneticPr fontId="2"/>
  </si>
  <si>
    <t>北群馬郡</t>
    <rPh sb="0" eb="4">
      <t>キタグンマグン</t>
    </rPh>
    <phoneticPr fontId="2"/>
  </si>
  <si>
    <t>吉岡町</t>
    <rPh sb="0" eb="3">
      <t>ヨシオカマチ</t>
    </rPh>
    <phoneticPr fontId="2"/>
  </si>
  <si>
    <t>榛東村</t>
    <rPh sb="0" eb="3">
      <t>シントウムラ</t>
    </rPh>
    <phoneticPr fontId="2"/>
  </si>
  <si>
    <t>北群馬郡</t>
    <rPh sb="0" eb="3">
      <t>キタグンマ</t>
    </rPh>
    <rPh sb="3" eb="4">
      <t>グン</t>
    </rPh>
    <phoneticPr fontId="2"/>
  </si>
  <si>
    <t>不明</t>
    <rPh sb="0" eb="2">
      <t>フメイ</t>
    </rPh>
    <phoneticPr fontId="2"/>
  </si>
  <si>
    <t>北群馬郡計</t>
    <rPh sb="0" eb="4">
      <t>キタグンマグン</t>
    </rPh>
    <rPh sb="4" eb="5">
      <t>ケイ</t>
    </rPh>
    <phoneticPr fontId="2"/>
  </si>
  <si>
    <t>多野郡</t>
    <rPh sb="0" eb="3">
      <t>タノグン</t>
    </rPh>
    <phoneticPr fontId="2"/>
  </si>
  <si>
    <t>上野村</t>
    <rPh sb="0" eb="3">
      <t>ウエノムラ</t>
    </rPh>
    <phoneticPr fontId="2"/>
  </si>
  <si>
    <t>神流町</t>
    <rPh sb="0" eb="2">
      <t>カンナ</t>
    </rPh>
    <rPh sb="2" eb="3">
      <t>マチ</t>
    </rPh>
    <phoneticPr fontId="2"/>
  </si>
  <si>
    <t>多野郡計</t>
    <rPh sb="0" eb="3">
      <t>タノグン</t>
    </rPh>
    <rPh sb="3" eb="4">
      <t>ケイ</t>
    </rPh>
    <phoneticPr fontId="2"/>
  </si>
  <si>
    <t>甘楽郡</t>
    <rPh sb="0" eb="3">
      <t>カンラグン</t>
    </rPh>
    <phoneticPr fontId="2"/>
  </si>
  <si>
    <t>南牧村</t>
    <rPh sb="0" eb="3">
      <t>ナンモクムラ</t>
    </rPh>
    <phoneticPr fontId="2"/>
  </si>
  <si>
    <t>下仁田町</t>
    <rPh sb="0" eb="4">
      <t>シモニタマチ</t>
    </rPh>
    <phoneticPr fontId="2"/>
  </si>
  <si>
    <t>甘楽町</t>
    <rPh sb="0" eb="3">
      <t>カンラマチ</t>
    </rPh>
    <phoneticPr fontId="2"/>
  </si>
  <si>
    <t>甘楽郡計</t>
    <rPh sb="0" eb="3">
      <t>カンラグン</t>
    </rPh>
    <rPh sb="3" eb="4">
      <t>ケイ</t>
    </rPh>
    <phoneticPr fontId="2"/>
  </si>
  <si>
    <t>吾妻郡</t>
    <rPh sb="0" eb="2">
      <t>アヅマ</t>
    </rPh>
    <rPh sb="2" eb="3">
      <t>グン</t>
    </rPh>
    <phoneticPr fontId="2"/>
  </si>
  <si>
    <t>中之条町</t>
    <rPh sb="0" eb="4">
      <t>ナカノジョウマチ</t>
    </rPh>
    <phoneticPr fontId="2"/>
  </si>
  <si>
    <t>長野原町</t>
    <rPh sb="0" eb="4">
      <t>ナガノハラマチ</t>
    </rPh>
    <phoneticPr fontId="2"/>
  </si>
  <si>
    <t>嬬恋村</t>
    <rPh sb="0" eb="3">
      <t>ツマゴイムラ</t>
    </rPh>
    <phoneticPr fontId="2"/>
  </si>
  <si>
    <t>草津町</t>
    <rPh sb="0" eb="3">
      <t>クサツマチ</t>
    </rPh>
    <phoneticPr fontId="2"/>
  </si>
  <si>
    <t>高山村</t>
    <rPh sb="0" eb="3">
      <t>タカヤマムラ</t>
    </rPh>
    <phoneticPr fontId="2"/>
  </si>
  <si>
    <t>東吾妻町</t>
    <rPh sb="0" eb="1">
      <t>ヒガシ</t>
    </rPh>
    <rPh sb="1" eb="4">
      <t>アガツママチ</t>
    </rPh>
    <phoneticPr fontId="2"/>
  </si>
  <si>
    <t>吾妻郡</t>
    <rPh sb="0" eb="2">
      <t>アガツマ</t>
    </rPh>
    <rPh sb="2" eb="3">
      <t>グン</t>
    </rPh>
    <phoneticPr fontId="2"/>
  </si>
  <si>
    <t>吾妻郡計</t>
    <rPh sb="0" eb="3">
      <t>アガツマグン</t>
    </rPh>
    <rPh sb="3" eb="4">
      <t>ケイ</t>
    </rPh>
    <phoneticPr fontId="2"/>
  </si>
  <si>
    <t>利根郡</t>
    <rPh sb="0" eb="3">
      <t>トネグン</t>
    </rPh>
    <phoneticPr fontId="2"/>
  </si>
  <si>
    <t>片品村</t>
    <rPh sb="0" eb="3">
      <t>カタシナムラ</t>
    </rPh>
    <phoneticPr fontId="2"/>
  </si>
  <si>
    <t>川場村</t>
    <rPh sb="0" eb="3">
      <t>カワバムラ</t>
    </rPh>
    <phoneticPr fontId="2"/>
  </si>
  <si>
    <t>昭和村</t>
    <rPh sb="0" eb="3">
      <t>ショウワムラ</t>
    </rPh>
    <phoneticPr fontId="2"/>
  </si>
  <si>
    <t>みなかみ町</t>
    <rPh sb="4" eb="5">
      <t>マチ</t>
    </rPh>
    <phoneticPr fontId="2"/>
  </si>
  <si>
    <t>利根郡計</t>
    <rPh sb="0" eb="3">
      <t>トネグン</t>
    </rPh>
    <rPh sb="3" eb="4">
      <t>ケイ</t>
    </rPh>
    <phoneticPr fontId="2"/>
  </si>
  <si>
    <t>佐波郡</t>
    <rPh sb="0" eb="3">
      <t>サワグン</t>
    </rPh>
    <phoneticPr fontId="2"/>
  </si>
  <si>
    <t>玉村町</t>
    <rPh sb="0" eb="3">
      <t>タマムラマチ</t>
    </rPh>
    <phoneticPr fontId="2"/>
  </si>
  <si>
    <t>佐波郡計</t>
    <rPh sb="0" eb="3">
      <t>サバグン</t>
    </rPh>
    <rPh sb="3" eb="4">
      <t>ケイ</t>
    </rPh>
    <phoneticPr fontId="2"/>
  </si>
  <si>
    <t>邑楽郡</t>
    <rPh sb="0" eb="3">
      <t>オウラグン</t>
    </rPh>
    <phoneticPr fontId="2"/>
  </si>
  <si>
    <t>板倉町</t>
    <rPh sb="0" eb="3">
      <t>イタクラマチ</t>
    </rPh>
    <phoneticPr fontId="2"/>
  </si>
  <si>
    <t>明和町</t>
    <rPh sb="0" eb="3">
      <t>メイワマチ</t>
    </rPh>
    <phoneticPr fontId="2"/>
  </si>
  <si>
    <t>千代田町</t>
    <rPh sb="0" eb="4">
      <t>チヨダマチ</t>
    </rPh>
    <phoneticPr fontId="2"/>
  </si>
  <si>
    <t>大泉町</t>
    <rPh sb="0" eb="3">
      <t>オオイズミマチ</t>
    </rPh>
    <phoneticPr fontId="2"/>
  </si>
  <si>
    <t>邑楽町</t>
    <rPh sb="0" eb="2">
      <t>オウラ</t>
    </rPh>
    <rPh sb="2" eb="3">
      <t>マチ</t>
    </rPh>
    <phoneticPr fontId="2"/>
  </si>
  <si>
    <t>邑楽郡計</t>
    <rPh sb="0" eb="2">
      <t>オウラ</t>
    </rPh>
    <rPh sb="2" eb="3">
      <t>グン</t>
    </rPh>
    <rPh sb="3" eb="4">
      <t>ケイ</t>
    </rPh>
    <phoneticPr fontId="2"/>
  </si>
  <si>
    <t>不明計</t>
    <rPh sb="0" eb="2">
      <t>フメイ</t>
    </rPh>
    <rPh sb="2" eb="3">
      <t>ケイ</t>
    </rPh>
    <phoneticPr fontId="2"/>
  </si>
  <si>
    <t>郡　　計</t>
    <rPh sb="0" eb="1">
      <t>グン</t>
    </rPh>
    <rPh sb="3" eb="4">
      <t>ケイ</t>
    </rPh>
    <phoneticPr fontId="2"/>
  </si>
  <si>
    <t>合　　　計</t>
    <rPh sb="0" eb="1">
      <t>ゴウ</t>
    </rPh>
    <rPh sb="4" eb="5">
      <t>ケイ</t>
    </rPh>
    <phoneticPr fontId="2"/>
  </si>
  <si>
    <t>資料：関東運輸局群馬運輸支局</t>
    <rPh sb="0" eb="2">
      <t>シリョウ</t>
    </rPh>
    <rPh sb="3" eb="5">
      <t>カントウ</t>
    </rPh>
    <rPh sb="5" eb="8">
      <t>ウンユキョク</t>
    </rPh>
    <rPh sb="8" eb="10">
      <t>グンマ</t>
    </rPh>
    <rPh sb="10" eb="12">
      <t>ウンユ</t>
    </rPh>
    <rPh sb="12" eb="14">
      <t>シキョク</t>
    </rPh>
    <phoneticPr fontId="2"/>
  </si>
  <si>
    <t>注）旧勢多郡、群馬郡、新田郡、山田郡の不明台数は「不明計」に計上。</t>
    <rPh sb="0" eb="1">
      <t>チュウ</t>
    </rPh>
    <rPh sb="2" eb="3">
      <t>キュウ</t>
    </rPh>
    <rPh sb="3" eb="6">
      <t>セタグン</t>
    </rPh>
    <rPh sb="7" eb="10">
      <t>グンマグン</t>
    </rPh>
    <rPh sb="11" eb="14">
      <t>ニッタグン</t>
    </rPh>
    <rPh sb="15" eb="18">
      <t>ヤマダグン</t>
    </rPh>
    <rPh sb="19" eb="21">
      <t>フメイ</t>
    </rPh>
    <rPh sb="21" eb="23">
      <t>ダイスウ</t>
    </rPh>
    <rPh sb="22" eb="23">
      <t>カズ</t>
    </rPh>
    <rPh sb="25" eb="27">
      <t>フメイ</t>
    </rPh>
    <rPh sb="27" eb="28">
      <t>ケイ</t>
    </rPh>
    <rPh sb="30" eb="32">
      <t>ケイジョウ</t>
    </rPh>
    <phoneticPr fontId="2"/>
  </si>
  <si>
    <t>１５－５ 市町村・車種別保有自動車台数 (令和5年3月31日）</t>
    <rPh sb="5" eb="8">
      <t>シチョウソン</t>
    </rPh>
    <rPh sb="9" eb="12">
      <t>シャシュベツ</t>
    </rPh>
    <rPh sb="12" eb="14">
      <t>ホユウ</t>
    </rPh>
    <rPh sb="14" eb="17">
      <t>ジドウシャ</t>
    </rPh>
    <rPh sb="17" eb="19">
      <t>ダイスウ</t>
    </rPh>
    <rPh sb="21" eb="23">
      <t>レイワ</t>
    </rPh>
    <rPh sb="24" eb="25">
      <t>ネン</t>
    </rPh>
    <rPh sb="26" eb="27">
      <t>ガツ</t>
    </rPh>
    <rPh sb="29" eb="30">
      <t>ニチ</t>
    </rPh>
    <phoneticPr fontId="2"/>
  </si>
  <si>
    <t>　（1）インターチェンジ別一日平均出入交通量</t>
    <rPh sb="12" eb="13">
      <t>ベツ</t>
    </rPh>
    <phoneticPr fontId="2"/>
  </si>
  <si>
    <t>藤岡</t>
    <rPh sb="0" eb="2">
      <t>フジオカ</t>
    </rPh>
    <phoneticPr fontId="2"/>
  </si>
  <si>
    <t>高崎玉村</t>
    <rPh sb="0" eb="2">
      <t>タカサキ</t>
    </rPh>
    <rPh sb="2" eb="4">
      <t>タマムラ</t>
    </rPh>
    <phoneticPr fontId="2"/>
  </si>
  <si>
    <t>高崎</t>
    <rPh sb="0" eb="2">
      <t>タカサキ</t>
    </rPh>
    <phoneticPr fontId="2"/>
  </si>
  <si>
    <t>前橋</t>
    <rPh sb="0" eb="2">
      <t>マエバシ</t>
    </rPh>
    <phoneticPr fontId="2"/>
  </si>
  <si>
    <t>駒寄</t>
    <rPh sb="0" eb="2">
      <t>コマヨセ</t>
    </rPh>
    <phoneticPr fontId="2"/>
  </si>
  <si>
    <t>渋川伊香保</t>
    <rPh sb="0" eb="2">
      <t>シブカワ</t>
    </rPh>
    <rPh sb="2" eb="5">
      <t>イカホ</t>
    </rPh>
    <phoneticPr fontId="2"/>
  </si>
  <si>
    <t>赤城</t>
    <rPh sb="0" eb="1">
      <t>アカギ</t>
    </rPh>
    <rPh sb="1" eb="2">
      <t>シロ</t>
    </rPh>
    <phoneticPr fontId="2"/>
  </si>
  <si>
    <t>昭　　和</t>
    <rPh sb="0" eb="4">
      <t>ショウワ</t>
    </rPh>
    <phoneticPr fontId="2"/>
  </si>
  <si>
    <t>沼田</t>
    <rPh sb="0" eb="2">
      <t>ヌマタ</t>
    </rPh>
    <phoneticPr fontId="2"/>
  </si>
  <si>
    <t>月夜野</t>
    <rPh sb="0" eb="3">
      <t>ツキヨノ</t>
    </rPh>
    <phoneticPr fontId="2"/>
  </si>
  <si>
    <t>水上</t>
    <rPh sb="0" eb="2">
      <t>ミナカミ</t>
    </rPh>
    <phoneticPr fontId="2"/>
  </si>
  <si>
    <t>館林</t>
    <rPh sb="0" eb="2">
      <t>タテバヤシ</t>
    </rPh>
    <phoneticPr fontId="2"/>
  </si>
  <si>
    <t>吉井</t>
    <rPh sb="0" eb="2">
      <t>ヨシイ</t>
    </rPh>
    <phoneticPr fontId="2"/>
  </si>
  <si>
    <t>甘楽</t>
    <rPh sb="0" eb="1">
      <t>アマ</t>
    </rPh>
    <rPh sb="1" eb="2">
      <t>ラク</t>
    </rPh>
    <phoneticPr fontId="2"/>
  </si>
  <si>
    <t>富岡</t>
    <rPh sb="0" eb="2">
      <t>トミオカ</t>
    </rPh>
    <phoneticPr fontId="2"/>
  </si>
  <si>
    <t>下仁田</t>
    <rPh sb="0" eb="3">
      <t>シモニタ</t>
    </rPh>
    <phoneticPr fontId="2"/>
  </si>
  <si>
    <t>松井田妙義</t>
    <rPh sb="0" eb="3">
      <t>マツイダ</t>
    </rPh>
    <rPh sb="3" eb="5">
      <t>ミョウギ</t>
    </rPh>
    <phoneticPr fontId="2"/>
  </si>
  <si>
    <t>碓氷軽井沢</t>
    <rPh sb="0" eb="2">
      <t>ウスイ</t>
    </rPh>
    <rPh sb="2" eb="5">
      <t>カルイザワ</t>
    </rPh>
    <phoneticPr fontId="2"/>
  </si>
  <si>
    <t>前橋南</t>
    <rPh sb="0" eb="1">
      <t>マエ</t>
    </rPh>
    <rPh sb="1" eb="2">
      <t>ハシ</t>
    </rPh>
    <rPh sb="2" eb="3">
      <t>ミナミ</t>
    </rPh>
    <phoneticPr fontId="2"/>
  </si>
  <si>
    <t>駒形</t>
    <rPh sb="0" eb="2">
      <t>コマガタ</t>
    </rPh>
    <phoneticPr fontId="2"/>
  </si>
  <si>
    <t>波志江</t>
    <rPh sb="0" eb="3">
      <t>ハシエ</t>
    </rPh>
    <phoneticPr fontId="2"/>
  </si>
  <si>
    <t>伊勢崎</t>
    <rPh sb="0" eb="3">
      <t>イセサキ</t>
    </rPh>
    <phoneticPr fontId="2"/>
  </si>
  <si>
    <t>太田藪塚</t>
    <rPh sb="0" eb="2">
      <t>オオタ</t>
    </rPh>
    <rPh sb="2" eb="4">
      <t>ヤブヅカ</t>
    </rPh>
    <phoneticPr fontId="2"/>
  </si>
  <si>
    <t>太田強戸</t>
    <rPh sb="0" eb="2">
      <t>オオタ</t>
    </rPh>
    <rPh sb="2" eb="4">
      <t>ゴウド</t>
    </rPh>
    <phoneticPr fontId="2"/>
  </si>
  <si>
    <t>太田桐生</t>
    <rPh sb="0" eb="2">
      <t>オオタ</t>
    </rPh>
    <rPh sb="2" eb="4">
      <t>キリュウ</t>
    </rPh>
    <phoneticPr fontId="2"/>
  </si>
  <si>
    <t>ＩＣ</t>
    <phoneticPr fontId="2"/>
  </si>
  <si>
    <t>SIC</t>
    <phoneticPr fontId="2"/>
  </si>
  <si>
    <t>－</t>
    <phoneticPr fontId="2"/>
  </si>
  <si>
    <t>資料：県都市計画課</t>
    <rPh sb="0" eb="2">
      <t>シリョウ</t>
    </rPh>
    <rPh sb="3" eb="4">
      <t>ケン</t>
    </rPh>
    <rPh sb="4" eb="6">
      <t>トシ</t>
    </rPh>
    <rPh sb="6" eb="9">
      <t>ケイカクカ</t>
    </rPh>
    <phoneticPr fontId="2"/>
  </si>
  <si>
    <t>　（2）区間別一日平均通過交通量</t>
    <rPh sb="4" eb="6">
      <t>クカン</t>
    </rPh>
    <rPh sb="6" eb="7">
      <t>ベツ</t>
    </rPh>
    <rPh sb="7" eb="9">
      <t>イチニチ</t>
    </rPh>
    <rPh sb="9" eb="11">
      <t>ヘイキン</t>
    </rPh>
    <rPh sb="11" eb="13">
      <t>ツウカ</t>
    </rPh>
    <rPh sb="13" eb="16">
      <t>コウツウリョウ</t>
    </rPh>
    <phoneticPr fontId="2"/>
  </si>
  <si>
    <t>上里SIC</t>
    <rPh sb="0" eb="2">
      <t>カミサト</t>
    </rPh>
    <phoneticPr fontId="2"/>
  </si>
  <si>
    <t>藤岡ＪＣＴ</t>
    <rPh sb="0" eb="2">
      <t>フジオカ</t>
    </rPh>
    <phoneticPr fontId="2"/>
  </si>
  <si>
    <t>高崎玉村SIC</t>
    <rPh sb="0" eb="2">
      <t>タカサキ</t>
    </rPh>
    <rPh sb="2" eb="4">
      <t>タマムラ</t>
    </rPh>
    <phoneticPr fontId="2"/>
  </si>
  <si>
    <t>高崎ＪＣＴ</t>
  </si>
  <si>
    <t>駒寄SIC</t>
    <rPh sb="0" eb="2">
      <t>コマヨセ</t>
    </rPh>
    <phoneticPr fontId="2"/>
  </si>
  <si>
    <t>赤城</t>
    <rPh sb="0" eb="2">
      <t>アカギ</t>
    </rPh>
    <phoneticPr fontId="2"/>
  </si>
  <si>
    <t>昭和</t>
    <rPh sb="0" eb="2">
      <t>ショウワ</t>
    </rPh>
    <phoneticPr fontId="2"/>
  </si>
  <si>
    <t>羽生</t>
    <rPh sb="0" eb="2">
      <t>ハニュウ</t>
    </rPh>
    <phoneticPr fontId="2"/>
  </si>
  <si>
    <t>高崎ＪＣＴ</t>
    <rPh sb="0" eb="2">
      <t>タカサキ</t>
    </rPh>
    <phoneticPr fontId="2"/>
  </si>
  <si>
    <t>前橋南</t>
    <rPh sb="0" eb="2">
      <t>マエバシ</t>
    </rPh>
    <rPh sb="2" eb="3">
      <t>ミナミ</t>
    </rPh>
    <phoneticPr fontId="2"/>
  </si>
  <si>
    <t>波志江SIC</t>
    <rPh sb="0" eb="3">
      <t>ハシエ</t>
    </rPh>
    <phoneticPr fontId="2"/>
  </si>
  <si>
    <t>甘楽SIC</t>
    <rPh sb="0" eb="2">
      <t>カンラ</t>
    </rPh>
    <phoneticPr fontId="2"/>
  </si>
  <si>
    <t>太田強戸SIC</t>
    <rPh sb="0" eb="2">
      <t>オオタ</t>
    </rPh>
    <rPh sb="2" eb="4">
      <t>ゴウド</t>
    </rPh>
    <phoneticPr fontId="2"/>
  </si>
  <si>
    <t>～藤岡ＪＣＴ</t>
    <rPh sb="1" eb="3">
      <t>フジオカ</t>
    </rPh>
    <phoneticPr fontId="2"/>
  </si>
  <si>
    <t>～高崎玉村SIC</t>
    <rPh sb="1" eb="3">
      <t>タカサキ</t>
    </rPh>
    <rPh sb="3" eb="5">
      <t>タマムラ</t>
    </rPh>
    <phoneticPr fontId="2"/>
  </si>
  <si>
    <t>～高崎ＪＣＴ</t>
    <rPh sb="1" eb="3">
      <t>タカサキ</t>
    </rPh>
    <phoneticPr fontId="2"/>
  </si>
  <si>
    <t>～高崎</t>
    <rPh sb="1" eb="3">
      <t>タカサキ</t>
    </rPh>
    <phoneticPr fontId="2"/>
  </si>
  <si>
    <t>～前橋</t>
    <rPh sb="1" eb="3">
      <t>マエバシ</t>
    </rPh>
    <phoneticPr fontId="2"/>
  </si>
  <si>
    <t>～駒寄SIC</t>
    <rPh sb="1" eb="3">
      <t>コマヨセ</t>
    </rPh>
    <phoneticPr fontId="2"/>
  </si>
  <si>
    <t>～渋川伊香保</t>
    <rPh sb="1" eb="3">
      <t>シブカワ</t>
    </rPh>
    <rPh sb="3" eb="6">
      <t>イカホ</t>
    </rPh>
    <phoneticPr fontId="2"/>
  </si>
  <si>
    <t>～赤城</t>
    <rPh sb="1" eb="3">
      <t>アカギ</t>
    </rPh>
    <phoneticPr fontId="2"/>
  </si>
  <si>
    <t>～昭和</t>
    <rPh sb="1" eb="3">
      <t>ショウワ</t>
    </rPh>
    <phoneticPr fontId="2"/>
  </si>
  <si>
    <t>～沼田</t>
    <rPh sb="1" eb="3">
      <t>ヌマタ</t>
    </rPh>
    <phoneticPr fontId="2"/>
  </si>
  <si>
    <t>～月夜野</t>
    <rPh sb="1" eb="4">
      <t>ツキヨノ</t>
    </rPh>
    <phoneticPr fontId="2"/>
  </si>
  <si>
    <t>～水上</t>
    <rPh sb="1" eb="3">
      <t>ミナカミ</t>
    </rPh>
    <phoneticPr fontId="2"/>
  </si>
  <si>
    <t>～湯沢</t>
    <rPh sb="1" eb="3">
      <t>ユザワ</t>
    </rPh>
    <phoneticPr fontId="2"/>
  </si>
  <si>
    <t>～館林</t>
    <rPh sb="1" eb="3">
      <t>タテバヤシ</t>
    </rPh>
    <phoneticPr fontId="2"/>
  </si>
  <si>
    <t>～佐野藤岡</t>
    <rPh sb="1" eb="3">
      <t>サノ</t>
    </rPh>
    <rPh sb="3" eb="5">
      <t>フジオカ</t>
    </rPh>
    <phoneticPr fontId="2"/>
  </si>
  <si>
    <t>～藤岡</t>
    <rPh sb="1" eb="3">
      <t>フジオカ</t>
    </rPh>
    <phoneticPr fontId="2"/>
  </si>
  <si>
    <t>～吉井</t>
    <rPh sb="1" eb="3">
      <t>ヨシイ</t>
    </rPh>
    <phoneticPr fontId="2"/>
  </si>
  <si>
    <t>～富岡</t>
    <rPh sb="1" eb="3">
      <t>トミオカ</t>
    </rPh>
    <phoneticPr fontId="2"/>
  </si>
  <si>
    <t>～甘楽SIC</t>
    <rPh sb="1" eb="3">
      <t>カンラ</t>
    </rPh>
    <phoneticPr fontId="2"/>
  </si>
  <si>
    <t>～下仁田</t>
    <rPh sb="1" eb="4">
      <t>シモニタ</t>
    </rPh>
    <phoneticPr fontId="2"/>
  </si>
  <si>
    <t>～松井田妙義</t>
    <rPh sb="1" eb="4">
      <t>マツイダ</t>
    </rPh>
    <rPh sb="4" eb="6">
      <t>ミョウギ</t>
    </rPh>
    <phoneticPr fontId="2"/>
  </si>
  <si>
    <t>～碓氷軽井沢</t>
    <rPh sb="1" eb="3">
      <t>ウスイ</t>
    </rPh>
    <rPh sb="3" eb="6">
      <t>カルイザワ</t>
    </rPh>
    <phoneticPr fontId="2"/>
  </si>
  <si>
    <t>～佐久平SIC</t>
    <rPh sb="1" eb="3">
      <t>サク</t>
    </rPh>
    <rPh sb="3" eb="4">
      <t>ダイラ</t>
    </rPh>
    <phoneticPr fontId="2"/>
  </si>
  <si>
    <t>～前橋南</t>
    <rPh sb="1" eb="3">
      <t>マエバシ</t>
    </rPh>
    <rPh sb="3" eb="4">
      <t>ミナミ</t>
    </rPh>
    <phoneticPr fontId="2"/>
  </si>
  <si>
    <t>～駒形</t>
    <rPh sb="1" eb="3">
      <t>コマガタ</t>
    </rPh>
    <phoneticPr fontId="2"/>
  </si>
  <si>
    <t>～波志江SIC</t>
    <rPh sb="1" eb="4">
      <t>ハシエ</t>
    </rPh>
    <phoneticPr fontId="2"/>
  </si>
  <si>
    <t>～伊勢崎</t>
    <rPh sb="1" eb="4">
      <t>イセサキ</t>
    </rPh>
    <phoneticPr fontId="2"/>
  </si>
  <si>
    <t>～太田藪塚</t>
    <rPh sb="1" eb="3">
      <t>オオタ</t>
    </rPh>
    <rPh sb="3" eb="5">
      <t>ヤブヅカ</t>
    </rPh>
    <phoneticPr fontId="2"/>
  </si>
  <si>
    <t>～太田桐生</t>
    <rPh sb="1" eb="3">
      <t>オオタ</t>
    </rPh>
    <rPh sb="3" eb="5">
      <t>キリュウ</t>
    </rPh>
    <phoneticPr fontId="2"/>
  </si>
  <si>
    <t>～太田強戸SIC</t>
    <rPh sb="1" eb="3">
      <t>オオタ</t>
    </rPh>
    <rPh sb="3" eb="5">
      <t>ゴウド</t>
    </rPh>
    <phoneticPr fontId="2"/>
  </si>
  <si>
    <t>～太田桐生</t>
    <rPh sb="1" eb="5">
      <t>オオタキリュウ</t>
    </rPh>
    <phoneticPr fontId="2"/>
  </si>
  <si>
    <t>－</t>
  </si>
  <si>
    <t>１５－６ 高速自動車道交通量 （平成30～令和4年度）</t>
    <rPh sb="5" eb="7">
      <t>コウソク</t>
    </rPh>
    <rPh sb="7" eb="10">
      <t>ジドウシャ</t>
    </rPh>
    <rPh sb="10" eb="11">
      <t>ミチ</t>
    </rPh>
    <rPh sb="11" eb="14">
      <t>コウツウリョウ</t>
    </rPh>
    <rPh sb="16" eb="18">
      <t>ヘイセイ</t>
    </rPh>
    <rPh sb="21" eb="23">
      <t>レイワ</t>
    </rPh>
    <rPh sb="24" eb="26">
      <t>ネンド</t>
    </rPh>
    <phoneticPr fontId="2"/>
  </si>
  <si>
    <t>種類</t>
    <rPh sb="0" eb="2">
      <t>シュルイ</t>
    </rPh>
    <phoneticPr fontId="2"/>
  </si>
  <si>
    <t>所有者数</t>
    <rPh sb="0" eb="3">
      <t>ショユウシャ</t>
    </rPh>
    <rPh sb="3" eb="4">
      <t>スウ</t>
    </rPh>
    <phoneticPr fontId="2"/>
  </si>
  <si>
    <t>男</t>
    <rPh sb="0" eb="1">
      <t>オトコ</t>
    </rPh>
    <phoneticPr fontId="2"/>
  </si>
  <si>
    <t>女</t>
    <rPh sb="0" eb="1">
      <t>オンナ</t>
    </rPh>
    <phoneticPr fontId="2"/>
  </si>
  <si>
    <t>人</t>
    <rPh sb="0" eb="1">
      <t>ニン</t>
    </rPh>
    <phoneticPr fontId="2"/>
  </si>
  <si>
    <t>令和４年末</t>
    <rPh sb="0" eb="2">
      <t>レイワ</t>
    </rPh>
    <rPh sb="3" eb="5">
      <t>ネンマツ</t>
    </rPh>
    <rPh sb="4" eb="5">
      <t>マツ</t>
    </rPh>
    <phoneticPr fontId="2"/>
  </si>
  <si>
    <t>令和５年末</t>
    <rPh sb="0" eb="2">
      <t>レイワ</t>
    </rPh>
    <rPh sb="3" eb="5">
      <t>ネンマツ</t>
    </rPh>
    <rPh sb="4" eb="5">
      <t>マツ</t>
    </rPh>
    <phoneticPr fontId="2"/>
  </si>
  <si>
    <t>第二種免許</t>
    <rPh sb="0" eb="2">
      <t>ダイニ</t>
    </rPh>
    <rPh sb="2" eb="3">
      <t>シュ</t>
    </rPh>
    <rPh sb="3" eb="5">
      <t>メンキョ</t>
    </rPh>
    <phoneticPr fontId="2"/>
  </si>
  <si>
    <t>大型</t>
    <rPh sb="0" eb="2">
      <t>オオガタ</t>
    </rPh>
    <phoneticPr fontId="2"/>
  </si>
  <si>
    <t>中型</t>
    <rPh sb="0" eb="2">
      <t>チュウガタ</t>
    </rPh>
    <phoneticPr fontId="2"/>
  </si>
  <si>
    <t>普通</t>
    <rPh sb="0" eb="2">
      <t>フツウ</t>
    </rPh>
    <phoneticPr fontId="2"/>
  </si>
  <si>
    <t>大特</t>
    <rPh sb="0" eb="1">
      <t>オオ</t>
    </rPh>
    <rPh sb="1" eb="2">
      <t>トク</t>
    </rPh>
    <phoneticPr fontId="2"/>
  </si>
  <si>
    <t>けん引</t>
    <rPh sb="2" eb="3">
      <t>イン</t>
    </rPh>
    <phoneticPr fontId="2"/>
  </si>
  <si>
    <t>第一種免許</t>
    <rPh sb="0" eb="1">
      <t>ダイニ</t>
    </rPh>
    <rPh sb="1" eb="2">
      <t>イチ</t>
    </rPh>
    <rPh sb="2" eb="3">
      <t>シュ</t>
    </rPh>
    <rPh sb="3" eb="5">
      <t>メンキョ</t>
    </rPh>
    <phoneticPr fontId="2"/>
  </si>
  <si>
    <t>準中型</t>
    <rPh sb="0" eb="1">
      <t>ジュン</t>
    </rPh>
    <rPh sb="1" eb="3">
      <t>チュウガタ</t>
    </rPh>
    <phoneticPr fontId="2"/>
  </si>
  <si>
    <t>二輪</t>
    <rPh sb="0" eb="2">
      <t>ニリン</t>
    </rPh>
    <phoneticPr fontId="2"/>
  </si>
  <si>
    <t>小特</t>
    <rPh sb="0" eb="1">
      <t>ショウ</t>
    </rPh>
    <rPh sb="1" eb="2">
      <t>トク</t>
    </rPh>
    <phoneticPr fontId="2"/>
  </si>
  <si>
    <t>原付</t>
    <rPh sb="0" eb="2">
      <t>ゲンツキ</t>
    </rPh>
    <phoneticPr fontId="2"/>
  </si>
  <si>
    <t>資料：県警察本部運転免許課</t>
    <rPh sb="3" eb="4">
      <t>ケン</t>
    </rPh>
    <rPh sb="4" eb="6">
      <t>ケイサツ</t>
    </rPh>
    <rPh sb="6" eb="8">
      <t>ホンブ</t>
    </rPh>
    <rPh sb="8" eb="10">
      <t>ウンテン</t>
    </rPh>
    <rPh sb="10" eb="12">
      <t>メンキョ</t>
    </rPh>
    <rPh sb="12" eb="13">
      <t>カ</t>
    </rPh>
    <phoneticPr fontId="2"/>
  </si>
  <si>
    <t>１５－７ 自動車運転免許所有者数 （令和5年末）</t>
    <rPh sb="5" eb="8">
      <t>ジドウシャ</t>
    </rPh>
    <rPh sb="8" eb="10">
      <t>ウンテン</t>
    </rPh>
    <rPh sb="10" eb="12">
      <t>メンキョ</t>
    </rPh>
    <rPh sb="12" eb="15">
      <t>ショユウシャ</t>
    </rPh>
    <rPh sb="15" eb="16">
      <t>スウ</t>
    </rPh>
    <rPh sb="18" eb="20">
      <t>レイワ</t>
    </rPh>
    <rPh sb="21" eb="23">
      <t>ネンマツ</t>
    </rPh>
    <rPh sb="22" eb="23">
      <t>マツ</t>
    </rPh>
    <phoneticPr fontId="2"/>
  </si>
  <si>
    <r>
      <t xml:space="preserve">１５－８ ＪＲ東日本一日平均輸送状況 </t>
    </r>
    <r>
      <rPr>
        <b/>
        <sz val="12"/>
        <rFont val="ＭＳ 明朝"/>
        <family val="1"/>
        <charset val="128"/>
      </rPr>
      <t>（令和4年度）</t>
    </r>
    <phoneticPr fontId="2"/>
  </si>
  <si>
    <t>（1）旅　客</t>
  </si>
  <si>
    <t>路　　線　・　駅</t>
  </si>
  <si>
    <t>乗車人員</t>
  </si>
  <si>
    <t>計</t>
  </si>
  <si>
    <t>定期外</t>
    <rPh sb="0" eb="2">
      <t>テイキ</t>
    </rPh>
    <rPh sb="2" eb="3">
      <t>ガイ</t>
    </rPh>
    <phoneticPr fontId="2"/>
  </si>
  <si>
    <t>定期</t>
  </si>
  <si>
    <t>人</t>
  </si>
  <si>
    <t>令和3年度</t>
    <phoneticPr fontId="2"/>
  </si>
  <si>
    <t>令和4年度</t>
    <phoneticPr fontId="2"/>
  </si>
  <si>
    <t>高崎線</t>
  </si>
  <si>
    <t>新町</t>
  </si>
  <si>
    <t>倉賀野</t>
  </si>
  <si>
    <t>高崎</t>
  </si>
  <si>
    <t>上越線</t>
  </si>
  <si>
    <t>高崎問屋町</t>
  </si>
  <si>
    <t>井野</t>
  </si>
  <si>
    <t>新前橋</t>
  </si>
  <si>
    <t>群馬総社</t>
  </si>
  <si>
    <t>八木原</t>
  </si>
  <si>
    <t>渋川</t>
  </si>
  <si>
    <t>（</t>
  </si>
  <si>
    <t>敷島</t>
  </si>
  <si>
    <t>）</t>
  </si>
  <si>
    <t>Ⅹ</t>
  </si>
  <si>
    <t>津久田</t>
  </si>
  <si>
    <t>岩本</t>
  </si>
  <si>
    <t>沼田</t>
  </si>
  <si>
    <t>後閑</t>
  </si>
  <si>
    <t>上牧</t>
  </si>
  <si>
    <t>水上</t>
  </si>
  <si>
    <t>湯檜曽</t>
  </si>
  <si>
    <t>土合</t>
  </si>
  <si>
    <t>［上越新幹線］上毛高原</t>
    <phoneticPr fontId="2"/>
  </si>
  <si>
    <t>吾妻線</t>
  </si>
  <si>
    <t>金島</t>
  </si>
  <si>
    <t>祖母島</t>
  </si>
  <si>
    <t>小野上</t>
  </si>
  <si>
    <t>小野上温泉</t>
  </si>
  <si>
    <t>市城</t>
  </si>
  <si>
    <t>中之条</t>
  </si>
  <si>
    <t>群馬原町</t>
  </si>
  <si>
    <t>郷原</t>
  </si>
  <si>
    <t>矢倉</t>
  </si>
  <si>
    <t>岩島</t>
  </si>
  <si>
    <t>川原湯温泉</t>
    <phoneticPr fontId="2"/>
  </si>
  <si>
    <t>長野原草津口</t>
  </si>
  <si>
    <t>群馬大津</t>
  </si>
  <si>
    <t>羽根尾</t>
  </si>
  <si>
    <t>袋倉</t>
  </si>
  <si>
    <t>万座・鹿沢口</t>
  </si>
  <si>
    <t>大前</t>
  </si>
  <si>
    <t>両毛線</t>
  </si>
  <si>
    <t>桐生</t>
  </si>
  <si>
    <t>岩宿</t>
  </si>
  <si>
    <t>国定</t>
  </si>
  <si>
    <t>伊勢崎</t>
  </si>
  <si>
    <t>駒形</t>
  </si>
  <si>
    <t>前橋大島</t>
  </si>
  <si>
    <t>前橋</t>
  </si>
  <si>
    <t>信越本線</t>
  </si>
  <si>
    <t>北高崎</t>
  </si>
  <si>
    <t>群馬八幡</t>
  </si>
  <si>
    <t>安中</t>
  </si>
  <si>
    <t>磯部</t>
  </si>
  <si>
    <t>松井田</t>
    <phoneticPr fontId="2"/>
  </si>
  <si>
    <t>西松井田</t>
    <phoneticPr fontId="2"/>
  </si>
  <si>
    <t>横川</t>
  </si>
  <si>
    <t>［北陸新幹線］安中榛名</t>
  </si>
  <si>
    <t>八高線</t>
  </si>
  <si>
    <t>群馬藤岡</t>
  </si>
  <si>
    <t>北藤岡</t>
  </si>
  <si>
    <t>資料：JR東日本各駅の乗車人員ベスト100企業サイト</t>
    <rPh sb="8" eb="9">
      <t>カク</t>
    </rPh>
    <rPh sb="9" eb="10">
      <t>エキ</t>
    </rPh>
    <rPh sb="11" eb="13">
      <t>ジョウシャ</t>
    </rPh>
    <rPh sb="13" eb="14">
      <t>ニン</t>
    </rPh>
    <rPh sb="14" eb="15">
      <t>イン</t>
    </rPh>
    <rPh sb="21" eb="23">
      <t>キギョウ</t>
    </rPh>
    <phoneticPr fontId="2"/>
  </si>
  <si>
    <t>注）1 無人駅の乗車人員は公表されていない。</t>
    <rPh sb="8" eb="10">
      <t>ジョウシャ</t>
    </rPh>
    <rPh sb="10" eb="12">
      <t>ジンイン</t>
    </rPh>
    <rPh sb="13" eb="15">
      <t>コウヒョウ</t>
    </rPh>
    <phoneticPr fontId="2"/>
  </si>
  <si>
    <t>　　2 一日平均とは、年間乗車人員実績を営業日数で除したものであり、定期外+定期=計とならない場合がある。</t>
    <rPh sb="34" eb="36">
      <t>テイキ</t>
    </rPh>
    <rPh sb="36" eb="37">
      <t>ガイ</t>
    </rPh>
    <phoneticPr fontId="2"/>
  </si>
  <si>
    <t>１５－８ ＪＲ東日本一日平均輸送状況 （令和4年度）</t>
    <phoneticPr fontId="2"/>
  </si>
  <si>
    <t>　（2）貨　物</t>
  </si>
  <si>
    <t>路線・駅</t>
  </si>
  <si>
    <t>車扱</t>
  </si>
  <si>
    <t>コンテナ扱</t>
  </si>
  <si>
    <t>発送</t>
  </si>
  <si>
    <t>到着</t>
  </si>
  <si>
    <t>t</t>
  </si>
  <si>
    <t>-</t>
  </si>
  <si>
    <t>高崎操車場駅</t>
  </si>
  <si>
    <t>信越線</t>
  </si>
  <si>
    <t>資料：日本貨物鉄道(株)北関東支店高崎営業所</t>
  </si>
  <si>
    <t>注）１ 該当駅のみ掲載した。</t>
  </si>
  <si>
    <t>　　２ 数値は四捨五入してあるため、合計と内訳は一致しないことがある。</t>
  </si>
  <si>
    <t>１５－９ 私有鉄道旅客輸送状況 （平成30～令和4年度）</t>
    <rPh sb="5" eb="7">
      <t>シユウ</t>
    </rPh>
    <rPh sb="7" eb="9">
      <t>テツドウ</t>
    </rPh>
    <rPh sb="11" eb="13">
      <t>ユソウ</t>
    </rPh>
    <rPh sb="13" eb="15">
      <t>ジョウキョウ</t>
    </rPh>
    <rPh sb="17" eb="19">
      <t>ヘイセイ</t>
    </rPh>
    <rPh sb="22" eb="24">
      <t>レイワ</t>
    </rPh>
    <rPh sb="25" eb="27">
      <t>ネンド</t>
    </rPh>
    <phoneticPr fontId="2"/>
  </si>
  <si>
    <t>路線</t>
    <rPh sb="0" eb="2">
      <t>ロセン</t>
    </rPh>
    <phoneticPr fontId="2"/>
  </si>
  <si>
    <t>路線数</t>
    <rPh sb="0" eb="2">
      <t>ロセン</t>
    </rPh>
    <rPh sb="2" eb="3">
      <t>スウ</t>
    </rPh>
    <phoneticPr fontId="2"/>
  </si>
  <si>
    <t>年間旅客
運賃総額</t>
    <rPh sb="0" eb="2">
      <t>ネンカン</t>
    </rPh>
    <rPh sb="2" eb="4">
      <t>リョカク</t>
    </rPh>
    <rPh sb="5" eb="7">
      <t>ウンチン</t>
    </rPh>
    <rPh sb="7" eb="9">
      <t>ソウガク</t>
    </rPh>
    <phoneticPr fontId="2"/>
  </si>
  <si>
    <t>旅客乗降人員</t>
    <rPh sb="0" eb="2">
      <t>リョカク</t>
    </rPh>
    <rPh sb="2" eb="4">
      <t>ジョウコウ</t>
    </rPh>
    <rPh sb="4" eb="6">
      <t>ジンイン</t>
    </rPh>
    <phoneticPr fontId="2"/>
  </si>
  <si>
    <t>乗車人員</t>
    <rPh sb="0" eb="2">
      <t>ジョウシャ</t>
    </rPh>
    <rPh sb="2" eb="4">
      <t>ジンイン</t>
    </rPh>
    <phoneticPr fontId="2"/>
  </si>
  <si>
    <t>一日平均</t>
    <rPh sb="0" eb="1">
      <t>イチ</t>
    </rPh>
    <rPh sb="1" eb="2">
      <t>ニチ</t>
    </rPh>
    <rPh sb="2" eb="4">
      <t>ヘイキン</t>
    </rPh>
    <phoneticPr fontId="2"/>
  </si>
  <si>
    <t>降車人員</t>
    <rPh sb="0" eb="2">
      <t>コウシャ</t>
    </rPh>
    <rPh sb="2" eb="4">
      <t>ジンイン</t>
    </rPh>
    <phoneticPr fontId="2"/>
  </si>
  <si>
    <t>平成30年度</t>
    <rPh sb="0" eb="2">
      <t>ヘイセイ</t>
    </rPh>
    <rPh sb="4" eb="6">
      <t>ネンド</t>
    </rPh>
    <phoneticPr fontId="2"/>
  </si>
  <si>
    <t>東武線・上毛線・上信線・
わたらせ渓谷鐵道線</t>
    <rPh sb="0" eb="2">
      <t>トウブ</t>
    </rPh>
    <rPh sb="2" eb="3">
      <t>セン</t>
    </rPh>
    <rPh sb="4" eb="5">
      <t>ジョウ</t>
    </rPh>
    <rPh sb="5" eb="6">
      <t>モウ</t>
    </rPh>
    <rPh sb="6" eb="7">
      <t>セン</t>
    </rPh>
    <rPh sb="8" eb="9">
      <t>ジョウ</t>
    </rPh>
    <rPh sb="9" eb="10">
      <t>シン</t>
    </rPh>
    <rPh sb="10" eb="11">
      <t>セン</t>
    </rPh>
    <rPh sb="17" eb="19">
      <t>ケイコク</t>
    </rPh>
    <rPh sb="21" eb="22">
      <t>セン</t>
    </rPh>
    <phoneticPr fontId="2"/>
  </si>
  <si>
    <t>X</t>
  </si>
  <si>
    <t>令和元年度</t>
    <rPh sb="0" eb="3">
      <t>レイワガン</t>
    </rPh>
    <rPh sb="3" eb="5">
      <t>ネンド</t>
    </rPh>
    <phoneticPr fontId="2"/>
  </si>
  <si>
    <t>4</t>
  </si>
  <si>
    <t>資料：各私有鉄道株式会社</t>
    <rPh sb="3" eb="4">
      <t>カク</t>
    </rPh>
    <rPh sb="4" eb="6">
      <t>シユウ</t>
    </rPh>
    <rPh sb="6" eb="8">
      <t>テツドウ</t>
    </rPh>
    <rPh sb="8" eb="12">
      <t>カブシキガイシャ</t>
    </rPh>
    <phoneticPr fontId="2"/>
  </si>
  <si>
    <t>１５－１０ 市町村別旅券申請件数 （平成30～令和4年）</t>
    <rPh sb="6" eb="9">
      <t>シチョウソン</t>
    </rPh>
    <rPh sb="9" eb="10">
      <t>ベツ</t>
    </rPh>
    <rPh sb="10" eb="12">
      <t>リョケン</t>
    </rPh>
    <rPh sb="12" eb="14">
      <t>シンセイ</t>
    </rPh>
    <rPh sb="14" eb="16">
      <t>ケンスウ</t>
    </rPh>
    <rPh sb="18" eb="20">
      <t>ヘイセイ</t>
    </rPh>
    <rPh sb="23" eb="25">
      <t>レイワ</t>
    </rPh>
    <rPh sb="26" eb="27">
      <t>ネン</t>
    </rPh>
    <phoneticPr fontId="2"/>
  </si>
  <si>
    <t>市町村</t>
    <rPh sb="0" eb="3">
      <t>シチョウソン</t>
    </rPh>
    <phoneticPr fontId="33"/>
  </si>
  <si>
    <t>平成30年</t>
    <rPh sb="0" eb="2">
      <t>ヘイセイ</t>
    </rPh>
    <rPh sb="4" eb="5">
      <t>ネン</t>
    </rPh>
    <phoneticPr fontId="2"/>
  </si>
  <si>
    <t>令和元年</t>
    <rPh sb="0" eb="4">
      <t>レイワガンネン</t>
    </rPh>
    <phoneticPr fontId="2"/>
  </si>
  <si>
    <t>令和2年</t>
    <rPh sb="0" eb="2">
      <t>レイワ</t>
    </rPh>
    <rPh sb="3" eb="4">
      <t>ネン</t>
    </rPh>
    <phoneticPr fontId="2"/>
  </si>
  <si>
    <t>令和4年</t>
    <rPh sb="0" eb="2">
      <t>レイワ</t>
    </rPh>
    <rPh sb="3" eb="4">
      <t>ネン</t>
    </rPh>
    <phoneticPr fontId="2"/>
  </si>
  <si>
    <t>件</t>
    <rPh sb="0" eb="1">
      <t>ケン</t>
    </rPh>
    <phoneticPr fontId="2"/>
  </si>
  <si>
    <t>総数</t>
    <rPh sb="0" eb="2">
      <t>ソウスウ</t>
    </rPh>
    <phoneticPr fontId="33"/>
  </si>
  <si>
    <t>市部計</t>
    <rPh sb="0" eb="2">
      <t>シブ</t>
    </rPh>
    <rPh sb="2" eb="3">
      <t>ケイ</t>
    </rPh>
    <phoneticPr fontId="33"/>
  </si>
  <si>
    <t>伊勢崎市</t>
    <rPh sb="0" eb="3">
      <t>イセザキシ</t>
    </rPh>
    <rPh sb="3" eb="4">
      <t>シ</t>
    </rPh>
    <phoneticPr fontId="2"/>
  </si>
  <si>
    <t>郡部計</t>
    <rPh sb="0" eb="2">
      <t>グンブ</t>
    </rPh>
    <rPh sb="2" eb="3">
      <t>ケイ</t>
    </rPh>
    <phoneticPr fontId="33"/>
  </si>
  <si>
    <t>北群馬郡</t>
    <rPh sb="0" eb="4">
      <t>キタグンマグン</t>
    </rPh>
    <phoneticPr fontId="33"/>
  </si>
  <si>
    <t>榛東村</t>
    <rPh sb="0" eb="1">
      <t>ハルナ</t>
    </rPh>
    <rPh sb="1" eb="2">
      <t>トウ</t>
    </rPh>
    <rPh sb="2" eb="3">
      <t>ムラ</t>
    </rPh>
    <phoneticPr fontId="2"/>
  </si>
  <si>
    <t>吉岡町</t>
    <rPh sb="0" eb="2">
      <t>ヨシオカ</t>
    </rPh>
    <rPh sb="2" eb="3">
      <t>マチ</t>
    </rPh>
    <phoneticPr fontId="2"/>
  </si>
  <si>
    <t>多野郡</t>
    <rPh sb="0" eb="3">
      <t>タノグン</t>
    </rPh>
    <phoneticPr fontId="33"/>
  </si>
  <si>
    <t>神流町</t>
    <rPh sb="0" eb="3">
      <t>カンナマチ</t>
    </rPh>
    <phoneticPr fontId="2"/>
  </si>
  <si>
    <t>甘楽郡</t>
    <rPh sb="0" eb="3">
      <t>カンラグン</t>
    </rPh>
    <phoneticPr fontId="33"/>
  </si>
  <si>
    <t>南牧村</t>
    <rPh sb="0" eb="3">
      <t>ミナミマキムラ</t>
    </rPh>
    <phoneticPr fontId="2"/>
  </si>
  <si>
    <t>甘楽町</t>
    <rPh sb="0" eb="1">
      <t>カン</t>
    </rPh>
    <rPh sb="1" eb="2">
      <t>ラク</t>
    </rPh>
    <rPh sb="2" eb="3">
      <t>マチ</t>
    </rPh>
    <phoneticPr fontId="2"/>
  </si>
  <si>
    <t>吾妻郡</t>
    <rPh sb="0" eb="3">
      <t>アガツマグン</t>
    </rPh>
    <phoneticPr fontId="33"/>
  </si>
  <si>
    <t>中之条町</t>
    <rPh sb="0" eb="3">
      <t>ナカノジョウ</t>
    </rPh>
    <rPh sb="3" eb="4">
      <t>マチ</t>
    </rPh>
    <phoneticPr fontId="2"/>
  </si>
  <si>
    <t>長野原町</t>
    <rPh sb="0" eb="2">
      <t>ナガノ</t>
    </rPh>
    <rPh sb="2" eb="4">
      <t>ハラマチ</t>
    </rPh>
    <phoneticPr fontId="2"/>
  </si>
  <si>
    <t>高山村</t>
    <rPh sb="0" eb="2">
      <t>タカヤマ</t>
    </rPh>
    <rPh sb="2" eb="3">
      <t>ムラ</t>
    </rPh>
    <phoneticPr fontId="2"/>
  </si>
  <si>
    <t>利根郡</t>
    <rPh sb="0" eb="3">
      <t>トネグン</t>
    </rPh>
    <phoneticPr fontId="33"/>
  </si>
  <si>
    <t>佐波郡</t>
    <rPh sb="0" eb="3">
      <t>サワグン</t>
    </rPh>
    <phoneticPr fontId="33"/>
  </si>
  <si>
    <t>邑楽郡</t>
    <rPh sb="0" eb="2">
      <t>オウラ</t>
    </rPh>
    <rPh sb="2" eb="3">
      <t>グン</t>
    </rPh>
    <phoneticPr fontId="33"/>
  </si>
  <si>
    <t>邑楽町</t>
    <rPh sb="1" eb="2">
      <t>ラク</t>
    </rPh>
    <rPh sb="2" eb="3">
      <t>マチ</t>
    </rPh>
    <phoneticPr fontId="2"/>
  </si>
  <si>
    <t>その他</t>
    <rPh sb="2" eb="3">
      <t>タ</t>
    </rPh>
    <phoneticPr fontId="33"/>
  </si>
  <si>
    <t>資料：地域外交課海外渡航係「令和4年旅券発給業務の概要」</t>
    <rPh sb="3" eb="5">
      <t>チイキ</t>
    </rPh>
    <rPh sb="5" eb="7">
      <t>ガイコウ</t>
    </rPh>
    <rPh sb="7" eb="8">
      <t>カ</t>
    </rPh>
    <rPh sb="8" eb="10">
      <t>カイガイ</t>
    </rPh>
    <rPh sb="10" eb="12">
      <t>トコウ</t>
    </rPh>
    <rPh sb="12" eb="13">
      <t>カカリ</t>
    </rPh>
    <rPh sb="14" eb="16">
      <t>レイワ</t>
    </rPh>
    <rPh sb="17" eb="18">
      <t>ネン</t>
    </rPh>
    <rPh sb="18" eb="20">
      <t>リョケン</t>
    </rPh>
    <rPh sb="20" eb="22">
      <t>ハッキュウ</t>
    </rPh>
    <rPh sb="22" eb="24">
      <t>ギョウム</t>
    </rPh>
    <rPh sb="25" eb="27">
      <t>ガイヨウ</t>
    </rPh>
    <phoneticPr fontId="2"/>
  </si>
  <si>
    <t>注）1 総数の（）内は、旅券発行件数である。</t>
    <rPh sb="0" eb="1">
      <t>チュウ</t>
    </rPh>
    <rPh sb="4" eb="6">
      <t>ソウスウ</t>
    </rPh>
    <rPh sb="9" eb="10">
      <t>ナイ</t>
    </rPh>
    <rPh sb="12" eb="14">
      <t>リョケン</t>
    </rPh>
    <rPh sb="14" eb="16">
      <t>ハッコウ</t>
    </rPh>
    <rPh sb="16" eb="18">
      <t>ケンスウ</t>
    </rPh>
    <phoneticPr fontId="2"/>
  </si>
  <si>
    <t>　　2 申請件数は、外務省｢旅券発給管理システム｣から抽出した市町村ごとの申請件数に、市町村別に集計した統計資料がない</t>
    <rPh sb="52" eb="54">
      <t>トウケイ</t>
    </rPh>
    <rPh sb="54" eb="56">
      <t>シリョウ</t>
    </rPh>
    <phoneticPr fontId="33"/>
  </si>
  <si>
    <t>　　　訂正申請及び増補申請の件数を人口に基づく比例按分により加算して算出した。</t>
    <rPh sb="3" eb="5">
      <t>テイセイ</t>
    </rPh>
    <rPh sb="5" eb="7">
      <t>シンセイ</t>
    </rPh>
    <rPh sb="7" eb="8">
      <t>オヨ</t>
    </rPh>
    <rPh sb="9" eb="11">
      <t>ゾウホ</t>
    </rPh>
    <rPh sb="11" eb="13">
      <t>シンセイ</t>
    </rPh>
    <rPh sb="14" eb="16">
      <t>ケンスウ</t>
    </rPh>
    <rPh sb="17" eb="19">
      <t>ジンコウ</t>
    </rPh>
    <rPh sb="20" eb="21">
      <t>モト</t>
    </rPh>
    <rPh sb="23" eb="25">
      <t>ヒレイ</t>
    </rPh>
    <rPh sb="25" eb="27">
      <t>アンブン</t>
    </rPh>
    <rPh sb="30" eb="32">
      <t>カサン</t>
    </rPh>
    <rPh sb="34" eb="36">
      <t>サンシュツ</t>
    </rPh>
    <phoneticPr fontId="2"/>
  </si>
  <si>
    <t>　　3 ｢その他｣は県外に住民票がある者による居所申請。</t>
    <rPh sb="7" eb="8">
      <t>タ</t>
    </rPh>
    <rPh sb="10" eb="12">
      <t>ケンガイ</t>
    </rPh>
    <rPh sb="13" eb="15">
      <t>ジュウミン</t>
    </rPh>
    <rPh sb="15" eb="16">
      <t>ヒョウ</t>
    </rPh>
    <rPh sb="19" eb="20">
      <t>モノ</t>
    </rPh>
    <rPh sb="23" eb="25">
      <t>イドコロ</t>
    </rPh>
    <rPh sb="25" eb="27">
      <t>シンセイ</t>
    </rPh>
    <phoneticPr fontId="2"/>
  </si>
  <si>
    <t>１５－１１ 出国者数 （平成30～令和4年）</t>
    <rPh sb="6" eb="8">
      <t>シュツゴク</t>
    </rPh>
    <rPh sb="8" eb="9">
      <t>シャ</t>
    </rPh>
    <rPh sb="9" eb="10">
      <t>スウ</t>
    </rPh>
    <rPh sb="12" eb="14">
      <t>ヘイセイ</t>
    </rPh>
    <rPh sb="17" eb="19">
      <t>レイワ</t>
    </rPh>
    <rPh sb="20" eb="21">
      <t>ネン</t>
    </rPh>
    <phoneticPr fontId="2"/>
  </si>
  <si>
    <t>年</t>
    <phoneticPr fontId="2"/>
  </si>
  <si>
    <t>平成30年</t>
    <rPh sb="0" eb="2">
      <t>ヘイセイ</t>
    </rPh>
    <phoneticPr fontId="2"/>
  </si>
  <si>
    <t>総　数</t>
    <rPh sb="0" eb="1">
      <t>ソウ</t>
    </rPh>
    <rPh sb="2" eb="3">
      <t>スウ</t>
    </rPh>
    <phoneticPr fontId="2"/>
  </si>
  <si>
    <t>資料：法務省「出入国管理統計」</t>
    <rPh sb="3" eb="6">
      <t>ホウムショウ</t>
    </rPh>
    <rPh sb="7" eb="10">
      <t>シュツニュウコク</t>
    </rPh>
    <rPh sb="10" eb="12">
      <t>カンリ</t>
    </rPh>
    <rPh sb="12" eb="14">
      <t>トウケイ</t>
    </rPh>
    <phoneticPr fontId="2"/>
  </si>
  <si>
    <t>１５－１２ 電話施設数 （平成30～令和4年度末）</t>
    <rPh sb="6" eb="8">
      <t>デンワ</t>
    </rPh>
    <rPh sb="8" eb="10">
      <t>シセツ</t>
    </rPh>
    <rPh sb="10" eb="11">
      <t>スウ</t>
    </rPh>
    <rPh sb="13" eb="15">
      <t>ヘイセイ</t>
    </rPh>
    <rPh sb="18" eb="20">
      <t>レイワ</t>
    </rPh>
    <rPh sb="21" eb="24">
      <t>ネンドマツ</t>
    </rPh>
    <rPh sb="23" eb="24">
      <t>マツ</t>
    </rPh>
    <phoneticPr fontId="2"/>
  </si>
  <si>
    <t>年　度</t>
    <phoneticPr fontId="2"/>
  </si>
  <si>
    <t>平成30年度末</t>
    <rPh sb="0" eb="2">
      <t>ヘイセイ</t>
    </rPh>
    <rPh sb="6" eb="7">
      <t>マツ</t>
    </rPh>
    <phoneticPr fontId="2"/>
  </si>
  <si>
    <t>令和元年度末</t>
    <rPh sb="0" eb="4">
      <t>レイワガンネン</t>
    </rPh>
    <rPh sb="5" eb="6">
      <t>マツ</t>
    </rPh>
    <phoneticPr fontId="2"/>
  </si>
  <si>
    <t>令和2年度末</t>
    <rPh sb="0" eb="2">
      <t>レイワ</t>
    </rPh>
    <rPh sb="3" eb="5">
      <t>ネンド</t>
    </rPh>
    <rPh sb="5" eb="6">
      <t>マツ</t>
    </rPh>
    <phoneticPr fontId="2"/>
  </si>
  <si>
    <t>令和3年度末</t>
    <rPh sb="0" eb="2">
      <t>レイワ</t>
    </rPh>
    <rPh sb="3" eb="5">
      <t>ネンド</t>
    </rPh>
    <rPh sb="5" eb="6">
      <t>マツ</t>
    </rPh>
    <phoneticPr fontId="2"/>
  </si>
  <si>
    <t>令和4年度末</t>
    <rPh sb="0" eb="2">
      <t>レイワ</t>
    </rPh>
    <rPh sb="3" eb="5">
      <t>ネンド</t>
    </rPh>
    <rPh sb="5" eb="6">
      <t>マツ</t>
    </rPh>
    <phoneticPr fontId="2"/>
  </si>
  <si>
    <t>加入総数</t>
    <rPh sb="0" eb="2">
      <t>カニュウ</t>
    </rPh>
    <rPh sb="2" eb="3">
      <t>ソウ</t>
    </rPh>
    <rPh sb="3" eb="4">
      <t>スウ</t>
    </rPh>
    <phoneticPr fontId="2"/>
  </si>
  <si>
    <t>千台</t>
    <rPh sb="0" eb="2">
      <t>センダイ</t>
    </rPh>
    <phoneticPr fontId="2"/>
  </si>
  <si>
    <t>資料：NTT東日本</t>
    <rPh sb="6" eb="7">
      <t>ヒガシ</t>
    </rPh>
    <rPh sb="7" eb="9">
      <t>ニホン</t>
    </rPh>
    <phoneticPr fontId="2"/>
  </si>
  <si>
    <t>１５－１３ 携帯電話・ＰＨＳ契約数 （平成30～令和5年度末）</t>
    <rPh sb="6" eb="8">
      <t>ケイタイ</t>
    </rPh>
    <rPh sb="8" eb="10">
      <t>デンワ</t>
    </rPh>
    <rPh sb="14" eb="16">
      <t>ケイヤク</t>
    </rPh>
    <rPh sb="16" eb="17">
      <t>スウ</t>
    </rPh>
    <rPh sb="19" eb="21">
      <t>ヘイセイ</t>
    </rPh>
    <rPh sb="24" eb="26">
      <t>レイワ</t>
    </rPh>
    <rPh sb="27" eb="28">
      <t>ネン</t>
    </rPh>
    <rPh sb="28" eb="29">
      <t>ド</t>
    </rPh>
    <rPh sb="29" eb="30">
      <t>マツ</t>
    </rPh>
    <phoneticPr fontId="2"/>
  </si>
  <si>
    <t>区分</t>
    <rPh sb="0" eb="2">
      <t>クブン</t>
    </rPh>
    <phoneticPr fontId="2"/>
  </si>
  <si>
    <t>合計</t>
    <rPh sb="0" eb="2">
      <t>ゴウケイ</t>
    </rPh>
    <phoneticPr fontId="2"/>
  </si>
  <si>
    <t>携帯電話</t>
    <rPh sb="0" eb="2">
      <t>ケイタイ</t>
    </rPh>
    <rPh sb="2" eb="4">
      <t>デンワ</t>
    </rPh>
    <phoneticPr fontId="2"/>
  </si>
  <si>
    <t>ＰＨＳ</t>
    <phoneticPr fontId="2"/>
  </si>
  <si>
    <t>万件</t>
    <rPh sb="0" eb="1">
      <t>マン</t>
    </rPh>
    <rPh sb="1" eb="2">
      <t>ケン</t>
    </rPh>
    <phoneticPr fontId="2"/>
  </si>
  <si>
    <t xml:space="preserve">万件 </t>
    <rPh sb="0" eb="1">
      <t>マン</t>
    </rPh>
    <rPh sb="1" eb="2">
      <t>ケン</t>
    </rPh>
    <phoneticPr fontId="2"/>
  </si>
  <si>
    <t>全　国</t>
    <rPh sb="0" eb="1">
      <t>ゼン</t>
    </rPh>
    <rPh sb="2" eb="3">
      <t>クニ</t>
    </rPh>
    <phoneticPr fontId="2"/>
  </si>
  <si>
    <t>令和5年度末</t>
    <rPh sb="0" eb="2">
      <t>レイワ</t>
    </rPh>
    <rPh sb="3" eb="6">
      <t>ネンドマツ</t>
    </rPh>
    <rPh sb="4" eb="5">
      <t>ガンネン</t>
    </rPh>
    <rPh sb="5" eb="6">
      <t>マツ</t>
    </rPh>
    <phoneticPr fontId="2"/>
  </si>
  <si>
    <t>…</t>
  </si>
  <si>
    <t>群馬県　　　　　　　　</t>
    <rPh sb="0" eb="3">
      <t>グンマケン</t>
    </rPh>
    <phoneticPr fontId="2"/>
  </si>
  <si>
    <t>平成30年度末</t>
    <rPh sb="0" eb="2">
      <t>ヘイセイ</t>
    </rPh>
    <rPh sb="4" eb="5">
      <t>ネン</t>
    </rPh>
    <rPh sb="5" eb="6">
      <t>ド</t>
    </rPh>
    <rPh sb="6" eb="7">
      <t>マツ</t>
    </rPh>
    <phoneticPr fontId="2"/>
  </si>
  <si>
    <t>令和元年度末</t>
    <rPh sb="0" eb="2">
      <t>レイワ</t>
    </rPh>
    <rPh sb="2" eb="5">
      <t>ガンネンド</t>
    </rPh>
    <rPh sb="5" eb="6">
      <t>マツ</t>
    </rPh>
    <phoneticPr fontId="2"/>
  </si>
  <si>
    <t>2</t>
  </si>
  <si>
    <t>5</t>
    <phoneticPr fontId="2"/>
  </si>
  <si>
    <t>資料：総務省関東総合通信局</t>
    <rPh sb="3" eb="6">
      <t>ソウムショウ</t>
    </rPh>
    <rPh sb="6" eb="8">
      <t>カントウ</t>
    </rPh>
    <rPh sb="8" eb="10">
      <t>ソウゴウ</t>
    </rPh>
    <rPh sb="10" eb="13">
      <t>ツウシンキョク</t>
    </rPh>
    <phoneticPr fontId="2"/>
  </si>
  <si>
    <t>注）平成27年6月末分から都県別のデータがグループ内取引調整後の契約数となっている。</t>
    <rPh sb="0" eb="1">
      <t>チュウ</t>
    </rPh>
    <rPh sb="2" eb="4">
      <t>ヘイセイ</t>
    </rPh>
    <rPh sb="6" eb="7">
      <t>ネン</t>
    </rPh>
    <rPh sb="8" eb="9">
      <t>ガツ</t>
    </rPh>
    <rPh sb="9" eb="10">
      <t>マツ</t>
    </rPh>
    <rPh sb="10" eb="11">
      <t>ブン</t>
    </rPh>
    <rPh sb="13" eb="16">
      <t>トケンベツ</t>
    </rPh>
    <rPh sb="25" eb="26">
      <t>ナイ</t>
    </rPh>
    <rPh sb="26" eb="28">
      <t>トリヒキ</t>
    </rPh>
    <rPh sb="28" eb="31">
      <t>チョウセイゴ</t>
    </rPh>
    <rPh sb="32" eb="35">
      <t>ケイヤクスウ</t>
    </rPh>
    <phoneticPr fontId="2"/>
  </si>
  <si>
    <t>　　</t>
    <phoneticPr fontId="2"/>
  </si>
  <si>
    <t>１５－１４　ブロードバンド・インターネット契約数 （平成30～令和5年度末）</t>
    <rPh sb="21" eb="23">
      <t>ケイヤク</t>
    </rPh>
    <rPh sb="23" eb="24">
      <t>カズ</t>
    </rPh>
    <rPh sb="26" eb="28">
      <t>ヘイセイ</t>
    </rPh>
    <rPh sb="31" eb="33">
      <t>レイワ</t>
    </rPh>
    <rPh sb="34" eb="37">
      <t>ネンドマツ</t>
    </rPh>
    <rPh sb="35" eb="36">
      <t>ド</t>
    </rPh>
    <rPh sb="36" eb="37">
      <t>マツ</t>
    </rPh>
    <phoneticPr fontId="2"/>
  </si>
  <si>
    <t>ＣＡＴＶ</t>
    <phoneticPr fontId="2"/>
  </si>
  <si>
    <t>ＤＳＬ</t>
    <phoneticPr fontId="2"/>
  </si>
  <si>
    <t>ＦＴＴＨ</t>
    <phoneticPr fontId="2"/>
  </si>
  <si>
    <t>ＢＷＡ</t>
    <phoneticPr fontId="2"/>
  </si>
  <si>
    <t>全国</t>
    <rPh sb="0" eb="1">
      <t>ゼン</t>
    </rPh>
    <rPh sb="1" eb="2">
      <t>クニ</t>
    </rPh>
    <phoneticPr fontId="2"/>
  </si>
  <si>
    <t>令和5年度末</t>
    <rPh sb="0" eb="2">
      <t>レイワ</t>
    </rPh>
    <rPh sb="3" eb="6">
      <t>ネンドマツ</t>
    </rPh>
    <rPh sb="4" eb="5">
      <t>ド</t>
    </rPh>
    <rPh sb="5" eb="6">
      <t>マツ</t>
    </rPh>
    <phoneticPr fontId="2"/>
  </si>
  <si>
    <t>群馬県</t>
    <rPh sb="0" eb="3">
      <t>グンマケン</t>
    </rPh>
    <phoneticPr fontId="2"/>
  </si>
  <si>
    <t xml:space="preserve"> 平成30年度末</t>
    <rPh sb="1" eb="3">
      <t>ヘイセイ</t>
    </rPh>
    <rPh sb="5" eb="6">
      <t>ネン</t>
    </rPh>
    <rPh sb="6" eb="7">
      <t>ド</t>
    </rPh>
    <rPh sb="7" eb="8">
      <t>マツ</t>
    </rPh>
    <phoneticPr fontId="2"/>
  </si>
  <si>
    <t xml:space="preserve"> 令和元年度末</t>
    <rPh sb="1" eb="3">
      <t>レイワ</t>
    </rPh>
    <rPh sb="3" eb="5">
      <t>ガンネン</t>
    </rPh>
    <rPh sb="5" eb="6">
      <t>ド</t>
    </rPh>
    <rPh sb="6" eb="7">
      <t>マツ</t>
    </rPh>
    <phoneticPr fontId="2"/>
  </si>
  <si>
    <t>3</t>
  </si>
  <si>
    <t>１５－１５ 郵便局数 （平成30～令和4年度末）</t>
    <rPh sb="6" eb="8">
      <t>ユウビン</t>
    </rPh>
    <rPh sb="8" eb="9">
      <t>キョク</t>
    </rPh>
    <rPh sb="9" eb="10">
      <t>スウ</t>
    </rPh>
    <rPh sb="12" eb="14">
      <t>ヘイセイ</t>
    </rPh>
    <rPh sb="17" eb="19">
      <t>レイワ</t>
    </rPh>
    <rPh sb="20" eb="23">
      <t>ネンドマツ</t>
    </rPh>
    <phoneticPr fontId="2"/>
  </si>
  <si>
    <t>総数</t>
    <rPh sb="0" eb="2">
      <t>ソウスウ</t>
    </rPh>
    <phoneticPr fontId="2"/>
  </si>
  <si>
    <t>郵便局</t>
    <rPh sb="0" eb="3">
      <t>ユウビンキョク</t>
    </rPh>
    <phoneticPr fontId="2"/>
  </si>
  <si>
    <t>簡易郵便局</t>
    <rPh sb="0" eb="2">
      <t>カンイ</t>
    </rPh>
    <rPh sb="2" eb="5">
      <t>ユウビンキョク</t>
    </rPh>
    <phoneticPr fontId="2"/>
  </si>
  <si>
    <t>平成30年度末</t>
    <rPh sb="0" eb="2">
      <t>ヘイセイ</t>
    </rPh>
    <phoneticPr fontId="2"/>
  </si>
  <si>
    <t>令和元年度末</t>
    <rPh sb="0" eb="3">
      <t>レイワガン</t>
    </rPh>
    <phoneticPr fontId="2"/>
  </si>
  <si>
    <t>資料：前橋中央郵便局</t>
    <rPh sb="3" eb="5">
      <t>マエバシ</t>
    </rPh>
    <rPh sb="5" eb="7">
      <t>チュウオウ</t>
    </rPh>
    <rPh sb="7" eb="10">
      <t>ユウビンキョク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</si>
</sst>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_ "/>
    <numFmt numFmtId="179" formatCode="#,##0.0;[Red]\-#,##0.0"/>
    <numFmt numFmtId="180" formatCode="#,##0.0_ ;[Red]\-#,##0.0\ "/>
    <numFmt numFmtId="181" formatCode="#,##0;[Red]#,##0"/>
    <numFmt numFmtId="182" formatCode="#,##0_);\(#,##0\)"/>
    <numFmt numFmtId="183" formatCode="#,##0_);[Red]\(#,##0\)"/>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b/>
      <sz val="12"/>
      <name val="ＭＳ 明朝"/>
      <family val="1"/>
      <charset val="128"/>
    </font>
    <font>
      <b/>
      <sz val="10"/>
      <name val="ＭＳ 明朝"/>
      <family val="1"/>
      <charset val="128"/>
    </font>
    <font>
      <sz val="11"/>
      <name val="ＭＳ Ｐゴシック"/>
      <family val="3"/>
      <charset val="128"/>
    </font>
    <font>
      <sz val="9"/>
      <name val="ＭＳ 明朝"/>
      <family val="1"/>
      <charset val="128"/>
    </font>
    <font>
      <b/>
      <sz val="9"/>
      <name val="ＭＳ 明朝"/>
      <family val="1"/>
      <charset val="128"/>
    </font>
    <font>
      <b/>
      <sz val="11"/>
      <name val="ＭＳ 明朝"/>
      <family val="1"/>
      <charset val="128"/>
    </font>
    <font>
      <sz val="10"/>
      <color rgb="FFFF0000"/>
      <name val="ＭＳ 明朝"/>
      <family val="1"/>
      <charset val="128"/>
    </font>
    <font>
      <b/>
      <sz val="10"/>
      <color rgb="FFFF0000"/>
      <name val="ＭＳ 明朝"/>
      <family val="1"/>
      <charset val="128"/>
    </font>
    <font>
      <sz val="10"/>
      <color theme="1"/>
      <name val="ＭＳ 明朝"/>
      <family val="1"/>
      <charset val="128"/>
    </font>
    <font>
      <b/>
      <sz val="10"/>
      <color theme="1"/>
      <name val="ＭＳ 明朝"/>
      <family val="1"/>
      <charset val="128"/>
    </font>
    <font>
      <sz val="12"/>
      <name val="ＭＳ 明朝"/>
      <family val="1"/>
      <charset val="128"/>
    </font>
    <font>
      <sz val="11"/>
      <color rgb="FFFF0000"/>
      <name val="ＭＳ 明朝"/>
      <family val="1"/>
      <charset val="128"/>
    </font>
    <font>
      <b/>
      <sz val="9"/>
      <color rgb="FFFF0000"/>
      <name val="ＭＳ 明朝"/>
      <family val="1"/>
      <charset val="128"/>
    </font>
    <font>
      <sz val="8"/>
      <color rgb="FFFF0000"/>
      <name val="ＭＳ 明朝"/>
      <family val="1"/>
      <charset val="128"/>
    </font>
    <font>
      <b/>
      <sz val="8"/>
      <name val="ＭＳ 明朝"/>
      <family val="1"/>
      <charset val="128"/>
    </font>
    <font>
      <sz val="11"/>
      <color indexed="8"/>
      <name val="ＭＳ 明朝"/>
      <family val="1"/>
      <charset val="128"/>
    </font>
    <font>
      <b/>
      <sz val="12"/>
      <color indexed="8"/>
      <name val="ＭＳ 明朝"/>
      <family val="1"/>
      <charset val="128"/>
    </font>
    <font>
      <b/>
      <sz val="11"/>
      <color indexed="8"/>
      <name val="ＭＳ 明朝"/>
      <family val="1"/>
      <charset val="128"/>
    </font>
    <font>
      <sz val="10"/>
      <color indexed="8"/>
      <name val="ＭＳ 明朝"/>
      <family val="1"/>
      <charset val="128"/>
    </font>
    <font>
      <b/>
      <sz val="10"/>
      <color indexed="8"/>
      <name val="ＭＳ 明朝"/>
      <family val="1"/>
      <charset val="128"/>
    </font>
    <font>
      <b/>
      <sz val="9"/>
      <color indexed="8"/>
      <name val="ＭＳ 明朝"/>
      <family val="1"/>
      <charset val="128"/>
    </font>
    <font>
      <sz val="6"/>
      <color indexed="8"/>
      <name val="ＭＳ 明朝"/>
      <family val="1"/>
      <charset val="128"/>
    </font>
    <font>
      <sz val="8"/>
      <color indexed="8"/>
      <name val="ＭＳ 明朝"/>
      <family val="1"/>
      <charset val="128"/>
    </font>
    <font>
      <sz val="11"/>
      <color rgb="FF000000"/>
      <name val="游ゴシック"/>
      <family val="3"/>
      <charset val="128"/>
    </font>
    <font>
      <sz val="11"/>
      <name val="ＭＳ Ｐゴシック"/>
      <family val="2"/>
      <charset val="128"/>
      <scheme val="minor"/>
    </font>
    <font>
      <b/>
      <sz val="14"/>
      <name val="ＭＳ 明朝"/>
      <family val="1"/>
      <charset val="128"/>
    </font>
    <font>
      <b/>
      <sz val="11"/>
      <name val="ＭＳ Ｐゴシック"/>
      <family val="3"/>
      <charset val="128"/>
    </font>
    <font>
      <sz val="6"/>
      <name val="ＭＳ Ｐゴシック"/>
      <family val="2"/>
      <charset val="128"/>
      <scheme val="minor"/>
    </font>
    <font>
      <b/>
      <sz val="11"/>
      <name val="ＭＳ Ｐゴシック"/>
      <family val="2"/>
      <charset val="128"/>
      <scheme val="minor"/>
    </font>
    <font>
      <b/>
      <sz val="11"/>
      <color theme="1"/>
      <name val="ＭＳ Ｐゴシック"/>
      <family val="2"/>
      <charset val="128"/>
      <scheme val="minor"/>
    </font>
    <font>
      <sz val="10"/>
      <name val="ＭＳ Ｐゴシック"/>
      <family val="3"/>
      <charset val="128"/>
    </font>
    <font>
      <sz val="6"/>
      <name val="ＭＳ 明朝"/>
      <family val="1"/>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rgb="FFD1FAFB"/>
        <bgColor indexed="64"/>
      </patternFill>
    </fill>
    <fill>
      <patternFill patternType="solid">
        <fgColor theme="0"/>
        <bgColor indexed="64"/>
      </patternFill>
    </fill>
    <fill>
      <patternFill patternType="solid">
        <fgColor indexed="27"/>
        <bgColor indexed="41"/>
      </patternFill>
    </fill>
    <fill>
      <patternFill patternType="solid">
        <fgColor indexed="43"/>
        <bgColor indexed="26"/>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1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s>
  <cellStyleXfs count="5">
    <xf numFmtId="0" fontId="0" fillId="0" borderId="0"/>
    <xf numFmtId="38" fontId="1" fillId="0" borderId="0" applyFont="0" applyFill="0" applyBorder="0" applyAlignment="0" applyProtection="0"/>
    <xf numFmtId="38" fontId="8" fillId="0" borderId="0" applyFont="0" applyFill="0" applyBorder="0" applyAlignment="0" applyProtection="0"/>
    <xf numFmtId="183" fontId="8" fillId="0" borderId="0" applyBorder="0" applyProtection="0"/>
    <xf numFmtId="0" fontId="8" fillId="0" borderId="0"/>
  </cellStyleXfs>
  <cellXfs count="565">
    <xf numFmtId="0" fontId="0" fillId="0" borderId="0" xfId="0"/>
    <xf numFmtId="0" fontId="3" fillId="0" borderId="0" xfId="0" applyFont="1"/>
    <xf numFmtId="0" fontId="6" fillId="0" borderId="0" xfId="0" applyFont="1"/>
    <xf numFmtId="0" fontId="4" fillId="2" borderId="1" xfId="0" applyFont="1" applyFill="1" applyBorder="1" applyAlignment="1">
      <alignment horizontal="distributed" vertical="center" wrapText="1" justifyLastLine="1"/>
    </xf>
    <xf numFmtId="0" fontId="6" fillId="0" borderId="0" xfId="0" applyFont="1" applyAlignment="1">
      <alignment vertical="center"/>
    </xf>
    <xf numFmtId="0" fontId="3" fillId="0" borderId="0" xfId="0" applyFont="1" applyAlignment="1">
      <alignment vertical="center"/>
    </xf>
    <xf numFmtId="0" fontId="4" fillId="0" borderId="0" xfId="0" applyFont="1" applyAlignment="1">
      <alignment horizontal="distributed" vertical="center" wrapText="1"/>
    </xf>
    <xf numFmtId="0" fontId="4" fillId="3" borderId="2" xfId="0" applyFont="1" applyFill="1" applyBorder="1" applyAlignment="1">
      <alignment vertical="center" wrapText="1"/>
    </xf>
    <xf numFmtId="0" fontId="4" fillId="0" borderId="2" xfId="0" applyFont="1" applyBorder="1" applyAlignment="1">
      <alignment horizontal="right" vertical="center" wrapText="1"/>
    </xf>
    <xf numFmtId="0" fontId="4" fillId="0" borderId="0" xfId="0" applyFont="1" applyAlignment="1">
      <alignment vertical="center" wrapText="1"/>
    </xf>
    <xf numFmtId="0" fontId="4" fillId="3" borderId="2" xfId="0" applyFont="1" applyFill="1" applyBorder="1" applyAlignment="1">
      <alignment horizontal="distributed" vertical="center" wrapText="1"/>
    </xf>
    <xf numFmtId="177" fontId="4" fillId="0" borderId="2" xfId="0" applyNumberFormat="1" applyFont="1" applyBorder="1" applyAlignment="1">
      <alignment horizontal="right" vertical="center" wrapText="1"/>
    </xf>
    <xf numFmtId="0" fontId="5" fillId="0" borderId="0" xfId="0" applyFont="1" applyAlignment="1">
      <alignment vertical="center"/>
    </xf>
    <xf numFmtId="0" fontId="7" fillId="0" borderId="0" xfId="0" applyFont="1" applyAlignment="1">
      <alignment vertical="center" wrapText="1"/>
    </xf>
    <xf numFmtId="178" fontId="3" fillId="0" borderId="0" xfId="0" applyNumberFormat="1" applyFont="1"/>
    <xf numFmtId="180" fontId="7" fillId="0" borderId="0" xfId="0" applyNumberFormat="1" applyFont="1" applyAlignment="1">
      <alignment vertical="center" wrapText="1"/>
    </xf>
    <xf numFmtId="179" fontId="7" fillId="0" borderId="0" xfId="1" applyNumberFormat="1" applyFont="1" applyAlignment="1">
      <alignment vertical="center" wrapText="1"/>
    </xf>
    <xf numFmtId="178" fontId="4" fillId="0" borderId="0" xfId="0" applyNumberFormat="1" applyFont="1" applyAlignment="1">
      <alignment vertical="center" wrapText="1"/>
    </xf>
    <xf numFmtId="180" fontId="4" fillId="0" borderId="0" xfId="0" applyNumberFormat="1" applyFont="1" applyAlignment="1">
      <alignment vertical="center" wrapText="1"/>
    </xf>
    <xf numFmtId="0" fontId="4" fillId="0" borderId="0" xfId="0" applyFont="1" applyFill="1" applyBorder="1" applyAlignment="1">
      <alignment horizontal="distributed" vertical="center" wrapText="1" justifyLastLine="1"/>
    </xf>
    <xf numFmtId="0" fontId="4" fillId="0" borderId="0" xfId="0" applyFont="1" applyFill="1" applyBorder="1" applyAlignment="1">
      <alignment vertical="center" wrapText="1"/>
    </xf>
    <xf numFmtId="0" fontId="4" fillId="0" borderId="0" xfId="0" applyFont="1" applyFill="1" applyBorder="1" applyAlignment="1">
      <alignment horizontal="distributed" vertical="center" wrapText="1"/>
    </xf>
    <xf numFmtId="179" fontId="4" fillId="0" borderId="0" xfId="1" applyNumberFormat="1" applyFont="1" applyBorder="1" applyAlignment="1">
      <alignment horizontal="right" vertical="center"/>
    </xf>
    <xf numFmtId="38" fontId="4" fillId="0" borderId="0" xfId="1" applyFont="1" applyBorder="1" applyAlignment="1">
      <alignment horizontal="right" vertical="center"/>
    </xf>
    <xf numFmtId="0" fontId="7" fillId="0" borderId="0" xfId="0" applyFont="1" applyFill="1" applyBorder="1" applyAlignment="1">
      <alignment horizontal="distributed" vertical="center" wrapText="1"/>
    </xf>
    <xf numFmtId="179" fontId="7" fillId="0" borderId="0" xfId="1" applyNumberFormat="1" applyFont="1" applyBorder="1" applyAlignment="1">
      <alignment horizontal="right" vertical="center" wrapText="1"/>
    </xf>
    <xf numFmtId="38" fontId="7" fillId="0" borderId="0" xfId="1" applyNumberFormat="1" applyFont="1" applyBorder="1" applyAlignment="1">
      <alignment horizontal="right" vertical="center" wrapText="1"/>
    </xf>
    <xf numFmtId="179" fontId="4" fillId="0" borderId="0" xfId="1" applyNumberFormat="1" applyFont="1" applyBorder="1" applyAlignment="1">
      <alignment horizontal="right" vertical="center" wrapText="1"/>
    </xf>
    <xf numFmtId="38" fontId="4" fillId="0" borderId="0" xfId="1" applyFont="1" applyBorder="1" applyAlignment="1">
      <alignment horizontal="right" vertical="center" wrapText="1"/>
    </xf>
    <xf numFmtId="180" fontId="0" fillId="0" borderId="0" xfId="0" applyNumberFormat="1" applyAlignment="1">
      <alignment vertical="center" wrapText="1"/>
    </xf>
    <xf numFmtId="179" fontId="4" fillId="0" borderId="0" xfId="0" applyNumberFormat="1" applyFont="1" applyAlignment="1">
      <alignment vertical="center" wrapText="1"/>
    </xf>
    <xf numFmtId="179" fontId="3" fillId="0" borderId="0" xfId="0" applyNumberFormat="1" applyFont="1"/>
    <xf numFmtId="0" fontId="5" fillId="0" borderId="0" xfId="0" applyFont="1" applyFill="1" applyAlignment="1">
      <alignment vertical="center"/>
    </xf>
    <xf numFmtId="179" fontId="3" fillId="0" borderId="0" xfId="0" applyNumberFormat="1" applyFont="1" applyAlignment="1">
      <alignment vertical="center"/>
    </xf>
    <xf numFmtId="0" fontId="3" fillId="0" borderId="0" xfId="0" applyNumberFormat="1" applyFont="1" applyAlignment="1">
      <alignment vertical="center"/>
    </xf>
    <xf numFmtId="180" fontId="4" fillId="0" borderId="0" xfId="0" applyNumberFormat="1" applyFont="1" applyBorder="1" applyAlignment="1">
      <alignment horizontal="right" vertical="center" wrapText="1"/>
    </xf>
    <xf numFmtId="179" fontId="4" fillId="0" borderId="2" xfId="1" applyNumberFormat="1" applyFont="1" applyBorder="1" applyAlignment="1">
      <alignment horizontal="right" vertical="center" wrapText="1"/>
    </xf>
    <xf numFmtId="179" fontId="4" fillId="0" borderId="2" xfId="1" applyNumberFormat="1" applyFont="1" applyFill="1" applyBorder="1" applyAlignment="1">
      <alignment horizontal="right" vertical="center" wrapText="1"/>
    </xf>
    <xf numFmtId="38" fontId="4" fillId="0" borderId="2" xfId="1" applyFont="1" applyBorder="1" applyAlignment="1">
      <alignment horizontal="right" vertical="center" wrapText="1"/>
    </xf>
    <xf numFmtId="0" fontId="7" fillId="3" borderId="2" xfId="0" applyFont="1" applyFill="1" applyBorder="1" applyAlignment="1">
      <alignment horizontal="distributed" vertical="center" wrapText="1"/>
    </xf>
    <xf numFmtId="179" fontId="7" fillId="0" borderId="2" xfId="1" applyNumberFormat="1" applyFont="1" applyBorder="1" applyAlignment="1">
      <alignment horizontal="right" vertical="center" wrapText="1"/>
    </xf>
    <xf numFmtId="38" fontId="4" fillId="0" borderId="2" xfId="1" applyNumberFormat="1" applyFont="1" applyBorder="1" applyAlignment="1">
      <alignment horizontal="right" vertical="center" wrapText="1"/>
    </xf>
    <xf numFmtId="0" fontId="9" fillId="3" borderId="2" xfId="0" applyFont="1" applyFill="1" applyBorder="1" applyAlignment="1">
      <alignment horizontal="distributed" vertical="center" wrapText="1"/>
    </xf>
    <xf numFmtId="38" fontId="7" fillId="0" borderId="2" xfId="1" applyNumberFormat="1" applyFont="1" applyBorder="1" applyAlignment="1">
      <alignment horizontal="right" vertical="center" wrapText="1"/>
    </xf>
    <xf numFmtId="38" fontId="7" fillId="0" borderId="2" xfId="1" applyNumberFormat="1" applyFont="1" applyBorder="1" applyAlignment="1">
      <alignment vertical="center" wrapText="1"/>
    </xf>
    <xf numFmtId="0" fontId="4" fillId="3" borderId="3" xfId="0" applyFont="1" applyFill="1" applyBorder="1" applyAlignment="1">
      <alignment horizontal="distributed" vertical="center" wrapText="1" justifyLastLine="1"/>
    </xf>
    <xf numFmtId="0" fontId="4" fillId="2" borderId="3" xfId="0" applyFont="1" applyFill="1" applyBorder="1" applyAlignment="1">
      <alignment horizontal="distributed" vertical="center" wrapText="1" justifyLastLine="1"/>
    </xf>
    <xf numFmtId="0" fontId="4" fillId="2" borderId="5" xfId="0" applyFont="1" applyFill="1" applyBorder="1" applyAlignment="1">
      <alignment horizontal="distributed" vertical="center" wrapText="1" justifyLastLine="1"/>
    </xf>
    <xf numFmtId="0" fontId="4" fillId="2" borderId="6" xfId="0" applyFont="1" applyFill="1" applyBorder="1" applyAlignment="1">
      <alignment horizontal="distributed" vertical="center" wrapText="1" justifyLastLine="1"/>
    </xf>
    <xf numFmtId="49" fontId="6" fillId="0" borderId="0" xfId="0" applyNumberFormat="1" applyFont="1"/>
    <xf numFmtId="49" fontId="3" fillId="0" borderId="0" xfId="0" applyNumberFormat="1" applyFont="1"/>
    <xf numFmtId="0" fontId="4" fillId="0" borderId="0" xfId="0" applyFont="1" applyAlignment="1">
      <alignment horizontal="distributed" vertical="center" wrapText="1" justifyLastLine="1"/>
    </xf>
    <xf numFmtId="0" fontId="4" fillId="0" borderId="0" xfId="0" applyFont="1" applyAlignment="1">
      <alignment vertical="top" wrapText="1"/>
    </xf>
    <xf numFmtId="0" fontId="4" fillId="0" borderId="2" xfId="0" applyFont="1" applyBorder="1" applyAlignment="1">
      <alignment horizontal="right" vertical="top" wrapText="1"/>
    </xf>
    <xf numFmtId="0" fontId="4" fillId="0" borderId="2" xfId="0" applyFont="1" applyBorder="1" applyAlignment="1">
      <alignment vertical="top" wrapText="1"/>
    </xf>
    <xf numFmtId="38" fontId="4" fillId="0" borderId="2" xfId="1" applyFont="1" applyBorder="1" applyAlignment="1">
      <alignment vertical="top" wrapText="1"/>
    </xf>
    <xf numFmtId="3" fontId="4" fillId="0" borderId="2" xfId="0" applyNumberFormat="1" applyFont="1" applyBorder="1" applyAlignment="1">
      <alignment vertical="top" wrapText="1"/>
    </xf>
    <xf numFmtId="0" fontId="9" fillId="0" borderId="0" xfId="0" applyFont="1" applyAlignment="1">
      <alignment vertical="top" wrapText="1"/>
    </xf>
    <xf numFmtId="0" fontId="10" fillId="0" borderId="0" xfId="0" applyFont="1" applyAlignment="1">
      <alignment vertical="top" wrapText="1"/>
    </xf>
    <xf numFmtId="0" fontId="7" fillId="0" borderId="2" xfId="0" applyFont="1" applyBorder="1" applyAlignment="1">
      <alignment vertical="top" wrapText="1"/>
    </xf>
    <xf numFmtId="38" fontId="7" fillId="0" borderId="2" xfId="1" applyFont="1" applyBorder="1" applyAlignment="1">
      <alignment vertical="top" wrapText="1"/>
    </xf>
    <xf numFmtId="3" fontId="7" fillId="0" borderId="2" xfId="0" applyNumberFormat="1" applyFont="1" applyBorder="1" applyAlignment="1">
      <alignment vertical="top" wrapText="1"/>
    </xf>
    <xf numFmtId="49" fontId="4" fillId="0" borderId="0" xfId="0" applyNumberFormat="1" applyFont="1" applyAlignment="1">
      <alignment vertical="top" wrapText="1"/>
    </xf>
    <xf numFmtId="49" fontId="5" fillId="0" borderId="0" xfId="0" applyNumberFormat="1" applyFont="1" applyAlignment="1">
      <alignment vertical="top"/>
    </xf>
    <xf numFmtId="0" fontId="7" fillId="0" borderId="0" xfId="0" applyFont="1" applyAlignment="1">
      <alignment vertical="top" wrapText="1"/>
    </xf>
    <xf numFmtId="0" fontId="12" fillId="0" borderId="0" xfId="0" applyFont="1" applyAlignment="1">
      <alignment vertical="top" wrapText="1"/>
    </xf>
    <xf numFmtId="49" fontId="4" fillId="3" borderId="9" xfId="0" applyNumberFormat="1" applyFont="1" applyFill="1" applyBorder="1" applyAlignment="1">
      <alignment horizontal="center" vertical="center" wrapText="1" justifyLastLine="1"/>
    </xf>
    <xf numFmtId="49" fontId="4" fillId="3" borderId="9" xfId="0" applyNumberFormat="1" applyFont="1" applyFill="1" applyBorder="1" applyAlignment="1">
      <alignment horizontal="distributed" vertical="center" wrapText="1" justifyLastLine="1"/>
    </xf>
    <xf numFmtId="49" fontId="7" fillId="3" borderId="9" xfId="0" applyNumberFormat="1" applyFont="1" applyFill="1" applyBorder="1" applyAlignment="1">
      <alignment horizontal="distributed" vertical="center" wrapText="1" justifyLastLine="1"/>
    </xf>
    <xf numFmtId="49" fontId="7" fillId="0" borderId="0" xfId="0" applyNumberFormat="1" applyFont="1" applyAlignment="1">
      <alignment horizontal="center" vertical="center" wrapText="1"/>
    </xf>
    <xf numFmtId="3" fontId="7" fillId="0" borderId="0" xfId="0" applyNumberFormat="1" applyFont="1" applyAlignment="1">
      <alignment vertical="top" wrapText="1"/>
    </xf>
    <xf numFmtId="0" fontId="5" fillId="0" borderId="0" xfId="0" applyFont="1" applyAlignment="1">
      <alignment vertical="top" wrapText="1"/>
    </xf>
    <xf numFmtId="49" fontId="4" fillId="0" borderId="0" xfId="0" applyNumberFormat="1" applyFont="1" applyAlignment="1">
      <alignment vertical="top"/>
    </xf>
    <xf numFmtId="0" fontId="6" fillId="0" borderId="0" xfId="0" applyFont="1" applyAlignment="1">
      <alignment horizontal="left"/>
    </xf>
    <xf numFmtId="0" fontId="3" fillId="0" borderId="0" xfId="0" applyFont="1" applyAlignment="1">
      <alignment horizontal="left"/>
    </xf>
    <xf numFmtId="0" fontId="3" fillId="0" borderId="0" xfId="0" applyFont="1" applyProtection="1">
      <protection locked="0" hidden="1"/>
    </xf>
    <xf numFmtId="0" fontId="4" fillId="3" borderId="1" xfId="0" applyFont="1" applyFill="1" applyBorder="1" applyAlignment="1">
      <alignment horizontal="distributed"/>
    </xf>
    <xf numFmtId="0" fontId="4" fillId="3" borderId="5" xfId="0" applyFont="1" applyFill="1" applyBorder="1" applyAlignment="1">
      <alignment horizontal="distributed"/>
    </xf>
    <xf numFmtId="0" fontId="4" fillId="3" borderId="4" xfId="0" applyFont="1" applyFill="1" applyBorder="1" applyAlignment="1">
      <alignment horizontal="distributed"/>
    </xf>
    <xf numFmtId="0" fontId="5" fillId="3" borderId="2" xfId="0" applyFont="1" applyFill="1" applyBorder="1" applyAlignment="1">
      <alignment horizontal="distributed"/>
    </xf>
    <xf numFmtId="0" fontId="5" fillId="3" borderId="4" xfId="0" applyFont="1" applyFill="1" applyBorder="1" applyAlignment="1">
      <alignment horizontal="distributed"/>
    </xf>
    <xf numFmtId="0" fontId="4" fillId="3" borderId="7" xfId="0" applyFont="1" applyFill="1" applyBorder="1" applyAlignment="1">
      <alignment horizontal="distributed"/>
    </xf>
    <xf numFmtId="0" fontId="4" fillId="0" borderId="3" xfId="0" applyFont="1" applyBorder="1" applyAlignment="1">
      <alignment horizontal="distributed" vertical="distributed"/>
    </xf>
    <xf numFmtId="0" fontId="4" fillId="0" borderId="3" xfId="0" applyFont="1" applyBorder="1" applyAlignment="1">
      <alignment horizontal="right"/>
    </xf>
    <xf numFmtId="0" fontId="3" fillId="0" borderId="0" xfId="0" applyFont="1" applyAlignment="1">
      <alignment shrinkToFit="1"/>
    </xf>
    <xf numFmtId="0" fontId="12" fillId="0" borderId="1" xfId="0" applyFont="1" applyBorder="1" applyAlignment="1" applyProtection="1">
      <alignment horizontal="distributed" shrinkToFit="1"/>
      <protection locked="0" hidden="1"/>
    </xf>
    <xf numFmtId="0" fontId="4" fillId="0" borderId="1" xfId="0" applyFont="1" applyBorder="1" applyAlignment="1">
      <alignment horizontal="distributed" shrinkToFit="1"/>
    </xf>
    <xf numFmtId="38" fontId="4" fillId="0" borderId="1" xfId="1" applyFont="1" applyFill="1" applyBorder="1" applyAlignment="1" applyProtection="1">
      <alignment shrinkToFit="1"/>
      <protection locked="0"/>
    </xf>
    <xf numFmtId="38" fontId="4" fillId="0" borderId="1" xfId="1" applyFont="1" applyFill="1" applyBorder="1" applyProtection="1">
      <protection locked="0" hidden="1"/>
    </xf>
    <xf numFmtId="0" fontId="4" fillId="0" borderId="3" xfId="0" applyFont="1" applyBorder="1" applyAlignment="1" applyProtection="1">
      <alignment horizontal="distributed" vertical="center" shrinkToFit="1"/>
      <protection locked="0" hidden="1"/>
    </xf>
    <xf numFmtId="0" fontId="4" fillId="0" borderId="3" xfId="0" applyFont="1" applyBorder="1" applyAlignment="1">
      <alignment horizontal="distributed" shrinkToFit="1"/>
    </xf>
    <xf numFmtId="38" fontId="4" fillId="0" borderId="3" xfId="1" applyFont="1" applyFill="1" applyBorder="1" applyAlignment="1" applyProtection="1">
      <alignment shrinkToFit="1"/>
      <protection locked="0"/>
    </xf>
    <xf numFmtId="38" fontId="4" fillId="0" borderId="3" xfId="1" applyFont="1" applyFill="1" applyBorder="1" applyAlignment="1" applyProtection="1">
      <alignment horizontal="right" shrinkToFit="1"/>
      <protection locked="0"/>
    </xf>
    <xf numFmtId="38" fontId="4" fillId="0" borderId="3" xfId="1" applyFont="1" applyFill="1" applyBorder="1" applyProtection="1">
      <protection locked="0" hidden="1"/>
    </xf>
    <xf numFmtId="0" fontId="12" fillId="0" borderId="4" xfId="0" applyFont="1" applyBorder="1" applyAlignment="1" applyProtection="1">
      <alignment horizontal="distributed" shrinkToFit="1"/>
      <protection locked="0" hidden="1"/>
    </xf>
    <xf numFmtId="0" fontId="4" fillId="0" borderId="4" xfId="0" applyFont="1" applyBorder="1" applyAlignment="1">
      <alignment horizontal="distributed" shrinkToFit="1"/>
    </xf>
    <xf numFmtId="38" fontId="4" fillId="0" borderId="4" xfId="1" applyFont="1" applyFill="1" applyBorder="1" applyAlignment="1" applyProtection="1">
      <alignment shrinkToFit="1"/>
    </xf>
    <xf numFmtId="0" fontId="11" fillId="0" borderId="0" xfId="0" applyFont="1" applyAlignment="1">
      <alignment shrinkToFit="1"/>
    </xf>
    <xf numFmtId="0" fontId="13" fillId="4" borderId="1" xfId="0" applyFont="1" applyFill="1" applyBorder="1" applyAlignment="1" applyProtection="1">
      <alignment horizontal="distributed" shrinkToFit="1"/>
      <protection locked="0" hidden="1"/>
    </xf>
    <xf numFmtId="0" fontId="7" fillId="4" borderId="1" xfId="0" applyFont="1" applyFill="1" applyBorder="1" applyAlignment="1">
      <alignment horizontal="distributed" shrinkToFit="1"/>
    </xf>
    <xf numFmtId="38" fontId="7" fillId="4" borderId="1" xfId="1" applyFont="1" applyFill="1" applyBorder="1" applyAlignment="1" applyProtection="1">
      <alignment shrinkToFit="1"/>
      <protection locked="0"/>
    </xf>
    <xf numFmtId="38" fontId="7" fillId="4" borderId="1" xfId="1" applyFont="1" applyFill="1" applyBorder="1" applyProtection="1">
      <protection locked="0" hidden="1"/>
    </xf>
    <xf numFmtId="0" fontId="7" fillId="4" borderId="3" xfId="0" applyFont="1" applyFill="1" applyBorder="1" applyAlignment="1" applyProtection="1">
      <alignment horizontal="distributed" vertical="center" shrinkToFit="1"/>
      <protection locked="0" hidden="1"/>
    </xf>
    <xf numFmtId="0" fontId="7" fillId="4" borderId="3" xfId="0" applyFont="1" applyFill="1" applyBorder="1" applyAlignment="1">
      <alignment horizontal="distributed" shrinkToFit="1"/>
    </xf>
    <xf numFmtId="38" fontId="7" fillId="4" borderId="3" xfId="1" applyFont="1" applyFill="1" applyBorder="1" applyAlignment="1" applyProtection="1">
      <alignment shrinkToFit="1"/>
      <protection locked="0"/>
    </xf>
    <xf numFmtId="38" fontId="7" fillId="4" borderId="3" xfId="1" applyFont="1" applyFill="1" applyBorder="1" applyAlignment="1" applyProtection="1">
      <alignment horizontal="right" shrinkToFit="1"/>
      <protection locked="0"/>
    </xf>
    <xf numFmtId="38" fontId="7" fillId="4" borderId="3" xfId="1" applyFont="1" applyFill="1" applyBorder="1" applyProtection="1">
      <protection locked="0" hidden="1"/>
    </xf>
    <xf numFmtId="0" fontId="13" fillId="4" borderId="4" xfId="0" applyFont="1" applyFill="1" applyBorder="1" applyAlignment="1" applyProtection="1">
      <alignment horizontal="distributed" shrinkToFit="1"/>
      <protection locked="0" hidden="1"/>
    </xf>
    <xf numFmtId="0" fontId="7" fillId="4" borderId="4" xfId="0" applyFont="1" applyFill="1" applyBorder="1" applyAlignment="1">
      <alignment horizontal="distributed" shrinkToFit="1"/>
    </xf>
    <xf numFmtId="38" fontId="7" fillId="4" borderId="4" xfId="1" applyFont="1" applyFill="1" applyBorder="1" applyAlignment="1" applyProtection="1">
      <alignment shrinkToFit="1"/>
    </xf>
    <xf numFmtId="0" fontId="4" fillId="0" borderId="1" xfId="0" applyFont="1" applyBorder="1" applyAlignment="1" applyProtection="1">
      <alignment horizontal="distributed"/>
      <protection locked="0" hidden="1"/>
    </xf>
    <xf numFmtId="0" fontId="4" fillId="0" borderId="1" xfId="0" applyFont="1" applyBorder="1" applyAlignment="1">
      <alignment horizontal="distributed"/>
    </xf>
    <xf numFmtId="38" fontId="4" fillId="0" borderId="3" xfId="1" applyFont="1" applyFill="1" applyBorder="1"/>
    <xf numFmtId="38" fontId="4" fillId="0" borderId="1" xfId="1" applyFont="1" applyFill="1" applyBorder="1" applyProtection="1"/>
    <xf numFmtId="38" fontId="4" fillId="0" borderId="14" xfId="1" applyFont="1" applyFill="1" applyBorder="1"/>
    <xf numFmtId="38" fontId="4" fillId="0" borderId="0" xfId="1" applyFont="1" applyFill="1" applyBorder="1" applyProtection="1">
      <protection locked="0" hidden="1"/>
    </xf>
    <xf numFmtId="0" fontId="4" fillId="0" borderId="3" xfId="0" applyFont="1" applyBorder="1" applyAlignment="1" applyProtection="1">
      <alignment horizontal="distributed"/>
      <protection locked="0" hidden="1"/>
    </xf>
    <xf numFmtId="0" fontId="4" fillId="0" borderId="3" xfId="0" applyFont="1" applyBorder="1" applyAlignment="1">
      <alignment horizontal="distributed"/>
    </xf>
    <xf numFmtId="38" fontId="4" fillId="0" borderId="3" xfId="1" applyFont="1" applyFill="1" applyBorder="1" applyProtection="1"/>
    <xf numFmtId="38" fontId="4" fillId="0" borderId="3" xfId="1" applyFont="1" applyFill="1" applyBorder="1" applyAlignment="1" applyProtection="1">
      <alignment horizontal="right"/>
      <protection locked="0" hidden="1"/>
    </xf>
    <xf numFmtId="0" fontId="4" fillId="0" borderId="4" xfId="0" applyFont="1" applyBorder="1" applyAlignment="1" applyProtection="1">
      <alignment horizontal="distributed"/>
      <protection locked="0" hidden="1"/>
    </xf>
    <xf numFmtId="0" fontId="4" fillId="0" borderId="4" xfId="0" applyFont="1" applyBorder="1" applyAlignment="1">
      <alignment horizontal="distributed"/>
    </xf>
    <xf numFmtId="38" fontId="4" fillId="0" borderId="4" xfId="1" applyFont="1" applyFill="1" applyBorder="1" applyProtection="1"/>
    <xf numFmtId="38" fontId="4" fillId="0" borderId="3" xfId="1" applyFont="1" applyFill="1" applyBorder="1" applyAlignment="1" applyProtection="1">
      <alignment horizontal="right"/>
    </xf>
    <xf numFmtId="0" fontId="4" fillId="0" borderId="5" xfId="0" applyFont="1" applyBorder="1" applyAlignment="1">
      <alignment horizontal="distributed"/>
    </xf>
    <xf numFmtId="177" fontId="14" fillId="0" borderId="1" xfId="0" applyNumberFormat="1" applyFont="1" applyBorder="1"/>
    <xf numFmtId="177" fontId="14" fillId="0" borderId="6" xfId="0" applyNumberFormat="1" applyFont="1" applyBorder="1"/>
    <xf numFmtId="38" fontId="14" fillId="0" borderId="6" xfId="0" applyNumberFormat="1" applyFont="1" applyBorder="1" applyAlignment="1">
      <alignment vertical="center"/>
    </xf>
    <xf numFmtId="38" fontId="14" fillId="0" borderId="1" xfId="0" applyNumberFormat="1" applyFont="1" applyBorder="1" applyAlignment="1">
      <alignment vertical="center"/>
    </xf>
    <xf numFmtId="38" fontId="4" fillId="0" borderId="1" xfId="0" applyNumberFormat="1" applyFont="1" applyBorder="1" applyAlignment="1" applyProtection="1">
      <alignment vertical="center"/>
      <protection locked="0" hidden="1"/>
    </xf>
    <xf numFmtId="0" fontId="4" fillId="0" borderId="12" xfId="0" applyFont="1" applyBorder="1" applyAlignment="1">
      <alignment horizontal="distributed"/>
    </xf>
    <xf numFmtId="177" fontId="14" fillId="0" borderId="3" xfId="0" applyNumberFormat="1" applyFont="1" applyBorder="1"/>
    <xf numFmtId="177" fontId="14" fillId="0" borderId="14" xfId="0" applyNumberFormat="1" applyFont="1" applyBorder="1"/>
    <xf numFmtId="38" fontId="14" fillId="0" borderId="14" xfId="0" applyNumberFormat="1" applyFont="1" applyBorder="1" applyAlignment="1">
      <alignment vertical="center"/>
    </xf>
    <xf numFmtId="38" fontId="14" fillId="0" borderId="3" xfId="0" applyNumberFormat="1" applyFont="1" applyBorder="1" applyAlignment="1">
      <alignment vertical="center"/>
    </xf>
    <xf numFmtId="38" fontId="4" fillId="0" borderId="3" xfId="0" applyNumberFormat="1" applyFont="1" applyBorder="1" applyAlignment="1" applyProtection="1">
      <alignment vertical="center"/>
      <protection locked="0" hidden="1"/>
    </xf>
    <xf numFmtId="0" fontId="4" fillId="0" borderId="7" xfId="0" applyFont="1" applyBorder="1" applyAlignment="1">
      <alignment horizontal="distributed"/>
    </xf>
    <xf numFmtId="177" fontId="14" fillId="0" borderId="4" xfId="0" applyNumberFormat="1" applyFont="1" applyBorder="1"/>
    <xf numFmtId="177" fontId="14" fillId="0" borderId="8" xfId="0" applyNumberFormat="1" applyFont="1" applyBorder="1"/>
    <xf numFmtId="38" fontId="14" fillId="0" borderId="8" xfId="0" applyNumberFormat="1" applyFont="1" applyBorder="1" applyAlignment="1">
      <alignment vertical="center"/>
    </xf>
    <xf numFmtId="38" fontId="14" fillId="0" borderId="4" xfId="0" applyNumberFormat="1" applyFont="1" applyBorder="1" applyAlignment="1">
      <alignment vertical="center"/>
    </xf>
    <xf numFmtId="38" fontId="4" fillId="0" borderId="4" xfId="0" applyNumberFormat="1" applyFont="1" applyBorder="1" applyAlignment="1" applyProtection="1">
      <alignment vertical="center"/>
      <protection locked="0" hidden="1"/>
    </xf>
    <xf numFmtId="38" fontId="4" fillId="0" borderId="1" xfId="0" applyNumberFormat="1" applyFont="1" applyBorder="1"/>
    <xf numFmtId="0" fontId="3" fillId="0" borderId="1" xfId="0" applyFont="1" applyBorder="1"/>
    <xf numFmtId="38" fontId="4" fillId="0" borderId="14" xfId="1" applyFont="1" applyFill="1" applyBorder="1" applyAlignment="1">
      <alignment horizontal="right"/>
    </xf>
    <xf numFmtId="38" fontId="4" fillId="0" borderId="3" xfId="0" applyNumberFormat="1" applyFont="1" applyBorder="1"/>
    <xf numFmtId="0" fontId="3" fillId="0" borderId="3" xfId="0" applyFont="1" applyBorder="1"/>
    <xf numFmtId="38" fontId="4" fillId="0" borderId="7" xfId="1" applyFont="1" applyFill="1" applyBorder="1" applyProtection="1"/>
    <xf numFmtId="38" fontId="4" fillId="0" borderId="4" xfId="0" applyNumberFormat="1" applyFont="1" applyBorder="1"/>
    <xf numFmtId="0" fontId="3" fillId="0" borderId="4" xfId="0" applyFont="1" applyBorder="1"/>
    <xf numFmtId="38" fontId="4" fillId="0" borderId="3" xfId="1" applyFont="1" applyFill="1" applyBorder="1" applyAlignment="1">
      <alignment horizontal="right"/>
    </xf>
    <xf numFmtId="38" fontId="4" fillId="0" borderId="7" xfId="1" applyFont="1" applyFill="1" applyBorder="1" applyAlignment="1" applyProtection="1">
      <alignment horizontal="right"/>
    </xf>
    <xf numFmtId="0" fontId="11" fillId="0" borderId="0" xfId="0" applyFont="1"/>
    <xf numFmtId="0" fontId="7" fillId="3" borderId="1" xfId="0" applyFont="1" applyFill="1" applyBorder="1" applyAlignment="1" applyProtection="1">
      <alignment horizontal="distributed"/>
      <protection locked="0" hidden="1"/>
    </xf>
    <xf numFmtId="0" fontId="7" fillId="3" borderId="1" xfId="0" applyFont="1" applyFill="1" applyBorder="1" applyAlignment="1">
      <alignment horizontal="distributed"/>
    </xf>
    <xf numFmtId="38" fontId="7" fillId="3" borderId="1" xfId="1" applyFont="1" applyFill="1" applyBorder="1" applyProtection="1"/>
    <xf numFmtId="38" fontId="7" fillId="3" borderId="1" xfId="1" applyFont="1" applyFill="1" applyBorder="1" applyProtection="1">
      <protection locked="0" hidden="1"/>
    </xf>
    <xf numFmtId="0" fontId="7" fillId="3" borderId="3" xfId="0" applyFont="1" applyFill="1" applyBorder="1" applyAlignment="1" applyProtection="1">
      <alignment horizontal="distributed"/>
      <protection locked="0" hidden="1"/>
    </xf>
    <xf numFmtId="0" fontId="7" fillId="3" borderId="3" xfId="0" applyFont="1" applyFill="1" applyBorder="1" applyAlignment="1">
      <alignment horizontal="distributed"/>
    </xf>
    <xf numFmtId="38" fontId="7" fillId="3" borderId="3" xfId="1" applyFont="1" applyFill="1" applyBorder="1" applyProtection="1"/>
    <xf numFmtId="38" fontId="7" fillId="3" borderId="3" xfId="1" applyFont="1" applyFill="1" applyBorder="1" applyProtection="1">
      <protection locked="0" hidden="1"/>
    </xf>
    <xf numFmtId="0" fontId="7" fillId="3" borderId="4" xfId="0" applyFont="1" applyFill="1" applyBorder="1" applyAlignment="1" applyProtection="1">
      <alignment horizontal="distributed"/>
      <protection locked="0" hidden="1"/>
    </xf>
    <xf numFmtId="0" fontId="7" fillId="3" borderId="4" xfId="0" applyFont="1" applyFill="1" applyBorder="1" applyAlignment="1">
      <alignment horizontal="distributed"/>
    </xf>
    <xf numFmtId="38" fontId="7" fillId="3" borderId="4" xfId="1" applyFont="1" applyFill="1" applyBorder="1" applyProtection="1"/>
    <xf numFmtId="3" fontId="4" fillId="0" borderId="1" xfId="0" applyNumberFormat="1" applyFont="1" applyBorder="1" applyAlignment="1" applyProtection="1">
      <alignment horizontal="right"/>
      <protection locked="0" hidden="1"/>
    </xf>
    <xf numFmtId="3" fontId="4" fillId="0" borderId="1" xfId="0" applyNumberFormat="1" applyFont="1" applyBorder="1" applyAlignment="1" applyProtection="1">
      <alignment shrinkToFit="1"/>
      <protection locked="0"/>
    </xf>
    <xf numFmtId="3" fontId="4" fillId="0" borderId="1" xfId="0" applyNumberFormat="1" applyFont="1" applyBorder="1"/>
    <xf numFmtId="38" fontId="4" fillId="0" borderId="0" xfId="0" applyNumberFormat="1" applyFont="1" applyProtection="1">
      <protection locked="0" hidden="1"/>
    </xf>
    <xf numFmtId="3" fontId="4" fillId="0" borderId="3" xfId="0" applyNumberFormat="1" applyFont="1" applyBorder="1" applyProtection="1">
      <protection locked="0" hidden="1"/>
    </xf>
    <xf numFmtId="3" fontId="4" fillId="0" borderId="3" xfId="0" applyNumberFormat="1" applyFont="1" applyBorder="1" applyAlignment="1" applyProtection="1">
      <alignment horizontal="right"/>
      <protection locked="0" hidden="1"/>
    </xf>
    <xf numFmtId="3" fontId="4" fillId="0" borderId="3" xfId="0" applyNumberFormat="1" applyFont="1" applyBorder="1" applyAlignment="1" applyProtection="1">
      <alignment shrinkToFit="1"/>
      <protection locked="0"/>
    </xf>
    <xf numFmtId="3" fontId="4" fillId="0" borderId="3" xfId="0" applyNumberFormat="1" applyFont="1" applyBorder="1"/>
    <xf numFmtId="3" fontId="4" fillId="0" borderId="0" xfId="0" applyNumberFormat="1" applyFont="1" applyProtection="1">
      <protection locked="0" hidden="1"/>
    </xf>
    <xf numFmtId="3" fontId="4" fillId="0" borderId="4" xfId="0" applyNumberFormat="1" applyFont="1" applyBorder="1"/>
    <xf numFmtId="3" fontId="4" fillId="0" borderId="3" xfId="0" applyNumberFormat="1" applyFont="1" applyBorder="1" applyAlignment="1" applyProtection="1">
      <alignment horizontal="right" shrinkToFit="1"/>
      <protection locked="0"/>
    </xf>
    <xf numFmtId="3" fontId="4" fillId="0" borderId="13" xfId="0" applyNumberFormat="1" applyFont="1" applyBorder="1"/>
    <xf numFmtId="3" fontId="4" fillId="0" borderId="1" xfId="0" applyNumberFormat="1" applyFont="1" applyBorder="1" applyAlignment="1" applyProtection="1">
      <alignment horizontal="right" shrinkToFit="1"/>
      <protection locked="0"/>
    </xf>
    <xf numFmtId="0" fontId="4" fillId="0" borderId="0" xfId="0" applyFont="1" applyProtection="1">
      <protection locked="0" hidden="1"/>
    </xf>
    <xf numFmtId="3" fontId="4" fillId="0" borderId="4" xfId="0" applyNumberFormat="1" applyFont="1" applyBorder="1" applyAlignment="1">
      <alignment horizontal="right"/>
    </xf>
    <xf numFmtId="3" fontId="7" fillId="3" borderId="1" xfId="0" applyNumberFormat="1" applyFont="1" applyFill="1" applyBorder="1"/>
    <xf numFmtId="3" fontId="7" fillId="3" borderId="5" xfId="0" applyNumberFormat="1" applyFont="1" applyFill="1" applyBorder="1"/>
    <xf numFmtId="3" fontId="7" fillId="3" borderId="1" xfId="0" applyNumberFormat="1" applyFont="1" applyFill="1" applyBorder="1" applyProtection="1">
      <protection locked="0" hidden="1"/>
    </xf>
    <xf numFmtId="3" fontId="7" fillId="3" borderId="3" xfId="0" applyNumberFormat="1" applyFont="1" applyFill="1" applyBorder="1"/>
    <xf numFmtId="3" fontId="7" fillId="3" borderId="12" xfId="0" applyNumberFormat="1" applyFont="1" applyFill="1" applyBorder="1"/>
    <xf numFmtId="3" fontId="7" fillId="3" borderId="3" xfId="0" applyNumberFormat="1" applyFont="1" applyFill="1" applyBorder="1" applyProtection="1">
      <protection locked="0" hidden="1"/>
    </xf>
    <xf numFmtId="3" fontId="7" fillId="3" borderId="4" xfId="0" applyNumberFormat="1" applyFont="1" applyFill="1" applyBorder="1"/>
    <xf numFmtId="0" fontId="4" fillId="0" borderId="1" xfId="0" applyFont="1" applyBorder="1" applyAlignment="1">
      <alignment horizontal="distributed" vertical="center"/>
    </xf>
    <xf numFmtId="0" fontId="4" fillId="0" borderId="3" xfId="0" applyFont="1" applyBorder="1" applyAlignment="1">
      <alignment horizontal="distributed" vertical="center"/>
    </xf>
    <xf numFmtId="3" fontId="4" fillId="0" borderId="3" xfId="0" applyNumberFormat="1" applyFont="1" applyBorder="1" applyAlignment="1">
      <alignment horizontal="right"/>
    </xf>
    <xf numFmtId="3" fontId="4" fillId="0" borderId="4" xfId="0" applyNumberFormat="1" applyFont="1" applyBorder="1" applyAlignment="1" applyProtection="1">
      <alignment horizontal="right"/>
      <protection locked="0" hidden="1"/>
    </xf>
    <xf numFmtId="38" fontId="4" fillId="0" borderId="1" xfId="1" applyFont="1" applyFill="1" applyBorder="1" applyAlignment="1" applyProtection="1">
      <alignment horizontal="right"/>
      <protection locked="0" hidden="1"/>
    </xf>
    <xf numFmtId="3" fontId="4" fillId="0" borderId="1" xfId="0" applyNumberFormat="1" applyFont="1" applyBorder="1" applyAlignment="1">
      <alignment horizontal="right"/>
    </xf>
    <xf numFmtId="0" fontId="7" fillId="3" borderId="1" xfId="0" applyFont="1" applyFill="1" applyBorder="1" applyAlignment="1">
      <alignment horizontal="distributed" vertical="center"/>
    </xf>
    <xf numFmtId="0" fontId="7" fillId="3" borderId="3" xfId="0" applyFont="1" applyFill="1" applyBorder="1" applyAlignment="1">
      <alignment horizontal="distributed" vertical="center"/>
    </xf>
    <xf numFmtId="38" fontId="7" fillId="5" borderId="3" xfId="1" applyFont="1" applyFill="1" applyBorder="1" applyAlignment="1" applyProtection="1">
      <alignment horizontal="right"/>
      <protection locked="0" hidden="1"/>
    </xf>
    <xf numFmtId="0" fontId="7" fillId="3" borderId="4" xfId="0" applyFont="1" applyFill="1" applyBorder="1" applyAlignment="1">
      <alignment horizontal="distributed" vertical="center"/>
    </xf>
    <xf numFmtId="38" fontId="7" fillId="5" borderId="4" xfId="1" applyFont="1" applyFill="1" applyBorder="1" applyAlignment="1" applyProtection="1">
      <alignment horizontal="right"/>
      <protection locked="0" hidden="1"/>
    </xf>
    <xf numFmtId="38" fontId="4" fillId="0" borderId="1" xfId="1" applyFont="1" applyFill="1" applyBorder="1" applyAlignment="1" applyProtection="1">
      <alignment horizontal="right"/>
    </xf>
    <xf numFmtId="0" fontId="4" fillId="0" borderId="15" xfId="0" applyFont="1" applyBorder="1" applyProtection="1">
      <protection locked="0" hidden="1"/>
    </xf>
    <xf numFmtId="3" fontId="4" fillId="0" borderId="1" xfId="0" applyNumberFormat="1" applyFont="1" applyBorder="1" applyProtection="1">
      <protection locked="0" hidden="1"/>
    </xf>
    <xf numFmtId="38" fontId="4" fillId="0" borderId="4" xfId="1" applyFont="1" applyFill="1" applyBorder="1" applyAlignment="1" applyProtection="1">
      <alignment horizontal="right"/>
    </xf>
    <xf numFmtId="38" fontId="4" fillId="0" borderId="1" xfId="0" applyNumberFormat="1" applyFont="1" applyBorder="1" applyProtection="1">
      <protection locked="0" hidden="1"/>
    </xf>
    <xf numFmtId="3" fontId="4" fillId="0" borderId="15" xfId="0" applyNumberFormat="1" applyFont="1" applyBorder="1" applyProtection="1">
      <protection locked="0" hidden="1"/>
    </xf>
    <xf numFmtId="0" fontId="4" fillId="0" borderId="15" xfId="0" applyFont="1" applyBorder="1" applyAlignment="1" applyProtection="1">
      <alignment horizontal="right"/>
      <protection locked="0" hidden="1"/>
    </xf>
    <xf numFmtId="3" fontId="7" fillId="3" borderId="4" xfId="0" applyNumberFormat="1" applyFont="1" applyFill="1" applyBorder="1" applyProtection="1">
      <protection locked="0" hidden="1"/>
    </xf>
    <xf numFmtId="3" fontId="15" fillId="4" borderId="3" xfId="0" applyNumberFormat="1" applyFont="1" applyFill="1" applyBorder="1" applyAlignment="1">
      <alignment vertical="center"/>
    </xf>
    <xf numFmtId="38" fontId="7" fillId="3" borderId="3" xfId="1" applyFont="1" applyFill="1" applyBorder="1" applyAlignment="1" applyProtection="1">
      <alignment horizontal="right"/>
      <protection locked="0" hidden="1"/>
    </xf>
    <xf numFmtId="38" fontId="7" fillId="3" borderId="4" xfId="1" applyFont="1" applyFill="1" applyBorder="1" applyAlignment="1" applyProtection="1">
      <alignment horizontal="right"/>
      <protection locked="0" hidden="1"/>
    </xf>
    <xf numFmtId="0" fontId="7" fillId="3" borderId="5" xfId="0" applyFont="1" applyFill="1" applyBorder="1" applyAlignment="1">
      <alignment horizontal="distributed"/>
    </xf>
    <xf numFmtId="0" fontId="7" fillId="3" borderId="12" xfId="0" applyFont="1" applyFill="1" applyBorder="1" applyAlignment="1">
      <alignment horizontal="distributed"/>
    </xf>
    <xf numFmtId="0" fontId="7" fillId="3" borderId="7" xfId="0" applyFont="1" applyFill="1" applyBorder="1" applyAlignment="1">
      <alignment horizontal="distributed"/>
    </xf>
    <xf numFmtId="3" fontId="7" fillId="3" borderId="3" xfId="0" applyNumberFormat="1" applyFont="1" applyFill="1" applyBorder="1" applyAlignment="1">
      <alignment horizontal="right"/>
    </xf>
    <xf numFmtId="0" fontId="7" fillId="0" borderId="0" xfId="0" applyFont="1" applyAlignment="1">
      <alignment horizontal="distributed"/>
    </xf>
    <xf numFmtId="3" fontId="7" fillId="0" borderId="0" xfId="0" applyNumberFormat="1" applyFont="1"/>
    <xf numFmtId="3" fontId="7" fillId="0" borderId="0" xfId="0" applyNumberFormat="1" applyFont="1" applyAlignment="1" applyProtection="1">
      <alignment shrinkToFit="1"/>
      <protection locked="0"/>
    </xf>
    <xf numFmtId="3" fontId="7" fillId="0" borderId="0" xfId="0" applyNumberFormat="1" applyFont="1" applyProtection="1">
      <protection locked="0" hidden="1"/>
    </xf>
    <xf numFmtId="0" fontId="5" fillId="0" borderId="0" xfId="0" applyFont="1"/>
    <xf numFmtId="0" fontId="4" fillId="0" borderId="0" xfId="0" applyFont="1" applyAlignment="1">
      <alignment horizontal="left"/>
    </xf>
    <xf numFmtId="38" fontId="4" fillId="0" borderId="0" xfId="0" applyNumberFormat="1" applyFont="1" applyAlignment="1">
      <alignment horizontal="left"/>
    </xf>
    <xf numFmtId="38" fontId="7" fillId="0" borderId="0" xfId="0" applyNumberFormat="1" applyFont="1" applyAlignment="1">
      <alignment horizontal="right"/>
    </xf>
    <xf numFmtId="0" fontId="16" fillId="0" borderId="0" xfId="0" applyFont="1"/>
    <xf numFmtId="38" fontId="6" fillId="0" borderId="0" xfId="0" applyNumberFormat="1" applyFont="1" applyAlignment="1">
      <alignment horizontal="right"/>
    </xf>
    <xf numFmtId="3" fontId="6" fillId="0" borderId="0" xfId="0" applyNumberFormat="1" applyFont="1"/>
    <xf numFmtId="38" fontId="6" fillId="0" borderId="0" xfId="0" applyNumberFormat="1" applyFont="1"/>
    <xf numFmtId="0" fontId="6" fillId="0" borderId="0" xfId="0" applyFont="1" applyAlignment="1">
      <alignment horizontal="distributed"/>
    </xf>
    <xf numFmtId="0" fontId="16" fillId="0" borderId="0" xfId="0" applyFont="1" applyAlignment="1">
      <alignment horizontal="distributed"/>
    </xf>
    <xf numFmtId="0" fontId="4" fillId="0" borderId="0" xfId="0" applyFont="1" applyAlignment="1">
      <alignment horizontal="distributed"/>
    </xf>
    <xf numFmtId="3" fontId="4" fillId="0" borderId="0" xfId="0" applyNumberFormat="1" applyFont="1"/>
    <xf numFmtId="0" fontId="7" fillId="0" borderId="0" xfId="0" applyFont="1" applyAlignment="1">
      <alignment horizontal="distributed" vertical="center"/>
    </xf>
    <xf numFmtId="38" fontId="4" fillId="0" borderId="0" xfId="1" applyFont="1" applyFill="1" applyBorder="1" applyAlignment="1" applyProtection="1">
      <alignment horizontal="right"/>
      <protection locked="0" hidden="1"/>
    </xf>
    <xf numFmtId="0" fontId="4" fillId="0" borderId="0" xfId="0" applyFont="1" applyAlignment="1">
      <alignment horizontal="distributed" vertical="center"/>
    </xf>
    <xf numFmtId="3" fontId="3" fillId="0" borderId="0" xfId="0" applyNumberFormat="1" applyFont="1"/>
    <xf numFmtId="0" fontId="4" fillId="0" borderId="0" xfId="0" applyFont="1"/>
    <xf numFmtId="0" fontId="17" fillId="0" borderId="0" xfId="0" applyFont="1"/>
    <xf numFmtId="49" fontId="11" fillId="0" borderId="0" xfId="0" applyNumberFormat="1" applyFont="1"/>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9" xfId="0" applyFont="1" applyBorder="1" applyAlignment="1">
      <alignment horizontal="right" vertical="top" wrapText="1"/>
    </xf>
    <xf numFmtId="0" fontId="4" fillId="0" borderId="11" xfId="0" applyFont="1" applyBorder="1" applyAlignment="1">
      <alignment horizontal="right" vertical="top" wrapText="1"/>
    </xf>
    <xf numFmtId="181" fontId="4" fillId="6" borderId="2" xfId="0" applyNumberFormat="1" applyFont="1" applyFill="1" applyBorder="1" applyAlignment="1">
      <alignment vertical="center" wrapText="1"/>
    </xf>
    <xf numFmtId="181" fontId="4" fillId="6" borderId="2" xfId="0" applyNumberFormat="1" applyFont="1" applyFill="1" applyBorder="1" applyAlignment="1">
      <alignment horizontal="right" vertical="center" wrapText="1"/>
    </xf>
    <xf numFmtId="181" fontId="4" fillId="6" borderId="9" xfId="0" applyNumberFormat="1" applyFont="1" applyFill="1" applyBorder="1" applyAlignment="1">
      <alignment vertical="center" wrapText="1"/>
    </xf>
    <xf numFmtId="181" fontId="4" fillId="6" borderId="11" xfId="0" applyNumberFormat="1" applyFont="1" applyFill="1" applyBorder="1" applyAlignment="1">
      <alignment vertical="center" wrapText="1"/>
    </xf>
    <xf numFmtId="181" fontId="4" fillId="6" borderId="4" xfId="0" applyNumberFormat="1" applyFont="1" applyFill="1" applyBorder="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49" fontId="7" fillId="0" borderId="15" xfId="0" applyNumberFormat="1" applyFont="1" applyBorder="1" applyAlignment="1">
      <alignment horizontal="center" vertical="center"/>
    </xf>
    <xf numFmtId="181" fontId="10" fillId="0" borderId="15" xfId="0" applyNumberFormat="1" applyFont="1" applyBorder="1" applyAlignment="1">
      <alignment vertical="top" wrapText="1"/>
    </xf>
    <xf numFmtId="181" fontId="18" fillId="0" borderId="15" xfId="0" applyNumberFormat="1" applyFont="1" applyBorder="1" applyAlignment="1">
      <alignment vertical="top" wrapText="1"/>
    </xf>
    <xf numFmtId="181" fontId="10" fillId="0" borderId="0" xfId="0" applyNumberFormat="1" applyFont="1" applyAlignment="1">
      <alignment vertical="top" wrapText="1"/>
    </xf>
    <xf numFmtId="181" fontId="7" fillId="0" borderId="0" xfId="0" applyNumberFormat="1" applyFont="1" applyAlignment="1">
      <alignment vertical="top" wrapText="1"/>
    </xf>
    <xf numFmtId="181" fontId="7" fillId="0" borderId="0" xfId="0" applyNumberFormat="1" applyFont="1" applyAlignment="1">
      <alignment vertical="top"/>
    </xf>
    <xf numFmtId="49" fontId="5" fillId="0" borderId="0" xfId="0" applyNumberFormat="1" applyFont="1" applyAlignment="1">
      <alignment horizontal="left" vertical="top"/>
    </xf>
    <xf numFmtId="181" fontId="14" fillId="0" borderId="0" xfId="0" applyNumberFormat="1" applyFont="1" applyAlignment="1">
      <alignment vertical="top"/>
    </xf>
    <xf numFmtId="0" fontId="4" fillId="0" borderId="0" xfId="0" applyFont="1" applyAlignment="1">
      <alignment shrinkToFit="1"/>
    </xf>
    <xf numFmtId="49" fontId="4" fillId="0" borderId="0" xfId="0" applyNumberFormat="1" applyFont="1"/>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38" fontId="4" fillId="6" borderId="2" xfId="2" applyFont="1" applyFill="1" applyBorder="1" applyAlignment="1">
      <alignment vertical="center" wrapText="1"/>
    </xf>
    <xf numFmtId="177" fontId="4" fillId="0" borderId="9" xfId="0" applyNumberFormat="1" applyFont="1" applyBorder="1" applyAlignment="1">
      <alignment horizontal="right" vertical="center" wrapText="1"/>
    </xf>
    <xf numFmtId="38" fontId="4" fillId="0" borderId="11" xfId="2" applyFont="1" applyBorder="1" applyAlignment="1">
      <alignment vertical="center" wrapText="1"/>
    </xf>
    <xf numFmtId="38" fontId="4" fillId="0" borderId="2" xfId="2" applyFont="1" applyBorder="1" applyAlignment="1">
      <alignment vertical="center" wrapText="1"/>
    </xf>
    <xf numFmtId="177" fontId="4" fillId="0" borderId="7" xfId="0" applyNumberFormat="1" applyFont="1" applyBorder="1" applyAlignment="1">
      <alignment horizontal="right" vertical="center" wrapText="1"/>
    </xf>
    <xf numFmtId="177" fontId="4" fillId="0" borderId="4" xfId="0" applyNumberFormat="1" applyFont="1" applyBorder="1" applyAlignment="1">
      <alignment horizontal="right" vertical="center" wrapText="1"/>
    </xf>
    <xf numFmtId="0" fontId="14" fillId="0" borderId="0" xfId="0" applyFont="1" applyAlignment="1">
      <alignment vertical="center" wrapText="1"/>
    </xf>
    <xf numFmtId="0" fontId="15" fillId="0" borderId="0" xfId="0" applyFont="1" applyAlignment="1">
      <alignment vertical="center" wrapText="1"/>
    </xf>
    <xf numFmtId="38" fontId="10" fillId="0" borderId="15" xfId="2" applyFont="1" applyBorder="1" applyAlignment="1">
      <alignment vertical="top" wrapText="1"/>
    </xf>
    <xf numFmtId="177" fontId="10" fillId="0" borderId="0" xfId="0" applyNumberFormat="1" applyFont="1" applyAlignment="1">
      <alignment horizontal="right" vertical="center" wrapText="1"/>
    </xf>
    <xf numFmtId="38" fontId="10" fillId="0" borderId="0" xfId="2" applyFont="1" applyBorder="1" applyAlignment="1">
      <alignment vertical="top" wrapText="1"/>
    </xf>
    <xf numFmtId="0" fontId="13" fillId="0" borderId="0" xfId="0" applyFont="1" applyAlignment="1">
      <alignment vertical="top"/>
    </xf>
    <xf numFmtId="49" fontId="19" fillId="0" borderId="0" xfId="0" applyNumberFormat="1" applyFont="1" applyAlignment="1">
      <alignment horizontal="left" vertical="top" wrapText="1"/>
    </xf>
    <xf numFmtId="0" fontId="12" fillId="0" borderId="0" xfId="0" applyFont="1" applyAlignment="1">
      <alignment horizontal="center" vertical="top" wrapText="1"/>
    </xf>
    <xf numFmtId="181" fontId="7" fillId="0" borderId="2" xfId="0" applyNumberFormat="1" applyFont="1" applyBorder="1" applyAlignment="1">
      <alignment vertical="center" wrapText="1"/>
    </xf>
    <xf numFmtId="181" fontId="7" fillId="0" borderId="9" xfId="0" applyNumberFormat="1" applyFont="1" applyBorder="1" applyAlignment="1">
      <alignment vertical="center" wrapText="1"/>
    </xf>
    <xf numFmtId="181" fontId="7" fillId="0" borderId="11" xfId="0" applyNumberFormat="1" applyFont="1" applyBorder="1" applyAlignment="1">
      <alignment vertical="center" wrapText="1"/>
    </xf>
    <xf numFmtId="181" fontId="7" fillId="0" borderId="4" xfId="0" applyNumberFormat="1" applyFont="1" applyBorder="1" applyAlignment="1">
      <alignment vertical="center" wrapText="1"/>
    </xf>
    <xf numFmtId="38" fontId="4" fillId="6" borderId="9" xfId="2" applyFont="1" applyFill="1" applyBorder="1" applyAlignment="1">
      <alignment vertical="center" wrapText="1"/>
    </xf>
    <xf numFmtId="38" fontId="4" fillId="6" borderId="11" xfId="2" applyFont="1" applyFill="1" applyBorder="1" applyAlignment="1">
      <alignment horizontal="right" vertical="center" wrapText="1"/>
    </xf>
    <xf numFmtId="38" fontId="4" fillId="6" borderId="2" xfId="2" applyFont="1" applyFill="1" applyBorder="1" applyAlignment="1">
      <alignment horizontal="right" vertical="center" wrapText="1"/>
    </xf>
    <xf numFmtId="38" fontId="4" fillId="6" borderId="11" xfId="2" applyFont="1" applyFill="1" applyBorder="1" applyAlignment="1">
      <alignment vertical="center" wrapText="1"/>
    </xf>
    <xf numFmtId="38" fontId="7" fillId="0" borderId="2" xfId="2" applyFont="1" applyBorder="1" applyAlignment="1">
      <alignment vertical="center" wrapText="1"/>
    </xf>
    <xf numFmtId="177" fontId="7" fillId="0" borderId="7" xfId="0" applyNumberFormat="1" applyFont="1" applyBorder="1" applyAlignment="1">
      <alignment horizontal="right" vertical="center" wrapText="1"/>
    </xf>
    <xf numFmtId="177" fontId="7" fillId="0" borderId="4" xfId="0" applyNumberFormat="1" applyFont="1" applyBorder="1" applyAlignment="1">
      <alignment horizontal="right" vertical="center" wrapText="1"/>
    </xf>
    <xf numFmtId="38" fontId="7" fillId="0" borderId="11" xfId="2" applyFont="1" applyBorder="1" applyAlignment="1">
      <alignment vertical="center" wrapText="1"/>
    </xf>
    <xf numFmtId="38" fontId="7" fillId="0" borderId="2" xfId="2" applyFont="1" applyBorder="1" applyAlignment="1">
      <alignment horizontal="right" vertical="center" wrapText="1"/>
    </xf>
    <xf numFmtId="38" fontId="7" fillId="0" borderId="9" xfId="2" applyFont="1" applyBorder="1" applyAlignment="1">
      <alignment vertical="center" wrapText="1"/>
    </xf>
    <xf numFmtId="177" fontId="3" fillId="0" borderId="0" xfId="0" applyNumberFormat="1" applyFont="1"/>
    <xf numFmtId="177" fontId="4" fillId="0" borderId="2" xfId="0" applyNumberFormat="1" applyFont="1" applyBorder="1" applyAlignment="1">
      <alignment horizontal="right" vertical="top" wrapText="1"/>
    </xf>
    <xf numFmtId="177" fontId="4" fillId="0" borderId="0" xfId="0" applyNumberFormat="1" applyFont="1" applyAlignment="1">
      <alignment vertical="top" wrapText="1"/>
    </xf>
    <xf numFmtId="177" fontId="7" fillId="0" borderId="2" xfId="0" applyNumberFormat="1" applyFont="1" applyBorder="1" applyAlignment="1">
      <alignment horizontal="right" vertical="top" wrapText="1"/>
    </xf>
    <xf numFmtId="177" fontId="7" fillId="0" borderId="0" xfId="0" applyNumberFormat="1" applyFont="1" applyAlignment="1">
      <alignment vertical="top" wrapText="1"/>
    </xf>
    <xf numFmtId="49" fontId="4" fillId="3" borderId="9" xfId="0" applyNumberFormat="1" applyFont="1" applyFill="1" applyBorder="1" applyAlignment="1">
      <alignment horizontal="distributed" vertical="center" wrapText="1"/>
    </xf>
    <xf numFmtId="49" fontId="4" fillId="3" borderId="11" xfId="0" applyNumberFormat="1" applyFont="1" applyFill="1" applyBorder="1" applyAlignment="1">
      <alignment horizontal="distributed" vertical="center" wrapText="1"/>
    </xf>
    <xf numFmtId="177" fontId="3" fillId="0" borderId="2" xfId="0" applyNumberFormat="1" applyFont="1" applyBorder="1" applyAlignment="1">
      <alignment horizontal="right" vertical="top" wrapText="1"/>
    </xf>
    <xf numFmtId="49" fontId="5" fillId="0" borderId="0" xfId="0" applyNumberFormat="1" applyFont="1"/>
    <xf numFmtId="0" fontId="21" fillId="0" borderId="0" xfId="0" applyFont="1"/>
    <xf numFmtId="49" fontId="22" fillId="0" borderId="0" xfId="0" applyNumberFormat="1" applyFont="1"/>
    <xf numFmtId="49" fontId="23" fillId="0" borderId="0" xfId="0" applyNumberFormat="1" applyFont="1"/>
    <xf numFmtId="49" fontId="21" fillId="0" borderId="0" xfId="0" applyNumberFormat="1" applyFont="1"/>
    <xf numFmtId="0" fontId="24" fillId="0" borderId="0" xfId="0" applyFont="1" applyAlignment="1">
      <alignment horizontal="distributed" vertical="center" wrapText="1"/>
    </xf>
    <xf numFmtId="0" fontId="21" fillId="0" borderId="0" xfId="0" applyFont="1" applyAlignment="1">
      <alignment horizontal="distributed" vertical="center" wrapText="1"/>
    </xf>
    <xf numFmtId="0" fontId="24" fillId="8" borderId="18" xfId="0" applyFont="1" applyFill="1" applyBorder="1" applyAlignment="1">
      <alignment horizontal="distributed" vertical="center" wrapText="1"/>
    </xf>
    <xf numFmtId="0" fontId="24" fillId="0" borderId="0" xfId="0" applyFont="1" applyAlignment="1">
      <alignment vertical="top" wrapText="1"/>
    </xf>
    <xf numFmtId="49" fontId="24" fillId="7" borderId="20" xfId="0" applyNumberFormat="1" applyFont="1" applyFill="1" applyBorder="1" applyAlignment="1">
      <alignment horizontal="distributed" vertical="center" wrapText="1"/>
    </xf>
    <xf numFmtId="0" fontId="24" fillId="0" borderId="17" xfId="0" applyFont="1" applyBorder="1" applyAlignment="1">
      <alignment horizontal="right" vertical="top" wrapText="1"/>
    </xf>
    <xf numFmtId="0" fontId="24" fillId="0" borderId="0" xfId="0" applyFont="1" applyAlignment="1">
      <alignment horizontal="right" vertical="top" wrapText="1"/>
    </xf>
    <xf numFmtId="177" fontId="24" fillId="0" borderId="17" xfId="0" applyNumberFormat="1" applyFont="1" applyBorder="1" applyAlignment="1">
      <alignment horizontal="right" vertical="top" wrapText="1"/>
    </xf>
    <xf numFmtId="177" fontId="24" fillId="0" borderId="0" xfId="0" applyNumberFormat="1" applyFont="1" applyAlignment="1">
      <alignment horizontal="right" vertical="top" wrapText="1"/>
    </xf>
    <xf numFmtId="177" fontId="24" fillId="0" borderId="0" xfId="0" applyNumberFormat="1" applyFont="1" applyAlignment="1">
      <alignment vertical="top" wrapText="1"/>
    </xf>
    <xf numFmtId="0" fontId="25" fillId="0" borderId="0" xfId="0" applyFont="1" applyAlignment="1">
      <alignment vertical="top" wrapText="1"/>
    </xf>
    <xf numFmtId="177" fontId="25" fillId="0" borderId="17" xfId="0" applyNumberFormat="1" applyFont="1" applyBorder="1" applyAlignment="1">
      <alignment horizontal="right" vertical="top" wrapText="1"/>
    </xf>
    <xf numFmtId="177" fontId="25" fillId="0" borderId="0" xfId="0" applyNumberFormat="1" applyFont="1" applyAlignment="1">
      <alignment horizontal="right" vertical="top" wrapText="1"/>
    </xf>
    <xf numFmtId="177" fontId="26" fillId="0" borderId="17" xfId="0" applyNumberFormat="1" applyFont="1" applyBorder="1" applyAlignment="1">
      <alignment horizontal="right" vertical="top" wrapText="1"/>
    </xf>
    <xf numFmtId="177" fontId="26" fillId="0" borderId="0" xfId="0" applyNumberFormat="1" applyFont="1" applyAlignment="1">
      <alignment horizontal="right" vertical="top" wrapText="1"/>
    </xf>
    <xf numFmtId="49" fontId="24" fillId="7" borderId="19" xfId="0" applyNumberFormat="1" applyFont="1" applyFill="1" applyBorder="1" applyAlignment="1">
      <alignment horizontal="distributed" vertical="center" wrapText="1"/>
    </xf>
    <xf numFmtId="49" fontId="24" fillId="7" borderId="21" xfId="0" applyNumberFormat="1" applyFont="1" applyFill="1" applyBorder="1" applyAlignment="1">
      <alignment horizontal="distributed" vertical="center" wrapText="1"/>
    </xf>
    <xf numFmtId="183" fontId="24" fillId="0" borderId="17" xfId="0" applyNumberFormat="1" applyFont="1" applyBorder="1" applyAlignment="1">
      <alignment horizontal="right" vertical="top" wrapText="1"/>
    </xf>
    <xf numFmtId="183" fontId="24" fillId="0" borderId="0" xfId="0" applyNumberFormat="1" applyFont="1" applyAlignment="1">
      <alignment horizontal="right" vertical="top" wrapText="1"/>
    </xf>
    <xf numFmtId="49" fontId="25" fillId="7" borderId="20" xfId="0" applyNumberFormat="1" applyFont="1" applyFill="1" applyBorder="1" applyAlignment="1">
      <alignment horizontal="distributed" vertical="center" wrapText="1"/>
    </xf>
    <xf numFmtId="177" fontId="25" fillId="0" borderId="17" xfId="0" applyNumberFormat="1" applyFont="1" applyBorder="1" applyAlignment="1">
      <alignment vertical="top" wrapText="1"/>
    </xf>
    <xf numFmtId="177" fontId="25" fillId="0" borderId="0" xfId="0" applyNumberFormat="1" applyFont="1" applyAlignment="1">
      <alignment vertical="top" wrapText="1"/>
    </xf>
    <xf numFmtId="49" fontId="25" fillId="7" borderId="19" xfId="0" applyNumberFormat="1" applyFont="1" applyFill="1" applyBorder="1" applyAlignment="1">
      <alignment horizontal="distributed" vertical="center" wrapText="1"/>
    </xf>
    <xf numFmtId="49" fontId="25" fillId="7" borderId="21" xfId="0" applyNumberFormat="1" applyFont="1" applyFill="1" applyBorder="1" applyAlignment="1">
      <alignment horizontal="distributed" vertical="center" wrapText="1"/>
    </xf>
    <xf numFmtId="183" fontId="25" fillId="0" borderId="0" xfId="0" applyNumberFormat="1" applyFont="1" applyAlignment="1">
      <alignment horizontal="right" vertical="top" wrapText="1"/>
    </xf>
    <xf numFmtId="183" fontId="24" fillId="0" borderId="17" xfId="0" applyNumberFormat="1" applyFont="1" applyBorder="1" applyAlignment="1">
      <alignment vertical="top" wrapText="1"/>
    </xf>
    <xf numFmtId="183" fontId="24" fillId="0" borderId="0" xfId="0" applyNumberFormat="1" applyFont="1" applyAlignment="1">
      <alignment vertical="top" wrapText="1"/>
    </xf>
    <xf numFmtId="49" fontId="24" fillId="0" borderId="0" xfId="0" applyNumberFormat="1" applyFont="1" applyAlignment="1">
      <alignment vertical="top" wrapText="1"/>
    </xf>
    <xf numFmtId="49" fontId="28" fillId="0" borderId="0" xfId="0" applyNumberFormat="1" applyFont="1" applyAlignment="1">
      <alignment vertical="top"/>
    </xf>
    <xf numFmtId="0" fontId="28" fillId="0" borderId="0" xfId="0" applyFont="1" applyAlignment="1">
      <alignment vertical="top"/>
    </xf>
    <xf numFmtId="0" fontId="28" fillId="0" borderId="0" xfId="0" applyFont="1" applyAlignment="1">
      <alignment vertical="center"/>
    </xf>
    <xf numFmtId="0" fontId="4" fillId="8" borderId="18" xfId="0" applyFont="1" applyFill="1" applyBorder="1" applyAlignment="1">
      <alignment horizontal="distributed" vertical="center" wrapText="1"/>
    </xf>
    <xf numFmtId="0" fontId="4" fillId="0" borderId="17" xfId="0" applyFont="1" applyBorder="1" applyAlignment="1">
      <alignment horizontal="right" vertical="top" wrapText="1"/>
    </xf>
    <xf numFmtId="177" fontId="4" fillId="0" borderId="17" xfId="0" applyNumberFormat="1" applyFont="1" applyBorder="1" applyAlignment="1">
      <alignment horizontal="right" vertical="center" wrapText="1"/>
    </xf>
    <xf numFmtId="177" fontId="7" fillId="0" borderId="17" xfId="0" applyNumberFormat="1" applyFont="1" applyBorder="1" applyAlignment="1">
      <alignment horizontal="right" vertical="center" wrapText="1"/>
    </xf>
    <xf numFmtId="49" fontId="4" fillId="7" borderId="19" xfId="0" applyNumberFormat="1" applyFont="1" applyFill="1" applyBorder="1" applyAlignment="1">
      <alignment horizontal="distributed" vertical="center" wrapText="1"/>
    </xf>
    <xf numFmtId="49" fontId="4" fillId="7" borderId="20" xfId="0" applyNumberFormat="1" applyFont="1" applyFill="1" applyBorder="1" applyAlignment="1">
      <alignment horizontal="distributed" vertical="center" wrapText="1"/>
    </xf>
    <xf numFmtId="177" fontId="4" fillId="0" borderId="18" xfId="0" applyNumberFormat="1" applyFont="1" applyBorder="1" applyAlignment="1">
      <alignment horizontal="right" vertical="center" wrapText="1"/>
    </xf>
    <xf numFmtId="177" fontId="24" fillId="0" borderId="19" xfId="0" applyNumberFormat="1" applyFont="1" applyBorder="1" applyAlignment="1">
      <alignment horizontal="right" vertical="center" wrapText="1"/>
    </xf>
    <xf numFmtId="3" fontId="4" fillId="0" borderId="19" xfId="0" applyNumberFormat="1" applyFont="1" applyBorder="1"/>
    <xf numFmtId="3" fontId="4" fillId="0" borderId="20" xfId="0" applyNumberFormat="1" applyFont="1" applyBorder="1"/>
    <xf numFmtId="177" fontId="4" fillId="0" borderId="20" xfId="0" applyNumberFormat="1" applyFont="1" applyBorder="1" applyAlignment="1">
      <alignment horizontal="right" vertical="center" wrapText="1"/>
    </xf>
    <xf numFmtId="183" fontId="4" fillId="0" borderId="17" xfId="3" applyFont="1" applyBorder="1" applyAlignment="1" applyProtection="1">
      <alignment vertical="top" wrapText="1"/>
    </xf>
    <xf numFmtId="0" fontId="5" fillId="0" borderId="0" xfId="0" applyFont="1" applyAlignment="1">
      <alignment horizontal="left" vertical="center"/>
    </xf>
    <xf numFmtId="0" fontId="29" fillId="0" borderId="0" xfId="0" applyFont="1" applyAlignment="1">
      <alignment vertical="center"/>
    </xf>
    <xf numFmtId="38" fontId="29" fillId="0" borderId="0" xfId="0" applyNumberFormat="1" applyFont="1" applyAlignment="1">
      <alignment vertical="center"/>
    </xf>
    <xf numFmtId="38" fontId="29" fillId="0" borderId="0" xfId="2" applyFont="1" applyBorder="1" applyAlignment="1">
      <alignment vertical="center"/>
    </xf>
    <xf numFmtId="0" fontId="0" fillId="0" borderId="0" xfId="0" applyAlignment="1">
      <alignment vertical="center"/>
    </xf>
    <xf numFmtId="49" fontId="4" fillId="3" borderId="5" xfId="0" applyNumberFormat="1" applyFont="1" applyFill="1" applyBorder="1" applyAlignment="1">
      <alignment horizontal="distributed" vertical="center" wrapText="1" justifyLastLine="1"/>
    </xf>
    <xf numFmtId="177" fontId="5" fillId="0" borderId="1" xfId="0" applyNumberFormat="1" applyFont="1" applyBorder="1" applyAlignment="1">
      <alignment horizontal="distributed" vertical="center" wrapText="1" justifyLastLine="1"/>
    </xf>
    <xf numFmtId="38" fontId="4" fillId="0" borderId="2" xfId="2" applyFont="1" applyBorder="1" applyAlignment="1">
      <alignment horizontal="right" vertical="center" wrapText="1"/>
    </xf>
    <xf numFmtId="49" fontId="4" fillId="3" borderId="2" xfId="0" applyNumberFormat="1" applyFont="1" applyFill="1" applyBorder="1" applyAlignment="1">
      <alignment horizontal="distributed" vertical="center" wrapText="1" justifyLastLine="1"/>
    </xf>
    <xf numFmtId="177" fontId="5" fillId="0" borderId="2" xfId="0" applyNumberFormat="1" applyFont="1" applyBorder="1" applyAlignment="1">
      <alignment horizontal="distributed" vertical="center" wrapText="1" justifyLastLine="1"/>
    </xf>
    <xf numFmtId="49" fontId="7" fillId="3" borderId="2" xfId="0" applyNumberFormat="1" applyFont="1" applyFill="1" applyBorder="1" applyAlignment="1">
      <alignment horizontal="distributed" vertical="center" wrapText="1" justifyLastLine="1"/>
    </xf>
    <xf numFmtId="177" fontId="20" fillId="0" borderId="2" xfId="0" applyNumberFormat="1" applyFont="1" applyBorder="1" applyAlignment="1">
      <alignment horizontal="distributed" vertical="center" wrapText="1" justifyLastLine="1"/>
    </xf>
    <xf numFmtId="0" fontId="7" fillId="0" borderId="2" xfId="0" applyFont="1" applyBorder="1" applyAlignment="1">
      <alignment horizontal="right" vertical="center" wrapText="1"/>
    </xf>
    <xf numFmtId="38" fontId="3" fillId="0" borderId="0" xfId="2" applyFont="1"/>
    <xf numFmtId="0" fontId="30" fillId="0" borderId="0" xfId="0" applyFont="1" applyAlignment="1">
      <alignment vertical="center"/>
    </xf>
    <xf numFmtId="0" fontId="6" fillId="0" borderId="0" xfId="4" applyFont="1" applyAlignment="1">
      <alignment horizontal="left"/>
    </xf>
    <xf numFmtId="0" fontId="31" fillId="0" borderId="0" xfId="4" applyFont="1" applyAlignment="1">
      <alignment horizontal="left"/>
    </xf>
    <xf numFmtId="0" fontId="32" fillId="0" borderId="0" xfId="4" applyFont="1"/>
    <xf numFmtId="0" fontId="8" fillId="0" borderId="0" xfId="4"/>
    <xf numFmtId="0" fontId="3" fillId="4" borderId="5" xfId="4" applyFont="1" applyFill="1" applyBorder="1" applyAlignment="1">
      <alignment vertical="center" wrapText="1"/>
    </xf>
    <xf numFmtId="0" fontId="3" fillId="4" borderId="7" xfId="4" applyFont="1" applyFill="1" applyBorder="1" applyAlignment="1">
      <alignment vertical="center" wrapText="1"/>
    </xf>
    <xf numFmtId="0" fontId="3" fillId="0" borderId="2" xfId="4" applyFont="1" applyBorder="1" applyAlignment="1">
      <alignment horizontal="right" vertical="top" wrapText="1"/>
    </xf>
    <xf numFmtId="0" fontId="11" fillId="0" borderId="2" xfId="4" applyFont="1" applyBorder="1" applyAlignment="1">
      <alignment horizontal="right" vertical="top" wrapText="1"/>
    </xf>
    <xf numFmtId="0" fontId="34" fillId="0" borderId="0" xfId="0" applyFont="1" applyAlignment="1">
      <alignment vertical="center"/>
    </xf>
    <xf numFmtId="0" fontId="11" fillId="4" borderId="5" xfId="4" applyFont="1" applyFill="1" applyBorder="1" applyAlignment="1">
      <alignment vertical="center" wrapText="1"/>
    </xf>
    <xf numFmtId="38" fontId="11" fillId="0" borderId="1" xfId="2" applyFont="1" applyBorder="1" applyAlignment="1">
      <alignment horizontal="right" vertical="top" wrapText="1"/>
    </xf>
    <xf numFmtId="0" fontId="11" fillId="4" borderId="7" xfId="4" applyFont="1" applyFill="1" applyBorder="1" applyAlignment="1">
      <alignment vertical="center" wrapText="1"/>
    </xf>
    <xf numFmtId="182" fontId="11" fillId="0" borderId="4" xfId="2" applyNumberFormat="1" applyFont="1" applyBorder="1" applyAlignment="1">
      <alignment horizontal="right" vertical="top" wrapText="1"/>
    </xf>
    <xf numFmtId="38" fontId="11" fillId="0" borderId="2" xfId="2" applyFont="1" applyBorder="1" applyAlignment="1">
      <alignment horizontal="right" vertical="top" wrapText="1"/>
    </xf>
    <xf numFmtId="0" fontId="11" fillId="4" borderId="9" xfId="0" applyFont="1" applyFill="1" applyBorder="1" applyAlignment="1">
      <alignment vertical="center"/>
    </xf>
    <xf numFmtId="0" fontId="3" fillId="4" borderId="9" xfId="0" applyFont="1" applyFill="1" applyBorder="1" applyAlignment="1">
      <alignment horizontal="center" vertical="distributed"/>
    </xf>
    <xf numFmtId="0" fontId="3" fillId="4" borderId="10" xfId="0" applyFont="1" applyFill="1" applyBorder="1" applyAlignment="1">
      <alignment horizontal="center" vertical="distributed"/>
    </xf>
    <xf numFmtId="0" fontId="11" fillId="4" borderId="11" xfId="0" applyFont="1" applyFill="1" applyBorder="1" applyAlignment="1">
      <alignment horizontal="distributed" vertical="top"/>
    </xf>
    <xf numFmtId="38" fontId="3" fillId="0" borderId="2" xfId="2" applyFont="1" applyBorder="1" applyAlignment="1">
      <alignment horizontal="right" vertical="top" wrapText="1"/>
    </xf>
    <xf numFmtId="0" fontId="30" fillId="4" borderId="9" xfId="0" applyFont="1" applyFill="1" applyBorder="1" applyAlignment="1">
      <alignment vertical="center"/>
    </xf>
    <xf numFmtId="0" fontId="30" fillId="4" borderId="10" xfId="0" applyFont="1" applyFill="1" applyBorder="1" applyAlignment="1">
      <alignment vertical="center"/>
    </xf>
    <xf numFmtId="0" fontId="3" fillId="4" borderId="11" xfId="4" applyFont="1" applyFill="1" applyBorder="1" applyAlignment="1">
      <alignment horizontal="distributed" vertical="top" wrapText="1"/>
    </xf>
    <xf numFmtId="38" fontId="3" fillId="0" borderId="2" xfId="2" applyFont="1" applyBorder="1" applyAlignment="1">
      <alignment vertical="top" wrapText="1"/>
    </xf>
    <xf numFmtId="38" fontId="11" fillId="0" borderId="2" xfId="2" applyFont="1" applyBorder="1" applyAlignment="1">
      <alignment vertical="top" wrapText="1"/>
    </xf>
    <xf numFmtId="0" fontId="11" fillId="4" borderId="9" xfId="4" applyFont="1" applyFill="1" applyBorder="1" applyAlignment="1">
      <alignment vertical="center" wrapText="1"/>
    </xf>
    <xf numFmtId="0" fontId="11" fillId="4" borderId="11" xfId="4" applyFont="1" applyFill="1" applyBorder="1" applyAlignment="1">
      <alignment horizontal="distributed" vertical="top" wrapText="1"/>
    </xf>
    <xf numFmtId="0" fontId="11" fillId="4" borderId="10" xfId="4" applyFont="1" applyFill="1" applyBorder="1" applyAlignment="1">
      <alignment vertical="center" wrapText="1"/>
    </xf>
    <xf numFmtId="0" fontId="11" fillId="4" borderId="9" xfId="4" applyFont="1" applyFill="1" applyBorder="1" applyAlignment="1">
      <alignment vertical="center"/>
    </xf>
    <xf numFmtId="0" fontId="11" fillId="4" borderId="10" xfId="4" applyFont="1" applyFill="1" applyBorder="1" applyAlignment="1">
      <alignment vertical="center"/>
    </xf>
    <xf numFmtId="0" fontId="3" fillId="4" borderId="9" xfId="4" applyFont="1" applyFill="1" applyBorder="1" applyAlignment="1">
      <alignment vertical="top" wrapText="1"/>
    </xf>
    <xf numFmtId="0" fontId="3" fillId="4" borderId="10" xfId="4" applyFont="1" applyFill="1" applyBorder="1" applyAlignment="1">
      <alignment vertical="top" wrapText="1"/>
    </xf>
    <xf numFmtId="0" fontId="4" fillId="0" borderId="0" xfId="4" applyFont="1" applyAlignment="1">
      <alignment vertical="top" wrapText="1"/>
    </xf>
    <xf numFmtId="49" fontId="5" fillId="0" borderId="0" xfId="4" applyNumberFormat="1" applyFont="1" applyAlignment="1">
      <alignment horizontal="left" vertical="top"/>
    </xf>
    <xf numFmtId="0" fontId="7" fillId="0" borderId="0" xfId="4" applyFont="1" applyAlignment="1">
      <alignment vertical="top" wrapText="1"/>
    </xf>
    <xf numFmtId="0" fontId="5" fillId="0" borderId="0" xfId="4" applyFont="1" applyAlignment="1">
      <alignment horizontal="left" vertical="top"/>
    </xf>
    <xf numFmtId="0" fontId="20" fillId="0" borderId="0" xfId="4" applyFont="1" applyAlignment="1">
      <alignment horizontal="left" vertical="top"/>
    </xf>
    <xf numFmtId="38" fontId="35" fillId="0" borderId="0" xfId="0" applyNumberFormat="1" applyFont="1" applyAlignment="1">
      <alignment vertical="center"/>
    </xf>
    <xf numFmtId="38" fontId="0" fillId="0" borderId="0" xfId="0" applyNumberFormat="1" applyAlignment="1">
      <alignment vertical="center"/>
    </xf>
    <xf numFmtId="0" fontId="35" fillId="0" borderId="0" xfId="0" applyFont="1" applyAlignment="1">
      <alignment vertical="center"/>
    </xf>
    <xf numFmtId="0" fontId="4" fillId="0" borderId="3" xfId="0" applyFont="1" applyBorder="1" applyAlignment="1">
      <alignment horizontal="right" vertical="center" wrapText="1" justifyLastLine="1"/>
    </xf>
    <xf numFmtId="0" fontId="7" fillId="0" borderId="3" xfId="0" applyFont="1" applyBorder="1" applyAlignment="1">
      <alignment horizontal="right" vertical="center" wrapText="1" justifyLastLine="1"/>
    </xf>
    <xf numFmtId="177" fontId="4" fillId="0" borderId="3" xfId="0" applyNumberFormat="1" applyFont="1" applyBorder="1" applyAlignment="1">
      <alignment vertical="center" wrapText="1" justifyLastLine="1"/>
    </xf>
    <xf numFmtId="177" fontId="7" fillId="0" borderId="3" xfId="0" applyNumberFormat="1" applyFont="1" applyBorder="1" applyAlignment="1">
      <alignment vertical="center" wrapText="1" justifyLastLine="1"/>
    </xf>
    <xf numFmtId="0" fontId="4" fillId="0" borderId="0" xfId="0" applyFont="1" applyAlignment="1">
      <alignment horizontal="center" vertical="center" wrapText="1" justifyLastLine="1"/>
    </xf>
    <xf numFmtId="0" fontId="4" fillId="3" borderId="4" xfId="0" applyFont="1" applyFill="1" applyBorder="1" applyAlignment="1">
      <alignment vertical="center" wrapText="1" justifyLastLine="1"/>
    </xf>
    <xf numFmtId="177" fontId="4" fillId="0" borderId="4" xfId="0" applyNumberFormat="1" applyFont="1" applyBorder="1" applyAlignment="1">
      <alignment vertical="center" wrapText="1" justifyLastLine="1"/>
    </xf>
    <xf numFmtId="177" fontId="7" fillId="0" borderId="4" xfId="0" applyNumberFormat="1" applyFont="1" applyBorder="1" applyAlignment="1">
      <alignment vertical="center" wrapText="1" justifyLastLine="1"/>
    </xf>
    <xf numFmtId="0" fontId="5" fillId="0" borderId="0" xfId="0" applyFont="1" applyAlignment="1">
      <alignment vertical="top"/>
    </xf>
    <xf numFmtId="176" fontId="4" fillId="0" borderId="1" xfId="0" applyNumberFormat="1" applyFont="1" applyBorder="1" applyAlignment="1">
      <alignment horizontal="right" vertical="center" wrapText="1"/>
    </xf>
    <xf numFmtId="176" fontId="4" fillId="0" borderId="4" xfId="0" applyNumberFormat="1" applyFont="1" applyBorder="1" applyAlignment="1">
      <alignment vertical="center" wrapText="1"/>
    </xf>
    <xf numFmtId="176" fontId="7" fillId="0" borderId="4" xfId="0" applyNumberFormat="1" applyFont="1" applyBorder="1" applyAlignment="1">
      <alignment vertical="center" wrapText="1"/>
    </xf>
    <xf numFmtId="0" fontId="5" fillId="0" borderId="0" xfId="2" applyNumberFormat="1" applyFont="1"/>
    <xf numFmtId="0" fontId="4" fillId="3" borderId="2" xfId="0" applyFont="1" applyFill="1" applyBorder="1" applyAlignment="1">
      <alignment horizontal="distributed" vertical="center"/>
    </xf>
    <xf numFmtId="38" fontId="4" fillId="0" borderId="2" xfId="2" applyFont="1" applyBorder="1" applyAlignment="1">
      <alignment horizontal="right" vertical="top" wrapText="1"/>
    </xf>
    <xf numFmtId="0" fontId="7" fillId="3" borderId="9" xfId="0" applyFont="1" applyFill="1" applyBorder="1" applyAlignment="1">
      <alignment horizontal="distributed" vertical="center" justifyLastLine="1"/>
    </xf>
    <xf numFmtId="38" fontId="7" fillId="0" borderId="2" xfId="2" applyFont="1" applyBorder="1" applyAlignment="1">
      <alignment horizontal="right" vertical="top" wrapText="1"/>
    </xf>
    <xf numFmtId="0" fontId="7" fillId="3" borderId="9" xfId="0" applyFont="1" applyFill="1" applyBorder="1" applyAlignment="1">
      <alignment horizontal="center" vertical="center" wrapText="1"/>
    </xf>
    <xf numFmtId="38" fontId="4" fillId="0" borderId="2" xfId="2" applyFont="1" applyFill="1" applyBorder="1" applyAlignment="1">
      <alignment horizontal="right" vertical="top" wrapText="1"/>
    </xf>
    <xf numFmtId="38" fontId="7" fillId="0" borderId="2" xfId="2" applyFont="1" applyFill="1" applyBorder="1" applyAlignment="1">
      <alignment horizontal="right" vertical="top" wrapText="1"/>
    </xf>
    <xf numFmtId="38" fontId="7" fillId="0" borderId="0" xfId="0" applyNumberFormat="1" applyFont="1" applyAlignment="1">
      <alignment vertical="top" wrapText="1"/>
    </xf>
    <xf numFmtId="0" fontId="7" fillId="3" borderId="9" xfId="0" applyFont="1" applyFill="1" applyBorder="1" applyAlignment="1">
      <alignment horizontal="distributed" vertical="center" wrapText="1" justifyLastLine="1"/>
    </xf>
    <xf numFmtId="49" fontId="4" fillId="3" borderId="9" xfId="0" applyNumberFormat="1" applyFont="1" applyFill="1" applyBorder="1" applyAlignment="1">
      <alignment horizontal="center" vertical="center" wrapText="1"/>
    </xf>
    <xf numFmtId="49" fontId="4" fillId="3" borderId="9" xfId="0" applyNumberFormat="1" applyFont="1" applyFill="1" applyBorder="1" applyAlignment="1">
      <alignment horizontal="centerContinuous" vertical="center" wrapText="1"/>
    </xf>
    <xf numFmtId="49" fontId="7" fillId="3" borderId="9" xfId="0" applyNumberFormat="1" applyFont="1" applyFill="1" applyBorder="1" applyAlignment="1">
      <alignment horizontal="centerContinuous" vertical="center" wrapText="1"/>
    </xf>
    <xf numFmtId="38" fontId="4" fillId="0" borderId="0" xfId="2" applyFont="1" applyFill="1" applyAlignment="1">
      <alignment vertical="top" wrapText="1"/>
    </xf>
    <xf numFmtId="38" fontId="4" fillId="0" borderId="0" xfId="2" applyFont="1" applyAlignment="1">
      <alignment vertical="top" wrapText="1"/>
    </xf>
    <xf numFmtId="38" fontId="5" fillId="0" borderId="0" xfId="2" applyFont="1"/>
    <xf numFmtId="0" fontId="7" fillId="3" borderId="9" xfId="0" applyFont="1" applyFill="1" applyBorder="1" applyAlignment="1">
      <alignment horizontal="center" vertical="center" shrinkToFit="1"/>
    </xf>
    <xf numFmtId="38" fontId="4" fillId="0" borderId="0" xfId="0" applyNumberFormat="1" applyFont="1" applyAlignment="1">
      <alignment vertical="top" wrapText="1"/>
    </xf>
    <xf numFmtId="38" fontId="37" fillId="0" borderId="0" xfId="2" applyFont="1" applyAlignment="1">
      <alignment vertical="top" wrapText="1"/>
    </xf>
    <xf numFmtId="0" fontId="37" fillId="0" borderId="0" xfId="0" applyFont="1" applyAlignment="1">
      <alignment vertical="top" wrapText="1"/>
    </xf>
    <xf numFmtId="49" fontId="4" fillId="3" borderId="9" xfId="0" applyNumberFormat="1" applyFont="1" applyFill="1" applyBorder="1" applyAlignment="1">
      <alignment horizontal="right" vertical="center" justifyLastLine="1"/>
    </xf>
    <xf numFmtId="49" fontId="4" fillId="3" borderId="11" xfId="0" applyNumberFormat="1" applyFont="1" applyFill="1" applyBorder="1" applyAlignment="1">
      <alignment horizontal="distributed" vertical="center" wrapText="1" justifyLastLine="1"/>
    </xf>
    <xf numFmtId="49" fontId="7" fillId="3" borderId="9" xfId="0" applyNumberFormat="1" applyFont="1" applyFill="1" applyBorder="1" applyAlignment="1">
      <alignment horizontal="right" vertical="center" justifyLastLine="1"/>
    </xf>
    <xf numFmtId="0" fontId="7" fillId="0" borderId="2" xfId="0" applyFont="1" applyBorder="1" applyAlignment="1">
      <alignment horizontal="right" vertical="top" wrapText="1"/>
    </xf>
    <xf numFmtId="49" fontId="5" fillId="0" borderId="0" xfId="0" applyNumberFormat="1" applyFont="1" applyAlignment="1">
      <alignment horizontal="left"/>
    </xf>
    <xf numFmtId="49" fontId="16" fillId="0" borderId="0" xfId="0" applyNumberFormat="1" applyFont="1" applyAlignment="1">
      <alignment vertical="top"/>
    </xf>
    <xf numFmtId="0" fontId="3" fillId="0" borderId="0" xfId="0" applyFont="1" applyAlignment="1">
      <alignment horizontal="right"/>
    </xf>
    <xf numFmtId="49" fontId="4" fillId="0" borderId="0" xfId="0" applyNumberFormat="1" applyFont="1" applyAlignment="1">
      <alignment horizontal="center" vertical="center" wrapText="1"/>
    </xf>
    <xf numFmtId="49" fontId="7" fillId="0" borderId="0" xfId="0" applyNumberFormat="1" applyFont="1" applyAlignment="1">
      <alignment horizontal="right" vertical="center" wrapText="1"/>
    </xf>
    <xf numFmtId="49" fontId="10" fillId="0" borderId="0" xfId="0" applyNumberFormat="1" applyFont="1" applyAlignment="1">
      <alignment horizontal="distributed" vertical="center" wrapText="1"/>
    </xf>
    <xf numFmtId="0" fontId="10" fillId="0" borderId="0" xfId="0" applyFont="1" applyAlignment="1">
      <alignment horizontal="right" vertical="top" wrapText="1"/>
    </xf>
    <xf numFmtId="0" fontId="10" fillId="0" borderId="0" xfId="0" applyFont="1" applyAlignment="1">
      <alignment horizontal="center" vertical="top" wrapText="1"/>
    </xf>
    <xf numFmtId="0" fontId="6" fillId="0" borderId="0" xfId="0" applyFont="1" applyAlignment="1">
      <alignment horizontal="left" vertical="center"/>
    </xf>
    <xf numFmtId="0" fontId="4" fillId="3" borderId="1" xfId="0" applyFont="1" applyFill="1" applyBorder="1" applyAlignment="1">
      <alignment horizontal="distributed" vertical="center" wrapText="1" justifyLastLine="1"/>
    </xf>
    <xf numFmtId="0" fontId="4" fillId="3" borderId="3" xfId="0" applyFont="1" applyFill="1" applyBorder="1" applyAlignment="1">
      <alignment horizontal="distributed" vertical="center" wrapText="1" justifyLastLine="1"/>
    </xf>
    <xf numFmtId="0" fontId="0" fillId="0" borderId="4" xfId="0" applyBorder="1" applyAlignment="1">
      <alignment horizontal="distributed" vertical="center" wrapText="1" justifyLastLine="1"/>
    </xf>
    <xf numFmtId="0" fontId="4" fillId="2" borderId="1" xfId="0" applyFont="1" applyFill="1" applyBorder="1" applyAlignment="1">
      <alignment horizontal="distributed" vertical="center" wrapText="1" justifyLastLine="1"/>
    </xf>
    <xf numFmtId="0" fontId="4" fillId="2" borderId="3" xfId="0" applyFont="1" applyFill="1" applyBorder="1" applyAlignment="1">
      <alignment horizontal="distributed" vertical="center" wrapText="1" justifyLastLine="1"/>
    </xf>
    <xf numFmtId="0" fontId="4" fillId="2" borderId="5" xfId="0" applyFont="1" applyFill="1" applyBorder="1" applyAlignment="1">
      <alignment horizontal="distributed" vertical="center" wrapText="1" justifyLastLine="1"/>
    </xf>
    <xf numFmtId="0" fontId="4" fillId="2" borderId="6" xfId="0" applyFont="1" applyFill="1" applyBorder="1" applyAlignment="1">
      <alignment horizontal="distributed" vertical="center" wrapText="1" justifyLastLine="1"/>
    </xf>
    <xf numFmtId="0" fontId="0" fillId="0" borderId="7" xfId="0" applyBorder="1" applyAlignment="1">
      <alignment horizontal="distributed" vertical="center" wrapText="1" justifyLastLine="1"/>
    </xf>
    <xf numFmtId="0" fontId="0" fillId="0" borderId="8" xfId="0" applyBorder="1" applyAlignment="1">
      <alignment horizontal="distributed" vertical="center" wrapText="1" justifyLastLine="1"/>
    </xf>
    <xf numFmtId="0" fontId="4" fillId="0" borderId="0" xfId="0" applyFont="1" applyFill="1" applyBorder="1" applyAlignment="1">
      <alignment horizontal="distributed" vertical="center" wrapText="1" justifyLastLine="1"/>
    </xf>
    <xf numFmtId="0" fontId="0" fillId="0" borderId="0" xfId="0" applyFill="1" applyBorder="1" applyAlignment="1">
      <alignment horizontal="distributed" vertical="center" wrapText="1" justifyLastLine="1"/>
    </xf>
    <xf numFmtId="0" fontId="4" fillId="2" borderId="12" xfId="0" applyFont="1" applyFill="1" applyBorder="1" applyAlignment="1">
      <alignment horizontal="distributed" vertical="center" wrapText="1" justifyLastLine="1"/>
    </xf>
    <xf numFmtId="0" fontId="4" fillId="2" borderId="9" xfId="0" applyFont="1" applyFill="1" applyBorder="1" applyAlignment="1">
      <alignment horizontal="distributed" vertical="center" wrapText="1" justifyLastLine="1"/>
    </xf>
    <xf numFmtId="0" fontId="4" fillId="2" borderId="11" xfId="0" applyFont="1" applyFill="1" applyBorder="1" applyAlignment="1">
      <alignment horizontal="distributed" vertical="center" wrapText="1" justifyLastLine="1"/>
    </xf>
    <xf numFmtId="0" fontId="4" fillId="2" borderId="10" xfId="0" applyFont="1" applyFill="1" applyBorder="1" applyAlignment="1">
      <alignment horizontal="distributed" vertical="center" wrapText="1" justifyLastLine="1"/>
    </xf>
    <xf numFmtId="0" fontId="0" fillId="0" borderId="11" xfId="0" applyBorder="1" applyAlignment="1">
      <alignment horizontal="distributed" vertical="center" wrapText="1" justifyLastLine="1"/>
    </xf>
    <xf numFmtId="49" fontId="4" fillId="3" borderId="9" xfId="0" applyNumberFormat="1" applyFont="1" applyFill="1" applyBorder="1" applyAlignment="1">
      <alignment horizontal="distributed" vertical="center" wrapText="1" justifyLastLine="1"/>
    </xf>
    <xf numFmtId="0" fontId="3" fillId="0" borderId="11" xfId="0" applyFont="1" applyBorder="1" applyAlignment="1">
      <alignment horizontal="distributed" vertical="center"/>
    </xf>
    <xf numFmtId="49" fontId="7" fillId="3" borderId="9" xfId="0" applyNumberFormat="1" applyFont="1" applyFill="1" applyBorder="1" applyAlignment="1">
      <alignment horizontal="distributed" vertical="center" wrapText="1" justifyLastLine="1"/>
    </xf>
    <xf numFmtId="0" fontId="11" fillId="0" borderId="11" xfId="0" applyFont="1" applyBorder="1" applyAlignment="1">
      <alignment horizontal="distributed" vertical="center"/>
    </xf>
    <xf numFmtId="0" fontId="3" fillId="0" borderId="7" xfId="0" applyFont="1" applyBorder="1" applyAlignment="1">
      <alignment horizontal="distributed" vertical="center" wrapText="1" justifyLastLine="1"/>
    </xf>
    <xf numFmtId="0" fontId="3" fillId="0" borderId="10" xfId="0" applyFont="1" applyBorder="1" applyAlignment="1">
      <alignment horizontal="distributed" vertical="center" wrapText="1" justifyLastLine="1"/>
    </xf>
    <xf numFmtId="0" fontId="3" fillId="0" borderId="11"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49" fontId="4" fillId="3" borderId="9" xfId="0" applyNumberFormat="1" applyFont="1" applyFill="1" applyBorder="1" applyAlignment="1">
      <alignment horizontal="center" vertical="center" wrapText="1" justifyLastLine="1"/>
    </xf>
    <xf numFmtId="49" fontId="4" fillId="3" borderId="11" xfId="0" applyNumberFormat="1" applyFont="1" applyFill="1" applyBorder="1" applyAlignment="1">
      <alignment horizontal="center" vertical="center" wrapText="1" justifyLastLine="1"/>
    </xf>
    <xf numFmtId="49" fontId="4" fillId="3" borderId="5" xfId="0" applyNumberFormat="1" applyFont="1" applyFill="1" applyBorder="1" applyAlignment="1">
      <alignment horizontal="distributed" vertical="center" wrapText="1" justifyLastLine="1"/>
    </xf>
    <xf numFmtId="49" fontId="4" fillId="3" borderId="6" xfId="0" applyNumberFormat="1" applyFont="1" applyFill="1" applyBorder="1" applyAlignment="1">
      <alignment horizontal="distributed" vertical="center" wrapText="1" justifyLastLine="1"/>
    </xf>
    <xf numFmtId="49" fontId="4" fillId="3" borderId="7" xfId="0" applyNumberFormat="1" applyFont="1" applyFill="1" applyBorder="1" applyAlignment="1">
      <alignment horizontal="distributed" vertical="center" wrapText="1" justifyLastLine="1"/>
    </xf>
    <xf numFmtId="49" fontId="4" fillId="3" borderId="8" xfId="0" applyNumberFormat="1" applyFont="1" applyFill="1" applyBorder="1" applyAlignment="1">
      <alignment horizontal="distributed" vertical="center" wrapText="1" justifyLastLine="1"/>
    </xf>
    <xf numFmtId="0" fontId="3" fillId="0" borderId="11" xfId="0" applyFont="1" applyBorder="1" applyAlignment="1">
      <alignment horizontal="distributed" vertical="center" justifyLastLine="1"/>
    </xf>
    <xf numFmtId="0" fontId="11" fillId="0" borderId="11" xfId="0" applyFont="1" applyBorder="1" applyAlignment="1">
      <alignment horizontal="distributed" vertical="center" justifyLastLine="1"/>
    </xf>
    <xf numFmtId="0" fontId="3" fillId="0" borderId="10" xfId="0" applyFont="1" applyBorder="1"/>
    <xf numFmtId="0" fontId="3" fillId="0" borderId="11" xfId="0" applyFont="1" applyBorder="1"/>
    <xf numFmtId="0" fontId="4" fillId="2" borderId="1" xfId="0" applyFont="1" applyFill="1" applyBorder="1" applyAlignment="1">
      <alignment horizontal="distributed" vertical="center" wrapText="1"/>
    </xf>
    <xf numFmtId="0" fontId="3" fillId="0" borderId="4" xfId="0" applyFont="1" applyBorder="1" applyAlignment="1">
      <alignment horizontal="distributed" vertical="center" wrapText="1"/>
    </xf>
    <xf numFmtId="49" fontId="4" fillId="3" borderId="11" xfId="0" applyNumberFormat="1" applyFont="1" applyFill="1" applyBorder="1" applyAlignment="1">
      <alignment horizontal="distributed" vertical="center" wrapText="1" justifyLastLine="1"/>
    </xf>
    <xf numFmtId="0" fontId="5" fillId="0" borderId="0" xfId="0" applyFont="1" applyAlignment="1">
      <alignment horizontal="left"/>
    </xf>
    <xf numFmtId="0" fontId="3" fillId="0" borderId="13" xfId="0" applyFont="1" applyBorder="1" applyAlignment="1" applyProtection="1">
      <alignment horizontal="right"/>
      <protection locked="0" hidden="1"/>
    </xf>
    <xf numFmtId="0" fontId="4" fillId="3" borderId="1" xfId="0" applyFont="1" applyFill="1" applyBorder="1" applyAlignment="1">
      <alignment horizontal="distributed" vertical="distributed"/>
    </xf>
    <xf numFmtId="0" fontId="4" fillId="3" borderId="4" xfId="0" applyFont="1" applyFill="1" applyBorder="1" applyAlignment="1">
      <alignment horizontal="distributed" vertical="distributed"/>
    </xf>
    <xf numFmtId="0" fontId="4" fillId="3" borderId="9" xfId="0" applyFont="1" applyFill="1" applyBorder="1" applyAlignment="1">
      <alignment horizontal="distributed"/>
    </xf>
    <xf numFmtId="0" fontId="4" fillId="3" borderId="10" xfId="0" applyFont="1" applyFill="1" applyBorder="1" applyAlignment="1">
      <alignment horizontal="distributed"/>
    </xf>
    <xf numFmtId="0" fontId="4" fillId="3" borderId="11" xfId="0" applyFont="1" applyFill="1" applyBorder="1" applyAlignment="1">
      <alignment horizontal="distributed"/>
    </xf>
    <xf numFmtId="0" fontId="4" fillId="3" borderId="1" xfId="0" applyFont="1" applyFill="1" applyBorder="1" applyAlignment="1">
      <alignment horizontal="center" vertical="distributed"/>
    </xf>
    <xf numFmtId="0" fontId="4" fillId="3" borderId="4" xfId="0" applyFont="1" applyFill="1" applyBorder="1" applyAlignment="1">
      <alignment horizontal="center" vertical="distributed"/>
    </xf>
    <xf numFmtId="0" fontId="4" fillId="0" borderId="0" xfId="0" applyFont="1" applyAlignment="1">
      <alignment horizontal="center" vertical="top" wrapText="1"/>
    </xf>
    <xf numFmtId="49" fontId="4" fillId="3" borderId="12" xfId="0" applyNumberFormat="1" applyFont="1" applyFill="1" applyBorder="1" applyAlignment="1">
      <alignment horizontal="distributed" vertical="center" wrapText="1" justifyLastLine="1"/>
    </xf>
    <xf numFmtId="0" fontId="12" fillId="0" borderId="0" xfId="0" applyFont="1" applyAlignment="1">
      <alignment horizontal="center" vertical="top" wrapText="1"/>
    </xf>
    <xf numFmtId="177" fontId="5" fillId="0" borderId="0" xfId="0" applyNumberFormat="1" applyFont="1"/>
    <xf numFmtId="0" fontId="3" fillId="0" borderId="0" xfId="0" applyFont="1"/>
    <xf numFmtId="49" fontId="4" fillId="3" borderId="9" xfId="0" applyNumberFormat="1" applyFont="1" applyFill="1" applyBorder="1" applyAlignment="1">
      <alignment horizontal="distributed" vertical="center" wrapText="1"/>
    </xf>
    <xf numFmtId="49" fontId="4" fillId="3" borderId="11" xfId="0" applyNumberFormat="1" applyFont="1" applyFill="1" applyBorder="1" applyAlignment="1">
      <alignment horizontal="distributed" vertical="center" wrapText="1"/>
    </xf>
    <xf numFmtId="49" fontId="7" fillId="3" borderId="9" xfId="0" applyNumberFormat="1" applyFont="1" applyFill="1" applyBorder="1" applyAlignment="1">
      <alignment horizontal="distributed" vertical="center" wrapText="1"/>
    </xf>
    <xf numFmtId="49" fontId="7" fillId="3" borderId="11" xfId="0" applyNumberFormat="1" applyFont="1" applyFill="1" applyBorder="1" applyAlignment="1">
      <alignment horizontal="distributed" vertical="center" wrapText="1"/>
    </xf>
    <xf numFmtId="49" fontId="25" fillId="7" borderId="19" xfId="0" applyNumberFormat="1" applyFont="1" applyFill="1" applyBorder="1" applyAlignment="1">
      <alignment horizontal="distributed" vertical="center" wrapText="1"/>
    </xf>
    <xf numFmtId="49" fontId="27" fillId="7" borderId="19" xfId="0" applyNumberFormat="1" applyFont="1" applyFill="1" applyBorder="1" applyAlignment="1">
      <alignment horizontal="distributed" vertical="center" wrapText="1"/>
    </xf>
    <xf numFmtId="49" fontId="27" fillId="7" borderId="21" xfId="0" applyNumberFormat="1" applyFont="1" applyFill="1" applyBorder="1" applyAlignment="1">
      <alignment horizontal="distributed" vertical="center" wrapText="1"/>
    </xf>
    <xf numFmtId="49" fontId="24" fillId="7" borderId="17" xfId="0" applyNumberFormat="1" applyFont="1" applyFill="1" applyBorder="1" applyAlignment="1">
      <alignment horizontal="center" vertical="distributed" wrapText="1"/>
    </xf>
    <xf numFmtId="0" fontId="24" fillId="8" borderId="17" xfId="0" applyFont="1" applyFill="1" applyBorder="1" applyAlignment="1">
      <alignment horizontal="distributed" vertical="center" wrapText="1"/>
    </xf>
    <xf numFmtId="49" fontId="24" fillId="7" borderId="19" xfId="0" applyNumberFormat="1" applyFont="1" applyFill="1" applyBorder="1" applyAlignment="1">
      <alignment horizontal="distributed" vertical="center" wrapText="1"/>
    </xf>
    <xf numFmtId="49" fontId="4" fillId="7" borderId="17" xfId="0" applyNumberFormat="1" applyFont="1" applyFill="1" applyBorder="1" applyAlignment="1">
      <alignment horizontal="distributed" vertical="center" wrapText="1"/>
    </xf>
    <xf numFmtId="49" fontId="7" fillId="7" borderId="17" xfId="0" applyNumberFormat="1" applyFont="1" applyFill="1" applyBorder="1" applyAlignment="1">
      <alignment horizontal="distributed" vertical="center" wrapText="1"/>
    </xf>
    <xf numFmtId="49" fontId="25" fillId="7" borderId="17" xfId="0" applyNumberFormat="1" applyFont="1" applyFill="1" applyBorder="1" applyAlignment="1">
      <alignment horizontal="distributed" vertical="center" wrapText="1"/>
    </xf>
    <xf numFmtId="0" fontId="4" fillId="8" borderId="19" xfId="0" applyFont="1" applyFill="1" applyBorder="1" applyAlignment="1">
      <alignment horizontal="distributed" vertical="center" wrapText="1"/>
    </xf>
    <xf numFmtId="0" fontId="4" fillId="8" borderId="17" xfId="0" applyFont="1" applyFill="1" applyBorder="1" applyAlignment="1">
      <alignment horizontal="distributed" vertical="center" wrapText="1"/>
    </xf>
    <xf numFmtId="49" fontId="4" fillId="0" borderId="0" xfId="0" applyNumberFormat="1" applyFont="1" applyAlignment="1">
      <alignment vertical="top"/>
    </xf>
    <xf numFmtId="0" fontId="3" fillId="0" borderId="0" xfId="0" applyFont="1" applyAlignment="1">
      <alignment vertical="top"/>
    </xf>
    <xf numFmtId="0" fontId="11" fillId="4" borderId="10" xfId="4" applyFont="1" applyFill="1" applyBorder="1" applyAlignment="1">
      <alignment horizontal="distributed" vertical="center"/>
    </xf>
    <xf numFmtId="0" fontId="11" fillId="4" borderId="11" xfId="4" applyFont="1" applyFill="1" applyBorder="1" applyAlignment="1">
      <alignment horizontal="distributed" vertical="center"/>
    </xf>
    <xf numFmtId="0" fontId="11" fillId="4" borderId="10" xfId="4" applyFont="1" applyFill="1" applyBorder="1" applyAlignment="1">
      <alignment horizontal="distributed" vertical="center" wrapText="1"/>
    </xf>
    <xf numFmtId="0" fontId="11" fillId="4" borderId="11" xfId="4" applyFont="1" applyFill="1" applyBorder="1" applyAlignment="1">
      <alignment horizontal="distributed" vertical="center" wrapText="1"/>
    </xf>
    <xf numFmtId="0" fontId="30" fillId="4" borderId="9" xfId="0" applyFont="1" applyFill="1" applyBorder="1" applyAlignment="1">
      <alignment horizontal="distributed" vertical="center"/>
    </xf>
    <xf numFmtId="0" fontId="30" fillId="4" borderId="10" xfId="0" applyFont="1" applyFill="1" applyBorder="1" applyAlignment="1">
      <alignment horizontal="distributed" vertical="center"/>
    </xf>
    <xf numFmtId="0" fontId="30" fillId="4" borderId="11" xfId="0" applyFont="1" applyFill="1" applyBorder="1" applyAlignment="1">
      <alignment horizontal="distributed" vertical="center"/>
    </xf>
    <xf numFmtId="0" fontId="11" fillId="4" borderId="15" xfId="4" applyFont="1" applyFill="1" applyBorder="1" applyAlignment="1">
      <alignment horizontal="distributed" vertical="center" wrapText="1"/>
    </xf>
    <xf numFmtId="0" fontId="11" fillId="4" borderId="6" xfId="4" applyFont="1" applyFill="1" applyBorder="1" applyAlignment="1">
      <alignment horizontal="distributed" vertical="center" wrapText="1"/>
    </xf>
    <xf numFmtId="0" fontId="11" fillId="4" borderId="13" xfId="4" applyFont="1" applyFill="1" applyBorder="1" applyAlignment="1">
      <alignment horizontal="distributed" vertical="center" wrapText="1"/>
    </xf>
    <xf numFmtId="0" fontId="11" fillId="4" borderId="8" xfId="4" applyFont="1" applyFill="1" applyBorder="1" applyAlignment="1">
      <alignment horizontal="distributed" vertical="center" wrapText="1"/>
    </xf>
    <xf numFmtId="0" fontId="11" fillId="4" borderId="9" xfId="0" applyFont="1" applyFill="1" applyBorder="1" applyAlignment="1">
      <alignment horizontal="center" vertical="distributed"/>
    </xf>
    <xf numFmtId="0" fontId="11" fillId="4" borderId="10" xfId="0" applyFont="1" applyFill="1" applyBorder="1" applyAlignment="1">
      <alignment horizontal="center" vertical="distributed"/>
    </xf>
    <xf numFmtId="0" fontId="11" fillId="4" borderId="11" xfId="0" applyFont="1" applyFill="1" applyBorder="1" applyAlignment="1">
      <alignment horizontal="center" vertical="distributed"/>
    </xf>
    <xf numFmtId="0" fontId="11" fillId="4" borderId="10" xfId="0" applyFont="1" applyFill="1" applyBorder="1" applyAlignment="1">
      <alignment horizontal="distributed" vertical="center"/>
    </xf>
    <xf numFmtId="0" fontId="11" fillId="4" borderId="11" xfId="0" applyFont="1" applyFill="1" applyBorder="1" applyAlignment="1">
      <alignment horizontal="distributed" vertical="center"/>
    </xf>
    <xf numFmtId="0" fontId="3" fillId="4" borderId="15" xfId="4" applyFont="1" applyFill="1" applyBorder="1" applyAlignment="1">
      <alignment horizontal="distributed" vertical="center" wrapText="1"/>
    </xf>
    <xf numFmtId="0" fontId="3" fillId="4" borderId="6" xfId="4" applyFont="1" applyFill="1" applyBorder="1" applyAlignment="1">
      <alignment horizontal="distributed" vertical="center" wrapText="1"/>
    </xf>
    <xf numFmtId="0" fontId="3" fillId="4" borderId="13" xfId="4" applyFont="1" applyFill="1" applyBorder="1" applyAlignment="1">
      <alignment horizontal="distributed" vertical="center" wrapText="1"/>
    </xf>
    <xf numFmtId="0" fontId="3" fillId="4" borderId="8" xfId="4" applyFont="1" applyFill="1" applyBorder="1" applyAlignment="1">
      <alignment horizontal="distributed" vertical="center" wrapText="1"/>
    </xf>
    <xf numFmtId="0" fontId="3" fillId="2" borderId="1" xfId="4" applyFont="1" applyFill="1" applyBorder="1" applyAlignment="1">
      <alignment horizontal="distributed" vertical="center" wrapText="1" justifyLastLine="1"/>
    </xf>
    <xf numFmtId="0" fontId="3" fillId="2" borderId="4" xfId="4" applyFont="1" applyFill="1" applyBorder="1" applyAlignment="1">
      <alignment horizontal="distributed" vertical="center" wrapText="1" justifyLastLine="1"/>
    </xf>
    <xf numFmtId="0" fontId="11" fillId="2" borderId="1" xfId="4" applyFont="1" applyFill="1" applyBorder="1" applyAlignment="1">
      <alignment horizontal="distributed" vertical="center" wrapText="1" justifyLastLine="1"/>
    </xf>
    <xf numFmtId="0" fontId="11" fillId="2" borderId="4" xfId="4" applyFont="1" applyFill="1" applyBorder="1" applyAlignment="1">
      <alignment horizontal="distributed" vertical="center" wrapText="1" justifyLastLine="1"/>
    </xf>
    <xf numFmtId="0" fontId="4" fillId="3" borderId="4" xfId="0" applyFont="1" applyFill="1" applyBorder="1" applyAlignment="1">
      <alignment horizontal="distributed" vertical="center" wrapText="1" justifyLastLine="1"/>
    </xf>
    <xf numFmtId="0" fontId="4" fillId="2" borderId="4" xfId="0" applyFont="1" applyFill="1" applyBorder="1" applyAlignment="1">
      <alignment horizontal="distributed" vertical="center" wrapText="1" justifyLastLine="1"/>
    </xf>
    <xf numFmtId="0" fontId="7" fillId="2" borderId="1" xfId="0" applyFont="1" applyFill="1" applyBorder="1" applyAlignment="1">
      <alignment horizontal="distributed" vertical="center" wrapText="1" justifyLastLine="1"/>
    </xf>
    <xf numFmtId="0" fontId="7" fillId="2" borderId="4" xfId="0" applyFont="1" applyFill="1" applyBorder="1" applyAlignment="1">
      <alignment horizontal="distributed" vertical="center" wrapText="1" justifyLastLine="1"/>
    </xf>
    <xf numFmtId="0" fontId="4" fillId="3" borderId="5" xfId="0" applyFont="1" applyFill="1" applyBorder="1" applyAlignment="1">
      <alignment horizontal="distributed" vertical="center" wrapText="1" justifyLastLine="1"/>
    </xf>
    <xf numFmtId="0" fontId="36" fillId="3" borderId="7" xfId="0" applyFont="1" applyFill="1" applyBorder="1" applyAlignment="1">
      <alignment horizontal="distributed" vertical="center" wrapText="1" justifyLastLine="1"/>
    </xf>
    <xf numFmtId="49" fontId="4" fillId="3" borderId="1" xfId="0" applyNumberFormat="1" applyFont="1" applyFill="1" applyBorder="1" applyAlignment="1">
      <alignment horizontal="distributed" vertical="center" wrapText="1" justifyLastLine="1"/>
    </xf>
    <xf numFmtId="38" fontId="4" fillId="2" borderId="1" xfId="2" applyFont="1" applyFill="1" applyBorder="1" applyAlignment="1">
      <alignment horizontal="distributed" vertical="center" wrapText="1" justifyLastLine="1"/>
    </xf>
    <xf numFmtId="38" fontId="4" fillId="2" borderId="4" xfId="2" applyFont="1" applyFill="1" applyBorder="1" applyAlignment="1">
      <alignment horizontal="distributed" vertical="center" wrapText="1" justifyLastLine="1"/>
    </xf>
    <xf numFmtId="0" fontId="5" fillId="0" borderId="0" xfId="0" applyFont="1" applyAlignment="1">
      <alignment horizontal="left" vertical="top"/>
    </xf>
    <xf numFmtId="49" fontId="5" fillId="0" borderId="0" xfId="0" applyNumberFormat="1" applyFont="1" applyAlignment="1">
      <alignment horizontal="left" vertical="top" wrapText="1"/>
    </xf>
    <xf numFmtId="49" fontId="4" fillId="0" borderId="0" xfId="0" applyNumberFormat="1" applyFont="1" applyAlignment="1">
      <alignment horizontal="left" vertical="top" wrapText="1"/>
    </xf>
    <xf numFmtId="38" fontId="4" fillId="2" borderId="1" xfId="2" applyFont="1" applyFill="1" applyBorder="1" applyAlignment="1">
      <alignment horizontal="distributed" vertical="center" justifyLastLine="1"/>
    </xf>
    <xf numFmtId="38" fontId="4" fillId="2" borderId="4" xfId="2" applyFont="1" applyFill="1" applyBorder="1" applyAlignment="1">
      <alignment horizontal="distributed" vertical="center" justifyLastLine="1"/>
    </xf>
    <xf numFmtId="49" fontId="5" fillId="0" borderId="0" xfId="0" applyNumberFormat="1" applyFont="1" applyAlignment="1">
      <alignment horizontal="left" vertical="top"/>
    </xf>
    <xf numFmtId="0" fontId="0" fillId="0" borderId="6" xfId="0" applyBorder="1" applyAlignment="1">
      <alignment horizontal="distributed" vertical="center" wrapText="1" justifyLastLine="1"/>
    </xf>
    <xf numFmtId="0" fontId="4" fillId="2" borderId="2" xfId="0" applyFont="1" applyFill="1" applyBorder="1" applyAlignment="1">
      <alignment horizontal="distributed" vertical="center" wrapText="1" justifyLastLine="1"/>
    </xf>
    <xf numFmtId="49" fontId="4" fillId="3" borderId="9" xfId="0" applyNumberFormat="1" applyFont="1" applyFill="1" applyBorder="1" applyAlignment="1">
      <alignment horizontal="center" vertical="center"/>
    </xf>
    <xf numFmtId="49" fontId="4" fillId="3" borderId="11" xfId="0" applyNumberFormat="1" applyFont="1" applyFill="1" applyBorder="1" applyAlignment="1">
      <alignment horizontal="center" vertical="center"/>
    </xf>
  </cellXfs>
  <cellStyles count="5">
    <cellStyle name="Excel Built-in Explanatory Text" xfId="3" xr:uid="{98C088AB-F53E-449C-B0F4-27AAF9D4007D}"/>
    <cellStyle name="桁区切り" xfId="1" builtinId="6"/>
    <cellStyle name="桁区切り 2" xfId="2" xr:uid="{5CAFD18D-93AF-4782-B5ED-FCA46A95A598}"/>
    <cellStyle name="標準" xfId="0" builtinId="0"/>
    <cellStyle name="標準 2" xfId="4" xr:uid="{3D3B4F46-230D-4DBD-9EFA-841395C850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B0F4F-2EBD-463F-84C3-EE4DCBAE6722}">
  <dimension ref="B1:S252"/>
  <sheetViews>
    <sheetView tabSelected="1" zoomScaleNormal="100" zoomScaleSheetLayoutView="100" workbookViewId="0"/>
  </sheetViews>
  <sheetFormatPr defaultColWidth="9" defaultRowHeight="13" x14ac:dyDescent="0.2"/>
  <cols>
    <col min="1" max="1" width="2.6328125" style="1" customWidth="1"/>
    <col min="2" max="2" width="20.90625" style="1" customWidth="1"/>
    <col min="3" max="3" width="11.90625" style="1" customWidth="1"/>
    <col min="4" max="13" width="10.36328125" style="1" customWidth="1"/>
    <col min="14" max="15" width="9.453125" style="1" customWidth="1"/>
    <col min="16" max="17" width="9.36328125" style="1" customWidth="1"/>
    <col min="18" max="16384" width="9" style="1"/>
  </cols>
  <sheetData>
    <row r="1" spans="2:19" s="5" customFormat="1" ht="14" x14ac:dyDescent="0.2">
      <c r="B1" s="453" t="s">
        <v>28</v>
      </c>
      <c r="C1" s="453"/>
      <c r="D1" s="453"/>
      <c r="E1" s="453"/>
    </row>
    <row r="2" spans="2:19" s="5" customFormat="1" ht="14" x14ac:dyDescent="0.2">
      <c r="B2" s="4"/>
    </row>
    <row r="3" spans="2:19" s="6" customFormat="1" ht="12" customHeight="1" x14ac:dyDescent="0.2">
      <c r="B3" s="454" t="s">
        <v>0</v>
      </c>
      <c r="C3" s="457" t="s">
        <v>1</v>
      </c>
      <c r="D3" s="457" t="s">
        <v>2</v>
      </c>
      <c r="E3" s="459" t="s">
        <v>21</v>
      </c>
      <c r="F3" s="460"/>
      <c r="G3" s="459" t="s">
        <v>23</v>
      </c>
      <c r="H3" s="460"/>
      <c r="I3" s="466" t="s">
        <v>16</v>
      </c>
      <c r="J3" s="468"/>
      <c r="K3" s="468"/>
      <c r="L3" s="468"/>
      <c r="M3" s="469"/>
      <c r="N3" s="459" t="s">
        <v>18</v>
      </c>
      <c r="O3" s="460"/>
    </row>
    <row r="4" spans="2:19" s="6" customFormat="1" ht="12" customHeight="1" x14ac:dyDescent="0.2">
      <c r="B4" s="455"/>
      <c r="C4" s="458"/>
      <c r="D4" s="458"/>
      <c r="E4" s="461"/>
      <c r="F4" s="462"/>
      <c r="G4" s="461"/>
      <c r="H4" s="462"/>
      <c r="I4" s="465" t="s">
        <v>17</v>
      </c>
      <c r="J4" s="466" t="s">
        <v>14</v>
      </c>
      <c r="K4" s="467"/>
      <c r="L4" s="466" t="s">
        <v>15</v>
      </c>
      <c r="M4" s="467"/>
      <c r="N4" s="461"/>
      <c r="O4" s="462"/>
    </row>
    <row r="5" spans="2:19" s="6" customFormat="1" ht="12" customHeight="1" x14ac:dyDescent="0.2">
      <c r="B5" s="456"/>
      <c r="C5" s="456"/>
      <c r="D5" s="456"/>
      <c r="E5" s="3" t="s">
        <v>3</v>
      </c>
      <c r="F5" s="3" t="s">
        <v>4</v>
      </c>
      <c r="G5" s="3" t="s">
        <v>5</v>
      </c>
      <c r="H5" s="3" t="s">
        <v>6</v>
      </c>
      <c r="I5" s="461"/>
      <c r="J5" s="3" t="s">
        <v>12</v>
      </c>
      <c r="K5" s="3" t="s">
        <v>13</v>
      </c>
      <c r="L5" s="3" t="s">
        <v>12</v>
      </c>
      <c r="M5" s="3" t="s">
        <v>13</v>
      </c>
      <c r="N5" s="3" t="s">
        <v>19</v>
      </c>
      <c r="O5" s="3" t="s">
        <v>13</v>
      </c>
    </row>
    <row r="6" spans="2:19" s="9" customFormat="1" ht="12" customHeight="1" x14ac:dyDescent="0.2">
      <c r="B6" s="7"/>
      <c r="C6" s="8" t="s">
        <v>22</v>
      </c>
      <c r="D6" s="8" t="s">
        <v>22</v>
      </c>
      <c r="E6" s="8" t="s">
        <v>22</v>
      </c>
      <c r="F6" s="8" t="s">
        <v>22</v>
      </c>
      <c r="G6" s="8" t="s">
        <v>22</v>
      </c>
      <c r="H6" s="8" t="s">
        <v>22</v>
      </c>
      <c r="I6" s="8" t="s">
        <v>22</v>
      </c>
      <c r="J6" s="11"/>
      <c r="K6" s="8" t="s">
        <v>22</v>
      </c>
      <c r="L6" s="11"/>
      <c r="M6" s="8" t="s">
        <v>22</v>
      </c>
      <c r="N6" s="11"/>
      <c r="O6" s="8" t="s">
        <v>22</v>
      </c>
    </row>
    <row r="7" spans="2:19" s="9" customFormat="1" ht="12" customHeight="1" x14ac:dyDescent="0.2">
      <c r="B7" s="10" t="s">
        <v>27</v>
      </c>
      <c r="C7" s="36">
        <v>36403.199999999997</v>
      </c>
      <c r="D7" s="36">
        <v>35013.1</v>
      </c>
      <c r="E7" s="36">
        <v>19079.400000000001</v>
      </c>
      <c r="F7" s="36">
        <v>15933.7</v>
      </c>
      <c r="G7" s="36">
        <v>25848.399999999998</v>
      </c>
      <c r="H7" s="36">
        <v>9164.7000000000007</v>
      </c>
      <c r="I7" s="36">
        <v>34747.5</v>
      </c>
      <c r="J7" s="41">
        <v>14076</v>
      </c>
      <c r="K7" s="36">
        <v>225.1</v>
      </c>
      <c r="L7" s="41">
        <v>108</v>
      </c>
      <c r="M7" s="36">
        <v>40.5</v>
      </c>
      <c r="N7" s="41">
        <v>2</v>
      </c>
      <c r="O7" s="36">
        <v>0.7</v>
      </c>
    </row>
    <row r="8" spans="2:19" s="13" customFormat="1" ht="12" customHeight="1" x14ac:dyDescent="0.2">
      <c r="B8" s="39" t="s">
        <v>29</v>
      </c>
      <c r="C8" s="40">
        <f t="shared" ref="C8:O8" si="0">SUM(C9:C14)</f>
        <v>36397.699999999997</v>
      </c>
      <c r="D8" s="40">
        <f t="shared" si="0"/>
        <v>35019.4</v>
      </c>
      <c r="E8" s="40">
        <f t="shared" si="0"/>
        <v>19136.5</v>
      </c>
      <c r="F8" s="40">
        <f t="shared" si="0"/>
        <v>15883</v>
      </c>
      <c r="G8" s="40">
        <f t="shared" si="0"/>
        <v>25896.2</v>
      </c>
      <c r="H8" s="40">
        <f t="shared" si="0"/>
        <v>9123.2999999999993</v>
      </c>
      <c r="I8" s="40">
        <f t="shared" si="0"/>
        <v>34752.400000000001</v>
      </c>
      <c r="J8" s="43">
        <f t="shared" si="0"/>
        <v>14099</v>
      </c>
      <c r="K8" s="40">
        <f t="shared" si="0"/>
        <v>226.60000000000002</v>
      </c>
      <c r="L8" s="43">
        <f t="shared" si="0"/>
        <v>108</v>
      </c>
      <c r="M8" s="40">
        <f t="shared" si="0"/>
        <v>40.5</v>
      </c>
      <c r="N8" s="44">
        <f t="shared" si="0"/>
        <v>2</v>
      </c>
      <c r="O8" s="40">
        <f t="shared" si="0"/>
        <v>0.7</v>
      </c>
      <c r="P8" s="15"/>
      <c r="Q8" s="15"/>
      <c r="R8" s="16"/>
    </row>
    <row r="9" spans="2:19" s="9" customFormat="1" ht="12" customHeight="1" x14ac:dyDescent="0.2">
      <c r="B9" s="10" t="s">
        <v>7</v>
      </c>
      <c r="C9" s="36">
        <v>201.6</v>
      </c>
      <c r="D9" s="36">
        <v>201.6</v>
      </c>
      <c r="E9" s="36">
        <v>201.6</v>
      </c>
      <c r="F9" s="36" t="s">
        <v>26</v>
      </c>
      <c r="G9" s="36">
        <v>201.6</v>
      </c>
      <c r="H9" s="36" t="s">
        <v>26</v>
      </c>
      <c r="I9" s="36">
        <v>185.5</v>
      </c>
      <c r="J9" s="38">
        <v>188</v>
      </c>
      <c r="K9" s="36">
        <v>15.4</v>
      </c>
      <c r="L9" s="38">
        <v>3</v>
      </c>
      <c r="M9" s="36">
        <v>0.7</v>
      </c>
      <c r="N9" s="38" t="s">
        <v>26</v>
      </c>
      <c r="O9" s="36" t="s">
        <v>26</v>
      </c>
      <c r="P9" s="15"/>
      <c r="Q9" s="15"/>
      <c r="R9" s="16"/>
      <c r="S9"/>
    </row>
    <row r="10" spans="2:19" s="9" customFormat="1" ht="12" customHeight="1" x14ac:dyDescent="0.2">
      <c r="B10" s="42" t="s">
        <v>8</v>
      </c>
      <c r="C10" s="36">
        <v>886.1</v>
      </c>
      <c r="D10" s="36">
        <v>736.3</v>
      </c>
      <c r="E10" s="36">
        <v>687.4</v>
      </c>
      <c r="F10" s="36">
        <v>48.9</v>
      </c>
      <c r="G10" s="36">
        <v>722.8</v>
      </c>
      <c r="H10" s="36">
        <v>13.5</v>
      </c>
      <c r="I10" s="36">
        <v>697.1</v>
      </c>
      <c r="J10" s="38">
        <v>601</v>
      </c>
      <c r="K10" s="36">
        <v>25.9</v>
      </c>
      <c r="L10" s="38">
        <v>37</v>
      </c>
      <c r="M10" s="36">
        <v>13.3</v>
      </c>
      <c r="N10" s="38" t="s">
        <v>26</v>
      </c>
      <c r="O10" s="36" t="s">
        <v>26</v>
      </c>
      <c r="P10" s="15"/>
      <c r="Q10" s="15"/>
      <c r="R10" s="16"/>
      <c r="S10"/>
    </row>
    <row r="11" spans="2:19" s="9" customFormat="1" ht="12" customHeight="1" x14ac:dyDescent="0.2">
      <c r="B11" s="10" t="s">
        <v>9</v>
      </c>
      <c r="C11" s="36">
        <v>1451.1</v>
      </c>
      <c r="D11" s="36">
        <v>1256.5</v>
      </c>
      <c r="E11" s="36">
        <v>1149.5999999999999</v>
      </c>
      <c r="F11" s="36">
        <v>106.9</v>
      </c>
      <c r="G11" s="36">
        <v>1229.5999999999999</v>
      </c>
      <c r="H11" s="36">
        <v>27</v>
      </c>
      <c r="I11" s="36">
        <v>1217</v>
      </c>
      <c r="J11" s="38">
        <v>921</v>
      </c>
      <c r="K11" s="36">
        <v>29.7</v>
      </c>
      <c r="L11" s="38">
        <v>17</v>
      </c>
      <c r="M11" s="36">
        <v>9.8000000000000007</v>
      </c>
      <c r="N11" s="38" t="s">
        <v>26</v>
      </c>
      <c r="O11" s="36" t="s">
        <v>26</v>
      </c>
      <c r="P11" s="15"/>
      <c r="Q11" s="15"/>
      <c r="R11" s="16"/>
      <c r="S11"/>
    </row>
    <row r="12" spans="2:19" s="9" customFormat="1" ht="12" customHeight="1" x14ac:dyDescent="0.2">
      <c r="B12" s="10" t="s">
        <v>10</v>
      </c>
      <c r="C12" s="37">
        <v>1594.3</v>
      </c>
      <c r="D12" s="36">
        <v>1374.6</v>
      </c>
      <c r="E12" s="36">
        <v>1144.8</v>
      </c>
      <c r="F12" s="36">
        <v>229.8</v>
      </c>
      <c r="G12" s="36">
        <v>1323.1</v>
      </c>
      <c r="H12" s="36">
        <v>51.5</v>
      </c>
      <c r="I12" s="36">
        <v>1343.1</v>
      </c>
      <c r="J12" s="38">
        <v>885</v>
      </c>
      <c r="K12" s="36">
        <v>24.4</v>
      </c>
      <c r="L12" s="38">
        <v>15</v>
      </c>
      <c r="M12" s="36">
        <v>7.2</v>
      </c>
      <c r="N12" s="38">
        <v>1</v>
      </c>
      <c r="O12" s="36">
        <v>0.1</v>
      </c>
      <c r="P12" s="15"/>
      <c r="Q12" s="15"/>
      <c r="R12" s="16"/>
      <c r="S12"/>
    </row>
    <row r="13" spans="2:19" s="9" customFormat="1" ht="12" customHeight="1" x14ac:dyDescent="0.2">
      <c r="B13" s="10" t="s">
        <v>11</v>
      </c>
      <c r="C13" s="36">
        <v>99</v>
      </c>
      <c r="D13" s="36">
        <v>90.7</v>
      </c>
      <c r="E13" s="36">
        <v>90.7</v>
      </c>
      <c r="F13" s="36" t="s">
        <v>26</v>
      </c>
      <c r="G13" s="36">
        <v>90.7</v>
      </c>
      <c r="H13" s="36" t="s">
        <v>26</v>
      </c>
      <c r="I13" s="36">
        <v>90</v>
      </c>
      <c r="J13" s="38">
        <v>31</v>
      </c>
      <c r="K13" s="36">
        <v>0.7</v>
      </c>
      <c r="L13" s="38" t="s">
        <v>26</v>
      </c>
      <c r="M13" s="36" t="s">
        <v>26</v>
      </c>
      <c r="N13" s="38" t="s">
        <v>26</v>
      </c>
      <c r="O13" s="36" t="s">
        <v>26</v>
      </c>
      <c r="P13" s="15"/>
      <c r="Q13" s="15"/>
      <c r="R13" s="16"/>
      <c r="S13"/>
    </row>
    <row r="14" spans="2:19" s="9" customFormat="1" ht="12" customHeight="1" x14ac:dyDescent="0.2">
      <c r="B14" s="10" t="s">
        <v>20</v>
      </c>
      <c r="C14" s="37">
        <v>32165.599999999999</v>
      </c>
      <c r="D14" s="36">
        <v>31359.7</v>
      </c>
      <c r="E14" s="36">
        <v>15862.4</v>
      </c>
      <c r="F14" s="36">
        <v>15497.4</v>
      </c>
      <c r="G14" s="36">
        <v>22328.400000000001</v>
      </c>
      <c r="H14" s="36">
        <v>9031.2999999999993</v>
      </c>
      <c r="I14" s="36">
        <v>31219.7</v>
      </c>
      <c r="J14" s="38">
        <v>11473</v>
      </c>
      <c r="K14" s="36">
        <v>130.5</v>
      </c>
      <c r="L14" s="38">
        <v>36</v>
      </c>
      <c r="M14" s="36">
        <v>9.5</v>
      </c>
      <c r="N14" s="38">
        <v>1</v>
      </c>
      <c r="O14" s="36">
        <v>0.6</v>
      </c>
      <c r="P14" s="15"/>
      <c r="Q14" s="15"/>
      <c r="R14" s="16"/>
      <c r="S14"/>
    </row>
    <row r="15" spans="2:19" s="9" customFormat="1" ht="12" customHeight="1" x14ac:dyDescent="0.2">
      <c r="C15" s="17"/>
      <c r="D15" s="17"/>
      <c r="E15" s="17"/>
      <c r="F15" s="17"/>
      <c r="G15" s="17"/>
      <c r="H15" s="17"/>
      <c r="I15" s="17"/>
      <c r="J15" s="17"/>
      <c r="K15" s="17"/>
      <c r="L15" s="17"/>
      <c r="M15" s="17"/>
      <c r="N15" s="17"/>
      <c r="O15" s="17"/>
    </row>
    <row r="16" spans="2:19" s="9" customFormat="1" ht="12" customHeight="1" x14ac:dyDescent="0.2">
      <c r="B16" s="32" t="s">
        <v>25</v>
      </c>
      <c r="C16" s="30"/>
      <c r="D16" s="30"/>
      <c r="E16" s="30"/>
      <c r="F16" s="30"/>
      <c r="G16" s="30"/>
      <c r="H16" s="30"/>
      <c r="I16" s="30"/>
      <c r="J16" s="30"/>
      <c r="K16" s="30"/>
      <c r="L16" s="30"/>
      <c r="M16" s="30"/>
      <c r="N16" s="30"/>
      <c r="O16" s="30"/>
    </row>
    <row r="17" spans="2:19" s="9" customFormat="1" ht="12" customHeight="1" x14ac:dyDescent="0.2">
      <c r="B17" s="12" t="s">
        <v>24</v>
      </c>
      <c r="D17" s="18"/>
      <c r="E17" s="29"/>
      <c r="F17" s="18"/>
      <c r="G17" s="18"/>
      <c r="H17" s="18"/>
      <c r="I17" s="18"/>
      <c r="J17" s="18"/>
      <c r="K17" s="18"/>
      <c r="L17" s="18"/>
      <c r="M17" s="18"/>
      <c r="N17" s="18"/>
      <c r="O17" s="18"/>
    </row>
    <row r="18" spans="2:19" ht="12" customHeight="1" x14ac:dyDescent="0.2">
      <c r="B18" s="2"/>
      <c r="C18" s="14"/>
      <c r="D18" s="14"/>
      <c r="E18" s="14"/>
      <c r="F18" s="14"/>
      <c r="G18" s="14"/>
      <c r="H18" s="14"/>
      <c r="I18" s="14"/>
      <c r="J18" s="14"/>
      <c r="K18" s="14"/>
      <c r="L18" s="14"/>
      <c r="M18" s="14"/>
      <c r="N18" s="14"/>
      <c r="O18" s="14"/>
    </row>
    <row r="19" spans="2:19" ht="12" customHeight="1" x14ac:dyDescent="0.2">
      <c r="C19" s="31"/>
      <c r="D19" s="31"/>
      <c r="E19" s="31"/>
      <c r="F19" s="31"/>
      <c r="G19" s="31"/>
      <c r="H19" s="31"/>
      <c r="I19" s="31"/>
      <c r="J19" s="31"/>
      <c r="K19" s="31"/>
      <c r="L19" s="31"/>
      <c r="M19" s="31"/>
      <c r="N19" s="31"/>
      <c r="O19" s="31"/>
    </row>
    <row r="20" spans="2:19" s="5" customFormat="1" ht="14" x14ac:dyDescent="0.2">
      <c r="B20" s="4"/>
      <c r="C20" s="33"/>
      <c r="D20" s="33"/>
      <c r="E20" s="33"/>
      <c r="F20" s="33"/>
      <c r="G20" s="33"/>
      <c r="H20" s="33"/>
      <c r="I20" s="33"/>
      <c r="J20" s="33"/>
      <c r="K20" s="33"/>
      <c r="L20" s="33"/>
      <c r="M20" s="33"/>
      <c r="N20" s="33"/>
      <c r="O20" s="33"/>
    </row>
    <row r="21" spans="2:19" s="5" customFormat="1" ht="14" x14ac:dyDescent="0.2">
      <c r="B21" s="4"/>
      <c r="C21" s="33"/>
      <c r="D21" s="33"/>
      <c r="E21" s="33"/>
      <c r="F21" s="34"/>
      <c r="G21" s="33"/>
      <c r="H21" s="33"/>
      <c r="I21" s="33"/>
      <c r="J21" s="33"/>
      <c r="K21" s="33"/>
      <c r="L21" s="33"/>
      <c r="M21" s="33"/>
      <c r="N21" s="33"/>
      <c r="O21" s="33"/>
    </row>
    <row r="22" spans="2:19" s="5" customFormat="1" ht="6" customHeight="1" x14ac:dyDescent="0.2"/>
    <row r="23" spans="2:19" s="6" customFormat="1" ht="12" customHeight="1" x14ac:dyDescent="0.2">
      <c r="B23" s="463"/>
      <c r="C23" s="463"/>
      <c r="D23" s="463"/>
      <c r="E23" s="463"/>
      <c r="F23" s="463"/>
      <c r="G23" s="463"/>
      <c r="H23" s="463"/>
      <c r="I23" s="463"/>
      <c r="J23" s="463"/>
      <c r="K23" s="463"/>
      <c r="L23" s="463"/>
      <c r="M23" s="464"/>
      <c r="N23" s="463"/>
      <c r="O23" s="463"/>
    </row>
    <row r="24" spans="2:19" s="6" customFormat="1" ht="12" customHeight="1" x14ac:dyDescent="0.2">
      <c r="B24" s="463"/>
      <c r="C24" s="463"/>
      <c r="D24" s="463"/>
      <c r="E24" s="464"/>
      <c r="F24" s="464"/>
      <c r="G24" s="464"/>
      <c r="H24" s="464"/>
      <c r="I24" s="463"/>
      <c r="J24" s="463"/>
      <c r="K24" s="463"/>
      <c r="L24" s="463"/>
      <c r="M24" s="463"/>
      <c r="N24" s="464"/>
      <c r="O24" s="464"/>
    </row>
    <row r="25" spans="2:19" s="6" customFormat="1" ht="12" customHeight="1" x14ac:dyDescent="0.2">
      <c r="B25" s="464"/>
      <c r="C25" s="464"/>
      <c r="D25" s="464"/>
      <c r="E25" s="19"/>
      <c r="F25" s="19"/>
      <c r="G25" s="19"/>
      <c r="H25" s="19"/>
      <c r="I25" s="464"/>
      <c r="J25" s="19"/>
      <c r="K25" s="19"/>
      <c r="L25" s="19"/>
      <c r="M25" s="19"/>
      <c r="N25" s="19"/>
      <c r="O25" s="19"/>
    </row>
    <row r="26" spans="2:19" s="9" customFormat="1" ht="12" customHeight="1" x14ac:dyDescent="0.2">
      <c r="B26" s="20"/>
      <c r="C26" s="35"/>
      <c r="D26" s="35"/>
      <c r="E26" s="35"/>
      <c r="F26" s="35"/>
      <c r="G26" s="35"/>
      <c r="H26" s="35"/>
      <c r="I26" s="35"/>
      <c r="J26" s="35"/>
      <c r="K26" s="35"/>
      <c r="L26" s="35"/>
      <c r="M26" s="35"/>
      <c r="N26" s="35"/>
      <c r="O26" s="35"/>
    </row>
    <row r="27" spans="2:19" s="9" customFormat="1" ht="12" customHeight="1" x14ac:dyDescent="0.2">
      <c r="B27" s="21"/>
      <c r="C27" s="22"/>
      <c r="D27" s="22"/>
      <c r="E27" s="22"/>
      <c r="F27" s="22"/>
      <c r="G27" s="22"/>
      <c r="H27" s="22"/>
      <c r="I27" s="22"/>
      <c r="J27" s="23"/>
      <c r="K27" s="22"/>
      <c r="L27" s="23"/>
      <c r="M27" s="22"/>
      <c r="N27" s="23"/>
      <c r="O27" s="22"/>
    </row>
    <row r="28" spans="2:19" s="13" customFormat="1" ht="12" customHeight="1" x14ac:dyDescent="0.2">
      <c r="B28" s="24"/>
      <c r="C28" s="25"/>
      <c r="D28" s="25"/>
      <c r="E28" s="25"/>
      <c r="F28" s="25"/>
      <c r="G28" s="25"/>
      <c r="H28" s="25"/>
      <c r="I28" s="25"/>
      <c r="J28" s="26"/>
      <c r="K28" s="25"/>
      <c r="L28" s="26"/>
      <c r="M28" s="25"/>
      <c r="N28" s="26"/>
      <c r="O28" s="25"/>
      <c r="P28" s="15"/>
      <c r="Q28" s="15"/>
      <c r="R28" s="16"/>
    </row>
    <row r="29" spans="2:19" s="9" customFormat="1" ht="12" customHeight="1" x14ac:dyDescent="0.2">
      <c r="B29" s="21"/>
      <c r="C29" s="27"/>
      <c r="D29" s="27"/>
      <c r="E29" s="27"/>
      <c r="F29" s="27"/>
      <c r="G29" s="27"/>
      <c r="H29" s="27"/>
      <c r="I29" s="27"/>
      <c r="J29" s="28"/>
      <c r="K29" s="27"/>
      <c r="L29" s="28"/>
      <c r="M29" s="27"/>
      <c r="N29" s="28"/>
      <c r="O29" s="27"/>
      <c r="P29" s="15"/>
      <c r="Q29" s="15"/>
      <c r="R29" s="16"/>
      <c r="S29"/>
    </row>
    <row r="30" spans="2:19" s="9" customFormat="1" ht="12" customHeight="1" x14ac:dyDescent="0.2">
      <c r="B30" s="21"/>
      <c r="C30" s="27"/>
      <c r="D30" s="27"/>
      <c r="E30" s="27"/>
      <c r="F30" s="27"/>
      <c r="G30" s="27"/>
      <c r="H30" s="27"/>
      <c r="I30" s="27"/>
      <c r="J30" s="28"/>
      <c r="K30" s="27"/>
      <c r="L30" s="28"/>
      <c r="M30" s="27"/>
      <c r="N30" s="28"/>
      <c r="O30" s="27"/>
      <c r="P30" s="15"/>
      <c r="Q30" s="15"/>
      <c r="R30" s="16"/>
      <c r="S30"/>
    </row>
    <row r="31" spans="2:19" s="9" customFormat="1" ht="12" customHeight="1" x14ac:dyDescent="0.2">
      <c r="B31" s="21"/>
      <c r="C31" s="27"/>
      <c r="D31" s="27"/>
      <c r="E31" s="27"/>
      <c r="F31" s="27"/>
      <c r="G31" s="27"/>
      <c r="H31" s="27"/>
      <c r="I31" s="27"/>
      <c r="J31" s="28"/>
      <c r="K31" s="27"/>
      <c r="L31" s="28"/>
      <c r="M31" s="27"/>
      <c r="N31" s="28"/>
      <c r="O31" s="27"/>
      <c r="P31" s="15"/>
      <c r="Q31" s="15"/>
      <c r="R31" s="16"/>
      <c r="S31"/>
    </row>
    <row r="32" spans="2:19" s="9" customFormat="1" ht="12" customHeight="1" x14ac:dyDescent="0.2">
      <c r="B32" s="21"/>
      <c r="C32" s="27"/>
      <c r="D32" s="27"/>
      <c r="E32" s="27"/>
      <c r="F32" s="27"/>
      <c r="G32" s="27"/>
      <c r="H32" s="27"/>
      <c r="I32" s="27"/>
      <c r="J32" s="28"/>
      <c r="K32" s="27"/>
      <c r="L32" s="28"/>
      <c r="M32" s="27"/>
      <c r="N32" s="28"/>
      <c r="O32" s="27"/>
      <c r="P32" s="15"/>
      <c r="Q32" s="15"/>
      <c r="R32" s="16"/>
      <c r="S32"/>
    </row>
    <row r="33" spans="2:19" s="9" customFormat="1" ht="12" customHeight="1" x14ac:dyDescent="0.2">
      <c r="B33" s="21"/>
      <c r="C33" s="27"/>
      <c r="D33" s="27"/>
      <c r="E33" s="27"/>
      <c r="F33" s="27"/>
      <c r="G33" s="27"/>
      <c r="H33" s="27"/>
      <c r="I33" s="27"/>
      <c r="J33" s="28"/>
      <c r="K33" s="27"/>
      <c r="L33" s="28"/>
      <c r="M33" s="27"/>
      <c r="N33" s="28"/>
      <c r="O33" s="27"/>
      <c r="P33" s="15"/>
      <c r="Q33" s="15"/>
      <c r="R33" s="16"/>
      <c r="S33"/>
    </row>
    <row r="34" spans="2:19" s="9" customFormat="1" ht="12" customHeight="1" x14ac:dyDescent="0.2">
      <c r="B34" s="21"/>
      <c r="C34" s="27"/>
      <c r="D34" s="27"/>
      <c r="E34" s="27"/>
      <c r="F34" s="27"/>
      <c r="G34" s="27"/>
      <c r="H34" s="27"/>
      <c r="I34" s="27"/>
      <c r="J34" s="28"/>
      <c r="K34" s="27"/>
      <c r="L34" s="28"/>
      <c r="M34" s="27"/>
      <c r="N34" s="28"/>
      <c r="O34" s="27"/>
      <c r="P34" s="15"/>
      <c r="Q34" s="15"/>
      <c r="R34" s="16"/>
      <c r="S34"/>
    </row>
    <row r="35" spans="2:19" s="9" customFormat="1" ht="12" customHeight="1" x14ac:dyDescent="0.2">
      <c r="C35" s="17"/>
      <c r="D35" s="17"/>
      <c r="E35" s="17"/>
      <c r="F35" s="17"/>
      <c r="G35" s="17"/>
      <c r="H35" s="17"/>
      <c r="I35" s="17"/>
      <c r="J35" s="17"/>
      <c r="K35" s="17"/>
      <c r="L35" s="17"/>
      <c r="M35" s="17"/>
      <c r="N35" s="17"/>
      <c r="O35" s="17"/>
    </row>
    <row r="36" spans="2:19" s="9" customFormat="1" ht="12" customHeight="1" x14ac:dyDescent="0.2">
      <c r="B36" s="12"/>
    </row>
    <row r="37" spans="2:19" s="9" customFormat="1" ht="12" customHeight="1" x14ac:dyDescent="0.2">
      <c r="B37" s="12"/>
      <c r="D37" s="18"/>
      <c r="E37" s="18"/>
      <c r="F37" s="18"/>
      <c r="G37" s="18"/>
      <c r="H37" s="18"/>
      <c r="I37" s="18"/>
      <c r="J37" s="18"/>
      <c r="K37" s="18"/>
      <c r="L37" s="18"/>
      <c r="M37" s="18"/>
      <c r="N37" s="18"/>
      <c r="O37" s="18"/>
    </row>
    <row r="38" spans="2:19" ht="12" customHeight="1" x14ac:dyDescent="0.2"/>
    <row r="39" spans="2:19" ht="12" customHeight="1" x14ac:dyDescent="0.2"/>
    <row r="40" spans="2:19" ht="12" customHeight="1" x14ac:dyDescent="0.2"/>
    <row r="41" spans="2:19" ht="12" customHeight="1" x14ac:dyDescent="0.2"/>
    <row r="42" spans="2:19" ht="12" customHeight="1" x14ac:dyDescent="0.2"/>
    <row r="43" spans="2:19" ht="12" customHeight="1" x14ac:dyDescent="0.2"/>
    <row r="44" spans="2:19" ht="12" customHeight="1" x14ac:dyDescent="0.2"/>
    <row r="45" spans="2:19" ht="12" customHeight="1" x14ac:dyDescent="0.2"/>
    <row r="46" spans="2:19" ht="12" customHeight="1" x14ac:dyDescent="0.2"/>
    <row r="47" spans="2:19" ht="12" customHeight="1" x14ac:dyDescent="0.2"/>
    <row r="48" spans="2:19"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sheetData>
  <mergeCells count="21">
    <mergeCell ref="G3:H4"/>
    <mergeCell ref="I3:M3"/>
    <mergeCell ref="N3:O4"/>
    <mergeCell ref="I4:I5"/>
    <mergeCell ref="J4:K4"/>
    <mergeCell ref="L4:M4"/>
    <mergeCell ref="I23:M23"/>
    <mergeCell ref="B23:B25"/>
    <mergeCell ref="C23:C25"/>
    <mergeCell ref="D23:D25"/>
    <mergeCell ref="N23:O24"/>
    <mergeCell ref="I24:I25"/>
    <mergeCell ref="J24:K24"/>
    <mergeCell ref="L24:M24"/>
    <mergeCell ref="E23:F24"/>
    <mergeCell ref="G23:H24"/>
    <mergeCell ref="B1:E1"/>
    <mergeCell ref="B3:B5"/>
    <mergeCell ref="C3:C5"/>
    <mergeCell ref="D3:D5"/>
    <mergeCell ref="E3:F4"/>
  </mergeCells>
  <phoneticPr fontId="2"/>
  <dataValidations count="1">
    <dataValidation imeMode="on" allowBlank="1" showInputMessage="1" showErrorMessage="1" sqref="B1:B2 A3:XFD6 B27:B65536 A23:XFD26 B7:B22" xr:uid="{1552BBE0-5756-4802-893C-851E574F568D}"/>
  </dataValidations>
  <pageMargins left="0.39370078740157483" right="0.19685039370078741" top="0.98425196850393704" bottom="0.98425196850393704" header="0.51181102362204722" footer="0.51181102362204722"/>
  <pageSetup paperSize="9" scale="88" orientation="landscape" r:id="rId1"/>
  <headerFooter alignWithMargins="0">
    <oddHeader>&amp;L&amp;F</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37EAE-27CB-4671-93EB-5578319C69DE}">
  <dimension ref="A1:M235"/>
  <sheetViews>
    <sheetView zoomScaleNormal="100" workbookViewId="0"/>
  </sheetViews>
  <sheetFormatPr defaultColWidth="9" defaultRowHeight="13" x14ac:dyDescent="0.2"/>
  <cols>
    <col min="1" max="1" width="2.6328125" style="1" customWidth="1"/>
    <col min="2" max="2" width="2.6328125" style="50" customWidth="1"/>
    <col min="3" max="3" width="16.90625" style="50" customWidth="1"/>
    <col min="4" max="8" width="12.36328125" style="1" customWidth="1"/>
    <col min="9" max="10" width="12.90625" style="1" customWidth="1"/>
    <col min="11" max="16384" width="9" style="1"/>
  </cols>
  <sheetData>
    <row r="1" spans="1:13" ht="15.75" customHeight="1" x14ac:dyDescent="0.2">
      <c r="B1" s="49" t="s">
        <v>316</v>
      </c>
      <c r="C1" s="49"/>
    </row>
    <row r="2" spans="1:13" ht="15.75" customHeight="1" x14ac:dyDescent="0.2">
      <c r="B2" s="234" t="s">
        <v>317</v>
      </c>
      <c r="C2" s="1"/>
    </row>
    <row r="3" spans="1:13" s="6" customFormat="1" ht="12" customHeight="1" x14ac:dyDescent="0.2">
      <c r="B3" s="515" t="s">
        <v>318</v>
      </c>
      <c r="C3" s="515"/>
      <c r="D3" s="518" t="s">
        <v>245</v>
      </c>
      <c r="E3" s="519" t="s">
        <v>319</v>
      </c>
      <c r="F3" s="519"/>
      <c r="G3" s="519" t="s">
        <v>320</v>
      </c>
      <c r="H3" s="519"/>
    </row>
    <row r="4" spans="1:13" ht="12" customHeight="1" x14ac:dyDescent="0.2">
      <c r="A4" s="6"/>
      <c r="B4" s="515"/>
      <c r="C4" s="515"/>
      <c r="D4" s="518"/>
      <c r="E4" s="343" t="s">
        <v>321</v>
      </c>
      <c r="F4" s="343" t="s">
        <v>322</v>
      </c>
      <c r="G4" s="343" t="s">
        <v>321</v>
      </c>
      <c r="H4" s="343" t="s">
        <v>322</v>
      </c>
    </row>
    <row r="5" spans="1:13" s="52" customFormat="1" ht="12" customHeight="1" x14ac:dyDescent="0.2">
      <c r="B5" s="515"/>
      <c r="C5" s="515"/>
      <c r="D5" s="344" t="s">
        <v>323</v>
      </c>
      <c r="E5" s="344" t="s">
        <v>323</v>
      </c>
      <c r="F5" s="344" t="s">
        <v>323</v>
      </c>
      <c r="G5" s="344" t="s">
        <v>323</v>
      </c>
      <c r="H5" s="344" t="s">
        <v>323</v>
      </c>
    </row>
    <row r="6" spans="1:13" ht="12" customHeight="1" x14ac:dyDescent="0.2">
      <c r="A6" s="52"/>
      <c r="B6" s="515" t="s">
        <v>249</v>
      </c>
      <c r="C6" s="515"/>
      <c r="D6" s="345">
        <v>4889</v>
      </c>
      <c r="E6" s="345">
        <v>355</v>
      </c>
      <c r="F6" s="345">
        <v>3719</v>
      </c>
      <c r="G6" s="345">
        <v>400</v>
      </c>
      <c r="H6" s="345">
        <v>415</v>
      </c>
      <c r="I6" s="301"/>
    </row>
    <row r="7" spans="1:13" s="64" customFormat="1" ht="12" customHeight="1" x14ac:dyDescent="0.2">
      <c r="B7" s="516" t="s">
        <v>250</v>
      </c>
      <c r="C7" s="516"/>
      <c r="D7" s="346">
        <f>SUM(E7:H7)</f>
        <v>4931.4794520547948</v>
      </c>
      <c r="E7" s="346">
        <f>SUM(E8,E12,E15)</f>
        <v>362.47671232876712</v>
      </c>
      <c r="F7" s="346">
        <f>SUM(F8,F12,F15)</f>
        <v>3803.4986301369863</v>
      </c>
      <c r="G7" s="346">
        <f>SUM(G8,G12,G15)</f>
        <v>382.9890410958904</v>
      </c>
      <c r="H7" s="346">
        <f>SUM(H8,H12,H15)</f>
        <v>382.51506849315069</v>
      </c>
      <c r="I7" s="303"/>
      <c r="J7" s="303"/>
      <c r="K7" s="303"/>
      <c r="L7" s="303"/>
      <c r="M7" s="303"/>
    </row>
    <row r="8" spans="1:13" s="64" customFormat="1" ht="12" customHeight="1" x14ac:dyDescent="0.2">
      <c r="B8" s="516" t="s">
        <v>251</v>
      </c>
      <c r="C8" s="516"/>
      <c r="D8" s="346">
        <f>SUM(E8:H8)</f>
        <v>4520.8712328767124</v>
      </c>
      <c r="E8" s="346">
        <f>SUM(E9:E11)</f>
        <v>323.37534246575342</v>
      </c>
      <c r="F8" s="346">
        <f>SUM(F9:F11)</f>
        <v>3431.9917808219179</v>
      </c>
      <c r="G8" s="346">
        <f>SUM(G9:G11)</f>
        <v>382.9890410958904</v>
      </c>
      <c r="H8" s="346">
        <f>SUM(H9:H11)</f>
        <v>382.51506849315069</v>
      </c>
      <c r="I8" s="303"/>
      <c r="J8" s="152"/>
      <c r="K8" s="152"/>
      <c r="L8" s="152"/>
      <c r="M8" s="152"/>
    </row>
    <row r="9" spans="1:13" s="52" customFormat="1" ht="12" customHeight="1" x14ac:dyDescent="0.2">
      <c r="B9" s="347"/>
      <c r="C9" s="348" t="s">
        <v>252</v>
      </c>
      <c r="D9" s="349" t="s">
        <v>324</v>
      </c>
      <c r="E9" s="349" t="s">
        <v>324</v>
      </c>
      <c r="F9" s="349" t="s">
        <v>324</v>
      </c>
      <c r="G9" s="349" t="s">
        <v>324</v>
      </c>
      <c r="H9" s="349" t="s">
        <v>324</v>
      </c>
      <c r="I9" s="301"/>
    </row>
    <row r="10" spans="1:13" s="52" customFormat="1" ht="12" customHeight="1" x14ac:dyDescent="0.2">
      <c r="B10" s="347"/>
      <c r="C10" s="348" t="s">
        <v>253</v>
      </c>
      <c r="D10" s="350">
        <f>SUM(E10:H10)</f>
        <v>4520.8712328767124</v>
      </c>
      <c r="E10" s="351">
        <v>323.37534246575342</v>
      </c>
      <c r="F10" s="345">
        <v>3431.9917808219179</v>
      </c>
      <c r="G10" s="352">
        <v>382.9890410958904</v>
      </c>
      <c r="H10" s="353">
        <v>382.51506849315069</v>
      </c>
      <c r="I10" s="301"/>
    </row>
    <row r="11" spans="1:13" s="52" customFormat="1" ht="12" customHeight="1" x14ac:dyDescent="0.2">
      <c r="B11" s="347"/>
      <c r="C11" s="348" t="s">
        <v>325</v>
      </c>
      <c r="D11" s="345" t="s">
        <v>324</v>
      </c>
      <c r="E11" s="345" t="s">
        <v>324</v>
      </c>
      <c r="F11" s="345" t="s">
        <v>324</v>
      </c>
      <c r="G11" s="345" t="s">
        <v>324</v>
      </c>
      <c r="H11" s="345" t="s">
        <v>324</v>
      </c>
      <c r="I11" s="301"/>
    </row>
    <row r="12" spans="1:13" s="64" customFormat="1" ht="12" customHeight="1" x14ac:dyDescent="0.2">
      <c r="B12" s="516" t="s">
        <v>255</v>
      </c>
      <c r="C12" s="516"/>
      <c r="D12" s="345" t="s">
        <v>324</v>
      </c>
      <c r="E12" s="345" t="s">
        <v>324</v>
      </c>
      <c r="F12" s="345" t="s">
        <v>324</v>
      </c>
      <c r="G12" s="345" t="s">
        <v>324</v>
      </c>
      <c r="H12" s="345" t="s">
        <v>324</v>
      </c>
      <c r="I12" s="303"/>
    </row>
    <row r="13" spans="1:13" s="52" customFormat="1" ht="12" customHeight="1" x14ac:dyDescent="0.2">
      <c r="B13" s="347"/>
      <c r="C13" s="348" t="s">
        <v>258</v>
      </c>
      <c r="D13" s="345" t="s">
        <v>324</v>
      </c>
      <c r="E13" s="345" t="s">
        <v>324</v>
      </c>
      <c r="F13" s="345" t="s">
        <v>324</v>
      </c>
      <c r="G13" s="345" t="s">
        <v>324</v>
      </c>
      <c r="H13" s="345" t="s">
        <v>324</v>
      </c>
      <c r="I13" s="301"/>
    </row>
    <row r="14" spans="1:13" s="52" customFormat="1" ht="12" customHeight="1" x14ac:dyDescent="0.2">
      <c r="B14" s="347"/>
      <c r="C14" s="348" t="s">
        <v>261</v>
      </c>
      <c r="D14" s="345" t="s">
        <v>324</v>
      </c>
      <c r="E14" s="345" t="s">
        <v>324</v>
      </c>
      <c r="F14" s="345" t="s">
        <v>324</v>
      </c>
      <c r="G14" s="345" t="s">
        <v>324</v>
      </c>
      <c r="H14" s="345" t="s">
        <v>324</v>
      </c>
      <c r="I14" s="301"/>
    </row>
    <row r="15" spans="1:13" s="64" customFormat="1" ht="12" customHeight="1" x14ac:dyDescent="0.2">
      <c r="B15" s="516" t="s">
        <v>326</v>
      </c>
      <c r="C15" s="516"/>
      <c r="D15" s="346">
        <f>SUM(E15:H15)</f>
        <v>410.60821917808221</v>
      </c>
      <c r="E15" s="346">
        <f>SUM(E16)</f>
        <v>39.101369863013701</v>
      </c>
      <c r="F15" s="346">
        <f>SUM(F16)</f>
        <v>371.50684931506851</v>
      </c>
      <c r="G15" s="346">
        <f>SUM(G16)</f>
        <v>0</v>
      </c>
      <c r="H15" s="346">
        <f>SUM(H16)</f>
        <v>0</v>
      </c>
      <c r="I15" s="303"/>
    </row>
    <row r="16" spans="1:13" s="52" customFormat="1" ht="12" customHeight="1" x14ac:dyDescent="0.2">
      <c r="B16" s="347"/>
      <c r="C16" s="348" t="s">
        <v>304</v>
      </c>
      <c r="D16" s="346">
        <f>SUM(E16:H16)</f>
        <v>410.60821917808221</v>
      </c>
      <c r="E16" s="354">
        <v>39.101369863013701</v>
      </c>
      <c r="F16" s="354">
        <v>371.50684931506851</v>
      </c>
      <c r="G16" s="345" t="s">
        <v>324</v>
      </c>
      <c r="H16" s="345" t="s">
        <v>324</v>
      </c>
      <c r="I16" s="301"/>
    </row>
    <row r="17" spans="1:9" s="52" customFormat="1" ht="12" customHeight="1" x14ac:dyDescent="0.2">
      <c r="B17" s="62"/>
      <c r="C17" s="62"/>
      <c r="D17" s="1"/>
      <c r="E17" s="1"/>
      <c r="F17" s="1"/>
      <c r="G17" s="1"/>
      <c r="H17" s="1"/>
      <c r="I17" s="1"/>
    </row>
    <row r="18" spans="1:9" s="52" customFormat="1" ht="12" customHeight="1" x14ac:dyDescent="0.2">
      <c r="B18" s="63" t="s">
        <v>327</v>
      </c>
      <c r="C18" s="63"/>
      <c r="D18" s="1"/>
      <c r="E18" s="1"/>
      <c r="F18" s="1"/>
      <c r="G18" s="1"/>
      <c r="H18" s="1"/>
      <c r="I18" s="1"/>
    </row>
    <row r="19" spans="1:9" ht="12" customHeight="1" x14ac:dyDescent="0.2">
      <c r="A19" s="52"/>
      <c r="B19" s="12" t="s">
        <v>328</v>
      </c>
      <c r="C19" s="12"/>
    </row>
    <row r="20" spans="1:9" ht="12" customHeight="1" x14ac:dyDescent="0.2">
      <c r="A20" s="52"/>
      <c r="B20" s="355" t="s">
        <v>329</v>
      </c>
      <c r="C20" s="355"/>
      <c r="D20" s="355"/>
      <c r="E20" s="355"/>
      <c r="F20" s="355"/>
      <c r="G20" s="355"/>
      <c r="H20" s="355"/>
    </row>
    <row r="21" spans="1:9" ht="11.25" customHeight="1" x14ac:dyDescent="0.2"/>
    <row r="22" spans="1:9" ht="12" customHeight="1" x14ac:dyDescent="0.2"/>
    <row r="23" spans="1:9" ht="12" customHeight="1" x14ac:dyDescent="0.2"/>
    <row r="24" spans="1:9" ht="12" customHeight="1" x14ac:dyDescent="0.2"/>
    <row r="25" spans="1:9" ht="12" customHeight="1" x14ac:dyDescent="0.2">
      <c r="D25" s="356"/>
      <c r="E25" s="356"/>
      <c r="F25" s="356"/>
      <c r="G25" s="356"/>
    </row>
    <row r="26" spans="1:9" ht="12" customHeight="1" x14ac:dyDescent="0.2">
      <c r="D26" s="356"/>
      <c r="E26" s="356"/>
      <c r="F26" s="356"/>
      <c r="G26" s="356"/>
    </row>
    <row r="27" spans="1:9" ht="12" customHeight="1" x14ac:dyDescent="0.2">
      <c r="D27" s="356"/>
      <c r="E27" s="356"/>
      <c r="F27" s="356"/>
      <c r="G27" s="356"/>
    </row>
    <row r="28" spans="1:9" ht="12" customHeight="1" x14ac:dyDescent="0.2">
      <c r="D28" s="356"/>
      <c r="E28" s="356"/>
      <c r="F28" s="356"/>
      <c r="G28" s="356"/>
    </row>
    <row r="29" spans="1:9" ht="12" customHeight="1" x14ac:dyDescent="0.2">
      <c r="D29" s="356"/>
      <c r="E29" s="357"/>
      <c r="F29" s="357"/>
      <c r="G29" s="357"/>
    </row>
    <row r="30" spans="1:9" ht="12" customHeight="1" x14ac:dyDescent="0.2">
      <c r="D30" s="356"/>
      <c r="E30" s="357"/>
      <c r="F30" s="357"/>
      <c r="G30" s="357"/>
    </row>
    <row r="31" spans="1:9" ht="12" customHeight="1" x14ac:dyDescent="0.2">
      <c r="D31" s="356"/>
      <c r="E31" s="357"/>
      <c r="F31" s="357"/>
      <c r="G31" s="357"/>
    </row>
    <row r="32" spans="1:9" ht="12" customHeight="1" x14ac:dyDescent="0.2"/>
    <row r="33" spans="4:5" ht="12" customHeight="1" x14ac:dyDescent="0.2"/>
    <row r="34" spans="4:5" ht="12" customHeight="1" x14ac:dyDescent="0.2">
      <c r="D34" s="356"/>
      <c r="E34" s="356"/>
    </row>
    <row r="35" spans="4:5" ht="12" customHeight="1" x14ac:dyDescent="0.2">
      <c r="D35" s="356"/>
      <c r="E35" s="356"/>
    </row>
    <row r="36" spans="4:5" ht="12" customHeight="1" x14ac:dyDescent="0.2">
      <c r="D36" s="356"/>
      <c r="E36" s="358"/>
    </row>
    <row r="37" spans="4:5" ht="12" customHeight="1" x14ac:dyDescent="0.2">
      <c r="D37" s="356"/>
      <c r="E37" s="358"/>
    </row>
    <row r="38" spans="4:5" ht="12" customHeight="1" x14ac:dyDescent="0.2">
      <c r="D38" s="356"/>
      <c r="E38" s="358"/>
    </row>
    <row r="39" spans="4:5" ht="12" customHeight="1" x14ac:dyDescent="0.2"/>
    <row r="40" spans="4:5" ht="12" customHeight="1" x14ac:dyDescent="0.2">
      <c r="D40" s="359"/>
      <c r="E40" s="359"/>
    </row>
    <row r="41" spans="4:5" ht="12" customHeight="1" x14ac:dyDescent="0.2">
      <c r="D41" s="359"/>
      <c r="E41" s="359"/>
    </row>
    <row r="42" spans="4:5" ht="12" customHeight="1" x14ac:dyDescent="0.2">
      <c r="D42" s="359"/>
      <c r="E42" s="359"/>
    </row>
    <row r="43" spans="4:5" ht="12" customHeight="1" x14ac:dyDescent="0.2">
      <c r="D43" s="359"/>
      <c r="E43" s="359"/>
    </row>
    <row r="44" spans="4:5" ht="12" customHeight="1" x14ac:dyDescent="0.2">
      <c r="D44" s="359"/>
      <c r="E44" s="359"/>
    </row>
    <row r="45" spans="4:5" ht="12" customHeight="1" x14ac:dyDescent="0.2">
      <c r="D45" s="359"/>
      <c r="E45" s="359"/>
    </row>
    <row r="46" spans="4:5" ht="12" customHeight="1" x14ac:dyDescent="0.2"/>
    <row r="47" spans="4:5" ht="12" customHeight="1" x14ac:dyDescent="0.2"/>
    <row r="48" spans="4:5" ht="12" customHeight="1" x14ac:dyDescent="0.2">
      <c r="D48" s="356"/>
      <c r="E48" s="356"/>
    </row>
    <row r="49" spans="4:5" ht="12" customHeight="1" x14ac:dyDescent="0.2">
      <c r="D49" s="356"/>
      <c r="E49" s="356"/>
    </row>
    <row r="50" spans="4:5" ht="12" customHeight="1" x14ac:dyDescent="0.2">
      <c r="D50" s="356"/>
      <c r="E50" s="356"/>
    </row>
    <row r="51" spans="4:5" ht="12" customHeight="1" x14ac:dyDescent="0.2">
      <c r="D51" s="356"/>
      <c r="E51" s="356"/>
    </row>
    <row r="52" spans="4:5" ht="12" customHeight="1" x14ac:dyDescent="0.2"/>
    <row r="53" spans="4:5" ht="12" customHeight="1" x14ac:dyDescent="0.2"/>
    <row r="54" spans="4:5" ht="12" customHeight="1" x14ac:dyDescent="0.2"/>
    <row r="55" spans="4:5" ht="12" customHeight="1" x14ac:dyDescent="0.2"/>
    <row r="56" spans="4:5" ht="12" customHeight="1" x14ac:dyDescent="0.2"/>
    <row r="57" spans="4:5" ht="12" customHeight="1" x14ac:dyDescent="0.2"/>
    <row r="58" spans="4:5" ht="12" customHeight="1" x14ac:dyDescent="0.2"/>
    <row r="59" spans="4:5" ht="12" customHeight="1" x14ac:dyDescent="0.2"/>
    <row r="60" spans="4:5" ht="12" customHeight="1" x14ac:dyDescent="0.2"/>
    <row r="61" spans="4:5" ht="12" customHeight="1" x14ac:dyDescent="0.2"/>
    <row r="62" spans="4:5" ht="12" customHeight="1" x14ac:dyDescent="0.2"/>
    <row r="63" spans="4:5" ht="12" customHeight="1" x14ac:dyDescent="0.2"/>
    <row r="64" spans="4:5"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sheetData>
  <sheetProtection selectLockedCells="1" selectUnlockedCells="1"/>
  <mergeCells count="10">
    <mergeCell ref="D3:D4"/>
    <mergeCell ref="E3:F3"/>
    <mergeCell ref="G3:H3"/>
    <mergeCell ref="B5:C5"/>
    <mergeCell ref="B6:C6"/>
    <mergeCell ref="B7:C7"/>
    <mergeCell ref="B8:C8"/>
    <mergeCell ref="B12:C12"/>
    <mergeCell ref="B15:C15"/>
    <mergeCell ref="B3:C4"/>
  </mergeCells>
  <phoneticPr fontId="2"/>
  <dataValidations count="1">
    <dataValidation allowBlank="1" showErrorMessage="1" sqref="B1:C2 A3:D3 I3:IV5 A4:A5 E4:IV4 B5:IV5 B19:B20 B17:C18 B6:B16 C10:D16 G11:H11 F10:F15 E11:E15 F6:H9 D6:E7 C8:E9 H10:H16 G12:G16" xr:uid="{890883A1-228C-486B-BB0F-F8F7C4984F9F}">
      <formula1>0</formula1>
      <formula2>0</formula2>
    </dataValidation>
  </dataValidations>
  <pageMargins left="0.7" right="0.7" top="0.75" bottom="0.75" header="0.51180555555555551" footer="0.51180555555555551"/>
  <pageSetup paperSize="9" firstPageNumber="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9CEBA-CF81-4279-B1BF-4234ECB16BCA}">
  <sheetPr>
    <pageSetUpPr fitToPage="1"/>
  </sheetPr>
  <dimension ref="A1:I13"/>
  <sheetViews>
    <sheetView zoomScaleNormal="100" zoomScaleSheetLayoutView="100" workbookViewId="0"/>
  </sheetViews>
  <sheetFormatPr defaultRowHeight="13" x14ac:dyDescent="0.2"/>
  <cols>
    <col min="1" max="1" width="2.6328125" style="1" customWidth="1"/>
    <col min="2" max="2" width="14" style="50" customWidth="1"/>
    <col min="3" max="3" width="20.453125" style="1" customWidth="1"/>
    <col min="4" max="4" width="6.6328125" style="1" customWidth="1"/>
    <col min="5" max="5" width="11.36328125" style="1" bestFit="1" customWidth="1"/>
    <col min="6" max="9" width="8.6328125" style="1" customWidth="1"/>
  </cols>
  <sheetData>
    <row r="1" spans="1:9" ht="14" x14ac:dyDescent="0.2">
      <c r="B1" s="49" t="s">
        <v>330</v>
      </c>
    </row>
    <row r="2" spans="1:9" ht="14" x14ac:dyDescent="0.2">
      <c r="B2" s="49"/>
    </row>
    <row r="3" spans="1:9" x14ac:dyDescent="0.2">
      <c r="A3" s="51"/>
      <c r="B3" s="480" t="s">
        <v>30</v>
      </c>
      <c r="C3" s="459" t="s">
        <v>331</v>
      </c>
      <c r="D3" s="459" t="s">
        <v>332</v>
      </c>
      <c r="E3" s="459" t="s">
        <v>333</v>
      </c>
      <c r="F3" s="466" t="s">
        <v>334</v>
      </c>
      <c r="G3" s="468"/>
      <c r="H3" s="486"/>
      <c r="I3" s="487"/>
    </row>
    <row r="4" spans="1:9" x14ac:dyDescent="0.2">
      <c r="A4" s="51"/>
      <c r="B4" s="482"/>
      <c r="C4" s="474"/>
      <c r="D4" s="474"/>
      <c r="E4" s="474"/>
      <c r="F4" s="46" t="s">
        <v>335</v>
      </c>
      <c r="G4" s="46" t="s">
        <v>336</v>
      </c>
      <c r="H4" s="46" t="s">
        <v>337</v>
      </c>
      <c r="I4" s="46" t="s">
        <v>336</v>
      </c>
    </row>
    <row r="5" spans="1:9" x14ac:dyDescent="0.2">
      <c r="A5" s="52"/>
      <c r="B5" s="66"/>
      <c r="C5" s="53"/>
      <c r="D5" s="53"/>
      <c r="E5" s="53" t="s">
        <v>43</v>
      </c>
      <c r="F5" s="53" t="s">
        <v>42</v>
      </c>
      <c r="G5" s="53" t="s">
        <v>225</v>
      </c>
      <c r="H5" s="53" t="s">
        <v>42</v>
      </c>
      <c r="I5" s="53" t="s">
        <v>225</v>
      </c>
    </row>
    <row r="6" spans="1:9" ht="19" x14ac:dyDescent="0.2">
      <c r="A6" s="52"/>
      <c r="B6" s="360" t="s">
        <v>338</v>
      </c>
      <c r="C6" s="361" t="s">
        <v>339</v>
      </c>
      <c r="D6" s="362">
        <v>8</v>
      </c>
      <c r="E6" s="8" t="s">
        <v>340</v>
      </c>
      <c r="F6" s="362">
        <v>16206</v>
      </c>
      <c r="G6" s="362">
        <v>44400</v>
      </c>
      <c r="H6" s="362">
        <v>16019</v>
      </c>
      <c r="I6" s="362">
        <v>43890</v>
      </c>
    </row>
    <row r="7" spans="1:9" ht="19" x14ac:dyDescent="0.2">
      <c r="A7" s="52"/>
      <c r="B7" s="363" t="s">
        <v>341</v>
      </c>
      <c r="C7" s="361" t="s">
        <v>339</v>
      </c>
      <c r="D7" s="362">
        <v>8</v>
      </c>
      <c r="E7" s="8" t="s">
        <v>340</v>
      </c>
      <c r="F7" s="362">
        <v>16013</v>
      </c>
      <c r="G7" s="362">
        <v>43842</v>
      </c>
      <c r="H7" s="362">
        <v>15849</v>
      </c>
      <c r="I7" s="362">
        <v>43392</v>
      </c>
    </row>
    <row r="8" spans="1:9" ht="19" x14ac:dyDescent="0.2">
      <c r="A8" s="52"/>
      <c r="B8" s="363" t="s">
        <v>49</v>
      </c>
      <c r="C8" s="364" t="s">
        <v>339</v>
      </c>
      <c r="D8" s="362">
        <v>8</v>
      </c>
      <c r="E8" s="8" t="s">
        <v>340</v>
      </c>
      <c r="F8" s="362">
        <v>11096</v>
      </c>
      <c r="G8" s="362">
        <v>30339</v>
      </c>
      <c r="H8" s="362">
        <v>11010</v>
      </c>
      <c r="I8" s="362">
        <v>30104</v>
      </c>
    </row>
    <row r="9" spans="1:9" ht="19" x14ac:dyDescent="0.2">
      <c r="A9" s="52"/>
      <c r="B9" s="365" t="s">
        <v>50</v>
      </c>
      <c r="C9" s="364" t="s">
        <v>339</v>
      </c>
      <c r="D9" s="362">
        <v>8</v>
      </c>
      <c r="E9" s="8" t="s">
        <v>340</v>
      </c>
      <c r="F9" s="362">
        <v>12435</v>
      </c>
      <c r="G9" s="362">
        <v>34070</v>
      </c>
      <c r="H9" s="362">
        <v>12343</v>
      </c>
      <c r="I9" s="362">
        <v>33816</v>
      </c>
    </row>
    <row r="10" spans="1:9" ht="19" x14ac:dyDescent="0.2">
      <c r="A10" s="64"/>
      <c r="B10" s="365" t="s">
        <v>342</v>
      </c>
      <c r="C10" s="366" t="s">
        <v>339</v>
      </c>
      <c r="D10" s="297">
        <v>8</v>
      </c>
      <c r="E10" s="367" t="s">
        <v>340</v>
      </c>
      <c r="F10" s="297">
        <v>13414</v>
      </c>
      <c r="G10" s="297">
        <v>36751</v>
      </c>
      <c r="H10" s="297">
        <v>13313</v>
      </c>
      <c r="I10" s="297">
        <v>36476</v>
      </c>
    </row>
    <row r="11" spans="1:9" x14ac:dyDescent="0.2">
      <c r="A11" s="52"/>
      <c r="B11" s="62"/>
      <c r="C11" s="52"/>
      <c r="D11" s="52"/>
      <c r="E11" s="52"/>
      <c r="F11" s="52"/>
      <c r="G11" s="52"/>
      <c r="H11" s="52"/>
      <c r="I11" s="52"/>
    </row>
    <row r="12" spans="1:9" x14ac:dyDescent="0.2">
      <c r="A12" s="52"/>
      <c r="B12" s="63" t="s">
        <v>343</v>
      </c>
      <c r="C12" s="52"/>
    </row>
    <row r="13" spans="1:9" x14ac:dyDescent="0.2">
      <c r="A13" s="52"/>
      <c r="B13" s="520"/>
      <c r="C13" s="521"/>
      <c r="E13" s="368"/>
      <c r="F13" s="368"/>
      <c r="G13" s="368"/>
      <c r="H13" s="368"/>
      <c r="I13" s="368"/>
    </row>
  </sheetData>
  <mergeCells count="6">
    <mergeCell ref="B13:C13"/>
    <mergeCell ref="B3:B4"/>
    <mergeCell ref="C3:C4"/>
    <mergeCell ref="D3:D4"/>
    <mergeCell ref="E3:E4"/>
    <mergeCell ref="F3:I3"/>
  </mergeCells>
  <phoneticPr fontId="2"/>
  <dataValidations count="1">
    <dataValidation imeMode="on" allowBlank="1" showInputMessage="1" showErrorMessage="1" sqref="B1:B4 A5:B5 D3:E3 D5:I5 H4:I4 F3:G4 C1:C12 C14:C65536 B6:B65536" xr:uid="{CBDE42A4-0A3F-4E32-90F9-0D2129301646}"/>
  </dataValidations>
  <pageMargins left="0.59055118110236227" right="0.39370078740157483" top="0.78740157480314965" bottom="0.39370078740157483" header="0.31496062992125984" footer="0.31496062992125984"/>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14D93-E4F9-4153-9DD7-4596DDFAE33F}">
  <sheetPr>
    <pageSetUpPr fitToPage="1"/>
  </sheetPr>
  <dimension ref="A1:J73"/>
  <sheetViews>
    <sheetView zoomScaleNormal="100" zoomScaleSheetLayoutView="100" workbookViewId="0"/>
  </sheetViews>
  <sheetFormatPr defaultRowHeight="13" x14ac:dyDescent="0.2"/>
  <cols>
    <col min="1" max="1" width="2.54296875" style="359" customWidth="1"/>
    <col min="2" max="4" width="2.90625" style="359" customWidth="1"/>
    <col min="5" max="5" width="14.1796875" style="359" customWidth="1"/>
    <col min="6" max="6" width="14.453125" style="408" customWidth="1"/>
    <col min="7" max="7" width="14.453125" style="359" customWidth="1"/>
    <col min="8" max="8" width="14.453125" style="408" customWidth="1"/>
    <col min="9" max="10" width="14.453125" style="359" customWidth="1"/>
  </cols>
  <sheetData>
    <row r="1" spans="1:10" ht="16.5" x14ac:dyDescent="0.25">
      <c r="A1" s="369"/>
      <c r="B1" s="370" t="s">
        <v>344</v>
      </c>
      <c r="C1" s="371"/>
      <c r="D1" s="371"/>
      <c r="E1" s="371"/>
      <c r="F1" s="372"/>
      <c r="G1" s="373"/>
      <c r="H1" s="372"/>
      <c r="I1" s="373"/>
      <c r="J1" s="373"/>
    </row>
    <row r="2" spans="1:10" x14ac:dyDescent="0.2">
      <c r="A2" s="369"/>
      <c r="B2" s="369"/>
      <c r="C2" s="369"/>
      <c r="D2" s="369"/>
      <c r="E2" s="373"/>
      <c r="F2" s="372"/>
      <c r="G2" s="373"/>
      <c r="H2" s="372"/>
      <c r="I2" s="373"/>
      <c r="J2" s="373"/>
    </row>
    <row r="3" spans="1:10" x14ac:dyDescent="0.2">
      <c r="A3" s="369"/>
      <c r="B3" s="374"/>
      <c r="C3" s="538" t="s">
        <v>345</v>
      </c>
      <c r="D3" s="538"/>
      <c r="E3" s="539"/>
      <c r="F3" s="542" t="s">
        <v>346</v>
      </c>
      <c r="G3" s="542" t="s">
        <v>347</v>
      </c>
      <c r="H3" s="542" t="s">
        <v>348</v>
      </c>
      <c r="I3" s="542" t="s">
        <v>27</v>
      </c>
      <c r="J3" s="544" t="s">
        <v>349</v>
      </c>
    </row>
    <row r="4" spans="1:10" x14ac:dyDescent="0.2">
      <c r="A4" s="369"/>
      <c r="B4" s="375"/>
      <c r="C4" s="540"/>
      <c r="D4" s="540"/>
      <c r="E4" s="541"/>
      <c r="F4" s="543"/>
      <c r="G4" s="543"/>
      <c r="H4" s="543"/>
      <c r="I4" s="543"/>
      <c r="J4" s="545"/>
    </row>
    <row r="5" spans="1:10" x14ac:dyDescent="0.2">
      <c r="A5" s="369"/>
      <c r="B5" s="526"/>
      <c r="C5" s="527"/>
      <c r="D5" s="527"/>
      <c r="E5" s="528"/>
      <c r="F5" s="376" t="s">
        <v>350</v>
      </c>
      <c r="G5" s="376" t="s">
        <v>350</v>
      </c>
      <c r="H5" s="377" t="s">
        <v>350</v>
      </c>
      <c r="I5" s="376" t="s">
        <v>350</v>
      </c>
      <c r="J5" s="376" t="s">
        <v>350</v>
      </c>
    </row>
    <row r="6" spans="1:10" x14ac:dyDescent="0.2">
      <c r="A6" s="378"/>
      <c r="B6" s="379"/>
      <c r="C6" s="529" t="s">
        <v>351</v>
      </c>
      <c r="D6" s="529"/>
      <c r="E6" s="530"/>
      <c r="F6" s="380">
        <v>48282</v>
      </c>
      <c r="G6" s="380">
        <v>49351</v>
      </c>
      <c r="H6" s="380">
        <v>12741</v>
      </c>
      <c r="I6" s="380">
        <v>4647</v>
      </c>
      <c r="J6" s="380">
        <v>11013</v>
      </c>
    </row>
    <row r="7" spans="1:10" x14ac:dyDescent="0.2">
      <c r="A7" s="378"/>
      <c r="B7" s="381"/>
      <c r="C7" s="531"/>
      <c r="D7" s="531"/>
      <c r="E7" s="532"/>
      <c r="F7" s="382">
        <v>-48038</v>
      </c>
      <c r="G7" s="382">
        <v>-49251</v>
      </c>
      <c r="H7" s="382">
        <v>-13062</v>
      </c>
      <c r="I7" s="382">
        <v>-4627</v>
      </c>
      <c r="J7" s="382">
        <v>-10870</v>
      </c>
    </row>
    <row r="8" spans="1:10" x14ac:dyDescent="0.2">
      <c r="A8" s="378"/>
      <c r="B8" s="533"/>
      <c r="C8" s="534"/>
      <c r="D8" s="534"/>
      <c r="E8" s="535"/>
      <c r="F8" s="383"/>
      <c r="G8" s="383"/>
      <c r="H8" s="383"/>
      <c r="I8" s="383"/>
      <c r="J8" s="383"/>
    </row>
    <row r="9" spans="1:10" x14ac:dyDescent="0.2">
      <c r="A9" s="378"/>
      <c r="B9" s="384"/>
      <c r="C9" s="536" t="s">
        <v>352</v>
      </c>
      <c r="D9" s="536"/>
      <c r="E9" s="537"/>
      <c r="F9" s="383">
        <v>41608</v>
      </c>
      <c r="G9" s="383">
        <v>42552</v>
      </c>
      <c r="H9" s="383">
        <v>11076</v>
      </c>
      <c r="I9" s="383">
        <v>4005</v>
      </c>
      <c r="J9" s="383">
        <v>9498</v>
      </c>
    </row>
    <row r="10" spans="1:10" x14ac:dyDescent="0.2">
      <c r="A10" s="369"/>
      <c r="B10" s="385"/>
      <c r="C10" s="386"/>
      <c r="D10" s="386"/>
      <c r="E10" s="387"/>
      <c r="F10" s="383"/>
      <c r="G10" s="388"/>
      <c r="H10" s="383"/>
      <c r="I10" s="383"/>
      <c r="J10" s="383"/>
    </row>
    <row r="11" spans="1:10" x14ac:dyDescent="0.2">
      <c r="A11" s="369"/>
      <c r="B11" s="389"/>
      <c r="C11" s="390"/>
      <c r="D11" s="390"/>
      <c r="E11" s="391" t="s">
        <v>85</v>
      </c>
      <c r="F11" s="392">
        <v>8877</v>
      </c>
      <c r="G11" s="392">
        <v>9109</v>
      </c>
      <c r="H11" s="392">
        <v>2204</v>
      </c>
      <c r="I11" s="392">
        <v>792</v>
      </c>
      <c r="J11" s="392">
        <v>1939</v>
      </c>
    </row>
    <row r="12" spans="1:10" x14ac:dyDescent="0.2">
      <c r="A12" s="369"/>
      <c r="B12" s="389"/>
      <c r="C12" s="390"/>
      <c r="D12" s="390"/>
      <c r="E12" s="391" t="s">
        <v>86</v>
      </c>
      <c r="F12" s="392">
        <v>11010</v>
      </c>
      <c r="G12" s="392">
        <v>11343</v>
      </c>
      <c r="H12" s="392">
        <v>3045</v>
      </c>
      <c r="I12" s="392">
        <v>943</v>
      </c>
      <c r="J12" s="392">
        <v>2533</v>
      </c>
    </row>
    <row r="13" spans="1:10" x14ac:dyDescent="0.2">
      <c r="A13" s="369"/>
      <c r="B13" s="389"/>
      <c r="C13" s="390"/>
      <c r="D13" s="390"/>
      <c r="E13" s="391" t="s">
        <v>87</v>
      </c>
      <c r="F13" s="392">
        <v>2422</v>
      </c>
      <c r="G13" s="392">
        <v>2470</v>
      </c>
      <c r="H13" s="392">
        <v>608</v>
      </c>
      <c r="I13" s="392">
        <v>232</v>
      </c>
      <c r="J13" s="392">
        <v>537</v>
      </c>
    </row>
    <row r="14" spans="1:10" x14ac:dyDescent="0.2">
      <c r="A14" s="369"/>
      <c r="B14" s="389"/>
      <c r="C14" s="390"/>
      <c r="D14" s="390"/>
      <c r="E14" s="391" t="s">
        <v>353</v>
      </c>
      <c r="F14" s="392">
        <v>4893</v>
      </c>
      <c r="G14" s="392">
        <v>4918</v>
      </c>
      <c r="H14" s="392">
        <v>1275</v>
      </c>
      <c r="I14" s="392">
        <v>555</v>
      </c>
      <c r="J14" s="392">
        <v>1156</v>
      </c>
    </row>
    <row r="15" spans="1:10" x14ac:dyDescent="0.2">
      <c r="A15" s="369"/>
      <c r="B15" s="389"/>
      <c r="C15" s="390"/>
      <c r="D15" s="390"/>
      <c r="E15" s="391" t="s">
        <v>89</v>
      </c>
      <c r="F15" s="392">
        <v>5527</v>
      </c>
      <c r="G15" s="392">
        <v>5606</v>
      </c>
      <c r="H15" s="392">
        <v>1422</v>
      </c>
      <c r="I15" s="392">
        <v>727</v>
      </c>
      <c r="J15" s="392">
        <v>1514</v>
      </c>
    </row>
    <row r="16" spans="1:10" x14ac:dyDescent="0.2">
      <c r="A16" s="369"/>
      <c r="B16" s="389"/>
      <c r="C16" s="390"/>
      <c r="D16" s="390"/>
      <c r="E16" s="391" t="s">
        <v>90</v>
      </c>
      <c r="F16" s="392">
        <v>848</v>
      </c>
      <c r="G16" s="392">
        <v>973</v>
      </c>
      <c r="H16" s="392">
        <v>298</v>
      </c>
      <c r="I16" s="392">
        <v>53</v>
      </c>
      <c r="J16" s="392">
        <v>157</v>
      </c>
    </row>
    <row r="17" spans="1:10" x14ac:dyDescent="0.2">
      <c r="A17" s="369"/>
      <c r="B17" s="389"/>
      <c r="C17" s="390"/>
      <c r="D17" s="390"/>
      <c r="E17" s="391" t="s">
        <v>91</v>
      </c>
      <c r="F17" s="392">
        <v>1848</v>
      </c>
      <c r="G17" s="392">
        <v>1838</v>
      </c>
      <c r="H17" s="392">
        <v>447</v>
      </c>
      <c r="I17" s="392">
        <v>183</v>
      </c>
      <c r="J17" s="392">
        <v>448</v>
      </c>
    </row>
    <row r="18" spans="1:10" x14ac:dyDescent="0.2">
      <c r="A18" s="369"/>
      <c r="B18" s="389"/>
      <c r="C18" s="390"/>
      <c r="D18" s="390"/>
      <c r="E18" s="391" t="s">
        <v>92</v>
      </c>
      <c r="F18" s="392">
        <v>1493</v>
      </c>
      <c r="G18" s="392">
        <v>1530</v>
      </c>
      <c r="H18" s="392">
        <v>390</v>
      </c>
      <c r="I18" s="392">
        <v>104</v>
      </c>
      <c r="J18" s="392">
        <v>286</v>
      </c>
    </row>
    <row r="19" spans="1:10" x14ac:dyDescent="0.2">
      <c r="A19" s="369"/>
      <c r="B19" s="389"/>
      <c r="C19" s="390"/>
      <c r="D19" s="390"/>
      <c r="E19" s="391" t="s">
        <v>93</v>
      </c>
      <c r="F19" s="392">
        <v>1366</v>
      </c>
      <c r="G19" s="392">
        <v>1410</v>
      </c>
      <c r="H19" s="392">
        <v>428</v>
      </c>
      <c r="I19" s="392">
        <v>102</v>
      </c>
      <c r="J19" s="392">
        <v>282</v>
      </c>
    </row>
    <row r="20" spans="1:10" x14ac:dyDescent="0.2">
      <c r="A20" s="369"/>
      <c r="B20" s="389"/>
      <c r="C20" s="390"/>
      <c r="D20" s="390"/>
      <c r="E20" s="391" t="s">
        <v>94</v>
      </c>
      <c r="F20" s="392">
        <v>1019</v>
      </c>
      <c r="G20" s="392">
        <v>1044</v>
      </c>
      <c r="H20" s="392">
        <v>338</v>
      </c>
      <c r="I20" s="392">
        <v>92</v>
      </c>
      <c r="J20" s="392">
        <v>199</v>
      </c>
    </row>
    <row r="21" spans="1:10" x14ac:dyDescent="0.2">
      <c r="A21" s="369"/>
      <c r="B21" s="389"/>
      <c r="C21" s="390"/>
      <c r="D21" s="390"/>
      <c r="E21" s="391" t="s">
        <v>95</v>
      </c>
      <c r="F21" s="392">
        <v>1248</v>
      </c>
      <c r="G21" s="392">
        <v>1224</v>
      </c>
      <c r="H21" s="392">
        <v>314</v>
      </c>
      <c r="I21" s="392">
        <v>116</v>
      </c>
      <c r="J21" s="392">
        <v>228</v>
      </c>
    </row>
    <row r="22" spans="1:10" x14ac:dyDescent="0.2">
      <c r="A22" s="369"/>
      <c r="B22" s="389"/>
      <c r="C22" s="390"/>
      <c r="D22" s="390"/>
      <c r="E22" s="391" t="s">
        <v>96</v>
      </c>
      <c r="F22" s="392">
        <v>1057</v>
      </c>
      <c r="G22" s="392">
        <v>1087</v>
      </c>
      <c r="H22" s="392">
        <v>307</v>
      </c>
      <c r="I22" s="392">
        <v>106</v>
      </c>
      <c r="J22" s="392">
        <v>219</v>
      </c>
    </row>
    <row r="23" spans="1:10" x14ac:dyDescent="0.2">
      <c r="A23" s="369"/>
      <c r="B23" s="389"/>
      <c r="C23" s="390"/>
      <c r="D23" s="390"/>
      <c r="E23" s="391"/>
      <c r="F23" s="393"/>
      <c r="G23" s="392"/>
      <c r="H23" s="393"/>
      <c r="I23" s="393"/>
      <c r="J23" s="393"/>
    </row>
    <row r="24" spans="1:10" x14ac:dyDescent="0.2">
      <c r="A24" s="369"/>
      <c r="B24" s="394"/>
      <c r="C24" s="524" t="s">
        <v>354</v>
      </c>
      <c r="D24" s="524"/>
      <c r="E24" s="525"/>
      <c r="F24" s="383">
        <v>6040</v>
      </c>
      <c r="G24" s="383">
        <v>6178</v>
      </c>
      <c r="H24" s="383">
        <v>1467</v>
      </c>
      <c r="I24" s="383">
        <v>584</v>
      </c>
      <c r="J24" s="383">
        <v>1319</v>
      </c>
    </row>
    <row r="25" spans="1:10" x14ac:dyDescent="0.2">
      <c r="A25" s="369"/>
      <c r="B25" s="389"/>
      <c r="C25" s="390"/>
      <c r="D25" s="390"/>
      <c r="E25" s="395"/>
      <c r="F25" s="393"/>
      <c r="G25" s="392"/>
      <c r="H25" s="393"/>
      <c r="I25" s="393"/>
      <c r="J25" s="393"/>
    </row>
    <row r="26" spans="1:10" x14ac:dyDescent="0.2">
      <c r="A26" s="369"/>
      <c r="B26" s="394"/>
      <c r="C26" s="396"/>
      <c r="D26" s="524" t="s">
        <v>355</v>
      </c>
      <c r="E26" s="525"/>
      <c r="F26" s="383">
        <v>807</v>
      </c>
      <c r="G26" s="383">
        <v>834</v>
      </c>
      <c r="H26" s="383">
        <v>194</v>
      </c>
      <c r="I26" s="383">
        <v>50</v>
      </c>
      <c r="J26" s="383">
        <v>141</v>
      </c>
    </row>
    <row r="27" spans="1:10" x14ac:dyDescent="0.2">
      <c r="A27" s="369"/>
      <c r="B27" s="389"/>
      <c r="C27" s="390"/>
      <c r="D27" s="390"/>
      <c r="E27" s="391" t="s">
        <v>356</v>
      </c>
      <c r="F27" s="392">
        <v>297</v>
      </c>
      <c r="G27" s="392">
        <v>280</v>
      </c>
      <c r="H27" s="392">
        <v>85</v>
      </c>
      <c r="I27" s="392">
        <v>16</v>
      </c>
      <c r="J27" s="392">
        <v>56</v>
      </c>
    </row>
    <row r="28" spans="1:10" x14ac:dyDescent="0.2">
      <c r="A28" s="369"/>
      <c r="B28" s="389"/>
      <c r="C28" s="390"/>
      <c r="D28" s="390"/>
      <c r="E28" s="391" t="s">
        <v>357</v>
      </c>
      <c r="F28" s="392">
        <v>510</v>
      </c>
      <c r="G28" s="392">
        <v>554</v>
      </c>
      <c r="H28" s="392">
        <v>109</v>
      </c>
      <c r="I28" s="392">
        <v>34</v>
      </c>
      <c r="J28" s="392">
        <v>85</v>
      </c>
    </row>
    <row r="29" spans="1:10" x14ac:dyDescent="0.2">
      <c r="A29" s="369"/>
      <c r="B29" s="389"/>
      <c r="C29" s="390"/>
      <c r="D29" s="390"/>
      <c r="E29" s="391"/>
      <c r="F29" s="393"/>
      <c r="G29" s="392"/>
      <c r="H29" s="393"/>
      <c r="I29" s="392"/>
      <c r="J29" s="392"/>
    </row>
    <row r="30" spans="1:10" x14ac:dyDescent="0.2">
      <c r="A30" s="369"/>
      <c r="B30" s="394"/>
      <c r="C30" s="396"/>
      <c r="D30" s="524" t="s">
        <v>358</v>
      </c>
      <c r="E30" s="525"/>
      <c r="F30" s="383">
        <v>47</v>
      </c>
      <c r="G30" s="383">
        <v>36</v>
      </c>
      <c r="H30" s="383">
        <v>6</v>
      </c>
      <c r="I30" s="383">
        <v>0</v>
      </c>
      <c r="J30" s="383">
        <v>4</v>
      </c>
    </row>
    <row r="31" spans="1:10" x14ac:dyDescent="0.2">
      <c r="A31" s="369"/>
      <c r="B31" s="389"/>
      <c r="C31" s="390"/>
      <c r="D31" s="390"/>
      <c r="E31" s="391" t="s">
        <v>105</v>
      </c>
      <c r="F31" s="392">
        <v>29</v>
      </c>
      <c r="G31" s="392">
        <v>19</v>
      </c>
      <c r="H31" s="393">
        <v>1</v>
      </c>
      <c r="I31" s="392">
        <v>0</v>
      </c>
      <c r="J31" s="392">
        <v>2</v>
      </c>
    </row>
    <row r="32" spans="1:10" x14ac:dyDescent="0.2">
      <c r="A32" s="369"/>
      <c r="B32" s="389"/>
      <c r="C32" s="390"/>
      <c r="D32" s="390"/>
      <c r="E32" s="391" t="s">
        <v>359</v>
      </c>
      <c r="F32" s="392">
        <v>18</v>
      </c>
      <c r="G32" s="392">
        <v>17</v>
      </c>
      <c r="H32" s="393">
        <v>5</v>
      </c>
      <c r="I32" s="392">
        <v>0</v>
      </c>
      <c r="J32" s="392">
        <v>2</v>
      </c>
    </row>
    <row r="33" spans="1:10" x14ac:dyDescent="0.2">
      <c r="A33" s="369"/>
      <c r="B33" s="389"/>
      <c r="C33" s="390"/>
      <c r="D33" s="390"/>
      <c r="E33" s="391"/>
      <c r="F33" s="393"/>
      <c r="G33" s="392"/>
      <c r="H33" s="393"/>
      <c r="I33" s="392"/>
      <c r="J33" s="392"/>
    </row>
    <row r="34" spans="1:10" x14ac:dyDescent="0.2">
      <c r="A34" s="369"/>
      <c r="B34" s="397"/>
      <c r="C34" s="398"/>
      <c r="D34" s="522" t="s">
        <v>360</v>
      </c>
      <c r="E34" s="523"/>
      <c r="F34" s="383">
        <v>414</v>
      </c>
      <c r="G34" s="383">
        <v>426</v>
      </c>
      <c r="H34" s="383">
        <v>96</v>
      </c>
      <c r="I34" s="383">
        <v>32</v>
      </c>
      <c r="J34" s="383">
        <v>61</v>
      </c>
    </row>
    <row r="35" spans="1:10" x14ac:dyDescent="0.2">
      <c r="A35" s="369"/>
      <c r="B35" s="389"/>
      <c r="C35" s="390"/>
      <c r="D35" s="390"/>
      <c r="E35" s="391" t="s">
        <v>110</v>
      </c>
      <c r="F35" s="392">
        <v>118</v>
      </c>
      <c r="G35" s="392">
        <v>118</v>
      </c>
      <c r="H35" s="392">
        <v>21</v>
      </c>
      <c r="I35" s="392">
        <v>8</v>
      </c>
      <c r="J35" s="392">
        <v>16</v>
      </c>
    </row>
    <row r="36" spans="1:10" x14ac:dyDescent="0.2">
      <c r="A36" s="369"/>
      <c r="B36" s="389"/>
      <c r="C36" s="390"/>
      <c r="D36" s="390"/>
      <c r="E36" s="391" t="s">
        <v>361</v>
      </c>
      <c r="F36" s="392">
        <v>15</v>
      </c>
      <c r="G36" s="392">
        <v>24</v>
      </c>
      <c r="H36" s="392">
        <v>4</v>
      </c>
      <c r="I36" s="392">
        <v>3</v>
      </c>
      <c r="J36" s="392">
        <v>8</v>
      </c>
    </row>
    <row r="37" spans="1:10" x14ac:dyDescent="0.2">
      <c r="A37" s="369"/>
      <c r="B37" s="389"/>
      <c r="C37" s="390"/>
      <c r="D37" s="390"/>
      <c r="E37" s="391" t="s">
        <v>362</v>
      </c>
      <c r="F37" s="392">
        <v>281</v>
      </c>
      <c r="G37" s="392">
        <v>284</v>
      </c>
      <c r="H37" s="392">
        <v>71</v>
      </c>
      <c r="I37" s="392">
        <v>21</v>
      </c>
      <c r="J37" s="392">
        <v>37</v>
      </c>
    </row>
    <row r="38" spans="1:10" x14ac:dyDescent="0.2">
      <c r="A38" s="369"/>
      <c r="B38" s="389"/>
      <c r="C38" s="390"/>
      <c r="D38" s="390"/>
      <c r="E38" s="391"/>
      <c r="F38" s="393"/>
      <c r="G38" s="392"/>
      <c r="H38" s="393"/>
      <c r="I38" s="392"/>
      <c r="J38" s="392"/>
    </row>
    <row r="39" spans="1:10" x14ac:dyDescent="0.2">
      <c r="A39" s="369"/>
      <c r="B39" s="394"/>
      <c r="C39" s="396"/>
      <c r="D39" s="524" t="s">
        <v>363</v>
      </c>
      <c r="E39" s="525"/>
      <c r="F39" s="383">
        <v>988</v>
      </c>
      <c r="G39" s="383">
        <v>993</v>
      </c>
      <c r="H39" s="383">
        <v>225</v>
      </c>
      <c r="I39" s="383">
        <v>103</v>
      </c>
      <c r="J39" s="383">
        <v>231</v>
      </c>
    </row>
    <row r="40" spans="1:10" x14ac:dyDescent="0.2">
      <c r="A40" s="369"/>
      <c r="B40" s="389"/>
      <c r="C40" s="390"/>
      <c r="D40" s="390"/>
      <c r="E40" s="391" t="s">
        <v>364</v>
      </c>
      <c r="F40" s="392">
        <v>252</v>
      </c>
      <c r="G40" s="392">
        <v>239</v>
      </c>
      <c r="H40" s="392">
        <v>57</v>
      </c>
      <c r="I40" s="392">
        <v>16</v>
      </c>
      <c r="J40" s="392">
        <v>50</v>
      </c>
    </row>
    <row r="41" spans="1:10" x14ac:dyDescent="0.2">
      <c r="A41" s="369"/>
      <c r="B41" s="389"/>
      <c r="C41" s="390"/>
      <c r="D41" s="390"/>
      <c r="E41" s="391" t="s">
        <v>365</v>
      </c>
      <c r="F41" s="392">
        <v>104</v>
      </c>
      <c r="G41" s="392">
        <v>116</v>
      </c>
      <c r="H41" s="392">
        <v>22</v>
      </c>
      <c r="I41" s="392">
        <v>12</v>
      </c>
      <c r="J41" s="392">
        <v>34</v>
      </c>
    </row>
    <row r="42" spans="1:10" x14ac:dyDescent="0.2">
      <c r="A42" s="369"/>
      <c r="B42" s="389"/>
      <c r="C42" s="390"/>
      <c r="D42" s="390"/>
      <c r="E42" s="391" t="s">
        <v>116</v>
      </c>
      <c r="F42" s="392">
        <v>224</v>
      </c>
      <c r="G42" s="392">
        <v>218</v>
      </c>
      <c r="H42" s="392">
        <v>51</v>
      </c>
      <c r="I42" s="392">
        <v>25</v>
      </c>
      <c r="J42" s="392">
        <v>56</v>
      </c>
    </row>
    <row r="43" spans="1:10" x14ac:dyDescent="0.2">
      <c r="A43" s="369"/>
      <c r="B43" s="389"/>
      <c r="C43" s="390"/>
      <c r="D43" s="390"/>
      <c r="E43" s="391" t="s">
        <v>117</v>
      </c>
      <c r="F43" s="392">
        <v>135</v>
      </c>
      <c r="G43" s="392">
        <v>142</v>
      </c>
      <c r="H43" s="392">
        <v>37</v>
      </c>
      <c r="I43" s="392">
        <v>16</v>
      </c>
      <c r="J43" s="392">
        <v>43</v>
      </c>
    </row>
    <row r="44" spans="1:10" x14ac:dyDescent="0.2">
      <c r="A44" s="369"/>
      <c r="B44" s="389"/>
      <c r="C44" s="390"/>
      <c r="D44" s="390"/>
      <c r="E44" s="391" t="s">
        <v>366</v>
      </c>
      <c r="F44" s="392">
        <v>76</v>
      </c>
      <c r="G44" s="392">
        <v>65</v>
      </c>
      <c r="H44" s="392">
        <v>13</v>
      </c>
      <c r="I44" s="392">
        <v>6</v>
      </c>
      <c r="J44" s="392">
        <v>8</v>
      </c>
    </row>
    <row r="45" spans="1:10" x14ac:dyDescent="0.2">
      <c r="A45" s="369"/>
      <c r="B45" s="389"/>
      <c r="C45" s="390"/>
      <c r="D45" s="390"/>
      <c r="E45" s="391" t="s">
        <v>119</v>
      </c>
      <c r="F45" s="392">
        <v>197</v>
      </c>
      <c r="G45" s="392">
        <v>213</v>
      </c>
      <c r="H45" s="392">
        <v>45</v>
      </c>
      <c r="I45" s="392">
        <v>28</v>
      </c>
      <c r="J45" s="392">
        <v>40</v>
      </c>
    </row>
    <row r="46" spans="1:10" x14ac:dyDescent="0.2">
      <c r="A46" s="369"/>
      <c r="B46" s="389"/>
      <c r="C46" s="390"/>
      <c r="D46" s="390"/>
      <c r="E46" s="391"/>
      <c r="F46" s="393"/>
      <c r="G46" s="392"/>
      <c r="H46" s="393"/>
      <c r="I46" s="392"/>
      <c r="J46" s="392"/>
    </row>
    <row r="47" spans="1:10" x14ac:dyDescent="0.2">
      <c r="A47" s="369"/>
      <c r="B47" s="394"/>
      <c r="C47" s="396"/>
      <c r="D47" s="524" t="s">
        <v>367</v>
      </c>
      <c r="E47" s="525"/>
      <c r="F47" s="383">
        <v>695</v>
      </c>
      <c r="G47" s="383">
        <v>808</v>
      </c>
      <c r="H47" s="383">
        <v>165</v>
      </c>
      <c r="I47" s="383">
        <v>69</v>
      </c>
      <c r="J47" s="383">
        <v>155</v>
      </c>
    </row>
    <row r="48" spans="1:10" x14ac:dyDescent="0.2">
      <c r="A48" s="369"/>
      <c r="B48" s="399"/>
      <c r="C48" s="400"/>
      <c r="D48" s="400"/>
      <c r="E48" s="391" t="s">
        <v>123</v>
      </c>
      <c r="F48" s="392">
        <v>90</v>
      </c>
      <c r="G48" s="392">
        <v>136</v>
      </c>
      <c r="H48" s="392">
        <v>18</v>
      </c>
      <c r="I48" s="392">
        <v>8</v>
      </c>
      <c r="J48" s="392">
        <v>28</v>
      </c>
    </row>
    <row r="49" spans="1:10" x14ac:dyDescent="0.2">
      <c r="A49" s="369"/>
      <c r="B49" s="399"/>
      <c r="C49" s="400"/>
      <c r="D49" s="400"/>
      <c r="E49" s="391" t="s">
        <v>124</v>
      </c>
      <c r="F49" s="392">
        <v>88</v>
      </c>
      <c r="G49" s="392">
        <v>69</v>
      </c>
      <c r="H49" s="392">
        <v>19</v>
      </c>
      <c r="I49" s="392">
        <v>5</v>
      </c>
      <c r="J49" s="392">
        <v>10</v>
      </c>
    </row>
    <row r="50" spans="1:10" x14ac:dyDescent="0.2">
      <c r="A50" s="369"/>
      <c r="B50" s="399"/>
      <c r="C50" s="400"/>
      <c r="D50" s="400"/>
      <c r="E50" s="391" t="s">
        <v>125</v>
      </c>
      <c r="F50" s="392">
        <v>166</v>
      </c>
      <c r="G50" s="392">
        <v>160</v>
      </c>
      <c r="H50" s="392">
        <v>46</v>
      </c>
      <c r="I50" s="392">
        <v>12</v>
      </c>
      <c r="J50" s="392">
        <v>35</v>
      </c>
    </row>
    <row r="51" spans="1:10" x14ac:dyDescent="0.2">
      <c r="A51" s="369"/>
      <c r="B51" s="399"/>
      <c r="C51" s="400"/>
      <c r="D51" s="400"/>
      <c r="E51" s="391" t="s">
        <v>126</v>
      </c>
      <c r="F51" s="392">
        <v>351</v>
      </c>
      <c r="G51" s="392">
        <v>443</v>
      </c>
      <c r="H51" s="392">
        <v>82</v>
      </c>
      <c r="I51" s="392">
        <v>44</v>
      </c>
      <c r="J51" s="392">
        <v>82</v>
      </c>
    </row>
    <row r="52" spans="1:10" x14ac:dyDescent="0.2">
      <c r="A52" s="369"/>
      <c r="B52" s="399"/>
      <c r="C52" s="400"/>
      <c r="D52" s="400"/>
      <c r="E52" s="391"/>
      <c r="F52" s="393"/>
      <c r="G52" s="392"/>
      <c r="H52" s="393"/>
      <c r="I52" s="392"/>
      <c r="J52" s="392"/>
    </row>
    <row r="53" spans="1:10" x14ac:dyDescent="0.2">
      <c r="A53" s="369"/>
      <c r="B53" s="394"/>
      <c r="C53" s="396"/>
      <c r="D53" s="524" t="s">
        <v>368</v>
      </c>
      <c r="E53" s="525"/>
      <c r="F53" s="383">
        <v>879</v>
      </c>
      <c r="G53" s="383">
        <v>908</v>
      </c>
      <c r="H53" s="383">
        <v>230</v>
      </c>
      <c r="I53" s="383">
        <v>81</v>
      </c>
      <c r="J53" s="383">
        <v>168</v>
      </c>
    </row>
    <row r="54" spans="1:10" x14ac:dyDescent="0.2">
      <c r="A54" s="369"/>
      <c r="B54" s="399"/>
      <c r="C54" s="400"/>
      <c r="D54" s="400"/>
      <c r="E54" s="391" t="s">
        <v>129</v>
      </c>
      <c r="F54" s="392">
        <v>879</v>
      </c>
      <c r="G54" s="392">
        <v>908</v>
      </c>
      <c r="H54" s="392">
        <v>230</v>
      </c>
      <c r="I54" s="392">
        <v>81</v>
      </c>
      <c r="J54" s="392">
        <v>168</v>
      </c>
    </row>
    <row r="55" spans="1:10" x14ac:dyDescent="0.2">
      <c r="A55" s="369"/>
      <c r="B55" s="399"/>
      <c r="C55" s="400"/>
      <c r="D55" s="400"/>
      <c r="E55" s="391"/>
      <c r="F55" s="393"/>
      <c r="G55" s="392"/>
      <c r="H55" s="393"/>
      <c r="I55" s="392"/>
      <c r="J55" s="392"/>
    </row>
    <row r="56" spans="1:10" x14ac:dyDescent="0.2">
      <c r="A56" s="369"/>
      <c r="B56" s="394"/>
      <c r="C56" s="396"/>
      <c r="D56" s="524" t="s">
        <v>369</v>
      </c>
      <c r="E56" s="525"/>
      <c r="F56" s="383">
        <v>2210</v>
      </c>
      <c r="G56" s="383">
        <v>2173</v>
      </c>
      <c r="H56" s="383">
        <v>551</v>
      </c>
      <c r="I56" s="383">
        <v>249</v>
      </c>
      <c r="J56" s="383">
        <v>559</v>
      </c>
    </row>
    <row r="57" spans="1:10" x14ac:dyDescent="0.2">
      <c r="A57" s="369"/>
      <c r="B57" s="399"/>
      <c r="C57" s="400"/>
      <c r="D57" s="400"/>
      <c r="E57" s="391" t="s">
        <v>132</v>
      </c>
      <c r="F57" s="392">
        <v>313</v>
      </c>
      <c r="G57" s="392">
        <v>326</v>
      </c>
      <c r="H57" s="392">
        <v>67</v>
      </c>
      <c r="I57" s="392">
        <v>34</v>
      </c>
      <c r="J57" s="392">
        <v>56</v>
      </c>
    </row>
    <row r="58" spans="1:10" x14ac:dyDescent="0.2">
      <c r="A58" s="369"/>
      <c r="B58" s="399"/>
      <c r="C58" s="400"/>
      <c r="D58" s="400"/>
      <c r="E58" s="391" t="s">
        <v>133</v>
      </c>
      <c r="F58" s="392">
        <v>253</v>
      </c>
      <c r="G58" s="392">
        <v>255</v>
      </c>
      <c r="H58" s="392">
        <v>62</v>
      </c>
      <c r="I58" s="392">
        <v>21</v>
      </c>
      <c r="J58" s="392">
        <v>59</v>
      </c>
    </row>
    <row r="59" spans="1:10" x14ac:dyDescent="0.2">
      <c r="A59" s="369"/>
      <c r="B59" s="399"/>
      <c r="C59" s="400"/>
      <c r="D59" s="400"/>
      <c r="E59" s="391" t="s">
        <v>134</v>
      </c>
      <c r="F59" s="392">
        <v>212</v>
      </c>
      <c r="G59" s="392">
        <v>226</v>
      </c>
      <c r="H59" s="392">
        <v>63</v>
      </c>
      <c r="I59" s="392">
        <v>23</v>
      </c>
      <c r="J59" s="392">
        <v>53</v>
      </c>
    </row>
    <row r="60" spans="1:10" x14ac:dyDescent="0.2">
      <c r="A60" s="369"/>
      <c r="B60" s="399"/>
      <c r="C60" s="400"/>
      <c r="D60" s="400"/>
      <c r="E60" s="391" t="s">
        <v>135</v>
      </c>
      <c r="F60" s="392">
        <v>888</v>
      </c>
      <c r="G60" s="392">
        <v>866</v>
      </c>
      <c r="H60" s="392">
        <v>226</v>
      </c>
      <c r="I60" s="392">
        <v>107</v>
      </c>
      <c r="J60" s="392">
        <v>269</v>
      </c>
    </row>
    <row r="61" spans="1:10" x14ac:dyDescent="0.2">
      <c r="A61" s="369"/>
      <c r="B61" s="399"/>
      <c r="C61" s="400"/>
      <c r="D61" s="400"/>
      <c r="E61" s="391" t="s">
        <v>370</v>
      </c>
      <c r="F61" s="392">
        <v>544</v>
      </c>
      <c r="G61" s="392">
        <v>500</v>
      </c>
      <c r="H61" s="392">
        <v>133</v>
      </c>
      <c r="I61" s="392">
        <v>64</v>
      </c>
      <c r="J61" s="392">
        <v>122</v>
      </c>
    </row>
    <row r="62" spans="1:10" x14ac:dyDescent="0.2">
      <c r="A62" s="369"/>
      <c r="B62" s="399"/>
      <c r="C62" s="400"/>
      <c r="D62" s="400"/>
      <c r="E62" s="391"/>
      <c r="F62" s="393"/>
      <c r="G62" s="392"/>
      <c r="H62" s="393"/>
      <c r="I62" s="392"/>
      <c r="J62" s="392"/>
    </row>
    <row r="63" spans="1:10" x14ac:dyDescent="0.2">
      <c r="A63" s="369"/>
      <c r="B63" s="397"/>
      <c r="C63" s="522" t="s">
        <v>371</v>
      </c>
      <c r="D63" s="522"/>
      <c r="E63" s="523"/>
      <c r="F63" s="393">
        <v>634</v>
      </c>
      <c r="G63" s="393">
        <v>621</v>
      </c>
      <c r="H63" s="393">
        <v>198</v>
      </c>
      <c r="I63" s="393">
        <v>58</v>
      </c>
      <c r="J63" s="393">
        <v>196</v>
      </c>
    </row>
    <row r="64" spans="1:10" x14ac:dyDescent="0.2">
      <c r="A64" s="369"/>
      <c r="B64" s="369"/>
      <c r="C64" s="369"/>
      <c r="D64" s="369"/>
      <c r="E64" s="401"/>
      <c r="F64" s="372"/>
      <c r="G64" s="373"/>
      <c r="H64" s="372"/>
      <c r="I64" s="373"/>
      <c r="J64" s="373"/>
    </row>
    <row r="65" spans="1:10" x14ac:dyDescent="0.2">
      <c r="A65" s="369"/>
      <c r="B65" s="402" t="s">
        <v>372</v>
      </c>
      <c r="C65" s="402"/>
      <c r="D65" s="402"/>
      <c r="E65" s="402"/>
      <c r="F65" s="403"/>
      <c r="G65" s="401"/>
      <c r="H65" s="403"/>
      <c r="I65" s="401"/>
      <c r="J65" s="401"/>
    </row>
    <row r="66" spans="1:10" x14ac:dyDescent="0.2">
      <c r="A66" s="369"/>
      <c r="B66" s="404" t="s">
        <v>373</v>
      </c>
      <c r="C66" s="404"/>
      <c r="D66" s="404"/>
      <c r="E66" s="404"/>
      <c r="F66" s="372"/>
      <c r="G66" s="373"/>
      <c r="H66" s="372"/>
      <c r="I66" s="373"/>
      <c r="J66" s="373"/>
    </row>
    <row r="67" spans="1:10" x14ac:dyDescent="0.2">
      <c r="A67" s="369"/>
      <c r="B67" s="404" t="s">
        <v>374</v>
      </c>
      <c r="C67" s="404"/>
      <c r="D67" s="404"/>
      <c r="E67" s="404"/>
      <c r="F67" s="405"/>
      <c r="G67" s="404"/>
      <c r="H67" s="405"/>
      <c r="I67" s="404"/>
      <c r="J67" s="404"/>
    </row>
    <row r="68" spans="1:10" x14ac:dyDescent="0.2">
      <c r="A68" s="369"/>
      <c r="B68" s="404" t="s">
        <v>375</v>
      </c>
      <c r="C68" s="404"/>
      <c r="D68" s="404"/>
      <c r="E68" s="404"/>
      <c r="F68" s="405"/>
      <c r="G68" s="404"/>
      <c r="H68" s="405"/>
      <c r="I68" s="404"/>
      <c r="J68" s="404"/>
    </row>
    <row r="69" spans="1:10" x14ac:dyDescent="0.2">
      <c r="A69" s="369"/>
      <c r="B69" s="404" t="s">
        <v>376</v>
      </c>
      <c r="C69" s="404"/>
      <c r="D69" s="404"/>
      <c r="E69" s="404"/>
      <c r="F69" s="372"/>
      <c r="G69" s="373"/>
      <c r="H69" s="372"/>
      <c r="I69" s="373"/>
      <c r="J69" s="373"/>
    </row>
    <row r="70" spans="1:10" x14ac:dyDescent="0.2">
      <c r="F70" s="406"/>
      <c r="G70" s="407"/>
      <c r="H70" s="406"/>
      <c r="I70" s="407"/>
      <c r="J70" s="407"/>
    </row>
    <row r="71" spans="1:10" x14ac:dyDescent="0.2">
      <c r="F71" s="406"/>
      <c r="G71" s="407"/>
      <c r="H71" s="406"/>
      <c r="I71" s="407"/>
      <c r="J71" s="407"/>
    </row>
    <row r="72" spans="1:10" x14ac:dyDescent="0.2">
      <c r="F72" s="406"/>
      <c r="G72" s="407"/>
      <c r="H72" s="406"/>
      <c r="I72" s="407"/>
      <c r="J72" s="407"/>
    </row>
    <row r="73" spans="1:10" x14ac:dyDescent="0.2">
      <c r="F73" s="406"/>
      <c r="G73" s="407"/>
      <c r="H73" s="406"/>
      <c r="I73" s="407"/>
      <c r="J73" s="407"/>
    </row>
  </sheetData>
  <mergeCells count="19">
    <mergeCell ref="I3:I4"/>
    <mergeCell ref="J3:J4"/>
    <mergeCell ref="D26:E26"/>
    <mergeCell ref="C3:E4"/>
    <mergeCell ref="F3:F4"/>
    <mergeCell ref="G3:G4"/>
    <mergeCell ref="H3:H4"/>
    <mergeCell ref="B5:E5"/>
    <mergeCell ref="C6:E7"/>
    <mergeCell ref="B8:E8"/>
    <mergeCell ref="C9:E9"/>
    <mergeCell ref="C24:E24"/>
    <mergeCell ref="C63:E63"/>
    <mergeCell ref="D30:E30"/>
    <mergeCell ref="D34:E34"/>
    <mergeCell ref="D39:E39"/>
    <mergeCell ref="D47:E47"/>
    <mergeCell ref="D53:E53"/>
    <mergeCell ref="D56:E56"/>
  </mergeCells>
  <phoneticPr fontId="2"/>
  <printOptions horizontalCentered="1"/>
  <pageMargins left="0.39370078740157483" right="0.39370078740157483" top="0.59055118110236227" bottom="0.39370078740157483" header="0.31496062992125984" footer="0.31496062992125984"/>
  <pageSetup paperSize="9" scale="90"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4C52E-8B57-407D-BB14-C3BC24EA9B07}">
  <sheetPr>
    <pageSetUpPr fitToPage="1"/>
  </sheetPr>
  <dimension ref="B1:I242"/>
  <sheetViews>
    <sheetView zoomScaleNormal="100" zoomScaleSheetLayoutView="100" workbookViewId="0"/>
  </sheetViews>
  <sheetFormatPr defaultColWidth="9" defaultRowHeight="13" x14ac:dyDescent="0.2"/>
  <cols>
    <col min="1" max="1" width="2.6328125" style="1" customWidth="1"/>
    <col min="2" max="2" width="10.6328125" style="50" customWidth="1"/>
    <col min="3" max="5" width="13.6328125" style="1" customWidth="1"/>
    <col min="6" max="7" width="13.6328125" style="152" customWidth="1"/>
    <col min="8" max="8" width="10.453125" style="1" bestFit="1" customWidth="1"/>
    <col min="9" max="16384" width="9" style="1"/>
  </cols>
  <sheetData>
    <row r="1" spans="2:9" ht="14" x14ac:dyDescent="0.2">
      <c r="B1" s="49" t="s">
        <v>377</v>
      </c>
    </row>
    <row r="2" spans="2:9" ht="12" customHeight="1" x14ac:dyDescent="0.2"/>
    <row r="3" spans="2:9" s="51" customFormat="1" ht="12" customHeight="1" x14ac:dyDescent="0.2">
      <c r="B3" s="454" t="s">
        <v>378</v>
      </c>
      <c r="C3" s="457" t="s">
        <v>379</v>
      </c>
      <c r="D3" s="457" t="s">
        <v>347</v>
      </c>
      <c r="E3" s="457" t="s">
        <v>348</v>
      </c>
      <c r="F3" s="457" t="s">
        <v>27</v>
      </c>
      <c r="G3" s="548" t="s">
        <v>349</v>
      </c>
    </row>
    <row r="4" spans="2:9" s="51" customFormat="1" ht="12" customHeight="1" x14ac:dyDescent="0.2">
      <c r="B4" s="546"/>
      <c r="C4" s="547"/>
      <c r="D4" s="547"/>
      <c r="E4" s="547"/>
      <c r="F4" s="547"/>
      <c r="G4" s="549"/>
    </row>
    <row r="5" spans="2:9" s="51" customFormat="1" ht="12" customHeight="1" x14ac:dyDescent="0.2">
      <c r="B5" s="45"/>
      <c r="C5" s="409" t="s">
        <v>225</v>
      </c>
      <c r="D5" s="409" t="s">
        <v>225</v>
      </c>
      <c r="E5" s="409" t="s">
        <v>225</v>
      </c>
      <c r="F5" s="409" t="s">
        <v>225</v>
      </c>
      <c r="G5" s="410" t="s">
        <v>225</v>
      </c>
    </row>
    <row r="6" spans="2:9" s="413" customFormat="1" ht="12" customHeight="1" x14ac:dyDescent="0.2">
      <c r="B6" s="45" t="s">
        <v>380</v>
      </c>
      <c r="C6" s="411">
        <v>174176</v>
      </c>
      <c r="D6" s="411">
        <v>179896</v>
      </c>
      <c r="E6" s="411">
        <v>26741</v>
      </c>
      <c r="F6" s="411">
        <v>3714</v>
      </c>
      <c r="G6" s="412">
        <v>18049</v>
      </c>
    </row>
    <row r="7" spans="2:9" s="413" customFormat="1" ht="12" customHeight="1" x14ac:dyDescent="0.2">
      <c r="B7" s="414"/>
      <c r="C7" s="415"/>
      <c r="D7" s="415"/>
      <c r="E7" s="415"/>
      <c r="F7" s="415"/>
      <c r="G7" s="416"/>
    </row>
    <row r="8" spans="2:9" s="52" customFormat="1" ht="12" customHeight="1" x14ac:dyDescent="0.2">
      <c r="B8" s="63"/>
      <c r="F8" s="64"/>
      <c r="G8" s="64"/>
    </row>
    <row r="9" spans="2:9" s="52" customFormat="1" ht="12" customHeight="1" x14ac:dyDescent="0.2">
      <c r="B9" s="63" t="s">
        <v>381</v>
      </c>
      <c r="F9" s="64"/>
      <c r="G9" s="64"/>
    </row>
    <row r="10" spans="2:9" s="52" customFormat="1" ht="12" customHeight="1" x14ac:dyDescent="0.2">
      <c r="B10" s="417"/>
      <c r="E10" s="500"/>
      <c r="F10" s="500"/>
      <c r="G10" s="500"/>
      <c r="H10" s="500"/>
      <c r="I10" s="500"/>
    </row>
    <row r="11" spans="2:9" s="52" customFormat="1" ht="12" customHeight="1" x14ac:dyDescent="0.2">
      <c r="B11" s="417"/>
      <c r="F11" s="64"/>
      <c r="G11" s="64"/>
    </row>
    <row r="12" spans="2:9" ht="12" customHeight="1" x14ac:dyDescent="0.2"/>
    <row r="13" spans="2:9" ht="12" customHeight="1" x14ac:dyDescent="0.2"/>
    <row r="14" spans="2:9" ht="12" customHeight="1" x14ac:dyDescent="0.2"/>
    <row r="15" spans="2:9" ht="12" customHeight="1" x14ac:dyDescent="0.2"/>
    <row r="16" spans="2:9"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sheetData>
  <mergeCells count="7">
    <mergeCell ref="E10:I10"/>
    <mergeCell ref="B3:B4"/>
    <mergeCell ref="C3:C4"/>
    <mergeCell ref="D3:D4"/>
    <mergeCell ref="E3:E4"/>
    <mergeCell ref="F3:F4"/>
    <mergeCell ref="G3:G4"/>
  </mergeCells>
  <phoneticPr fontId="2"/>
  <dataValidations count="1">
    <dataValidation imeMode="on" allowBlank="1" showInputMessage="1" showErrorMessage="1" sqref="B1:B1048576 E6:G6 C3:G3 C6:D7" xr:uid="{AD6507A0-438E-468F-A233-A088B6951523}"/>
  </dataValidations>
  <pageMargins left="0.74803149606299213" right="0.74803149606299213" top="1.1811023622047245" bottom="0.78740157480314965" header="0.51181102362204722" footer="0.51181102362204722"/>
  <pageSetup paperSize="9" orientation="portrait" r:id="rId1"/>
  <headerFooter alignWithMargins="0">
    <oddHeader>&amp;L&amp;F</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8F5AB-0335-46AF-BD42-8FD8660420AA}">
  <sheetPr>
    <pageSetUpPr fitToPage="1"/>
  </sheetPr>
  <dimension ref="B1:J251"/>
  <sheetViews>
    <sheetView zoomScaleNormal="100" zoomScaleSheetLayoutView="100" workbookViewId="0"/>
  </sheetViews>
  <sheetFormatPr defaultColWidth="9" defaultRowHeight="13" x14ac:dyDescent="0.2"/>
  <cols>
    <col min="1" max="1" width="2.6328125" style="1" customWidth="1"/>
    <col min="2" max="2" width="13.6328125" style="50" customWidth="1"/>
    <col min="3" max="7" width="13.6328125" style="1" customWidth="1"/>
    <col min="8" max="16384" width="9" style="1"/>
  </cols>
  <sheetData>
    <row r="1" spans="2:10" ht="14" x14ac:dyDescent="0.2">
      <c r="B1" s="49" t="s">
        <v>382</v>
      </c>
    </row>
    <row r="2" spans="2:10" ht="12" customHeight="1" x14ac:dyDescent="0.2"/>
    <row r="3" spans="2:10" s="51" customFormat="1" ht="12" customHeight="1" x14ac:dyDescent="0.2">
      <c r="B3" s="454" t="s">
        <v>383</v>
      </c>
      <c r="C3" s="457" t="s">
        <v>384</v>
      </c>
      <c r="D3" s="457" t="s">
        <v>385</v>
      </c>
      <c r="E3" s="457" t="s">
        <v>386</v>
      </c>
      <c r="F3" s="457" t="s">
        <v>387</v>
      </c>
      <c r="G3" s="548" t="s">
        <v>388</v>
      </c>
    </row>
    <row r="4" spans="2:10" s="51" customFormat="1" ht="12" customHeight="1" x14ac:dyDescent="0.2">
      <c r="B4" s="546"/>
      <c r="C4" s="547"/>
      <c r="D4" s="547"/>
      <c r="E4" s="547"/>
      <c r="F4" s="547"/>
      <c r="G4" s="549"/>
    </row>
    <row r="5" spans="2:10" s="413" customFormat="1" ht="12" customHeight="1" x14ac:dyDescent="0.2">
      <c r="B5" s="550" t="s">
        <v>389</v>
      </c>
      <c r="C5" s="418" t="s">
        <v>390</v>
      </c>
      <c r="D5" s="418" t="s">
        <v>390</v>
      </c>
      <c r="E5" s="418" t="s">
        <v>390</v>
      </c>
      <c r="F5" s="418" t="s">
        <v>390</v>
      </c>
      <c r="G5" s="418" t="s">
        <v>390</v>
      </c>
      <c r="J5" s="51"/>
    </row>
    <row r="6" spans="2:10" s="413" customFormat="1" ht="12" customHeight="1" x14ac:dyDescent="0.2">
      <c r="B6" s="551"/>
      <c r="C6" s="419">
        <v>293</v>
      </c>
      <c r="D6" s="419">
        <v>273</v>
      </c>
      <c r="E6" s="419">
        <v>256</v>
      </c>
      <c r="F6" s="419">
        <v>240</v>
      </c>
      <c r="G6" s="420">
        <v>223</v>
      </c>
      <c r="J6" s="51"/>
    </row>
    <row r="7" spans="2:10" s="52" customFormat="1" ht="12" customHeight="1" x14ac:dyDescent="0.2">
      <c r="B7" s="63"/>
      <c r="J7" s="51"/>
    </row>
    <row r="8" spans="2:10" s="52" customFormat="1" ht="12" customHeight="1" x14ac:dyDescent="0.2">
      <c r="B8" s="63" t="s">
        <v>391</v>
      </c>
      <c r="J8" s="51"/>
    </row>
    <row r="9" spans="2:10" s="52" customFormat="1" ht="12" customHeight="1" x14ac:dyDescent="0.2">
      <c r="B9" s="417"/>
    </row>
    <row r="10" spans="2:10" s="52" customFormat="1" ht="12" customHeight="1" x14ac:dyDescent="0.2">
      <c r="B10" s="417"/>
    </row>
    <row r="11" spans="2:10" s="52" customFormat="1" ht="12" customHeight="1" x14ac:dyDescent="0.2">
      <c r="B11" s="62"/>
    </row>
    <row r="12" spans="2:10" ht="14" x14ac:dyDescent="0.2">
      <c r="B12" s="49"/>
    </row>
    <row r="13" spans="2:10" ht="12" customHeight="1" x14ac:dyDescent="0.2"/>
    <row r="14" spans="2:10" ht="12" customHeight="1" x14ac:dyDescent="0.2"/>
    <row r="15" spans="2:10" ht="12" customHeight="1" x14ac:dyDescent="0.2"/>
    <row r="16" spans="2:10"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sheetData>
  <mergeCells count="7">
    <mergeCell ref="F3:F4"/>
    <mergeCell ref="G3:G4"/>
    <mergeCell ref="B5:B6"/>
    <mergeCell ref="B3:B4"/>
    <mergeCell ref="C3:C4"/>
    <mergeCell ref="D3:D4"/>
    <mergeCell ref="E3:E4"/>
  </mergeCells>
  <phoneticPr fontId="2"/>
  <dataValidations count="1">
    <dataValidation imeMode="on" allowBlank="1" showInputMessage="1" showErrorMessage="1" sqref="B1:B5 B7:B65536 C3:G5" xr:uid="{D9ECFE6F-5D62-4FE7-8EFE-53346CDC4CFB}"/>
  </dataValidations>
  <pageMargins left="0.74803149606299213" right="0.74803149606299213" top="1.1811023622047245" bottom="0.78740157480314965" header="0.51181102362204722" footer="0.51181102362204722"/>
  <pageSetup paperSize="9" orientation="portrait" r:id="rId1"/>
  <headerFooter alignWithMargins="0">
    <oddHeader>&amp;L&amp;F</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E4DD9-29C4-40EE-827E-B25F6741CBA8}">
  <dimension ref="B1:G258"/>
  <sheetViews>
    <sheetView zoomScaleNormal="100" zoomScaleSheetLayoutView="100" workbookViewId="0"/>
  </sheetViews>
  <sheetFormatPr defaultColWidth="9" defaultRowHeight="13" x14ac:dyDescent="0.2"/>
  <cols>
    <col min="1" max="1" width="2.6328125" style="1" customWidth="1"/>
    <col min="2" max="2" width="20.1796875" style="50" customWidth="1"/>
    <col min="3" max="5" width="15.6328125" style="368" customWidth="1"/>
    <col min="6" max="16384" width="9" style="1"/>
  </cols>
  <sheetData>
    <row r="1" spans="2:7" ht="14.25" customHeight="1" x14ac:dyDescent="0.2">
      <c r="B1" s="2" t="s">
        <v>392</v>
      </c>
      <c r="C1" s="421"/>
      <c r="D1" s="421"/>
      <c r="E1" s="421"/>
      <c r="F1" s="216"/>
    </row>
    <row r="2" spans="2:7" ht="12" customHeight="1" x14ac:dyDescent="0.2"/>
    <row r="3" spans="2:7" s="51" customFormat="1" ht="12" customHeight="1" x14ac:dyDescent="0.2">
      <c r="B3" s="552" t="s">
        <v>393</v>
      </c>
      <c r="C3" s="553" t="s">
        <v>394</v>
      </c>
      <c r="D3" s="553" t="s">
        <v>395</v>
      </c>
      <c r="E3" s="553" t="s">
        <v>396</v>
      </c>
      <c r="F3" s="1"/>
    </row>
    <row r="4" spans="2:7" s="413" customFormat="1" ht="12" customHeight="1" x14ac:dyDescent="0.2">
      <c r="B4" s="456"/>
      <c r="C4" s="554"/>
      <c r="D4" s="554"/>
      <c r="E4" s="554"/>
    </row>
    <row r="5" spans="2:7" s="52" customFormat="1" ht="12" customHeight="1" x14ac:dyDescent="0.2">
      <c r="B5" s="422"/>
      <c r="C5" s="423" t="s">
        <v>397</v>
      </c>
      <c r="D5" s="423" t="s">
        <v>398</v>
      </c>
      <c r="E5" s="423" t="s">
        <v>397</v>
      </c>
    </row>
    <row r="6" spans="2:7" s="52" customFormat="1" ht="12" customHeight="1" x14ac:dyDescent="0.2">
      <c r="B6" s="424" t="s">
        <v>399</v>
      </c>
      <c r="C6" s="425"/>
      <c r="D6" s="425"/>
      <c r="E6" s="425"/>
    </row>
    <row r="7" spans="2:7" s="64" customFormat="1" ht="12" customHeight="1" x14ac:dyDescent="0.2">
      <c r="B7" s="426" t="s">
        <v>400</v>
      </c>
      <c r="C7" s="427" t="s">
        <v>401</v>
      </c>
      <c r="D7" s="428">
        <v>22192</v>
      </c>
      <c r="E7" s="427" t="s">
        <v>401</v>
      </c>
      <c r="F7" s="429"/>
      <c r="G7" s="429"/>
    </row>
    <row r="8" spans="2:7" s="64" customFormat="1" ht="12" customHeight="1" x14ac:dyDescent="0.2">
      <c r="B8" s="430" t="s">
        <v>402</v>
      </c>
      <c r="C8" s="427"/>
      <c r="D8" s="428"/>
      <c r="E8" s="427"/>
    </row>
    <row r="9" spans="2:7" s="64" customFormat="1" ht="12" customHeight="1" x14ac:dyDescent="0.2">
      <c r="B9" s="431" t="s">
        <v>403</v>
      </c>
      <c r="C9" s="427" t="s">
        <v>401</v>
      </c>
      <c r="D9" s="427">
        <v>201.4</v>
      </c>
      <c r="E9" s="427" t="s">
        <v>401</v>
      </c>
    </row>
    <row r="10" spans="2:7" s="52" customFormat="1" ht="12" customHeight="1" x14ac:dyDescent="0.2">
      <c r="B10" s="432" t="s">
        <v>404</v>
      </c>
      <c r="C10" s="427" t="s">
        <v>401</v>
      </c>
      <c r="D10" s="427">
        <v>198</v>
      </c>
      <c r="E10" s="427" t="s">
        <v>401</v>
      </c>
    </row>
    <row r="11" spans="2:7" s="52" customFormat="1" ht="12" customHeight="1" x14ac:dyDescent="0.2">
      <c r="B11" s="432" t="s">
        <v>405</v>
      </c>
      <c r="C11" s="427" t="s">
        <v>401</v>
      </c>
      <c r="D11" s="427">
        <v>203</v>
      </c>
      <c r="E11" s="427" t="s">
        <v>401</v>
      </c>
    </row>
    <row r="12" spans="2:7" s="52" customFormat="1" ht="12" customHeight="1" x14ac:dyDescent="0.2">
      <c r="B12" s="432" t="s">
        <v>50</v>
      </c>
      <c r="C12" s="427" t="s">
        <v>401</v>
      </c>
      <c r="D12" s="427">
        <v>206</v>
      </c>
      <c r="E12" s="427" t="s">
        <v>401</v>
      </c>
    </row>
    <row r="13" spans="2:7" s="64" customFormat="1" ht="12" customHeight="1" x14ac:dyDescent="0.2">
      <c r="B13" s="432" t="s">
        <v>342</v>
      </c>
      <c r="C13" s="427" t="s">
        <v>401</v>
      </c>
      <c r="D13" s="427">
        <v>205</v>
      </c>
      <c r="E13" s="427" t="s">
        <v>401</v>
      </c>
    </row>
    <row r="14" spans="2:7" s="64" customFormat="1" ht="12" customHeight="1" x14ac:dyDescent="0.2">
      <c r="B14" s="433" t="s">
        <v>406</v>
      </c>
      <c r="C14" s="427" t="s">
        <v>401</v>
      </c>
      <c r="D14" s="428">
        <v>208</v>
      </c>
      <c r="E14" s="427" t="s">
        <v>401</v>
      </c>
    </row>
    <row r="15" spans="2:7" s="52" customFormat="1" ht="12" customHeight="1" x14ac:dyDescent="0.2">
      <c r="B15" s="63"/>
      <c r="C15" s="434"/>
      <c r="D15" s="434"/>
      <c r="E15" s="435"/>
      <c r="F15" s="71"/>
    </row>
    <row r="16" spans="2:7" s="52" customFormat="1" ht="12" customHeight="1" x14ac:dyDescent="0.2">
      <c r="B16" s="63" t="s">
        <v>407</v>
      </c>
      <c r="C16" s="435"/>
      <c r="D16" s="435"/>
      <c r="E16" s="435"/>
    </row>
    <row r="17" spans="2:5" s="52" customFormat="1" ht="12" customHeight="1" x14ac:dyDescent="0.2">
      <c r="B17" s="555" t="s">
        <v>408</v>
      </c>
      <c r="C17" s="555"/>
      <c r="D17" s="555"/>
      <c r="E17" s="555"/>
    </row>
    <row r="18" spans="2:5" s="52" customFormat="1" ht="12" customHeight="1" x14ac:dyDescent="0.2">
      <c r="B18" s="556" t="s">
        <v>409</v>
      </c>
      <c r="C18" s="557"/>
      <c r="D18" s="557"/>
      <c r="E18" s="557"/>
    </row>
    <row r="19" spans="2:5" ht="14" x14ac:dyDescent="0.2">
      <c r="B19" s="49"/>
    </row>
    <row r="20" spans="2:5" ht="12" customHeight="1" x14ac:dyDescent="0.2"/>
    <row r="21" spans="2:5" ht="12" customHeight="1" x14ac:dyDescent="0.2"/>
    <row r="22" spans="2:5" ht="12" customHeight="1" x14ac:dyDescent="0.2"/>
    <row r="23" spans="2:5" ht="12" customHeight="1" x14ac:dyDescent="0.2"/>
    <row r="24" spans="2:5" ht="12" customHeight="1" x14ac:dyDescent="0.2"/>
    <row r="25" spans="2:5" ht="12" customHeight="1" x14ac:dyDescent="0.2"/>
    <row r="26" spans="2:5" ht="12" customHeight="1" x14ac:dyDescent="0.2"/>
    <row r="27" spans="2:5" ht="12" customHeight="1" x14ac:dyDescent="0.2"/>
    <row r="28" spans="2:5" ht="12" customHeight="1" x14ac:dyDescent="0.2"/>
    <row r="29" spans="2:5" ht="12" customHeight="1" x14ac:dyDescent="0.2"/>
    <row r="30" spans="2:5" ht="12" customHeight="1" x14ac:dyDescent="0.2"/>
    <row r="31" spans="2:5" ht="12" customHeight="1" x14ac:dyDescent="0.2"/>
    <row r="32" spans="2:5"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sheetData>
  <mergeCells count="6">
    <mergeCell ref="B18:E18"/>
    <mergeCell ref="B3:B4"/>
    <mergeCell ref="C3:C4"/>
    <mergeCell ref="D3:D4"/>
    <mergeCell ref="E3:E4"/>
    <mergeCell ref="B17:E17"/>
  </mergeCells>
  <phoneticPr fontId="2"/>
  <dataValidations count="2">
    <dataValidation imeMode="on" allowBlank="1" showInputMessage="1" showErrorMessage="1" sqref="B1:B3 A12:A14 C3:E3 A10:B11 C10:IV14 B12:B65536 C9:E9 B5:B9 E7:E8 C7:C8" xr:uid="{1CF8A94D-C140-43A1-BC48-FAFCB6738066}"/>
    <dataValidation imeMode="off" allowBlank="1" showInputMessage="1" showErrorMessage="1" sqref="E5:E6 D5:D8 C5:C6" xr:uid="{390656E9-F463-4202-B0FE-D2F871FB02CA}"/>
  </dataValidations>
  <pageMargins left="0.74803149606299213" right="0.74803149606299213" top="1.1811023622047245" bottom="0.78740157480314965" header="0.51181102362204722" footer="0.51181102362204722"/>
  <pageSetup paperSize="9" orientation="portrait" r:id="rId1"/>
  <headerFooter alignWithMargins="0">
    <oddHeader>&amp;L&amp;F</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2D77B-34B4-42D8-AD01-99B71AA6F26E}">
  <sheetPr>
    <pageSetUpPr fitToPage="1"/>
  </sheetPr>
  <dimension ref="B1:I258"/>
  <sheetViews>
    <sheetView zoomScaleNormal="100" zoomScaleSheetLayoutView="100" workbookViewId="0"/>
  </sheetViews>
  <sheetFormatPr defaultColWidth="9" defaultRowHeight="13" x14ac:dyDescent="0.2"/>
  <cols>
    <col min="1" max="1" width="2.6328125" style="1" customWidth="1"/>
    <col min="2" max="2" width="18.6328125" style="50" customWidth="1"/>
    <col min="3" max="6" width="18.6328125" style="368" customWidth="1"/>
    <col min="7" max="7" width="18.6328125" style="1" customWidth="1"/>
    <col min="8" max="8" width="11.6328125" style="1" bestFit="1" customWidth="1"/>
    <col min="9" max="9" width="10.1796875" style="1" bestFit="1" customWidth="1"/>
    <col min="10" max="16384" width="9" style="1"/>
  </cols>
  <sheetData>
    <row r="1" spans="2:9" ht="14.25" customHeight="1" x14ac:dyDescent="0.2">
      <c r="B1" s="49" t="s">
        <v>410</v>
      </c>
      <c r="C1" s="436"/>
      <c r="D1" s="436"/>
      <c r="E1" s="436"/>
      <c r="F1" s="436"/>
      <c r="G1" s="216"/>
      <c r="H1" s="216"/>
    </row>
    <row r="2" spans="2:9" ht="12" customHeight="1" x14ac:dyDescent="0.2"/>
    <row r="3" spans="2:9" s="51" customFormat="1" ht="12" customHeight="1" x14ac:dyDescent="0.2">
      <c r="B3" s="552" t="s">
        <v>393</v>
      </c>
      <c r="C3" s="553" t="s">
        <v>394</v>
      </c>
      <c r="D3" s="558" t="s">
        <v>411</v>
      </c>
      <c r="E3" s="553" t="s">
        <v>412</v>
      </c>
      <c r="F3" s="553" t="s">
        <v>413</v>
      </c>
      <c r="G3" s="553" t="s">
        <v>414</v>
      </c>
    </row>
    <row r="4" spans="2:9" s="413" customFormat="1" ht="12" customHeight="1" x14ac:dyDescent="0.2">
      <c r="B4" s="456"/>
      <c r="C4" s="554"/>
      <c r="D4" s="559"/>
      <c r="E4" s="554"/>
      <c r="F4" s="554"/>
      <c r="G4" s="554"/>
    </row>
    <row r="5" spans="2:9" s="52" customFormat="1" ht="12" customHeight="1" x14ac:dyDescent="0.2">
      <c r="B5" s="422"/>
      <c r="C5" s="423" t="s">
        <v>350</v>
      </c>
      <c r="D5" s="423" t="s">
        <v>350</v>
      </c>
      <c r="E5" s="423" t="s">
        <v>350</v>
      </c>
      <c r="F5" s="423" t="s">
        <v>350</v>
      </c>
      <c r="G5" s="423" t="s">
        <v>350</v>
      </c>
    </row>
    <row r="6" spans="2:9" s="52" customFormat="1" ht="12" customHeight="1" x14ac:dyDescent="0.2">
      <c r="B6" s="424" t="s">
        <v>415</v>
      </c>
      <c r="C6" s="423"/>
      <c r="D6" s="423"/>
      <c r="E6" s="423"/>
      <c r="F6" s="423"/>
      <c r="G6" s="423"/>
    </row>
    <row r="7" spans="2:9" s="64" customFormat="1" ht="12" customHeight="1" x14ac:dyDescent="0.2">
      <c r="B7" s="437" t="s">
        <v>416</v>
      </c>
      <c r="C7" s="428">
        <v>134612943</v>
      </c>
      <c r="D7" s="428">
        <v>6126643</v>
      </c>
      <c r="E7" s="428">
        <v>228001</v>
      </c>
      <c r="F7" s="428">
        <v>40346503</v>
      </c>
      <c r="G7" s="428">
        <v>87911796</v>
      </c>
      <c r="H7" s="438"/>
    </row>
    <row r="8" spans="2:9" s="64" customFormat="1" ht="12" customHeight="1" x14ac:dyDescent="0.2">
      <c r="B8" s="424" t="s">
        <v>417</v>
      </c>
      <c r="C8" s="428"/>
      <c r="D8" s="428"/>
      <c r="E8" s="428"/>
      <c r="F8" s="428"/>
      <c r="G8" s="428"/>
      <c r="H8" s="438"/>
    </row>
    <row r="9" spans="2:9" s="64" customFormat="1" ht="12" customHeight="1" x14ac:dyDescent="0.2">
      <c r="B9" s="431" t="s">
        <v>418</v>
      </c>
      <c r="C9" s="427">
        <v>1245703</v>
      </c>
      <c r="D9" s="427">
        <v>29201</v>
      </c>
      <c r="E9" s="427">
        <v>24804</v>
      </c>
      <c r="F9" s="427">
        <v>509287</v>
      </c>
      <c r="G9" s="427">
        <v>682411</v>
      </c>
      <c r="H9" s="438"/>
      <c r="I9" s="429"/>
    </row>
    <row r="10" spans="2:9" s="52" customFormat="1" ht="12" customHeight="1" x14ac:dyDescent="0.2">
      <c r="B10" s="432" t="s">
        <v>419</v>
      </c>
      <c r="C10" s="427">
        <v>1290992</v>
      </c>
      <c r="D10" s="427">
        <v>27813</v>
      </c>
      <c r="E10" s="427">
        <v>20453</v>
      </c>
      <c r="F10" s="427">
        <v>527616</v>
      </c>
      <c r="G10" s="427">
        <v>715110</v>
      </c>
      <c r="H10" s="438"/>
      <c r="I10" s="438"/>
    </row>
    <row r="11" spans="2:9" s="52" customFormat="1" ht="12" customHeight="1" x14ac:dyDescent="0.2">
      <c r="B11" s="432" t="s">
        <v>49</v>
      </c>
      <c r="C11" s="427">
        <v>1333356</v>
      </c>
      <c r="D11" s="427">
        <v>27204</v>
      </c>
      <c r="E11" s="427">
        <v>15493</v>
      </c>
      <c r="F11" s="427">
        <v>556530</v>
      </c>
      <c r="G11" s="427">
        <v>734129</v>
      </c>
      <c r="H11" s="438"/>
      <c r="I11" s="438"/>
    </row>
    <row r="12" spans="2:9" s="52" customFormat="1" ht="12" customHeight="1" x14ac:dyDescent="0.2">
      <c r="B12" s="432" t="s">
        <v>420</v>
      </c>
      <c r="C12" s="427">
        <v>1354968</v>
      </c>
      <c r="D12" s="427">
        <v>26991</v>
      </c>
      <c r="E12" s="427">
        <v>9929</v>
      </c>
      <c r="F12" s="427">
        <v>577121</v>
      </c>
      <c r="G12" s="427">
        <v>740927</v>
      </c>
      <c r="H12" s="438"/>
      <c r="I12" s="438"/>
    </row>
    <row r="13" spans="2:9" s="64" customFormat="1" ht="12" customHeight="1" x14ac:dyDescent="0.2">
      <c r="B13" s="432" t="s">
        <v>342</v>
      </c>
      <c r="C13" s="427">
        <v>1365934</v>
      </c>
      <c r="D13" s="427">
        <v>26688</v>
      </c>
      <c r="E13" s="427">
        <v>5966</v>
      </c>
      <c r="F13" s="427">
        <v>602923</v>
      </c>
      <c r="G13" s="427">
        <v>730357</v>
      </c>
      <c r="H13" s="438"/>
      <c r="I13" s="429"/>
    </row>
    <row r="14" spans="2:9" s="64" customFormat="1" ht="12" customHeight="1" x14ac:dyDescent="0.2">
      <c r="B14" s="433" t="s">
        <v>406</v>
      </c>
      <c r="C14" s="428">
        <v>1368760</v>
      </c>
      <c r="D14" s="428">
        <v>26791</v>
      </c>
      <c r="E14" s="428">
        <v>3333</v>
      </c>
      <c r="F14" s="428">
        <v>607557</v>
      </c>
      <c r="G14" s="428">
        <v>731079</v>
      </c>
      <c r="H14" s="438"/>
      <c r="I14" s="429"/>
    </row>
    <row r="15" spans="2:9" s="52" customFormat="1" ht="12" customHeight="1" x14ac:dyDescent="0.2">
      <c r="B15" s="63"/>
      <c r="C15" s="435"/>
      <c r="D15" s="435"/>
      <c r="E15" s="435"/>
      <c r="F15" s="435"/>
    </row>
    <row r="16" spans="2:9" s="52" customFormat="1" ht="12" customHeight="1" x14ac:dyDescent="0.2">
      <c r="B16" s="63" t="s">
        <v>407</v>
      </c>
      <c r="C16" s="435"/>
      <c r="D16" s="435"/>
      <c r="E16" s="439"/>
      <c r="F16" s="439"/>
      <c r="G16" s="440"/>
      <c r="H16" s="440"/>
      <c r="I16" s="440"/>
    </row>
    <row r="17" spans="2:7" s="52" customFormat="1" ht="12" customHeight="1" x14ac:dyDescent="0.2">
      <c r="B17" s="555"/>
      <c r="C17" s="555"/>
      <c r="D17" s="555"/>
      <c r="E17" s="555"/>
      <c r="F17" s="555"/>
      <c r="G17" s="555"/>
    </row>
    <row r="18" spans="2:7" s="52" customFormat="1" ht="12" customHeight="1" x14ac:dyDescent="0.2">
      <c r="B18" s="62"/>
      <c r="C18" s="435"/>
      <c r="D18" s="435"/>
      <c r="E18" s="435"/>
      <c r="F18" s="435"/>
    </row>
    <row r="19" spans="2:7" ht="14" x14ac:dyDescent="0.2">
      <c r="B19" s="49"/>
    </row>
    <row r="20" spans="2:7" ht="12" customHeight="1" x14ac:dyDescent="0.2"/>
    <row r="21" spans="2:7" ht="12" customHeight="1" x14ac:dyDescent="0.2"/>
    <row r="22" spans="2:7" ht="12" customHeight="1" x14ac:dyDescent="0.2"/>
    <row r="23" spans="2:7" ht="12" customHeight="1" x14ac:dyDescent="0.2"/>
    <row r="24" spans="2:7" ht="12" customHeight="1" x14ac:dyDescent="0.2"/>
    <row r="25" spans="2:7" ht="12" customHeight="1" x14ac:dyDescent="0.2"/>
    <row r="26" spans="2:7" ht="12" customHeight="1" x14ac:dyDescent="0.2"/>
    <row r="27" spans="2:7" ht="12" customHeight="1" x14ac:dyDescent="0.2"/>
    <row r="28" spans="2:7" ht="12" customHeight="1" x14ac:dyDescent="0.2"/>
    <row r="29" spans="2:7" ht="12" customHeight="1" x14ac:dyDescent="0.2"/>
    <row r="30" spans="2:7" ht="12" customHeight="1" x14ac:dyDescent="0.2"/>
    <row r="31" spans="2:7" ht="12" customHeight="1" x14ac:dyDescent="0.2"/>
    <row r="32" spans="2:7"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sheetData>
  <mergeCells count="7">
    <mergeCell ref="B17:G17"/>
    <mergeCell ref="B3:B4"/>
    <mergeCell ref="C3:C4"/>
    <mergeCell ref="D3:D4"/>
    <mergeCell ref="E3:E4"/>
    <mergeCell ref="F3:F4"/>
    <mergeCell ref="G3:G4"/>
  </mergeCells>
  <phoneticPr fontId="2"/>
  <dataValidations count="2">
    <dataValidation imeMode="on" allowBlank="1" showInputMessage="1" showErrorMessage="1" sqref="C3:G3 B1:B3 B5:B65536" xr:uid="{0F76D96F-0EAE-430E-B1AD-E81A2D65A1EB}"/>
    <dataValidation imeMode="off" allowBlank="1" showInputMessage="1" showErrorMessage="1" sqref="E5:G8 C5:D14" xr:uid="{2536B400-CC5A-4DE4-BB23-8BF87B0F08AD}"/>
  </dataValidations>
  <printOptions horizontalCentered="1"/>
  <pageMargins left="0.47244094488188981" right="0.47244094488188981" top="1.1811023622047245" bottom="0.78740157480314965" header="0.51181102362204722" footer="0.51181102362204722"/>
  <pageSetup paperSize="9" scale="83" orientation="portrait" r:id="rId1"/>
  <headerFooter alignWithMargins="0">
    <oddHeader>&amp;L&amp;F</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308F3-5A5B-40B1-81C1-35A41601E0BC}">
  <dimension ref="B1:G262"/>
  <sheetViews>
    <sheetView zoomScaleNormal="100" zoomScaleSheetLayoutView="100" workbookViewId="0"/>
  </sheetViews>
  <sheetFormatPr defaultColWidth="9" defaultRowHeight="13" x14ac:dyDescent="0.2"/>
  <cols>
    <col min="1" max="1" width="2.6328125" style="1" customWidth="1"/>
    <col min="2" max="3" width="6.6328125" style="50" customWidth="1"/>
    <col min="4" max="6" width="20.6328125" style="1" customWidth="1"/>
    <col min="7" max="7" width="4.08984375" style="1" customWidth="1"/>
    <col min="8" max="16384" width="9" style="1"/>
  </cols>
  <sheetData>
    <row r="1" spans="2:7" ht="14" customHeight="1" x14ac:dyDescent="0.2">
      <c r="B1" s="49" t="s">
        <v>421</v>
      </c>
      <c r="C1" s="49"/>
    </row>
    <row r="2" spans="2:7" ht="12" customHeight="1" x14ac:dyDescent="0.2"/>
    <row r="3" spans="2:7" s="51" customFormat="1" ht="12" customHeight="1" x14ac:dyDescent="0.2">
      <c r="B3" s="480" t="s">
        <v>30</v>
      </c>
      <c r="C3" s="561"/>
      <c r="D3" s="562" t="s">
        <v>422</v>
      </c>
      <c r="E3" s="562" t="s">
        <v>423</v>
      </c>
      <c r="F3" s="562" t="s">
        <v>424</v>
      </c>
    </row>
    <row r="4" spans="2:7" s="51" customFormat="1" ht="12" customHeight="1" x14ac:dyDescent="0.2">
      <c r="B4" s="461"/>
      <c r="C4" s="462"/>
      <c r="D4" s="562"/>
      <c r="E4" s="562"/>
      <c r="F4" s="562"/>
    </row>
    <row r="5" spans="2:7" s="58" customFormat="1" ht="12" customHeight="1" x14ac:dyDescent="0.2">
      <c r="B5" s="563" t="s">
        <v>425</v>
      </c>
      <c r="C5" s="564"/>
      <c r="D5" s="53">
        <v>338</v>
      </c>
      <c r="E5" s="53">
        <v>301</v>
      </c>
      <c r="F5" s="53">
        <v>37</v>
      </c>
    </row>
    <row r="6" spans="2:7" s="57" customFormat="1" ht="12" customHeight="1" x14ac:dyDescent="0.2">
      <c r="B6" s="478" t="s">
        <v>426</v>
      </c>
      <c r="C6" s="479"/>
      <c r="D6" s="53">
        <v>338</v>
      </c>
      <c r="E6" s="53">
        <v>301</v>
      </c>
      <c r="F6" s="53">
        <v>37</v>
      </c>
    </row>
    <row r="7" spans="2:7" s="57" customFormat="1" ht="12" customHeight="1" x14ac:dyDescent="0.2">
      <c r="B7" s="441" t="s">
        <v>49</v>
      </c>
      <c r="C7" s="442"/>
      <c r="D7" s="53">
        <v>334</v>
      </c>
      <c r="E7" s="53">
        <v>300</v>
      </c>
      <c r="F7" s="53">
        <v>34</v>
      </c>
    </row>
    <row r="8" spans="2:7" s="58" customFormat="1" ht="12" customHeight="1" x14ac:dyDescent="0.2">
      <c r="B8" s="441" t="s">
        <v>50</v>
      </c>
      <c r="C8" s="442"/>
      <c r="D8" s="53">
        <v>333</v>
      </c>
      <c r="E8" s="53">
        <v>301</v>
      </c>
      <c r="F8" s="53">
        <v>32</v>
      </c>
    </row>
    <row r="9" spans="2:7" s="58" customFormat="1" ht="12" customHeight="1" x14ac:dyDescent="0.2">
      <c r="B9" s="443" t="s">
        <v>51</v>
      </c>
      <c r="C9" s="442"/>
      <c r="D9" s="444">
        <v>332</v>
      </c>
      <c r="E9" s="444">
        <v>301</v>
      </c>
      <c r="F9" s="444">
        <v>31</v>
      </c>
    </row>
    <row r="10" spans="2:7" s="52" customFormat="1" ht="12" customHeight="1" x14ac:dyDescent="0.2">
      <c r="B10" s="62"/>
      <c r="C10" s="62"/>
    </row>
    <row r="11" spans="2:7" s="52" customFormat="1" ht="12" customHeight="1" x14ac:dyDescent="0.2">
      <c r="B11" s="63" t="s">
        <v>427</v>
      </c>
      <c r="C11" s="63"/>
      <c r="D11" s="1"/>
      <c r="E11" s="1"/>
      <c r="F11" s="1"/>
      <c r="G11" s="1"/>
    </row>
    <row r="12" spans="2:7" s="52" customFormat="1" ht="12" customHeight="1" x14ac:dyDescent="0.2">
      <c r="B12" s="560"/>
      <c r="C12" s="560"/>
      <c r="D12" s="560"/>
      <c r="E12" s="560"/>
      <c r="F12" s="560"/>
      <c r="G12" s="1"/>
    </row>
    <row r="13" spans="2:7" s="52" customFormat="1" ht="12" customHeight="1" x14ac:dyDescent="0.2">
      <c r="B13" s="445"/>
      <c r="C13" s="216"/>
      <c r="D13" s="216"/>
      <c r="E13" s="216"/>
      <c r="F13" s="216"/>
      <c r="G13" s="1"/>
    </row>
    <row r="14" spans="2:7" s="52" customFormat="1" ht="12" customHeight="1" x14ac:dyDescent="0.2">
      <c r="B14" s="307"/>
      <c r="C14" s="1"/>
      <c r="D14" s="1"/>
      <c r="E14" s="1"/>
      <c r="F14" s="216"/>
      <c r="G14" s="1"/>
    </row>
    <row r="15" spans="2:7" s="52" customFormat="1" ht="12" customHeight="1" x14ac:dyDescent="0.2">
      <c r="B15" s="307"/>
      <c r="C15" s="216"/>
      <c r="D15" s="216"/>
      <c r="E15" s="216"/>
      <c r="F15" s="216"/>
      <c r="G15" s="1"/>
    </row>
    <row r="16" spans="2:7" s="52" customFormat="1" ht="12" customHeight="1" x14ac:dyDescent="0.2">
      <c r="B16" s="307"/>
      <c r="C16" s="216"/>
      <c r="D16" s="216"/>
      <c r="E16" s="216"/>
      <c r="F16" s="216"/>
      <c r="G16" s="1"/>
    </row>
    <row r="17" spans="2:7" s="52" customFormat="1" ht="12" customHeight="1" x14ac:dyDescent="0.2">
      <c r="B17" s="63"/>
      <c r="C17" s="63"/>
      <c r="D17" s="1"/>
      <c r="E17" s="1"/>
      <c r="F17" s="1"/>
      <c r="G17" s="1"/>
    </row>
    <row r="18" spans="2:7" s="52" customFormat="1" ht="14" x14ac:dyDescent="0.2">
      <c r="B18" s="446"/>
      <c r="C18" s="446"/>
      <c r="D18" s="220"/>
      <c r="E18" s="220"/>
      <c r="F18" s="1"/>
      <c r="G18" s="1"/>
    </row>
    <row r="19" spans="2:7" s="52" customFormat="1" ht="12" customHeight="1" x14ac:dyDescent="0.2">
      <c r="B19" s="63"/>
      <c r="C19" s="63"/>
      <c r="D19" s="1"/>
      <c r="E19" s="1"/>
      <c r="F19" s="1"/>
      <c r="G19" s="1"/>
    </row>
    <row r="20" spans="2:7" ht="12" customHeight="1" x14ac:dyDescent="0.2">
      <c r="E20" s="447"/>
    </row>
    <row r="21" spans="2:7" s="51" customFormat="1" ht="12" customHeight="1" x14ac:dyDescent="0.2">
      <c r="B21" s="448"/>
      <c r="C21" s="448"/>
      <c r="D21" s="448"/>
      <c r="E21" s="448"/>
      <c r="F21" s="448"/>
    </row>
    <row r="22" spans="2:7" s="51" customFormat="1" ht="12" customHeight="1" x14ac:dyDescent="0.2">
      <c r="B22" s="448"/>
      <c r="C22" s="448"/>
      <c r="D22" s="448"/>
      <c r="E22" s="448"/>
      <c r="F22" s="448"/>
    </row>
    <row r="23" spans="2:7" s="58" customFormat="1" ht="12" customHeight="1" x14ac:dyDescent="0.2">
      <c r="B23" s="449"/>
      <c r="C23" s="450"/>
      <c r="D23" s="451"/>
      <c r="E23" s="452"/>
      <c r="F23" s="451"/>
    </row>
    <row r="24" spans="2:7" ht="12" customHeight="1" x14ac:dyDescent="0.2"/>
    <row r="25" spans="2:7" ht="15" customHeight="1" x14ac:dyDescent="0.2"/>
    <row r="26" spans="2:7" ht="15" customHeight="1" x14ac:dyDescent="0.2"/>
    <row r="27" spans="2:7" ht="15" customHeight="1" x14ac:dyDescent="0.2"/>
    <row r="28" spans="2:7" ht="15" customHeight="1" x14ac:dyDescent="0.2"/>
    <row r="29" spans="2:7" ht="15" customHeight="1" x14ac:dyDescent="0.2"/>
    <row r="30" spans="2:7" ht="15" customHeight="1" x14ac:dyDescent="0.2"/>
    <row r="31" spans="2:7" ht="15" customHeight="1" x14ac:dyDescent="0.2"/>
    <row r="32" spans="2:7" ht="15" customHeight="1" x14ac:dyDescent="0.2"/>
    <row r="33" ht="15" customHeight="1" x14ac:dyDescent="0.2"/>
    <row r="34" ht="15"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sheetData>
  <mergeCells count="7">
    <mergeCell ref="B12:F12"/>
    <mergeCell ref="B3:C4"/>
    <mergeCell ref="D3:D4"/>
    <mergeCell ref="E3:E4"/>
    <mergeCell ref="F3:F4"/>
    <mergeCell ref="B5:C5"/>
    <mergeCell ref="B6:C6"/>
  </mergeCells>
  <phoneticPr fontId="2"/>
  <dataValidations count="1">
    <dataValidation imeMode="on" allowBlank="1" showInputMessage="1" showErrorMessage="1" sqref="D23:D65536 D16:D20 C13:C14 C23 E3 B23:B65536 B1:B3 F3:F4 B16:B21 C7:C9 B5:B12 D1:D11" xr:uid="{1ACDE167-1CB9-4383-BD31-357C3BE8EA38}"/>
  </dataValidations>
  <pageMargins left="0.78740157480314965" right="0.78740157480314965" top="1.1811023622047245" bottom="0.78740157480314965" header="0.51181102362204722" footer="0.51181102362204722"/>
  <pageSetup paperSize="9" orientation="portrait" r:id="rId1"/>
  <headerFooter alignWithMargins="0">
    <oddHeader>&amp;L&amp;F</oddHeader>
  </headerFooter>
  <colBreaks count="1" manualBreakCount="1">
    <brk id="6"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F709D-3319-4931-BD8A-04571A61A442}">
  <dimension ref="A1:M16"/>
  <sheetViews>
    <sheetView zoomScaleNormal="100" zoomScaleSheetLayoutView="100" workbookViewId="0"/>
  </sheetViews>
  <sheetFormatPr defaultRowHeight="13" x14ac:dyDescent="0.2"/>
  <cols>
    <col min="1" max="1" width="2.6328125" style="1" customWidth="1"/>
    <col min="2" max="2" width="6.90625" style="50" customWidth="1"/>
    <col min="3" max="3" width="4.6328125" style="50" customWidth="1"/>
    <col min="4" max="4" width="8" style="1" customWidth="1"/>
    <col min="5" max="8" width="10.36328125" style="1" customWidth="1"/>
    <col min="9" max="9" width="11.6328125" style="1" bestFit="1" customWidth="1"/>
    <col min="10" max="13" width="8" style="1" customWidth="1"/>
  </cols>
  <sheetData>
    <row r="1" spans="1:13" ht="14" x14ac:dyDescent="0.2">
      <c r="B1" s="49" t="s">
        <v>53</v>
      </c>
      <c r="C1" s="49"/>
    </row>
    <row r="3" spans="1:13" x14ac:dyDescent="0.2">
      <c r="A3" s="51"/>
      <c r="B3" s="480" t="s">
        <v>30</v>
      </c>
      <c r="C3" s="481"/>
      <c r="D3" s="459" t="s">
        <v>31</v>
      </c>
      <c r="E3" s="459" t="s">
        <v>32</v>
      </c>
      <c r="F3" s="459" t="s">
        <v>33</v>
      </c>
      <c r="G3" s="459" t="s">
        <v>34</v>
      </c>
      <c r="H3" s="459" t="s">
        <v>35</v>
      </c>
      <c r="I3" s="459" t="s">
        <v>36</v>
      </c>
      <c r="J3" s="466" t="s">
        <v>37</v>
      </c>
      <c r="K3" s="475"/>
      <c r="L3" s="476"/>
      <c r="M3" s="457" t="s">
        <v>38</v>
      </c>
    </row>
    <row r="4" spans="1:13" x14ac:dyDescent="0.2">
      <c r="A4" s="51"/>
      <c r="B4" s="482"/>
      <c r="C4" s="483"/>
      <c r="D4" s="474"/>
      <c r="E4" s="474"/>
      <c r="F4" s="474"/>
      <c r="G4" s="474"/>
      <c r="H4" s="474"/>
      <c r="I4" s="474"/>
      <c r="J4" s="46" t="s">
        <v>39</v>
      </c>
      <c r="K4" s="46" t="s">
        <v>35</v>
      </c>
      <c r="L4" s="46" t="s">
        <v>36</v>
      </c>
      <c r="M4" s="477"/>
    </row>
    <row r="5" spans="1:13" x14ac:dyDescent="0.2">
      <c r="A5" s="52"/>
      <c r="B5" s="478"/>
      <c r="C5" s="479"/>
      <c r="D5" s="53"/>
      <c r="E5" s="53" t="s">
        <v>40</v>
      </c>
      <c r="F5" s="53" t="s">
        <v>41</v>
      </c>
      <c r="G5" s="53" t="s">
        <v>40</v>
      </c>
      <c r="H5" s="53" t="s">
        <v>42</v>
      </c>
      <c r="I5" s="53" t="s">
        <v>43</v>
      </c>
      <c r="J5" s="53" t="s">
        <v>44</v>
      </c>
      <c r="K5" s="53" t="s">
        <v>45</v>
      </c>
      <c r="L5" s="53" t="s">
        <v>46</v>
      </c>
      <c r="M5" s="53" t="s">
        <v>46</v>
      </c>
    </row>
    <row r="6" spans="1:13" x14ac:dyDescent="0.2">
      <c r="A6" s="52"/>
      <c r="B6" s="470" t="s">
        <v>47</v>
      </c>
      <c r="C6" s="471"/>
      <c r="D6" s="54">
        <v>29</v>
      </c>
      <c r="E6" s="55">
        <v>3848</v>
      </c>
      <c r="F6" s="54">
        <v>582</v>
      </c>
      <c r="G6" s="56">
        <v>29735</v>
      </c>
      <c r="H6" s="56">
        <v>10278</v>
      </c>
      <c r="I6" s="56">
        <v>4820242</v>
      </c>
      <c r="J6" s="54">
        <v>200</v>
      </c>
      <c r="K6" s="54">
        <v>69</v>
      </c>
      <c r="L6" s="56">
        <v>32437</v>
      </c>
      <c r="M6" s="54">
        <v>162</v>
      </c>
    </row>
    <row r="7" spans="1:13" x14ac:dyDescent="0.2">
      <c r="A7" s="52"/>
      <c r="B7" s="470" t="s">
        <v>48</v>
      </c>
      <c r="C7" s="471"/>
      <c r="D7" s="54">
        <v>29</v>
      </c>
      <c r="E7" s="55">
        <v>3808.6</v>
      </c>
      <c r="F7" s="54">
        <v>568</v>
      </c>
      <c r="G7" s="56">
        <v>29448</v>
      </c>
      <c r="H7" s="56">
        <v>10572</v>
      </c>
      <c r="I7" s="56">
        <v>4832345</v>
      </c>
      <c r="J7" s="54">
        <v>197</v>
      </c>
      <c r="K7" s="54">
        <v>71</v>
      </c>
      <c r="L7" s="56">
        <v>32264</v>
      </c>
      <c r="M7" s="54">
        <v>164</v>
      </c>
    </row>
    <row r="8" spans="1:13" x14ac:dyDescent="0.2">
      <c r="A8" s="57"/>
      <c r="B8" s="470" t="s">
        <v>49</v>
      </c>
      <c r="C8" s="471"/>
      <c r="D8" s="54">
        <v>29</v>
      </c>
      <c r="E8" s="55">
        <v>4021.26</v>
      </c>
      <c r="F8" s="54">
        <v>569</v>
      </c>
      <c r="G8" s="56">
        <v>23524</v>
      </c>
      <c r="H8" s="56">
        <v>6755</v>
      </c>
      <c r="I8" s="56">
        <v>2774025</v>
      </c>
      <c r="J8" s="54">
        <v>171</v>
      </c>
      <c r="K8" s="54">
        <v>49</v>
      </c>
      <c r="L8" s="56">
        <v>20135</v>
      </c>
      <c r="M8" s="54">
        <v>118</v>
      </c>
    </row>
    <row r="9" spans="1:13" x14ac:dyDescent="0.2">
      <c r="A9" s="57"/>
      <c r="B9" s="470" t="s">
        <v>50</v>
      </c>
      <c r="C9" s="471"/>
      <c r="D9" s="54">
        <v>29</v>
      </c>
      <c r="E9" s="55">
        <v>4160.72</v>
      </c>
      <c r="F9" s="54">
        <v>570</v>
      </c>
      <c r="G9" s="56">
        <v>23121</v>
      </c>
      <c r="H9" s="56">
        <v>7907</v>
      </c>
      <c r="I9" s="56">
        <v>3255884</v>
      </c>
      <c r="J9" s="54">
        <v>171</v>
      </c>
      <c r="K9" s="54">
        <v>58</v>
      </c>
      <c r="L9" s="56">
        <v>24064</v>
      </c>
      <c r="M9" s="54">
        <v>141</v>
      </c>
    </row>
    <row r="10" spans="1:13" x14ac:dyDescent="0.2">
      <c r="A10" s="58"/>
      <c r="B10" s="472" t="s">
        <v>51</v>
      </c>
      <c r="C10" s="473"/>
      <c r="D10" s="59">
        <v>29</v>
      </c>
      <c r="E10" s="60">
        <v>4587.2</v>
      </c>
      <c r="F10" s="59">
        <v>570</v>
      </c>
      <c r="G10" s="61">
        <v>23785</v>
      </c>
      <c r="H10" s="61">
        <v>9022</v>
      </c>
      <c r="I10" s="61">
        <v>4026595</v>
      </c>
      <c r="J10" s="59">
        <v>137</v>
      </c>
      <c r="K10" s="59">
        <v>43</v>
      </c>
      <c r="L10" s="61">
        <v>22052</v>
      </c>
      <c r="M10" s="59">
        <v>169</v>
      </c>
    </row>
    <row r="11" spans="1:13" x14ac:dyDescent="0.2">
      <c r="A11" s="52"/>
      <c r="B11" s="62"/>
      <c r="C11" s="62"/>
      <c r="D11" s="52"/>
      <c r="E11" s="52"/>
      <c r="F11" s="52"/>
      <c r="G11" s="52"/>
      <c r="H11" s="52"/>
      <c r="I11" s="52"/>
      <c r="J11" s="52"/>
      <c r="K11" s="52"/>
      <c r="L11" s="52"/>
      <c r="M11" s="52"/>
    </row>
    <row r="12" spans="1:13" x14ac:dyDescent="0.2">
      <c r="A12" s="52"/>
      <c r="B12" s="63" t="s">
        <v>52</v>
      </c>
      <c r="C12" s="63"/>
      <c r="D12" s="52"/>
      <c r="E12" s="52"/>
      <c r="F12" s="52"/>
      <c r="G12" s="52"/>
      <c r="H12" s="52"/>
      <c r="I12" s="52"/>
      <c r="J12" s="52"/>
      <c r="K12" s="52"/>
      <c r="L12" s="52"/>
      <c r="M12" s="52"/>
    </row>
    <row r="13" spans="1:13" x14ac:dyDescent="0.2">
      <c r="A13" s="52"/>
      <c r="B13" s="62"/>
      <c r="C13" s="62"/>
      <c r="D13" s="52"/>
      <c r="E13" s="52"/>
      <c r="F13" s="52"/>
      <c r="G13" s="52"/>
      <c r="H13" s="52"/>
      <c r="I13" s="52"/>
      <c r="J13" s="52"/>
      <c r="K13" s="52"/>
      <c r="L13" s="52"/>
      <c r="M13" s="52"/>
    </row>
    <row r="14" spans="1:13" x14ac:dyDescent="0.2">
      <c r="A14" s="52"/>
      <c r="B14" s="62"/>
      <c r="C14" s="62"/>
      <c r="D14" s="52"/>
      <c r="E14" s="52"/>
      <c r="F14" s="52"/>
      <c r="G14" s="52"/>
      <c r="H14" s="52"/>
      <c r="I14" s="52"/>
      <c r="J14" s="52"/>
      <c r="K14" s="52"/>
      <c r="L14" s="52"/>
      <c r="M14" s="52"/>
    </row>
    <row r="15" spans="1:13" x14ac:dyDescent="0.2">
      <c r="A15" s="52"/>
      <c r="B15" s="62"/>
      <c r="C15" s="62"/>
    </row>
    <row r="16" spans="1:13" ht="14" x14ac:dyDescent="0.2">
      <c r="B16" s="49"/>
      <c r="C16" s="49"/>
    </row>
  </sheetData>
  <mergeCells count="15">
    <mergeCell ref="M3:M4"/>
    <mergeCell ref="B5:C5"/>
    <mergeCell ref="B6:C6"/>
    <mergeCell ref="B7:C7"/>
    <mergeCell ref="B3:C4"/>
    <mergeCell ref="D3:D4"/>
    <mergeCell ref="E3:E4"/>
    <mergeCell ref="F3:F4"/>
    <mergeCell ref="G3:G4"/>
    <mergeCell ref="H3:H4"/>
    <mergeCell ref="B8:C8"/>
    <mergeCell ref="B9:C9"/>
    <mergeCell ref="B10:C10"/>
    <mergeCell ref="I3:I4"/>
    <mergeCell ref="J3:L3"/>
  </mergeCells>
  <phoneticPr fontId="2"/>
  <dataValidations count="1">
    <dataValidation imeMode="on" allowBlank="1" showInputMessage="1" showErrorMessage="1" sqref="M3 B1:B4 A5:M5 D3:I3 K4:L4 J3:J4 B11:B65536 B3:C4 B6:C10" xr:uid="{71A2B2DA-550B-4DB7-A6B9-2244C6E89876}"/>
  </dataValidation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F338A-5918-4345-B3BB-EB9F55DB99AB}">
  <dimension ref="A1:L255"/>
  <sheetViews>
    <sheetView zoomScaleNormal="100" zoomScaleSheetLayoutView="100" workbookViewId="0"/>
  </sheetViews>
  <sheetFormatPr defaultRowHeight="13" x14ac:dyDescent="0.2"/>
  <cols>
    <col min="1" max="1" width="2.6328125" style="1" customWidth="1"/>
    <col min="2" max="2" width="6.90625" style="50" customWidth="1"/>
    <col min="3" max="3" width="4.6328125" style="50" customWidth="1"/>
    <col min="4" max="6" width="8.36328125" style="1" customWidth="1"/>
    <col min="7" max="7" width="12.36328125" style="1" customWidth="1"/>
    <col min="8" max="8" width="13.36328125" style="1" customWidth="1"/>
    <col min="9" max="12" width="8.36328125" style="1" customWidth="1"/>
  </cols>
  <sheetData>
    <row r="1" spans="1:12" ht="14" x14ac:dyDescent="0.2">
      <c r="B1" s="49" t="s">
        <v>56</v>
      </c>
      <c r="C1" s="49"/>
    </row>
    <row r="3" spans="1:12" x14ac:dyDescent="0.2">
      <c r="A3" s="51"/>
      <c r="B3" s="480" t="s">
        <v>30</v>
      </c>
      <c r="C3" s="481"/>
      <c r="D3" s="459" t="s">
        <v>31</v>
      </c>
      <c r="E3" s="459" t="s">
        <v>33</v>
      </c>
      <c r="F3" s="459" t="s">
        <v>34</v>
      </c>
      <c r="G3" s="459" t="s">
        <v>35</v>
      </c>
      <c r="H3" s="459" t="s">
        <v>36</v>
      </c>
      <c r="I3" s="466" t="s">
        <v>37</v>
      </c>
      <c r="J3" s="486"/>
      <c r="K3" s="487"/>
      <c r="L3" s="488" t="s">
        <v>54</v>
      </c>
    </row>
    <row r="4" spans="1:12" x14ac:dyDescent="0.2">
      <c r="A4" s="51"/>
      <c r="B4" s="482"/>
      <c r="C4" s="483"/>
      <c r="D4" s="474"/>
      <c r="E4" s="474"/>
      <c r="F4" s="474"/>
      <c r="G4" s="474"/>
      <c r="H4" s="474"/>
      <c r="I4" s="46" t="s">
        <v>39</v>
      </c>
      <c r="J4" s="46" t="s">
        <v>35</v>
      </c>
      <c r="K4" s="46" t="s">
        <v>36</v>
      </c>
      <c r="L4" s="489"/>
    </row>
    <row r="5" spans="1:12" x14ac:dyDescent="0.2">
      <c r="A5" s="52"/>
      <c r="B5" s="478"/>
      <c r="C5" s="479"/>
      <c r="D5" s="53"/>
      <c r="E5" s="53" t="s">
        <v>41</v>
      </c>
      <c r="F5" s="53" t="s">
        <v>40</v>
      </c>
      <c r="G5" s="53" t="s">
        <v>42</v>
      </c>
      <c r="H5" s="53" t="s">
        <v>43</v>
      </c>
      <c r="I5" s="53" t="s">
        <v>44</v>
      </c>
      <c r="J5" s="53" t="s">
        <v>45</v>
      </c>
      <c r="K5" s="53" t="s">
        <v>46</v>
      </c>
      <c r="L5" s="53" t="s">
        <v>46</v>
      </c>
    </row>
    <row r="6" spans="1:12" x14ac:dyDescent="0.2">
      <c r="A6" s="52"/>
      <c r="B6" s="470" t="s">
        <v>47</v>
      </c>
      <c r="C6" s="490"/>
      <c r="D6" s="54">
        <v>84</v>
      </c>
      <c r="E6" s="54">
        <v>797</v>
      </c>
      <c r="F6" s="56">
        <v>19758</v>
      </c>
      <c r="G6" s="56">
        <v>3093</v>
      </c>
      <c r="H6" s="56">
        <v>7532359</v>
      </c>
      <c r="I6" s="54">
        <v>196</v>
      </c>
      <c r="J6" s="54">
        <v>31</v>
      </c>
      <c r="K6" s="56">
        <v>74729</v>
      </c>
      <c r="L6" s="54">
        <v>381</v>
      </c>
    </row>
    <row r="7" spans="1:12" x14ac:dyDescent="0.2">
      <c r="A7" s="52"/>
      <c r="B7" s="470" t="s">
        <v>55</v>
      </c>
      <c r="C7" s="484"/>
      <c r="D7" s="54">
        <v>82</v>
      </c>
      <c r="E7" s="54">
        <v>773</v>
      </c>
      <c r="F7" s="56">
        <v>16629</v>
      </c>
      <c r="G7" s="56">
        <v>2660</v>
      </c>
      <c r="H7" s="56">
        <v>6362013</v>
      </c>
      <c r="I7" s="54">
        <v>198</v>
      </c>
      <c r="J7" s="54">
        <v>32</v>
      </c>
      <c r="K7" s="56">
        <v>75665</v>
      </c>
      <c r="L7" s="54">
        <v>382</v>
      </c>
    </row>
    <row r="8" spans="1:12" x14ac:dyDescent="0.2">
      <c r="A8" s="64"/>
      <c r="B8" s="470" t="s">
        <v>49</v>
      </c>
      <c r="C8" s="484"/>
      <c r="D8" s="54">
        <v>80</v>
      </c>
      <c r="E8" s="54">
        <v>734</v>
      </c>
      <c r="F8" s="56">
        <v>4625</v>
      </c>
      <c r="G8" s="56">
        <v>935</v>
      </c>
      <c r="H8" s="56">
        <v>2096550</v>
      </c>
      <c r="I8" s="54">
        <v>89</v>
      </c>
      <c r="J8" s="54">
        <v>18</v>
      </c>
      <c r="K8" s="56">
        <v>40232</v>
      </c>
      <c r="L8" s="54">
        <v>453</v>
      </c>
    </row>
    <row r="9" spans="1:12" x14ac:dyDescent="0.2">
      <c r="A9" s="52"/>
      <c r="B9" s="470" t="s">
        <v>50</v>
      </c>
      <c r="C9" s="484"/>
      <c r="D9" s="54">
        <v>73</v>
      </c>
      <c r="E9" s="54">
        <v>696</v>
      </c>
      <c r="F9" s="56">
        <v>5214</v>
      </c>
      <c r="G9" s="56">
        <v>1104</v>
      </c>
      <c r="H9" s="56">
        <v>2658786</v>
      </c>
      <c r="I9" s="54">
        <v>105</v>
      </c>
      <c r="J9" s="54">
        <v>22</v>
      </c>
      <c r="K9" s="56">
        <v>53532</v>
      </c>
      <c r="L9" s="54">
        <v>510</v>
      </c>
    </row>
    <row r="10" spans="1:12" x14ac:dyDescent="0.2">
      <c r="A10" s="64"/>
      <c r="B10" s="472" t="s">
        <v>51</v>
      </c>
      <c r="C10" s="485"/>
      <c r="D10" s="59">
        <v>71</v>
      </c>
      <c r="E10" s="59">
        <v>675</v>
      </c>
      <c r="F10" s="61">
        <v>7801</v>
      </c>
      <c r="G10" s="61">
        <v>1371</v>
      </c>
      <c r="H10" s="61">
        <v>3585167</v>
      </c>
      <c r="I10" s="59">
        <v>139</v>
      </c>
      <c r="J10" s="59">
        <v>24</v>
      </c>
      <c r="K10" s="61">
        <v>64312</v>
      </c>
      <c r="L10" s="59">
        <v>460</v>
      </c>
    </row>
    <row r="11" spans="1:12" x14ac:dyDescent="0.2">
      <c r="A11" s="52"/>
      <c r="B11" s="62"/>
      <c r="C11" s="62"/>
      <c r="D11" s="52"/>
      <c r="E11" s="52"/>
      <c r="F11" s="52"/>
      <c r="G11" s="52"/>
      <c r="H11" s="52"/>
      <c r="I11" s="52"/>
      <c r="J11" s="52"/>
      <c r="K11" s="52"/>
      <c r="L11" s="65"/>
    </row>
    <row r="12" spans="1:12" x14ac:dyDescent="0.2">
      <c r="A12" s="52"/>
      <c r="B12" s="63" t="s">
        <v>52</v>
      </c>
      <c r="C12" s="63"/>
      <c r="D12" s="52"/>
      <c r="E12" s="52"/>
      <c r="F12" s="52"/>
      <c r="G12" s="52"/>
      <c r="H12" s="52"/>
      <c r="I12" s="52"/>
      <c r="J12" s="52"/>
      <c r="K12" s="52"/>
      <c r="L12" s="52"/>
    </row>
    <row r="13" spans="1:12" x14ac:dyDescent="0.2">
      <c r="A13" s="52"/>
      <c r="B13" s="62"/>
      <c r="C13" s="62"/>
      <c r="D13" s="52"/>
      <c r="E13" s="52"/>
      <c r="F13" s="52"/>
      <c r="G13" s="52"/>
      <c r="H13" s="52"/>
      <c r="I13" s="52"/>
      <c r="J13" s="52"/>
      <c r="K13" s="52"/>
      <c r="L13" s="52"/>
    </row>
    <row r="14" spans="1:12" x14ac:dyDescent="0.2">
      <c r="A14" s="52"/>
      <c r="B14" s="62"/>
      <c r="C14" s="62"/>
      <c r="D14" s="52"/>
      <c r="E14" s="52"/>
      <c r="F14" s="52"/>
      <c r="G14" s="52"/>
      <c r="H14" s="52"/>
      <c r="I14" s="52"/>
      <c r="J14" s="52"/>
      <c r="K14" s="52"/>
      <c r="L14" s="52"/>
    </row>
    <row r="15" spans="1:12" x14ac:dyDescent="0.2">
      <c r="A15" s="52"/>
      <c r="B15" s="62"/>
      <c r="C15" s="62"/>
    </row>
    <row r="16" spans="1:12" ht="14" x14ac:dyDescent="0.2">
      <c r="B16" s="49"/>
      <c r="C16" s="49"/>
    </row>
    <row r="17" spans="1:1" x14ac:dyDescent="0.2">
      <c r="A17" s="50"/>
    </row>
    <row r="18" spans="1:1" x14ac:dyDescent="0.2">
      <c r="A18" s="50"/>
    </row>
    <row r="19" spans="1:1" x14ac:dyDescent="0.2">
      <c r="A19" s="50"/>
    </row>
    <row r="20" spans="1:1" x14ac:dyDescent="0.2">
      <c r="A20" s="50"/>
    </row>
    <row r="21" spans="1:1" x14ac:dyDescent="0.2">
      <c r="A21" s="50"/>
    </row>
    <row r="22" spans="1:1" x14ac:dyDescent="0.2">
      <c r="A22" s="50"/>
    </row>
    <row r="23" spans="1:1" x14ac:dyDescent="0.2">
      <c r="A23" s="50"/>
    </row>
    <row r="24" spans="1:1" x14ac:dyDescent="0.2">
      <c r="A24" s="50"/>
    </row>
    <row r="25" spans="1:1" x14ac:dyDescent="0.2">
      <c r="A25" s="50"/>
    </row>
    <row r="26" spans="1:1" x14ac:dyDescent="0.2">
      <c r="A26" s="50"/>
    </row>
    <row r="27" spans="1:1" x14ac:dyDescent="0.2">
      <c r="A27" s="50"/>
    </row>
    <row r="28" spans="1:1" x14ac:dyDescent="0.2">
      <c r="A28" s="50"/>
    </row>
    <row r="29" spans="1:1" x14ac:dyDescent="0.2">
      <c r="A29" s="50"/>
    </row>
    <row r="30" spans="1:1" x14ac:dyDescent="0.2">
      <c r="A30" s="50"/>
    </row>
    <row r="31" spans="1:1" x14ac:dyDescent="0.2">
      <c r="A31" s="50"/>
    </row>
    <row r="32" spans="1:1" x14ac:dyDescent="0.2">
      <c r="A32" s="50"/>
    </row>
    <row r="33" spans="1:1" x14ac:dyDescent="0.2">
      <c r="A33" s="50"/>
    </row>
    <row r="34" spans="1:1" x14ac:dyDescent="0.2">
      <c r="A34" s="50"/>
    </row>
    <row r="35" spans="1:1" x14ac:dyDescent="0.2">
      <c r="A35" s="50"/>
    </row>
    <row r="36" spans="1:1" x14ac:dyDescent="0.2">
      <c r="A36" s="50"/>
    </row>
    <row r="37" spans="1:1" x14ac:dyDescent="0.2">
      <c r="A37" s="50"/>
    </row>
    <row r="38" spans="1:1" x14ac:dyDescent="0.2">
      <c r="A38" s="50"/>
    </row>
    <row r="39" spans="1:1" x14ac:dyDescent="0.2">
      <c r="A39" s="50"/>
    </row>
    <row r="40" spans="1:1" x14ac:dyDescent="0.2">
      <c r="A40" s="50"/>
    </row>
    <row r="41" spans="1:1" x14ac:dyDescent="0.2">
      <c r="A41" s="50"/>
    </row>
    <row r="42" spans="1:1" x14ac:dyDescent="0.2">
      <c r="A42" s="50"/>
    </row>
    <row r="43" spans="1:1" x14ac:dyDescent="0.2">
      <c r="A43" s="50"/>
    </row>
    <row r="44" spans="1:1" x14ac:dyDescent="0.2">
      <c r="A44" s="50"/>
    </row>
    <row r="45" spans="1:1" x14ac:dyDescent="0.2">
      <c r="A45" s="50"/>
    </row>
    <row r="46" spans="1:1" x14ac:dyDescent="0.2">
      <c r="A46" s="50"/>
    </row>
    <row r="47" spans="1:1" x14ac:dyDescent="0.2">
      <c r="A47" s="50"/>
    </row>
    <row r="48" spans="1:1" x14ac:dyDescent="0.2">
      <c r="A48" s="50"/>
    </row>
    <row r="49" spans="1:1" x14ac:dyDescent="0.2">
      <c r="A49" s="50"/>
    </row>
    <row r="50" spans="1:1" x14ac:dyDescent="0.2">
      <c r="A50" s="50"/>
    </row>
    <row r="51" spans="1:1" x14ac:dyDescent="0.2">
      <c r="A51" s="50"/>
    </row>
    <row r="52" spans="1:1" x14ac:dyDescent="0.2">
      <c r="A52" s="50"/>
    </row>
    <row r="53" spans="1:1" x14ac:dyDescent="0.2">
      <c r="A53" s="50"/>
    </row>
    <row r="54" spans="1:1" x14ac:dyDescent="0.2">
      <c r="A54" s="50"/>
    </row>
    <row r="55" spans="1:1" x14ac:dyDescent="0.2">
      <c r="A55" s="50"/>
    </row>
    <row r="56" spans="1:1" x14ac:dyDescent="0.2">
      <c r="A56" s="50"/>
    </row>
    <row r="57" spans="1:1" x14ac:dyDescent="0.2">
      <c r="A57" s="50"/>
    </row>
    <row r="58" spans="1:1" x14ac:dyDescent="0.2">
      <c r="A58" s="50"/>
    </row>
    <row r="59" spans="1:1" x14ac:dyDescent="0.2">
      <c r="A59" s="50"/>
    </row>
    <row r="60" spans="1:1" x14ac:dyDescent="0.2">
      <c r="A60" s="50"/>
    </row>
    <row r="61" spans="1:1" x14ac:dyDescent="0.2">
      <c r="A61" s="50"/>
    </row>
    <row r="62" spans="1:1" x14ac:dyDescent="0.2">
      <c r="A62" s="50"/>
    </row>
    <row r="63" spans="1:1" x14ac:dyDescent="0.2">
      <c r="A63" s="50"/>
    </row>
    <row r="64" spans="1:1" x14ac:dyDescent="0.2">
      <c r="A64" s="50"/>
    </row>
    <row r="65" spans="1:1" x14ac:dyDescent="0.2">
      <c r="A65" s="50"/>
    </row>
    <row r="66" spans="1:1" x14ac:dyDescent="0.2">
      <c r="A66" s="50"/>
    </row>
    <row r="67" spans="1:1" x14ac:dyDescent="0.2">
      <c r="A67" s="50"/>
    </row>
    <row r="68" spans="1:1" x14ac:dyDescent="0.2">
      <c r="A68" s="50"/>
    </row>
    <row r="69" spans="1:1" x14ac:dyDescent="0.2">
      <c r="A69" s="50"/>
    </row>
    <row r="70" spans="1:1" x14ac:dyDescent="0.2">
      <c r="A70" s="50"/>
    </row>
    <row r="71" spans="1:1" x14ac:dyDescent="0.2">
      <c r="A71" s="50"/>
    </row>
    <row r="72" spans="1:1" x14ac:dyDescent="0.2">
      <c r="A72" s="50"/>
    </row>
    <row r="73" spans="1:1" x14ac:dyDescent="0.2">
      <c r="A73" s="50"/>
    </row>
    <row r="74" spans="1:1" x14ac:dyDescent="0.2">
      <c r="A74" s="50"/>
    </row>
    <row r="75" spans="1:1" x14ac:dyDescent="0.2">
      <c r="A75" s="50"/>
    </row>
    <row r="76" spans="1:1" x14ac:dyDescent="0.2">
      <c r="A76" s="50"/>
    </row>
    <row r="77" spans="1:1" x14ac:dyDescent="0.2">
      <c r="A77" s="50"/>
    </row>
    <row r="78" spans="1:1" x14ac:dyDescent="0.2">
      <c r="A78" s="50"/>
    </row>
    <row r="79" spans="1:1" x14ac:dyDescent="0.2">
      <c r="A79" s="50"/>
    </row>
    <row r="80" spans="1:1" x14ac:dyDescent="0.2">
      <c r="A80" s="50"/>
    </row>
    <row r="81" spans="1:1" x14ac:dyDescent="0.2">
      <c r="A81" s="50"/>
    </row>
    <row r="82" spans="1:1" x14ac:dyDescent="0.2">
      <c r="A82" s="50"/>
    </row>
    <row r="83" spans="1:1" x14ac:dyDescent="0.2">
      <c r="A83" s="50"/>
    </row>
    <row r="84" spans="1:1" x14ac:dyDescent="0.2">
      <c r="A84" s="50"/>
    </row>
    <row r="85" spans="1:1" x14ac:dyDescent="0.2">
      <c r="A85" s="50"/>
    </row>
    <row r="86" spans="1:1" x14ac:dyDescent="0.2">
      <c r="A86" s="50"/>
    </row>
    <row r="87" spans="1:1" x14ac:dyDescent="0.2">
      <c r="A87" s="50"/>
    </row>
    <row r="88" spans="1:1" x14ac:dyDescent="0.2">
      <c r="A88" s="50"/>
    </row>
    <row r="89" spans="1:1" x14ac:dyDescent="0.2">
      <c r="A89" s="50"/>
    </row>
    <row r="90" spans="1:1" x14ac:dyDescent="0.2">
      <c r="A90" s="50"/>
    </row>
    <row r="91" spans="1:1" x14ac:dyDescent="0.2">
      <c r="A91" s="50"/>
    </row>
    <row r="92" spans="1:1" x14ac:dyDescent="0.2">
      <c r="A92" s="50"/>
    </row>
    <row r="93" spans="1:1" x14ac:dyDescent="0.2">
      <c r="A93" s="50"/>
    </row>
    <row r="94" spans="1:1" x14ac:dyDescent="0.2">
      <c r="A94" s="50"/>
    </row>
    <row r="95" spans="1:1" x14ac:dyDescent="0.2">
      <c r="A95" s="50"/>
    </row>
    <row r="96" spans="1:1" x14ac:dyDescent="0.2">
      <c r="A96" s="50"/>
    </row>
    <row r="97" spans="1:1" x14ac:dyDescent="0.2">
      <c r="A97" s="50"/>
    </row>
    <row r="98" spans="1:1" x14ac:dyDescent="0.2">
      <c r="A98" s="50"/>
    </row>
    <row r="99" spans="1:1" x14ac:dyDescent="0.2">
      <c r="A99" s="50"/>
    </row>
    <row r="100" spans="1:1" x14ac:dyDescent="0.2">
      <c r="A100" s="50"/>
    </row>
    <row r="101" spans="1:1" x14ac:dyDescent="0.2">
      <c r="A101" s="50"/>
    </row>
    <row r="102" spans="1:1" x14ac:dyDescent="0.2">
      <c r="A102" s="50"/>
    </row>
    <row r="103" spans="1:1" x14ac:dyDescent="0.2">
      <c r="A103" s="50"/>
    </row>
    <row r="104" spans="1:1" x14ac:dyDescent="0.2">
      <c r="A104" s="50"/>
    </row>
    <row r="105" spans="1:1" x14ac:dyDescent="0.2">
      <c r="A105" s="50"/>
    </row>
    <row r="106" spans="1:1" x14ac:dyDescent="0.2">
      <c r="A106" s="50"/>
    </row>
    <row r="107" spans="1:1" x14ac:dyDescent="0.2">
      <c r="A107" s="50"/>
    </row>
    <row r="108" spans="1:1" x14ac:dyDescent="0.2">
      <c r="A108" s="50"/>
    </row>
    <row r="109" spans="1:1" x14ac:dyDescent="0.2">
      <c r="A109" s="50"/>
    </row>
    <row r="110" spans="1:1" x14ac:dyDescent="0.2">
      <c r="A110" s="50"/>
    </row>
    <row r="111" spans="1:1" x14ac:dyDescent="0.2">
      <c r="A111" s="50"/>
    </row>
    <row r="112" spans="1:1" x14ac:dyDescent="0.2">
      <c r="A112" s="50"/>
    </row>
    <row r="113" spans="1:1" x14ac:dyDescent="0.2">
      <c r="A113" s="50"/>
    </row>
    <row r="114" spans="1:1" x14ac:dyDescent="0.2">
      <c r="A114" s="50"/>
    </row>
    <row r="115" spans="1:1" x14ac:dyDescent="0.2">
      <c r="A115" s="50"/>
    </row>
    <row r="116" spans="1:1" x14ac:dyDescent="0.2">
      <c r="A116" s="50"/>
    </row>
    <row r="117" spans="1:1" x14ac:dyDescent="0.2">
      <c r="A117" s="50"/>
    </row>
    <row r="118" spans="1:1" x14ac:dyDescent="0.2">
      <c r="A118" s="50"/>
    </row>
    <row r="119" spans="1:1" x14ac:dyDescent="0.2">
      <c r="A119" s="50"/>
    </row>
    <row r="120" spans="1:1" x14ac:dyDescent="0.2">
      <c r="A120" s="50"/>
    </row>
    <row r="121" spans="1:1" x14ac:dyDescent="0.2">
      <c r="A121" s="50"/>
    </row>
    <row r="122" spans="1:1" x14ac:dyDescent="0.2">
      <c r="A122" s="50"/>
    </row>
    <row r="123" spans="1:1" x14ac:dyDescent="0.2">
      <c r="A123" s="50"/>
    </row>
    <row r="124" spans="1:1" x14ac:dyDescent="0.2">
      <c r="A124" s="50"/>
    </row>
    <row r="125" spans="1:1" x14ac:dyDescent="0.2">
      <c r="A125" s="50"/>
    </row>
    <row r="126" spans="1:1" x14ac:dyDescent="0.2">
      <c r="A126" s="50"/>
    </row>
    <row r="127" spans="1:1" x14ac:dyDescent="0.2">
      <c r="A127" s="50"/>
    </row>
    <row r="128" spans="1:1" x14ac:dyDescent="0.2">
      <c r="A128" s="50"/>
    </row>
    <row r="129" spans="1:1" x14ac:dyDescent="0.2">
      <c r="A129" s="50"/>
    </row>
    <row r="130" spans="1:1" x14ac:dyDescent="0.2">
      <c r="A130" s="50"/>
    </row>
    <row r="131" spans="1:1" x14ac:dyDescent="0.2">
      <c r="A131" s="50"/>
    </row>
    <row r="132" spans="1:1" x14ac:dyDescent="0.2">
      <c r="A132" s="50"/>
    </row>
    <row r="133" spans="1:1" x14ac:dyDescent="0.2">
      <c r="A133" s="50"/>
    </row>
    <row r="134" spans="1:1" x14ac:dyDescent="0.2">
      <c r="A134" s="50"/>
    </row>
    <row r="135" spans="1:1" x14ac:dyDescent="0.2">
      <c r="A135" s="50"/>
    </row>
    <row r="136" spans="1:1" x14ac:dyDescent="0.2">
      <c r="A136" s="50"/>
    </row>
    <row r="137" spans="1:1" x14ac:dyDescent="0.2">
      <c r="A137" s="50"/>
    </row>
    <row r="138" spans="1:1" x14ac:dyDescent="0.2">
      <c r="A138" s="50"/>
    </row>
    <row r="139" spans="1:1" x14ac:dyDescent="0.2">
      <c r="A139" s="50"/>
    </row>
    <row r="140" spans="1:1" x14ac:dyDescent="0.2">
      <c r="A140" s="50"/>
    </row>
    <row r="141" spans="1:1" x14ac:dyDescent="0.2">
      <c r="A141" s="50"/>
    </row>
    <row r="142" spans="1:1" x14ac:dyDescent="0.2">
      <c r="A142" s="50"/>
    </row>
    <row r="143" spans="1:1" x14ac:dyDescent="0.2">
      <c r="A143" s="50"/>
    </row>
    <row r="144" spans="1:1" x14ac:dyDescent="0.2">
      <c r="A144" s="50"/>
    </row>
    <row r="145" spans="1:1" x14ac:dyDescent="0.2">
      <c r="A145" s="50"/>
    </row>
    <row r="146" spans="1:1" x14ac:dyDescent="0.2">
      <c r="A146" s="50"/>
    </row>
    <row r="147" spans="1:1" x14ac:dyDescent="0.2">
      <c r="A147" s="50"/>
    </row>
    <row r="148" spans="1:1" x14ac:dyDescent="0.2">
      <c r="A148" s="50"/>
    </row>
    <row r="149" spans="1:1" x14ac:dyDescent="0.2">
      <c r="A149" s="50"/>
    </row>
    <row r="150" spans="1:1" x14ac:dyDescent="0.2">
      <c r="A150" s="50"/>
    </row>
    <row r="151" spans="1:1" x14ac:dyDescent="0.2">
      <c r="A151" s="50"/>
    </row>
    <row r="152" spans="1:1" x14ac:dyDescent="0.2">
      <c r="A152" s="50"/>
    </row>
    <row r="153" spans="1:1" x14ac:dyDescent="0.2">
      <c r="A153" s="50"/>
    </row>
    <row r="154" spans="1:1" x14ac:dyDescent="0.2">
      <c r="A154" s="50"/>
    </row>
    <row r="155" spans="1:1" x14ac:dyDescent="0.2">
      <c r="A155" s="50"/>
    </row>
    <row r="156" spans="1:1" x14ac:dyDescent="0.2">
      <c r="A156" s="50"/>
    </row>
    <row r="157" spans="1:1" x14ac:dyDescent="0.2">
      <c r="A157" s="50"/>
    </row>
    <row r="158" spans="1:1" x14ac:dyDescent="0.2">
      <c r="A158" s="50"/>
    </row>
    <row r="159" spans="1:1" x14ac:dyDescent="0.2">
      <c r="A159" s="50"/>
    </row>
    <row r="160" spans="1:1" x14ac:dyDescent="0.2">
      <c r="A160" s="50"/>
    </row>
    <row r="161" spans="1:1" x14ac:dyDescent="0.2">
      <c r="A161" s="50"/>
    </row>
    <row r="162" spans="1:1" x14ac:dyDescent="0.2">
      <c r="A162" s="50"/>
    </row>
    <row r="163" spans="1:1" x14ac:dyDescent="0.2">
      <c r="A163" s="50"/>
    </row>
    <row r="164" spans="1:1" x14ac:dyDescent="0.2">
      <c r="A164" s="50"/>
    </row>
    <row r="165" spans="1:1" x14ac:dyDescent="0.2">
      <c r="A165" s="50"/>
    </row>
    <row r="166" spans="1:1" x14ac:dyDescent="0.2">
      <c r="A166" s="50"/>
    </row>
    <row r="167" spans="1:1" x14ac:dyDescent="0.2">
      <c r="A167" s="50"/>
    </row>
    <row r="168" spans="1:1" x14ac:dyDescent="0.2">
      <c r="A168" s="50"/>
    </row>
    <row r="169" spans="1:1" x14ac:dyDescent="0.2">
      <c r="A169" s="50"/>
    </row>
    <row r="170" spans="1:1" x14ac:dyDescent="0.2">
      <c r="A170" s="50"/>
    </row>
    <row r="171" spans="1:1" x14ac:dyDescent="0.2">
      <c r="A171" s="50"/>
    </row>
    <row r="172" spans="1:1" x14ac:dyDescent="0.2">
      <c r="A172" s="50"/>
    </row>
    <row r="173" spans="1:1" x14ac:dyDescent="0.2">
      <c r="A173" s="50"/>
    </row>
    <row r="174" spans="1:1" x14ac:dyDescent="0.2">
      <c r="A174" s="50"/>
    </row>
    <row r="175" spans="1:1" x14ac:dyDescent="0.2">
      <c r="A175" s="50"/>
    </row>
    <row r="176" spans="1:1" x14ac:dyDescent="0.2">
      <c r="A176" s="50"/>
    </row>
    <row r="177" spans="1:1" x14ac:dyDescent="0.2">
      <c r="A177" s="50"/>
    </row>
    <row r="178" spans="1:1" x14ac:dyDescent="0.2">
      <c r="A178" s="50"/>
    </row>
    <row r="179" spans="1:1" x14ac:dyDescent="0.2">
      <c r="A179" s="50"/>
    </row>
    <row r="180" spans="1:1" x14ac:dyDescent="0.2">
      <c r="A180" s="50"/>
    </row>
    <row r="181" spans="1:1" x14ac:dyDescent="0.2">
      <c r="A181" s="50"/>
    </row>
    <row r="182" spans="1:1" x14ac:dyDescent="0.2">
      <c r="A182" s="50"/>
    </row>
    <row r="183" spans="1:1" x14ac:dyDescent="0.2">
      <c r="A183" s="50"/>
    </row>
    <row r="184" spans="1:1" x14ac:dyDescent="0.2">
      <c r="A184" s="50"/>
    </row>
    <row r="185" spans="1:1" x14ac:dyDescent="0.2">
      <c r="A185" s="50"/>
    </row>
    <row r="186" spans="1:1" x14ac:dyDescent="0.2">
      <c r="A186" s="50"/>
    </row>
    <row r="187" spans="1:1" x14ac:dyDescent="0.2">
      <c r="A187" s="50"/>
    </row>
    <row r="188" spans="1:1" x14ac:dyDescent="0.2">
      <c r="A188" s="50"/>
    </row>
    <row r="189" spans="1:1" x14ac:dyDescent="0.2">
      <c r="A189" s="50"/>
    </row>
    <row r="190" spans="1:1" x14ac:dyDescent="0.2">
      <c r="A190" s="50"/>
    </row>
    <row r="191" spans="1:1" x14ac:dyDescent="0.2">
      <c r="A191" s="50"/>
    </row>
    <row r="192" spans="1:1" x14ac:dyDescent="0.2">
      <c r="A192" s="50"/>
    </row>
    <row r="193" spans="1:1" x14ac:dyDescent="0.2">
      <c r="A193" s="50"/>
    </row>
    <row r="194" spans="1:1" x14ac:dyDescent="0.2">
      <c r="A194" s="50"/>
    </row>
    <row r="195" spans="1:1" x14ac:dyDescent="0.2">
      <c r="A195" s="50"/>
    </row>
    <row r="196" spans="1:1" x14ac:dyDescent="0.2">
      <c r="A196" s="50"/>
    </row>
    <row r="197" spans="1:1" x14ac:dyDescent="0.2">
      <c r="A197" s="50"/>
    </row>
    <row r="198" spans="1:1" x14ac:dyDescent="0.2">
      <c r="A198" s="50"/>
    </row>
    <row r="199" spans="1:1" x14ac:dyDescent="0.2">
      <c r="A199" s="50"/>
    </row>
    <row r="200" spans="1:1" x14ac:dyDescent="0.2">
      <c r="A200" s="50"/>
    </row>
    <row r="201" spans="1:1" x14ac:dyDescent="0.2">
      <c r="A201" s="50"/>
    </row>
    <row r="202" spans="1:1" x14ac:dyDescent="0.2">
      <c r="A202" s="50"/>
    </row>
    <row r="203" spans="1:1" x14ac:dyDescent="0.2">
      <c r="A203" s="50"/>
    </row>
    <row r="204" spans="1:1" x14ac:dyDescent="0.2">
      <c r="A204" s="50"/>
    </row>
    <row r="205" spans="1:1" x14ac:dyDescent="0.2">
      <c r="A205" s="50"/>
    </row>
    <row r="206" spans="1:1" x14ac:dyDescent="0.2">
      <c r="A206" s="50"/>
    </row>
    <row r="207" spans="1:1" x14ac:dyDescent="0.2">
      <c r="A207" s="50"/>
    </row>
    <row r="208" spans="1:1" x14ac:dyDescent="0.2">
      <c r="A208" s="50"/>
    </row>
    <row r="209" spans="1:1" x14ac:dyDescent="0.2">
      <c r="A209" s="50"/>
    </row>
    <row r="210" spans="1:1" x14ac:dyDescent="0.2">
      <c r="A210" s="50"/>
    </row>
    <row r="211" spans="1:1" x14ac:dyDescent="0.2">
      <c r="A211" s="50"/>
    </row>
    <row r="212" spans="1:1" x14ac:dyDescent="0.2">
      <c r="A212" s="50"/>
    </row>
    <row r="213" spans="1:1" x14ac:dyDescent="0.2">
      <c r="A213" s="50"/>
    </row>
    <row r="214" spans="1:1" x14ac:dyDescent="0.2">
      <c r="A214" s="50"/>
    </row>
    <row r="215" spans="1:1" x14ac:dyDescent="0.2">
      <c r="A215" s="50"/>
    </row>
    <row r="216" spans="1:1" x14ac:dyDescent="0.2">
      <c r="A216" s="50"/>
    </row>
    <row r="217" spans="1:1" x14ac:dyDescent="0.2">
      <c r="A217" s="50"/>
    </row>
    <row r="218" spans="1:1" x14ac:dyDescent="0.2">
      <c r="A218" s="50"/>
    </row>
    <row r="219" spans="1:1" x14ac:dyDescent="0.2">
      <c r="A219" s="50"/>
    </row>
    <row r="220" spans="1:1" x14ac:dyDescent="0.2">
      <c r="A220" s="50"/>
    </row>
    <row r="221" spans="1:1" x14ac:dyDescent="0.2">
      <c r="A221" s="50"/>
    </row>
    <row r="222" spans="1:1" x14ac:dyDescent="0.2">
      <c r="A222" s="50"/>
    </row>
    <row r="223" spans="1:1" x14ac:dyDescent="0.2">
      <c r="A223" s="50"/>
    </row>
    <row r="224" spans="1:1" x14ac:dyDescent="0.2">
      <c r="A224" s="50"/>
    </row>
    <row r="225" spans="1:1" x14ac:dyDescent="0.2">
      <c r="A225" s="50"/>
    </row>
    <row r="226" spans="1:1" x14ac:dyDescent="0.2">
      <c r="A226" s="50"/>
    </row>
    <row r="227" spans="1:1" x14ac:dyDescent="0.2">
      <c r="A227" s="50"/>
    </row>
    <row r="228" spans="1:1" x14ac:dyDescent="0.2">
      <c r="A228" s="50"/>
    </row>
    <row r="229" spans="1:1" x14ac:dyDescent="0.2">
      <c r="A229" s="50"/>
    </row>
    <row r="230" spans="1:1" x14ac:dyDescent="0.2">
      <c r="A230" s="50"/>
    </row>
    <row r="231" spans="1:1" x14ac:dyDescent="0.2">
      <c r="A231" s="50"/>
    </row>
    <row r="232" spans="1:1" x14ac:dyDescent="0.2">
      <c r="A232" s="50"/>
    </row>
    <row r="233" spans="1:1" x14ac:dyDescent="0.2">
      <c r="A233" s="50"/>
    </row>
    <row r="234" spans="1:1" x14ac:dyDescent="0.2">
      <c r="A234" s="50"/>
    </row>
    <row r="235" spans="1:1" x14ac:dyDescent="0.2">
      <c r="A235" s="50"/>
    </row>
    <row r="236" spans="1:1" x14ac:dyDescent="0.2">
      <c r="A236" s="50"/>
    </row>
    <row r="237" spans="1:1" x14ac:dyDescent="0.2">
      <c r="A237" s="50"/>
    </row>
    <row r="238" spans="1:1" x14ac:dyDescent="0.2">
      <c r="A238" s="50"/>
    </row>
    <row r="239" spans="1:1" x14ac:dyDescent="0.2">
      <c r="A239" s="50"/>
    </row>
    <row r="240" spans="1:1" x14ac:dyDescent="0.2">
      <c r="A240" s="50"/>
    </row>
    <row r="241" spans="1:1" x14ac:dyDescent="0.2">
      <c r="A241" s="50"/>
    </row>
    <row r="242" spans="1:1" x14ac:dyDescent="0.2">
      <c r="A242" s="50"/>
    </row>
    <row r="243" spans="1:1" x14ac:dyDescent="0.2">
      <c r="A243" s="50"/>
    </row>
    <row r="244" spans="1:1" x14ac:dyDescent="0.2">
      <c r="A244" s="50"/>
    </row>
    <row r="245" spans="1:1" x14ac:dyDescent="0.2">
      <c r="A245" s="50"/>
    </row>
    <row r="246" spans="1:1" x14ac:dyDescent="0.2">
      <c r="A246" s="50"/>
    </row>
    <row r="247" spans="1:1" x14ac:dyDescent="0.2">
      <c r="A247" s="50"/>
    </row>
    <row r="248" spans="1:1" x14ac:dyDescent="0.2">
      <c r="A248" s="50"/>
    </row>
    <row r="249" spans="1:1" x14ac:dyDescent="0.2">
      <c r="A249" s="50"/>
    </row>
    <row r="250" spans="1:1" x14ac:dyDescent="0.2">
      <c r="A250" s="50"/>
    </row>
    <row r="251" spans="1:1" x14ac:dyDescent="0.2">
      <c r="A251" s="50"/>
    </row>
    <row r="252" spans="1:1" x14ac:dyDescent="0.2">
      <c r="A252" s="50"/>
    </row>
    <row r="253" spans="1:1" x14ac:dyDescent="0.2">
      <c r="A253" s="50"/>
    </row>
    <row r="254" spans="1:1" x14ac:dyDescent="0.2">
      <c r="A254" s="50"/>
    </row>
    <row r="255" spans="1:1" x14ac:dyDescent="0.2">
      <c r="A255" s="50"/>
    </row>
  </sheetData>
  <mergeCells count="14">
    <mergeCell ref="B9:C9"/>
    <mergeCell ref="B10:C10"/>
    <mergeCell ref="I3:K3"/>
    <mergeCell ref="L3:L4"/>
    <mergeCell ref="B5:C5"/>
    <mergeCell ref="B6:C6"/>
    <mergeCell ref="B7:C7"/>
    <mergeCell ref="B8:C8"/>
    <mergeCell ref="B3:C4"/>
    <mergeCell ref="D3:D4"/>
    <mergeCell ref="E3:E4"/>
    <mergeCell ref="F3:F4"/>
    <mergeCell ref="G3:G4"/>
    <mergeCell ref="H3:H4"/>
  </mergeCells>
  <phoneticPr fontId="2"/>
  <dataValidations count="1">
    <dataValidation imeMode="on" allowBlank="1" showInputMessage="1" showErrorMessage="1" sqref="L3 B1:B4 A5:L5 D3:H3 J4:K4 I3:I4 B3:C4 B11:B65536 B6:C10" xr:uid="{D89F40F4-10C0-4B5B-BBCE-3F88B2393B2B}"/>
  </dataValidations>
  <pageMargins left="0.70866141732283472" right="0.70866141732283472" top="0.74803149606299213" bottom="0.74803149606299213"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78D26-0943-4DCB-B7ED-021FA221BA1A}">
  <dimension ref="A1:K18"/>
  <sheetViews>
    <sheetView zoomScaleNormal="100" zoomScaleSheetLayoutView="100" workbookViewId="0"/>
  </sheetViews>
  <sheetFormatPr defaultRowHeight="13" x14ac:dyDescent="0.2"/>
  <cols>
    <col min="1" max="1" width="2.6328125" style="1" customWidth="1"/>
    <col min="2" max="2" width="12.453125" style="50" customWidth="1"/>
    <col min="3" max="5" width="8" style="1" customWidth="1"/>
    <col min="6" max="6" width="11.36328125" style="1" customWidth="1"/>
    <col min="7" max="7" width="11.90625" style="1" bestFit="1" customWidth="1"/>
    <col min="8" max="11" width="8" style="1" customWidth="1"/>
  </cols>
  <sheetData>
    <row r="1" spans="1:11" ht="14" x14ac:dyDescent="0.2">
      <c r="B1" s="49" t="s">
        <v>58</v>
      </c>
    </row>
    <row r="3" spans="1:11" x14ac:dyDescent="0.2">
      <c r="A3" s="51"/>
      <c r="B3" s="480" t="s">
        <v>30</v>
      </c>
      <c r="C3" s="459" t="s">
        <v>31</v>
      </c>
      <c r="D3" s="459" t="s">
        <v>33</v>
      </c>
      <c r="E3" s="459" t="s">
        <v>34</v>
      </c>
      <c r="F3" s="459" t="s">
        <v>35</v>
      </c>
      <c r="G3" s="459" t="s">
        <v>36</v>
      </c>
      <c r="H3" s="466" t="s">
        <v>37</v>
      </c>
      <c r="I3" s="486"/>
      <c r="J3" s="487"/>
      <c r="K3" s="488" t="s">
        <v>54</v>
      </c>
    </row>
    <row r="4" spans="1:11" x14ac:dyDescent="0.2">
      <c r="A4" s="51"/>
      <c r="B4" s="482"/>
      <c r="C4" s="474"/>
      <c r="D4" s="474"/>
      <c r="E4" s="474"/>
      <c r="F4" s="474"/>
      <c r="G4" s="474"/>
      <c r="H4" s="46" t="s">
        <v>39</v>
      </c>
      <c r="I4" s="46" t="s">
        <v>35</v>
      </c>
      <c r="J4" s="46" t="s">
        <v>36</v>
      </c>
      <c r="K4" s="489"/>
    </row>
    <row r="5" spans="1:11" x14ac:dyDescent="0.2">
      <c r="A5" s="52"/>
      <c r="B5" s="66"/>
      <c r="C5" s="53"/>
      <c r="D5" s="53" t="s">
        <v>41</v>
      </c>
      <c r="E5" s="53" t="s">
        <v>40</v>
      </c>
      <c r="F5" s="53" t="s">
        <v>42</v>
      </c>
      <c r="G5" s="53" t="s">
        <v>43</v>
      </c>
      <c r="H5" s="53" t="s">
        <v>44</v>
      </c>
      <c r="I5" s="53" t="s">
        <v>45</v>
      </c>
      <c r="J5" s="53" t="s">
        <v>46</v>
      </c>
      <c r="K5" s="53" t="s">
        <v>46</v>
      </c>
    </row>
    <row r="6" spans="1:11" x14ac:dyDescent="0.2">
      <c r="A6" s="52"/>
      <c r="B6" s="67" t="s">
        <v>47</v>
      </c>
      <c r="C6" s="54">
        <v>65</v>
      </c>
      <c r="D6" s="56">
        <v>1546</v>
      </c>
      <c r="E6" s="56">
        <v>46324</v>
      </c>
      <c r="F6" s="56">
        <v>5993</v>
      </c>
      <c r="G6" s="56">
        <v>7903461</v>
      </c>
      <c r="H6" s="54">
        <v>125</v>
      </c>
      <c r="I6" s="54">
        <v>19</v>
      </c>
      <c r="J6" s="56">
        <v>24514</v>
      </c>
      <c r="K6" s="54">
        <v>196</v>
      </c>
    </row>
    <row r="7" spans="1:11" x14ac:dyDescent="0.2">
      <c r="A7" s="52"/>
      <c r="B7" s="67" t="s">
        <v>55</v>
      </c>
      <c r="C7" s="54">
        <v>65</v>
      </c>
      <c r="D7" s="56">
        <v>1507</v>
      </c>
      <c r="E7" s="56">
        <v>38117</v>
      </c>
      <c r="F7" s="56">
        <v>5587</v>
      </c>
      <c r="G7" s="56">
        <v>7559622</v>
      </c>
      <c r="H7" s="54">
        <v>123</v>
      </c>
      <c r="I7" s="54">
        <v>18</v>
      </c>
      <c r="J7" s="56">
        <v>24454</v>
      </c>
      <c r="K7" s="54">
        <v>199</v>
      </c>
    </row>
    <row r="8" spans="1:11" x14ac:dyDescent="0.2">
      <c r="A8" s="64"/>
      <c r="B8" s="67" t="s">
        <v>49</v>
      </c>
      <c r="C8" s="54">
        <v>61</v>
      </c>
      <c r="D8" s="56">
        <v>1476</v>
      </c>
      <c r="E8" s="56">
        <v>23456</v>
      </c>
      <c r="F8" s="56">
        <v>3173</v>
      </c>
      <c r="G8" s="56">
        <v>4576617</v>
      </c>
      <c r="H8" s="54">
        <v>92</v>
      </c>
      <c r="I8" s="54">
        <v>12</v>
      </c>
      <c r="J8" s="56">
        <v>17880</v>
      </c>
      <c r="K8" s="54">
        <v>195</v>
      </c>
    </row>
    <row r="9" spans="1:11" x14ac:dyDescent="0.2">
      <c r="A9" s="52"/>
      <c r="B9" s="67" t="s">
        <v>50</v>
      </c>
      <c r="C9" s="54">
        <v>59</v>
      </c>
      <c r="D9" s="56">
        <v>1455</v>
      </c>
      <c r="E9" s="56">
        <v>25095</v>
      </c>
      <c r="F9" s="56">
        <v>3372</v>
      </c>
      <c r="G9" s="56">
        <v>4969691</v>
      </c>
      <c r="H9" s="54">
        <v>100</v>
      </c>
      <c r="I9" s="54">
        <v>13</v>
      </c>
      <c r="J9" s="56">
        <v>19813</v>
      </c>
      <c r="K9" s="54">
        <v>198</v>
      </c>
    </row>
    <row r="10" spans="1:11" x14ac:dyDescent="0.2">
      <c r="A10" s="64"/>
      <c r="B10" s="68" t="s">
        <v>51</v>
      </c>
      <c r="C10" s="59">
        <v>58</v>
      </c>
      <c r="D10" s="61">
        <v>1418</v>
      </c>
      <c r="E10" s="61">
        <v>29348</v>
      </c>
      <c r="F10" s="61">
        <v>4055</v>
      </c>
      <c r="G10" s="61">
        <v>6064521</v>
      </c>
      <c r="H10" s="59">
        <v>119</v>
      </c>
      <c r="I10" s="59">
        <v>15</v>
      </c>
      <c r="J10" s="61">
        <v>24591</v>
      </c>
      <c r="K10" s="59">
        <v>207</v>
      </c>
    </row>
    <row r="11" spans="1:11" x14ac:dyDescent="0.2">
      <c r="A11" s="64"/>
      <c r="B11" s="69"/>
      <c r="C11" s="64"/>
      <c r="D11" s="70"/>
      <c r="E11" s="70"/>
      <c r="F11" s="70"/>
      <c r="G11" s="70"/>
      <c r="H11" s="64"/>
      <c r="I11" s="64"/>
      <c r="J11" s="70"/>
      <c r="K11" s="64"/>
    </row>
    <row r="12" spans="1:11" x14ac:dyDescent="0.2">
      <c r="A12" s="52"/>
      <c r="B12" s="63" t="s">
        <v>52</v>
      </c>
      <c r="C12" s="52"/>
      <c r="D12" s="52"/>
      <c r="E12" s="52"/>
      <c r="F12" s="52"/>
      <c r="G12" s="52"/>
      <c r="H12" s="52"/>
      <c r="I12" s="52"/>
      <c r="J12" s="52"/>
      <c r="K12" s="52"/>
    </row>
    <row r="13" spans="1:11" x14ac:dyDescent="0.2">
      <c r="A13" s="52"/>
      <c r="B13" s="63" t="s">
        <v>57</v>
      </c>
      <c r="C13" s="71"/>
      <c r="D13" s="71"/>
      <c r="E13" s="52"/>
      <c r="F13" s="52"/>
      <c r="G13" s="52"/>
      <c r="H13" s="52"/>
      <c r="I13" s="52"/>
      <c r="J13" s="52"/>
      <c r="K13" s="52"/>
    </row>
    <row r="14" spans="1:11" x14ac:dyDescent="0.2">
      <c r="A14" s="52"/>
      <c r="B14" s="72"/>
      <c r="C14" s="52"/>
      <c r="D14" s="52"/>
      <c r="E14" s="52"/>
      <c r="F14" s="52"/>
      <c r="G14" s="52"/>
      <c r="H14" s="52"/>
      <c r="I14" s="52"/>
      <c r="J14" s="52"/>
      <c r="K14" s="52"/>
    </row>
    <row r="15" spans="1:11" x14ac:dyDescent="0.2">
      <c r="A15" s="52"/>
      <c r="B15" s="62"/>
      <c r="C15" s="52"/>
      <c r="D15" s="52"/>
      <c r="E15" s="52"/>
      <c r="F15" s="52"/>
      <c r="G15" s="52"/>
      <c r="H15" s="52"/>
      <c r="I15" s="52"/>
      <c r="J15" s="52"/>
      <c r="K15" s="52"/>
    </row>
    <row r="16" spans="1:11" x14ac:dyDescent="0.2">
      <c r="A16" s="52"/>
      <c r="B16" s="62"/>
      <c r="C16" s="52"/>
      <c r="D16" s="52"/>
      <c r="E16" s="52"/>
      <c r="F16" s="52"/>
      <c r="G16" s="52"/>
      <c r="H16" s="52"/>
      <c r="I16" s="52"/>
      <c r="J16" s="52"/>
      <c r="K16" s="52"/>
    </row>
    <row r="17" spans="1:2" x14ac:dyDescent="0.2">
      <c r="A17" s="52"/>
      <c r="B17" s="62"/>
    </row>
    <row r="18" spans="1:2" ht="14" x14ac:dyDescent="0.2">
      <c r="B18" s="49"/>
    </row>
  </sheetData>
  <mergeCells count="8">
    <mergeCell ref="H3:J3"/>
    <mergeCell ref="K3:K4"/>
    <mergeCell ref="B3:B4"/>
    <mergeCell ref="C3:C4"/>
    <mergeCell ref="D3:D4"/>
    <mergeCell ref="E3:E4"/>
    <mergeCell ref="F3:F4"/>
    <mergeCell ref="G3:G4"/>
  </mergeCells>
  <phoneticPr fontId="2"/>
  <dataValidations count="1">
    <dataValidation imeMode="on" allowBlank="1" showInputMessage="1" showErrorMessage="1" sqref="C3:G3 I4:J4 H3:H4 A5:K5 B1:B4 K3 B6:B65536" xr:uid="{E02DDE3D-C0AE-4EE8-B0D3-7DC3B9EAD56A}"/>
  </dataValidations>
  <pageMargins left="0.70866141732283472" right="0.70866141732283472" top="0.74803149606299213" bottom="0.74803149606299213" header="0.31496062992125984" footer="0.31496062992125984"/>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3EB52-CDD4-406E-9291-D03E587A0610}">
  <sheetPr>
    <pageSetUpPr fitToPage="1"/>
  </sheetPr>
  <dimension ref="A1:V202"/>
  <sheetViews>
    <sheetView zoomScaleNormal="100" zoomScaleSheetLayoutView="100" workbookViewId="0"/>
  </sheetViews>
  <sheetFormatPr defaultRowHeight="13" x14ac:dyDescent="0.2"/>
  <cols>
    <col min="1" max="1" width="2.6328125" style="1" customWidth="1"/>
    <col min="2" max="2" width="13.36328125" style="1" customWidth="1"/>
    <col min="3" max="3" width="9" style="1" customWidth="1"/>
    <col min="4" max="8" width="10" style="1" customWidth="1"/>
    <col min="9" max="10" width="9.08984375" style="1" customWidth="1"/>
    <col min="11" max="13" width="9.6328125" style="1" customWidth="1"/>
    <col min="14" max="17" width="10" style="1" customWidth="1"/>
    <col min="18" max="18" width="12.08984375" style="1" customWidth="1"/>
    <col min="19" max="19" width="9.1796875" style="1" customWidth="1"/>
    <col min="20" max="20" width="12.08984375" style="1" customWidth="1"/>
    <col min="21" max="21" width="10.1796875" style="1" bestFit="1" customWidth="1"/>
    <col min="22" max="22" width="12.08984375" style="1" bestFit="1" customWidth="1"/>
  </cols>
  <sheetData>
    <row r="1" spans="1:22" ht="14" x14ac:dyDescent="0.2">
      <c r="B1" s="73" t="s">
        <v>143</v>
      </c>
      <c r="C1" s="74"/>
      <c r="D1" s="74"/>
      <c r="E1" s="74"/>
      <c r="F1" s="74"/>
      <c r="G1" s="74"/>
      <c r="H1" s="74"/>
      <c r="I1" s="74"/>
      <c r="J1" s="74"/>
      <c r="K1" s="74"/>
      <c r="L1" s="74"/>
      <c r="M1" s="74"/>
      <c r="N1" s="74"/>
      <c r="O1" s="74"/>
      <c r="P1" s="74"/>
      <c r="Q1" s="74"/>
      <c r="R1" s="74"/>
      <c r="S1" s="74"/>
      <c r="T1" s="74"/>
      <c r="U1" s="74"/>
      <c r="V1" s="74"/>
    </row>
    <row r="2" spans="1:22" x14ac:dyDescent="0.2">
      <c r="B2" s="75"/>
      <c r="C2" s="75"/>
      <c r="D2" s="75"/>
      <c r="E2" s="75"/>
      <c r="F2" s="75"/>
      <c r="G2" s="75"/>
      <c r="H2" s="75"/>
      <c r="I2" s="75"/>
      <c r="J2" s="75"/>
      <c r="K2" s="75"/>
      <c r="L2" s="75"/>
      <c r="M2" s="75"/>
      <c r="N2" s="75"/>
      <c r="O2" s="75"/>
      <c r="P2" s="75"/>
      <c r="Q2" s="75"/>
      <c r="R2" s="75"/>
      <c r="S2" s="75"/>
      <c r="T2" s="492"/>
      <c r="U2" s="492"/>
      <c r="V2" s="492"/>
    </row>
    <row r="3" spans="1:22" x14ac:dyDescent="0.2">
      <c r="B3" s="493" t="s">
        <v>59</v>
      </c>
      <c r="C3" s="493" t="s">
        <v>60</v>
      </c>
      <c r="D3" s="495" t="s">
        <v>61</v>
      </c>
      <c r="E3" s="496"/>
      <c r="F3" s="496"/>
      <c r="G3" s="497"/>
      <c r="H3" s="495" t="s">
        <v>62</v>
      </c>
      <c r="I3" s="496"/>
      <c r="J3" s="497"/>
      <c r="K3" s="495" t="s">
        <v>63</v>
      </c>
      <c r="L3" s="496"/>
      <c r="M3" s="497"/>
      <c r="N3" s="495" t="s">
        <v>64</v>
      </c>
      <c r="O3" s="496"/>
      <c r="P3" s="496"/>
      <c r="Q3" s="497"/>
      <c r="R3" s="76" t="s">
        <v>65</v>
      </c>
      <c r="S3" s="76" t="s">
        <v>66</v>
      </c>
      <c r="T3" s="76" t="s">
        <v>67</v>
      </c>
      <c r="U3" s="77" t="s">
        <v>68</v>
      </c>
      <c r="V3" s="498" t="s">
        <v>69</v>
      </c>
    </row>
    <row r="4" spans="1:22" x14ac:dyDescent="0.2">
      <c r="B4" s="494"/>
      <c r="C4" s="494"/>
      <c r="D4" s="78" t="s">
        <v>70</v>
      </c>
      <c r="E4" s="78" t="s">
        <v>71</v>
      </c>
      <c r="F4" s="79" t="s">
        <v>72</v>
      </c>
      <c r="G4" s="78" t="s">
        <v>73</v>
      </c>
      <c r="H4" s="78" t="s">
        <v>70</v>
      </c>
      <c r="I4" s="78" t="s">
        <v>71</v>
      </c>
      <c r="J4" s="78" t="s">
        <v>73</v>
      </c>
      <c r="K4" s="78" t="s">
        <v>70</v>
      </c>
      <c r="L4" s="78" t="s">
        <v>71</v>
      </c>
      <c r="M4" s="78" t="s">
        <v>73</v>
      </c>
      <c r="N4" s="80" t="s">
        <v>74</v>
      </c>
      <c r="O4" s="80" t="s">
        <v>75</v>
      </c>
      <c r="P4" s="80" t="s">
        <v>76</v>
      </c>
      <c r="Q4" s="78" t="s">
        <v>73</v>
      </c>
      <c r="R4" s="78" t="s">
        <v>77</v>
      </c>
      <c r="S4" s="78" t="s">
        <v>78</v>
      </c>
      <c r="T4" s="78" t="s">
        <v>79</v>
      </c>
      <c r="U4" s="81" t="s">
        <v>80</v>
      </c>
      <c r="V4" s="499"/>
    </row>
    <row r="5" spans="1:22" x14ac:dyDescent="0.2">
      <c r="B5" s="82"/>
      <c r="C5" s="82"/>
      <c r="D5" s="83" t="s">
        <v>41</v>
      </c>
      <c r="E5" s="83" t="s">
        <v>41</v>
      </c>
      <c r="F5" s="83" t="s">
        <v>41</v>
      </c>
      <c r="G5" s="83" t="s">
        <v>41</v>
      </c>
      <c r="H5" s="83" t="s">
        <v>41</v>
      </c>
      <c r="I5" s="83" t="s">
        <v>41</v>
      </c>
      <c r="J5" s="83" t="s">
        <v>41</v>
      </c>
      <c r="K5" s="83" t="s">
        <v>41</v>
      </c>
      <c r="L5" s="83" t="s">
        <v>41</v>
      </c>
      <c r="M5" s="83" t="s">
        <v>41</v>
      </c>
      <c r="N5" s="83" t="s">
        <v>41</v>
      </c>
      <c r="O5" s="83" t="s">
        <v>41</v>
      </c>
      <c r="P5" s="83" t="s">
        <v>41</v>
      </c>
      <c r="Q5" s="83" t="s">
        <v>41</v>
      </c>
      <c r="R5" s="83" t="s">
        <v>41</v>
      </c>
      <c r="S5" s="83" t="s">
        <v>41</v>
      </c>
      <c r="T5" s="83" t="s">
        <v>41</v>
      </c>
      <c r="U5" s="83" t="s">
        <v>41</v>
      </c>
      <c r="V5" s="83" t="s">
        <v>41</v>
      </c>
    </row>
    <row r="6" spans="1:22" x14ac:dyDescent="0.2">
      <c r="A6" s="84"/>
      <c r="B6" s="85"/>
      <c r="C6" s="86" t="s">
        <v>81</v>
      </c>
      <c r="D6" s="87">
        <v>38220</v>
      </c>
      <c r="E6" s="87">
        <v>68984</v>
      </c>
      <c r="F6" s="87">
        <v>620</v>
      </c>
      <c r="G6" s="87">
        <v>107824</v>
      </c>
      <c r="H6" s="87">
        <v>353</v>
      </c>
      <c r="I6" s="87">
        <v>2048</v>
      </c>
      <c r="J6" s="87">
        <v>2401</v>
      </c>
      <c r="K6" s="87">
        <v>441812</v>
      </c>
      <c r="L6" s="87">
        <v>421645</v>
      </c>
      <c r="M6" s="87">
        <v>863457</v>
      </c>
      <c r="N6" s="87">
        <v>16192</v>
      </c>
      <c r="O6" s="87">
        <v>3244</v>
      </c>
      <c r="P6" s="87">
        <v>4602</v>
      </c>
      <c r="Q6" s="87">
        <v>24038</v>
      </c>
      <c r="R6" s="87">
        <v>997720</v>
      </c>
      <c r="S6" s="87">
        <v>38425</v>
      </c>
      <c r="T6" s="87">
        <v>1036145</v>
      </c>
      <c r="U6" s="87">
        <v>701556</v>
      </c>
      <c r="V6" s="88">
        <v>1737701</v>
      </c>
    </row>
    <row r="7" spans="1:22" x14ac:dyDescent="0.2">
      <c r="A7" s="84"/>
      <c r="B7" s="89" t="s">
        <v>82</v>
      </c>
      <c r="C7" s="90" t="s">
        <v>83</v>
      </c>
      <c r="D7" s="91">
        <v>19885</v>
      </c>
      <c r="E7" s="91">
        <v>896</v>
      </c>
      <c r="F7" s="91">
        <v>2942</v>
      </c>
      <c r="G7" s="91">
        <v>23723</v>
      </c>
      <c r="H7" s="91">
        <v>834</v>
      </c>
      <c r="I7" s="91">
        <v>411</v>
      </c>
      <c r="J7" s="91">
        <v>1245</v>
      </c>
      <c r="K7" s="91">
        <v>373</v>
      </c>
      <c r="L7" s="91">
        <v>1091</v>
      </c>
      <c r="M7" s="91">
        <v>1464</v>
      </c>
      <c r="N7" s="91">
        <v>5576</v>
      </c>
      <c r="O7" s="91">
        <v>206</v>
      </c>
      <c r="P7" s="91">
        <v>18</v>
      </c>
      <c r="Q7" s="91">
        <v>5800</v>
      </c>
      <c r="R7" s="91">
        <v>32232</v>
      </c>
      <c r="S7" s="91">
        <v>2</v>
      </c>
      <c r="T7" s="91">
        <v>32234</v>
      </c>
      <c r="U7" s="92">
        <v>3888</v>
      </c>
      <c r="V7" s="93">
        <v>36122</v>
      </c>
    </row>
    <row r="8" spans="1:22" x14ac:dyDescent="0.2">
      <c r="A8" s="84"/>
      <c r="B8" s="94"/>
      <c r="C8" s="95" t="s">
        <v>73</v>
      </c>
      <c r="D8" s="96">
        <v>58105</v>
      </c>
      <c r="E8" s="96">
        <v>69880</v>
      </c>
      <c r="F8" s="96">
        <v>3562</v>
      </c>
      <c r="G8" s="96">
        <v>131547</v>
      </c>
      <c r="H8" s="96">
        <v>1187</v>
      </c>
      <c r="I8" s="96">
        <v>2459</v>
      </c>
      <c r="J8" s="96">
        <v>3646</v>
      </c>
      <c r="K8" s="96">
        <v>442185</v>
      </c>
      <c r="L8" s="96">
        <v>422736</v>
      </c>
      <c r="M8" s="96">
        <v>864921</v>
      </c>
      <c r="N8" s="96">
        <v>21768</v>
      </c>
      <c r="O8" s="96">
        <v>3450</v>
      </c>
      <c r="P8" s="96">
        <v>4620</v>
      </c>
      <c r="Q8" s="96">
        <v>29838</v>
      </c>
      <c r="R8" s="96">
        <v>1029952</v>
      </c>
      <c r="S8" s="96">
        <v>38427</v>
      </c>
      <c r="T8" s="96">
        <v>1068379</v>
      </c>
      <c r="U8" s="96">
        <v>705444</v>
      </c>
      <c r="V8" s="96">
        <v>1773823</v>
      </c>
    </row>
    <row r="9" spans="1:22" x14ac:dyDescent="0.2">
      <c r="A9" s="97"/>
      <c r="B9" s="98"/>
      <c r="C9" s="99" t="s">
        <v>81</v>
      </c>
      <c r="D9" s="100">
        <v>42695</v>
      </c>
      <c r="E9" s="100">
        <v>73201</v>
      </c>
      <c r="F9" s="100">
        <v>952</v>
      </c>
      <c r="G9" s="100">
        <v>116848</v>
      </c>
      <c r="H9" s="100">
        <v>374</v>
      </c>
      <c r="I9" s="100">
        <v>2072</v>
      </c>
      <c r="J9" s="100">
        <v>2446</v>
      </c>
      <c r="K9" s="100">
        <v>480761</v>
      </c>
      <c r="L9" s="100">
        <v>440947</v>
      </c>
      <c r="M9" s="100">
        <v>921708</v>
      </c>
      <c r="N9" s="100">
        <v>17570</v>
      </c>
      <c r="O9" s="100">
        <v>3396</v>
      </c>
      <c r="P9" s="100">
        <v>4791</v>
      </c>
      <c r="Q9" s="100">
        <v>25757</v>
      </c>
      <c r="R9" s="100">
        <v>1066759</v>
      </c>
      <c r="S9" s="100">
        <v>42633</v>
      </c>
      <c r="T9" s="100">
        <v>1109392</v>
      </c>
      <c r="U9" s="100"/>
      <c r="V9" s="101"/>
    </row>
    <row r="10" spans="1:22" x14ac:dyDescent="0.2">
      <c r="A10" s="97"/>
      <c r="B10" s="102" t="s">
        <v>84</v>
      </c>
      <c r="C10" s="103" t="s">
        <v>83</v>
      </c>
      <c r="D10" s="104">
        <v>23009</v>
      </c>
      <c r="E10" s="104">
        <v>1792</v>
      </c>
      <c r="F10" s="104">
        <v>3363</v>
      </c>
      <c r="G10" s="104">
        <v>28164</v>
      </c>
      <c r="H10" s="104">
        <v>854</v>
      </c>
      <c r="I10" s="104">
        <v>489</v>
      </c>
      <c r="J10" s="104">
        <v>1343</v>
      </c>
      <c r="K10" s="104">
        <v>10405</v>
      </c>
      <c r="L10" s="104">
        <v>9228</v>
      </c>
      <c r="M10" s="104">
        <v>19633</v>
      </c>
      <c r="N10" s="104">
        <v>6164</v>
      </c>
      <c r="O10" s="104">
        <v>267</v>
      </c>
      <c r="P10" s="104">
        <v>56</v>
      </c>
      <c r="Q10" s="104">
        <v>6487</v>
      </c>
      <c r="R10" s="104">
        <v>55627</v>
      </c>
      <c r="S10" s="104">
        <v>759</v>
      </c>
      <c r="T10" s="104">
        <v>56386</v>
      </c>
      <c r="U10" s="105"/>
      <c r="V10" s="106"/>
    </row>
    <row r="11" spans="1:22" x14ac:dyDescent="0.2">
      <c r="A11" s="97"/>
      <c r="B11" s="107"/>
      <c r="C11" s="108" t="s">
        <v>73</v>
      </c>
      <c r="D11" s="109">
        <v>65704</v>
      </c>
      <c r="E11" s="109">
        <v>74993</v>
      </c>
      <c r="F11" s="109">
        <v>4315</v>
      </c>
      <c r="G11" s="109">
        <v>145012</v>
      </c>
      <c r="H11" s="109">
        <v>1228</v>
      </c>
      <c r="I11" s="109">
        <v>2561</v>
      </c>
      <c r="J11" s="109">
        <v>3789</v>
      </c>
      <c r="K11" s="109">
        <v>491166</v>
      </c>
      <c r="L11" s="109">
        <v>450175</v>
      </c>
      <c r="M11" s="109">
        <v>941341</v>
      </c>
      <c r="N11" s="109">
        <v>23734</v>
      </c>
      <c r="O11" s="109">
        <v>3663</v>
      </c>
      <c r="P11" s="109">
        <v>4847</v>
      </c>
      <c r="Q11" s="109">
        <v>32244</v>
      </c>
      <c r="R11" s="109">
        <v>1122386</v>
      </c>
      <c r="S11" s="109">
        <v>43392</v>
      </c>
      <c r="T11" s="109">
        <v>1165778</v>
      </c>
      <c r="U11" s="109"/>
      <c r="V11" s="109"/>
    </row>
    <row r="12" spans="1:22" x14ac:dyDescent="0.2">
      <c r="B12" s="110"/>
      <c r="C12" s="111" t="s">
        <v>81</v>
      </c>
      <c r="D12" s="112">
        <v>6314</v>
      </c>
      <c r="E12" s="112">
        <v>13514</v>
      </c>
      <c r="F12" s="112">
        <v>65</v>
      </c>
      <c r="G12" s="87">
        <v>19893</v>
      </c>
      <c r="H12" s="112">
        <v>65</v>
      </c>
      <c r="I12" s="112">
        <v>258</v>
      </c>
      <c r="J12" s="113">
        <v>323</v>
      </c>
      <c r="K12" s="112">
        <v>78170</v>
      </c>
      <c r="L12" s="112">
        <v>74206</v>
      </c>
      <c r="M12" s="113">
        <v>152376</v>
      </c>
      <c r="N12" s="114">
        <v>2932</v>
      </c>
      <c r="O12" s="114">
        <v>582</v>
      </c>
      <c r="P12" s="114">
        <v>744</v>
      </c>
      <c r="Q12" s="113">
        <v>4258</v>
      </c>
      <c r="R12" s="113">
        <v>176850</v>
      </c>
      <c r="S12" s="88">
        <v>6246</v>
      </c>
      <c r="T12" s="113">
        <v>183096</v>
      </c>
      <c r="U12" s="115"/>
      <c r="V12" s="93"/>
    </row>
    <row r="13" spans="1:22" x14ac:dyDescent="0.2">
      <c r="B13" s="116" t="s">
        <v>85</v>
      </c>
      <c r="C13" s="117" t="s">
        <v>83</v>
      </c>
      <c r="D13" s="112">
        <v>2861</v>
      </c>
      <c r="E13" s="112">
        <v>146</v>
      </c>
      <c r="F13" s="112">
        <v>443</v>
      </c>
      <c r="G13" s="91">
        <v>3450</v>
      </c>
      <c r="H13" s="112">
        <v>173</v>
      </c>
      <c r="I13" s="112">
        <v>63</v>
      </c>
      <c r="J13" s="118">
        <v>236</v>
      </c>
      <c r="K13" s="112">
        <v>59</v>
      </c>
      <c r="L13" s="112">
        <v>175</v>
      </c>
      <c r="M13" s="118">
        <v>234</v>
      </c>
      <c r="N13" s="114">
        <v>963</v>
      </c>
      <c r="O13" s="114">
        <v>89</v>
      </c>
      <c r="P13" s="114">
        <v>9</v>
      </c>
      <c r="Q13" s="118">
        <v>1061</v>
      </c>
      <c r="R13" s="118">
        <v>4981</v>
      </c>
      <c r="S13" s="119">
        <v>1</v>
      </c>
      <c r="T13" s="118">
        <v>4982</v>
      </c>
      <c r="U13" s="115"/>
      <c r="V13" s="93"/>
    </row>
    <row r="14" spans="1:22" x14ac:dyDescent="0.2">
      <c r="B14" s="120"/>
      <c r="C14" s="121" t="s">
        <v>73</v>
      </c>
      <c r="D14" s="122">
        <v>9175</v>
      </c>
      <c r="E14" s="122">
        <v>13660</v>
      </c>
      <c r="F14" s="122">
        <v>508</v>
      </c>
      <c r="G14" s="122">
        <v>23343</v>
      </c>
      <c r="H14" s="122">
        <v>238</v>
      </c>
      <c r="I14" s="122">
        <v>321</v>
      </c>
      <c r="J14" s="122">
        <v>559</v>
      </c>
      <c r="K14" s="122">
        <v>78229</v>
      </c>
      <c r="L14" s="122">
        <v>74381</v>
      </c>
      <c r="M14" s="122">
        <v>152610</v>
      </c>
      <c r="N14" s="122">
        <v>3895</v>
      </c>
      <c r="O14" s="122">
        <v>671</v>
      </c>
      <c r="P14" s="122">
        <v>753</v>
      </c>
      <c r="Q14" s="122">
        <v>5319</v>
      </c>
      <c r="R14" s="122">
        <v>181831</v>
      </c>
      <c r="S14" s="122">
        <v>6247</v>
      </c>
      <c r="T14" s="122">
        <v>188078</v>
      </c>
      <c r="U14" s="122"/>
      <c r="V14" s="122"/>
    </row>
    <row r="15" spans="1:22" x14ac:dyDescent="0.2">
      <c r="B15" s="110"/>
      <c r="C15" s="111" t="s">
        <v>81</v>
      </c>
      <c r="D15" s="112">
        <v>5721</v>
      </c>
      <c r="E15" s="112">
        <v>13516</v>
      </c>
      <c r="F15" s="112">
        <v>103</v>
      </c>
      <c r="G15" s="87">
        <v>19340</v>
      </c>
      <c r="H15" s="112">
        <v>73</v>
      </c>
      <c r="I15" s="112">
        <v>269</v>
      </c>
      <c r="J15" s="113">
        <v>342</v>
      </c>
      <c r="K15" s="112">
        <v>84752</v>
      </c>
      <c r="L15" s="112">
        <v>78980</v>
      </c>
      <c r="M15" s="113">
        <v>163732</v>
      </c>
      <c r="N15" s="114">
        <v>2852</v>
      </c>
      <c r="O15" s="114">
        <v>567</v>
      </c>
      <c r="P15" s="114">
        <v>497</v>
      </c>
      <c r="Q15" s="113">
        <v>3916</v>
      </c>
      <c r="R15" s="113">
        <v>187330</v>
      </c>
      <c r="S15" s="88">
        <v>7170</v>
      </c>
      <c r="T15" s="113">
        <v>194500</v>
      </c>
      <c r="U15" s="115"/>
      <c r="V15" s="93"/>
    </row>
    <row r="16" spans="1:22" x14ac:dyDescent="0.2">
      <c r="B16" s="116" t="s">
        <v>86</v>
      </c>
      <c r="C16" s="117" t="s">
        <v>83</v>
      </c>
      <c r="D16" s="112">
        <v>2479</v>
      </c>
      <c r="E16" s="112">
        <v>187</v>
      </c>
      <c r="F16" s="112">
        <v>224</v>
      </c>
      <c r="G16" s="91">
        <v>2890</v>
      </c>
      <c r="H16" s="112">
        <v>190</v>
      </c>
      <c r="I16" s="112">
        <v>59</v>
      </c>
      <c r="J16" s="118">
        <v>249</v>
      </c>
      <c r="K16" s="112">
        <v>103</v>
      </c>
      <c r="L16" s="112">
        <v>455</v>
      </c>
      <c r="M16" s="118">
        <v>558</v>
      </c>
      <c r="N16" s="114">
        <v>857</v>
      </c>
      <c r="O16" s="114">
        <v>27</v>
      </c>
      <c r="P16" s="114">
        <v>8</v>
      </c>
      <c r="Q16" s="118">
        <v>892</v>
      </c>
      <c r="R16" s="118">
        <v>4589</v>
      </c>
      <c r="S16" s="119">
        <v>0</v>
      </c>
      <c r="T16" s="118">
        <v>4589</v>
      </c>
      <c r="U16" s="115"/>
      <c r="V16" s="93"/>
    </row>
    <row r="17" spans="2:22" x14ac:dyDescent="0.2">
      <c r="B17" s="120"/>
      <c r="C17" s="121" t="s">
        <v>73</v>
      </c>
      <c r="D17" s="123">
        <v>8200</v>
      </c>
      <c r="E17" s="123">
        <v>13703</v>
      </c>
      <c r="F17" s="123">
        <v>327</v>
      </c>
      <c r="G17" s="123">
        <v>22230</v>
      </c>
      <c r="H17" s="123">
        <v>263</v>
      </c>
      <c r="I17" s="123">
        <v>328</v>
      </c>
      <c r="J17" s="123">
        <v>591</v>
      </c>
      <c r="K17" s="123">
        <v>84855</v>
      </c>
      <c r="L17" s="123">
        <v>79435</v>
      </c>
      <c r="M17" s="123">
        <v>164290</v>
      </c>
      <c r="N17" s="123">
        <v>3709</v>
      </c>
      <c r="O17" s="123">
        <v>594</v>
      </c>
      <c r="P17" s="123">
        <v>505</v>
      </c>
      <c r="Q17" s="123">
        <v>4808</v>
      </c>
      <c r="R17" s="123">
        <v>191919</v>
      </c>
      <c r="S17" s="123">
        <v>7170</v>
      </c>
      <c r="T17" s="123">
        <v>199089</v>
      </c>
      <c r="U17" s="118"/>
      <c r="V17" s="118"/>
    </row>
    <row r="18" spans="2:22" x14ac:dyDescent="0.2">
      <c r="B18" s="110"/>
      <c r="C18" s="124" t="s">
        <v>81</v>
      </c>
      <c r="D18" s="125">
        <v>1676</v>
      </c>
      <c r="E18" s="126">
        <v>3142</v>
      </c>
      <c r="F18" s="127">
        <v>25</v>
      </c>
      <c r="G18" s="128">
        <v>4843</v>
      </c>
      <c r="H18" s="128">
        <v>25</v>
      </c>
      <c r="I18" s="128">
        <v>75</v>
      </c>
      <c r="J18" s="128">
        <v>100</v>
      </c>
      <c r="K18" s="128">
        <v>22900</v>
      </c>
      <c r="L18" s="128">
        <v>22153</v>
      </c>
      <c r="M18" s="128">
        <v>45053</v>
      </c>
      <c r="N18" s="128">
        <v>601</v>
      </c>
      <c r="O18" s="128">
        <v>185</v>
      </c>
      <c r="P18" s="128">
        <v>113</v>
      </c>
      <c r="Q18" s="128">
        <v>899</v>
      </c>
      <c r="R18" s="128">
        <v>50895</v>
      </c>
      <c r="S18" s="128">
        <v>1956</v>
      </c>
      <c r="T18" s="128">
        <v>52851</v>
      </c>
      <c r="U18" s="129"/>
      <c r="V18" s="128"/>
    </row>
    <row r="19" spans="2:22" x14ac:dyDescent="0.2">
      <c r="B19" s="116" t="s">
        <v>87</v>
      </c>
      <c r="C19" s="130" t="s">
        <v>83</v>
      </c>
      <c r="D19" s="131">
        <v>433</v>
      </c>
      <c r="E19" s="132">
        <v>22</v>
      </c>
      <c r="F19" s="133">
        <v>82</v>
      </c>
      <c r="G19" s="134">
        <v>537</v>
      </c>
      <c r="H19" s="134">
        <v>26</v>
      </c>
      <c r="I19" s="134">
        <v>6</v>
      </c>
      <c r="J19" s="134">
        <v>32</v>
      </c>
      <c r="K19" s="134">
        <v>9</v>
      </c>
      <c r="L19" s="134">
        <v>46</v>
      </c>
      <c r="M19" s="134">
        <v>55</v>
      </c>
      <c r="N19" s="134">
        <v>157</v>
      </c>
      <c r="O19" s="134">
        <v>9</v>
      </c>
      <c r="P19" s="134">
        <v>0</v>
      </c>
      <c r="Q19" s="134">
        <v>166</v>
      </c>
      <c r="R19" s="134">
        <v>790</v>
      </c>
      <c r="S19" s="134">
        <v>0</v>
      </c>
      <c r="T19" s="134">
        <v>790</v>
      </c>
      <c r="U19" s="135"/>
      <c r="V19" s="134"/>
    </row>
    <row r="20" spans="2:22" x14ac:dyDescent="0.2">
      <c r="B20" s="120"/>
      <c r="C20" s="136" t="s">
        <v>73</v>
      </c>
      <c r="D20" s="137">
        <v>2109</v>
      </c>
      <c r="E20" s="138">
        <v>3164</v>
      </c>
      <c r="F20" s="139">
        <v>107</v>
      </c>
      <c r="G20" s="140">
        <v>5380</v>
      </c>
      <c r="H20" s="140">
        <v>51</v>
      </c>
      <c r="I20" s="140">
        <v>81</v>
      </c>
      <c r="J20" s="140">
        <v>132</v>
      </c>
      <c r="K20" s="140">
        <v>22909</v>
      </c>
      <c r="L20" s="140">
        <v>22199</v>
      </c>
      <c r="M20" s="140">
        <v>45108</v>
      </c>
      <c r="N20" s="140">
        <v>758</v>
      </c>
      <c r="O20" s="140">
        <v>194</v>
      </c>
      <c r="P20" s="140">
        <v>113</v>
      </c>
      <c r="Q20" s="140">
        <v>1065</v>
      </c>
      <c r="R20" s="140">
        <v>51685</v>
      </c>
      <c r="S20" s="140">
        <v>1956</v>
      </c>
      <c r="T20" s="140">
        <v>53641</v>
      </c>
      <c r="U20" s="141"/>
      <c r="V20" s="140"/>
    </row>
    <row r="21" spans="2:22" x14ac:dyDescent="0.2">
      <c r="B21" s="110"/>
      <c r="C21" s="111" t="s">
        <v>81</v>
      </c>
      <c r="D21" s="112">
        <v>4525</v>
      </c>
      <c r="E21" s="91">
        <v>7027</v>
      </c>
      <c r="F21" s="112">
        <v>92</v>
      </c>
      <c r="G21" s="112">
        <v>11644</v>
      </c>
      <c r="H21" s="118">
        <v>18</v>
      </c>
      <c r="I21" s="112">
        <v>145</v>
      </c>
      <c r="J21" s="112">
        <v>163</v>
      </c>
      <c r="K21" s="118">
        <v>51776</v>
      </c>
      <c r="L21" s="114">
        <v>46738</v>
      </c>
      <c r="M21" s="114">
        <v>98514</v>
      </c>
      <c r="N21" s="114">
        <v>1724</v>
      </c>
      <c r="O21" s="118">
        <v>346</v>
      </c>
      <c r="P21" s="118">
        <v>302</v>
      </c>
      <c r="Q21" s="93">
        <v>2372</v>
      </c>
      <c r="R21" s="118">
        <v>112693</v>
      </c>
      <c r="S21" s="115">
        <v>4105</v>
      </c>
      <c r="T21" s="142">
        <v>116798</v>
      </c>
      <c r="U21" s="143"/>
      <c r="V21" s="93"/>
    </row>
    <row r="22" spans="2:22" x14ac:dyDescent="0.2">
      <c r="B22" s="116" t="s">
        <v>88</v>
      </c>
      <c r="C22" s="117" t="s">
        <v>83</v>
      </c>
      <c r="D22" s="112">
        <v>3814</v>
      </c>
      <c r="E22" s="91">
        <v>116</v>
      </c>
      <c r="F22" s="112">
        <v>585</v>
      </c>
      <c r="G22" s="112">
        <v>4515</v>
      </c>
      <c r="H22" s="118">
        <v>75</v>
      </c>
      <c r="I22" s="112">
        <v>35</v>
      </c>
      <c r="J22" s="112">
        <v>110</v>
      </c>
      <c r="K22" s="118">
        <v>14</v>
      </c>
      <c r="L22" s="114">
        <v>65</v>
      </c>
      <c r="M22" s="114">
        <v>79</v>
      </c>
      <c r="N22" s="144">
        <v>1097</v>
      </c>
      <c r="O22" s="118">
        <v>10</v>
      </c>
      <c r="P22" s="118">
        <v>0</v>
      </c>
      <c r="Q22" s="119">
        <v>1107</v>
      </c>
      <c r="R22" s="118">
        <v>5811</v>
      </c>
      <c r="S22" s="115">
        <v>2</v>
      </c>
      <c r="T22" s="145">
        <v>5813</v>
      </c>
      <c r="U22" s="146"/>
      <c r="V22" s="93"/>
    </row>
    <row r="23" spans="2:22" x14ac:dyDescent="0.2">
      <c r="B23" s="120"/>
      <c r="C23" s="121" t="s">
        <v>73</v>
      </c>
      <c r="D23" s="122">
        <v>8339</v>
      </c>
      <c r="E23" s="122">
        <v>7143</v>
      </c>
      <c r="F23" s="122">
        <v>677</v>
      </c>
      <c r="G23" s="122">
        <v>16159</v>
      </c>
      <c r="H23" s="122">
        <v>93</v>
      </c>
      <c r="I23" s="122">
        <v>180</v>
      </c>
      <c r="J23" s="122">
        <v>273</v>
      </c>
      <c r="K23" s="122">
        <v>51790</v>
      </c>
      <c r="L23" s="122">
        <v>46803</v>
      </c>
      <c r="M23" s="122">
        <v>98593</v>
      </c>
      <c r="N23" s="122">
        <v>2821</v>
      </c>
      <c r="O23" s="122">
        <v>356</v>
      </c>
      <c r="P23" s="122">
        <v>302</v>
      </c>
      <c r="Q23" s="122">
        <v>3479</v>
      </c>
      <c r="R23" s="122">
        <v>118504</v>
      </c>
      <c r="S23" s="147">
        <v>4107</v>
      </c>
      <c r="T23" s="148">
        <v>122611</v>
      </c>
      <c r="U23" s="149"/>
      <c r="V23" s="122"/>
    </row>
    <row r="24" spans="2:22" x14ac:dyDescent="0.2">
      <c r="B24" s="110"/>
      <c r="C24" s="111" t="s">
        <v>81</v>
      </c>
      <c r="D24" s="112">
        <v>3876</v>
      </c>
      <c r="E24" s="87">
        <v>6895</v>
      </c>
      <c r="F24" s="112">
        <v>101</v>
      </c>
      <c r="G24" s="112">
        <v>10872</v>
      </c>
      <c r="H24" s="113">
        <v>48</v>
      </c>
      <c r="I24" s="112">
        <v>216</v>
      </c>
      <c r="J24" s="112">
        <v>264</v>
      </c>
      <c r="K24" s="113">
        <v>57351</v>
      </c>
      <c r="L24" s="114">
        <v>44268</v>
      </c>
      <c r="M24" s="114">
        <v>101619</v>
      </c>
      <c r="N24" s="114">
        <v>1569</v>
      </c>
      <c r="O24" s="113">
        <v>268</v>
      </c>
      <c r="P24" s="113">
        <v>413</v>
      </c>
      <c r="Q24" s="88">
        <v>2250</v>
      </c>
      <c r="R24" s="113">
        <v>115005</v>
      </c>
      <c r="S24" s="115">
        <v>4281</v>
      </c>
      <c r="T24" s="142">
        <v>119286</v>
      </c>
      <c r="U24" s="143"/>
      <c r="V24" s="93"/>
    </row>
    <row r="25" spans="2:22" x14ac:dyDescent="0.2">
      <c r="B25" s="116" t="s">
        <v>89</v>
      </c>
      <c r="C25" s="117" t="s">
        <v>83</v>
      </c>
      <c r="D25" s="112">
        <v>3709</v>
      </c>
      <c r="E25" s="91">
        <v>110</v>
      </c>
      <c r="F25" s="112">
        <v>768</v>
      </c>
      <c r="G25" s="112">
        <v>4587</v>
      </c>
      <c r="H25" s="118">
        <v>78</v>
      </c>
      <c r="I25" s="112">
        <v>23</v>
      </c>
      <c r="J25" s="112">
        <v>101</v>
      </c>
      <c r="K25" s="118">
        <v>35</v>
      </c>
      <c r="L25" s="114">
        <v>42</v>
      </c>
      <c r="M25" s="114">
        <v>77</v>
      </c>
      <c r="N25" s="114">
        <v>507</v>
      </c>
      <c r="O25" s="118">
        <v>22</v>
      </c>
      <c r="P25" s="118">
        <v>2</v>
      </c>
      <c r="Q25" s="119">
        <v>531</v>
      </c>
      <c r="R25" s="118">
        <v>5296</v>
      </c>
      <c r="S25" s="115">
        <v>0</v>
      </c>
      <c r="T25" s="145">
        <v>5296</v>
      </c>
      <c r="U25" s="146"/>
      <c r="V25" s="93"/>
    </row>
    <row r="26" spans="2:22" x14ac:dyDescent="0.2">
      <c r="B26" s="120"/>
      <c r="C26" s="121" t="s">
        <v>73</v>
      </c>
      <c r="D26" s="122">
        <v>7585</v>
      </c>
      <c r="E26" s="122">
        <v>7005</v>
      </c>
      <c r="F26" s="122">
        <v>869</v>
      </c>
      <c r="G26" s="122">
        <v>15459</v>
      </c>
      <c r="H26" s="122">
        <v>126</v>
      </c>
      <c r="I26" s="122">
        <v>239</v>
      </c>
      <c r="J26" s="122">
        <v>365</v>
      </c>
      <c r="K26" s="122">
        <v>57386</v>
      </c>
      <c r="L26" s="122">
        <v>44310</v>
      </c>
      <c r="M26" s="122">
        <v>101696</v>
      </c>
      <c r="N26" s="122">
        <v>2076</v>
      </c>
      <c r="O26" s="122">
        <v>290</v>
      </c>
      <c r="P26" s="122">
        <v>415</v>
      </c>
      <c r="Q26" s="122">
        <v>2781</v>
      </c>
      <c r="R26" s="122">
        <v>120301</v>
      </c>
      <c r="S26" s="147">
        <v>4281</v>
      </c>
      <c r="T26" s="148">
        <v>124582</v>
      </c>
      <c r="U26" s="149"/>
      <c r="V26" s="122"/>
    </row>
    <row r="27" spans="2:22" x14ac:dyDescent="0.2">
      <c r="B27" s="110"/>
      <c r="C27" s="111" t="s">
        <v>81</v>
      </c>
      <c r="D27" s="112">
        <v>1338</v>
      </c>
      <c r="E27" s="87">
        <v>1948</v>
      </c>
      <c r="F27" s="112">
        <v>22</v>
      </c>
      <c r="G27" s="112">
        <v>3308</v>
      </c>
      <c r="H27" s="113">
        <v>1</v>
      </c>
      <c r="I27" s="112">
        <v>73</v>
      </c>
      <c r="J27" s="112">
        <v>74</v>
      </c>
      <c r="K27" s="113">
        <v>9226</v>
      </c>
      <c r="L27" s="114">
        <v>8933</v>
      </c>
      <c r="M27" s="114">
        <v>18159</v>
      </c>
      <c r="N27" s="114">
        <v>553</v>
      </c>
      <c r="O27" s="113">
        <v>129</v>
      </c>
      <c r="P27" s="113">
        <v>362</v>
      </c>
      <c r="Q27" s="88">
        <v>1044</v>
      </c>
      <c r="R27" s="113">
        <v>22585</v>
      </c>
      <c r="S27" s="115">
        <v>984</v>
      </c>
      <c r="T27" s="142">
        <v>23569</v>
      </c>
      <c r="U27" s="143"/>
      <c r="V27" s="93"/>
    </row>
    <row r="28" spans="2:22" x14ac:dyDescent="0.2">
      <c r="B28" s="116" t="s">
        <v>90</v>
      </c>
      <c r="C28" s="117" t="s">
        <v>83</v>
      </c>
      <c r="D28" s="112">
        <v>294</v>
      </c>
      <c r="E28" s="91">
        <v>25</v>
      </c>
      <c r="F28" s="112">
        <v>5</v>
      </c>
      <c r="G28" s="112">
        <v>324</v>
      </c>
      <c r="H28" s="118">
        <v>38</v>
      </c>
      <c r="I28" s="112">
        <v>21</v>
      </c>
      <c r="J28" s="112">
        <v>59</v>
      </c>
      <c r="K28" s="118">
        <v>29</v>
      </c>
      <c r="L28" s="114">
        <v>13</v>
      </c>
      <c r="M28" s="114">
        <v>42</v>
      </c>
      <c r="N28" s="144">
        <v>77</v>
      </c>
      <c r="O28" s="118">
        <v>3</v>
      </c>
      <c r="P28" s="118">
        <v>0</v>
      </c>
      <c r="Q28" s="119">
        <v>80</v>
      </c>
      <c r="R28" s="118">
        <v>505</v>
      </c>
      <c r="S28" s="115">
        <v>0</v>
      </c>
      <c r="T28" s="145">
        <v>505</v>
      </c>
      <c r="U28" s="146"/>
      <c r="V28" s="93"/>
    </row>
    <row r="29" spans="2:22" x14ac:dyDescent="0.2">
      <c r="B29" s="120"/>
      <c r="C29" s="121" t="s">
        <v>73</v>
      </c>
      <c r="D29" s="122">
        <v>1632</v>
      </c>
      <c r="E29" s="122">
        <v>1973</v>
      </c>
      <c r="F29" s="122">
        <v>27</v>
      </c>
      <c r="G29" s="122">
        <v>3632</v>
      </c>
      <c r="H29" s="122">
        <v>39</v>
      </c>
      <c r="I29" s="122">
        <v>94</v>
      </c>
      <c r="J29" s="122">
        <v>133</v>
      </c>
      <c r="K29" s="122">
        <v>9255</v>
      </c>
      <c r="L29" s="122">
        <v>8946</v>
      </c>
      <c r="M29" s="122">
        <v>18201</v>
      </c>
      <c r="N29" s="122">
        <v>630</v>
      </c>
      <c r="O29" s="122">
        <v>132</v>
      </c>
      <c r="P29" s="122">
        <v>362</v>
      </c>
      <c r="Q29" s="122">
        <v>1124</v>
      </c>
      <c r="R29" s="122">
        <v>23090</v>
      </c>
      <c r="S29" s="147">
        <v>984</v>
      </c>
      <c r="T29" s="148">
        <v>24074</v>
      </c>
      <c r="U29" s="149"/>
      <c r="V29" s="122"/>
    </row>
    <row r="30" spans="2:22" x14ac:dyDescent="0.2">
      <c r="B30" s="110"/>
      <c r="C30" s="111" t="s">
        <v>81</v>
      </c>
      <c r="D30" s="112">
        <v>1133</v>
      </c>
      <c r="E30" s="87">
        <v>2139</v>
      </c>
      <c r="F30" s="112">
        <v>48</v>
      </c>
      <c r="G30" s="112">
        <v>3320</v>
      </c>
      <c r="H30" s="113">
        <v>5</v>
      </c>
      <c r="I30" s="112">
        <v>45</v>
      </c>
      <c r="J30" s="112">
        <v>50</v>
      </c>
      <c r="K30" s="113">
        <v>15910</v>
      </c>
      <c r="L30" s="114">
        <v>15236</v>
      </c>
      <c r="M30" s="114">
        <v>31146</v>
      </c>
      <c r="N30" s="114">
        <v>587</v>
      </c>
      <c r="O30" s="113">
        <v>158</v>
      </c>
      <c r="P30" s="113">
        <v>91</v>
      </c>
      <c r="Q30" s="88">
        <v>836</v>
      </c>
      <c r="R30" s="113">
        <v>35352</v>
      </c>
      <c r="S30" s="115">
        <v>1499</v>
      </c>
      <c r="T30" s="142">
        <v>36851</v>
      </c>
      <c r="U30" s="143"/>
      <c r="V30" s="93"/>
    </row>
    <row r="31" spans="2:22" x14ac:dyDescent="0.2">
      <c r="B31" s="116" t="s">
        <v>91</v>
      </c>
      <c r="C31" s="117" t="s">
        <v>83</v>
      </c>
      <c r="D31" s="112">
        <v>752</v>
      </c>
      <c r="E31" s="91">
        <v>29</v>
      </c>
      <c r="F31" s="112">
        <v>52</v>
      </c>
      <c r="G31" s="112">
        <v>833</v>
      </c>
      <c r="H31" s="118">
        <v>34</v>
      </c>
      <c r="I31" s="112">
        <v>18</v>
      </c>
      <c r="J31" s="112">
        <v>52</v>
      </c>
      <c r="K31" s="118">
        <v>10</v>
      </c>
      <c r="L31" s="114">
        <v>33</v>
      </c>
      <c r="M31" s="114">
        <v>43</v>
      </c>
      <c r="N31" s="144">
        <v>335</v>
      </c>
      <c r="O31" s="118">
        <v>4</v>
      </c>
      <c r="P31" s="118">
        <v>0</v>
      </c>
      <c r="Q31" s="119">
        <v>339</v>
      </c>
      <c r="R31" s="118">
        <v>1267</v>
      </c>
      <c r="S31" s="115">
        <v>0</v>
      </c>
      <c r="T31" s="145">
        <v>1267</v>
      </c>
      <c r="U31" s="146"/>
      <c r="V31" s="93"/>
    </row>
    <row r="32" spans="2:22" x14ac:dyDescent="0.2">
      <c r="B32" s="120"/>
      <c r="C32" s="121" t="s">
        <v>73</v>
      </c>
      <c r="D32" s="122">
        <v>1885</v>
      </c>
      <c r="E32" s="122">
        <v>2168</v>
      </c>
      <c r="F32" s="122">
        <v>100</v>
      </c>
      <c r="G32" s="122">
        <v>4153</v>
      </c>
      <c r="H32" s="122">
        <v>39</v>
      </c>
      <c r="I32" s="122">
        <v>63</v>
      </c>
      <c r="J32" s="122">
        <v>102</v>
      </c>
      <c r="K32" s="122">
        <v>15920</v>
      </c>
      <c r="L32" s="122">
        <v>15269</v>
      </c>
      <c r="M32" s="122">
        <v>31189</v>
      </c>
      <c r="N32" s="122">
        <v>922</v>
      </c>
      <c r="O32" s="122">
        <v>162</v>
      </c>
      <c r="P32" s="122">
        <v>91</v>
      </c>
      <c r="Q32" s="122">
        <v>1175</v>
      </c>
      <c r="R32" s="122">
        <v>36619</v>
      </c>
      <c r="S32" s="147">
        <v>1499</v>
      </c>
      <c r="T32" s="148">
        <v>38118</v>
      </c>
      <c r="U32" s="149"/>
      <c r="V32" s="122"/>
    </row>
    <row r="33" spans="1:22" x14ac:dyDescent="0.2">
      <c r="B33" s="110"/>
      <c r="C33" s="111" t="s">
        <v>81</v>
      </c>
      <c r="D33" s="112">
        <v>2012</v>
      </c>
      <c r="E33" s="87">
        <v>3145</v>
      </c>
      <c r="F33" s="112">
        <v>32</v>
      </c>
      <c r="G33" s="112">
        <v>5189</v>
      </c>
      <c r="H33" s="113">
        <v>9</v>
      </c>
      <c r="I33" s="112">
        <v>98</v>
      </c>
      <c r="J33" s="112">
        <v>107</v>
      </c>
      <c r="K33" s="113">
        <v>16234</v>
      </c>
      <c r="L33" s="114">
        <v>17005</v>
      </c>
      <c r="M33" s="114">
        <v>33239</v>
      </c>
      <c r="N33" s="114">
        <v>831</v>
      </c>
      <c r="O33" s="113">
        <v>164</v>
      </c>
      <c r="P33" s="113">
        <v>196</v>
      </c>
      <c r="Q33" s="88">
        <v>1191</v>
      </c>
      <c r="R33" s="113">
        <v>39726</v>
      </c>
      <c r="S33" s="115">
        <v>1788</v>
      </c>
      <c r="T33" s="142">
        <v>41514</v>
      </c>
      <c r="U33" s="143"/>
      <c r="V33" s="93"/>
    </row>
    <row r="34" spans="1:22" x14ac:dyDescent="0.2">
      <c r="B34" s="116" t="s">
        <v>92</v>
      </c>
      <c r="C34" s="117" t="s">
        <v>83</v>
      </c>
      <c r="D34" s="112">
        <v>527</v>
      </c>
      <c r="E34" s="91">
        <v>24</v>
      </c>
      <c r="F34" s="112">
        <v>88</v>
      </c>
      <c r="G34" s="112">
        <v>639</v>
      </c>
      <c r="H34" s="118">
        <v>57</v>
      </c>
      <c r="I34" s="112">
        <v>31</v>
      </c>
      <c r="J34" s="112">
        <v>88</v>
      </c>
      <c r="K34" s="118">
        <v>13</v>
      </c>
      <c r="L34" s="114">
        <v>57</v>
      </c>
      <c r="M34" s="114">
        <v>70</v>
      </c>
      <c r="N34" s="114">
        <v>208</v>
      </c>
      <c r="O34" s="118">
        <v>2</v>
      </c>
      <c r="P34" s="118">
        <v>1</v>
      </c>
      <c r="Q34" s="119">
        <v>211</v>
      </c>
      <c r="R34" s="118">
        <v>1008</v>
      </c>
      <c r="S34" s="115">
        <v>0</v>
      </c>
      <c r="T34" s="145">
        <v>1008</v>
      </c>
      <c r="U34" s="146"/>
      <c r="V34" s="93"/>
    </row>
    <row r="35" spans="1:22" x14ac:dyDescent="0.2">
      <c r="B35" s="120"/>
      <c r="C35" s="121" t="s">
        <v>73</v>
      </c>
      <c r="D35" s="122">
        <v>2539</v>
      </c>
      <c r="E35" s="122">
        <v>3169</v>
      </c>
      <c r="F35" s="122">
        <v>120</v>
      </c>
      <c r="G35" s="122">
        <v>5828</v>
      </c>
      <c r="H35" s="122">
        <v>66</v>
      </c>
      <c r="I35" s="122">
        <v>129</v>
      </c>
      <c r="J35" s="122">
        <v>195</v>
      </c>
      <c r="K35" s="122">
        <v>16247</v>
      </c>
      <c r="L35" s="122">
        <v>17062</v>
      </c>
      <c r="M35" s="122">
        <v>33309</v>
      </c>
      <c r="N35" s="122">
        <v>1039</v>
      </c>
      <c r="O35" s="122">
        <v>166</v>
      </c>
      <c r="P35" s="122">
        <v>197</v>
      </c>
      <c r="Q35" s="122">
        <v>1402</v>
      </c>
      <c r="R35" s="122">
        <v>40734</v>
      </c>
      <c r="S35" s="147">
        <v>1788</v>
      </c>
      <c r="T35" s="148">
        <v>42522</v>
      </c>
      <c r="U35" s="149"/>
      <c r="V35" s="122"/>
    </row>
    <row r="36" spans="1:22" x14ac:dyDescent="0.2">
      <c r="B36" s="110"/>
      <c r="C36" s="111" t="s">
        <v>81</v>
      </c>
      <c r="D36" s="112">
        <v>1688</v>
      </c>
      <c r="E36" s="87">
        <v>2179</v>
      </c>
      <c r="F36" s="112">
        <v>17</v>
      </c>
      <c r="G36" s="112">
        <v>3884</v>
      </c>
      <c r="H36" s="113">
        <v>5</v>
      </c>
      <c r="I36" s="112">
        <v>58</v>
      </c>
      <c r="J36" s="112">
        <v>63</v>
      </c>
      <c r="K36" s="113">
        <v>14001</v>
      </c>
      <c r="L36" s="114">
        <v>13515</v>
      </c>
      <c r="M36" s="114">
        <v>27516</v>
      </c>
      <c r="N36" s="114">
        <v>543</v>
      </c>
      <c r="O36" s="113">
        <v>153</v>
      </c>
      <c r="P36" s="113">
        <v>222</v>
      </c>
      <c r="Q36" s="88">
        <v>918</v>
      </c>
      <c r="R36" s="113">
        <v>32381</v>
      </c>
      <c r="S36" s="115">
        <v>1439</v>
      </c>
      <c r="T36" s="142">
        <v>33820</v>
      </c>
      <c r="U36" s="143"/>
      <c r="V36" s="93"/>
    </row>
    <row r="37" spans="1:22" x14ac:dyDescent="0.2">
      <c r="B37" s="116" t="s">
        <v>93</v>
      </c>
      <c r="C37" s="117" t="s">
        <v>83</v>
      </c>
      <c r="D37" s="112">
        <v>567</v>
      </c>
      <c r="E37" s="91">
        <v>32</v>
      </c>
      <c r="F37" s="150">
        <v>93</v>
      </c>
      <c r="G37" s="112">
        <v>692</v>
      </c>
      <c r="H37" s="118">
        <v>0</v>
      </c>
      <c r="I37" s="112">
        <v>4</v>
      </c>
      <c r="J37" s="112">
        <v>4</v>
      </c>
      <c r="K37" s="118">
        <v>11</v>
      </c>
      <c r="L37" s="114">
        <v>24</v>
      </c>
      <c r="M37" s="114">
        <v>35</v>
      </c>
      <c r="N37" s="144">
        <v>160</v>
      </c>
      <c r="O37" s="118">
        <v>2</v>
      </c>
      <c r="P37" s="118">
        <v>0</v>
      </c>
      <c r="Q37" s="119">
        <v>162</v>
      </c>
      <c r="R37" s="118">
        <v>893</v>
      </c>
      <c r="S37" s="115">
        <v>0</v>
      </c>
      <c r="T37" s="145">
        <v>893</v>
      </c>
      <c r="U37" s="146"/>
      <c r="V37" s="93"/>
    </row>
    <row r="38" spans="1:22" x14ac:dyDescent="0.2">
      <c r="B38" s="120"/>
      <c r="C38" s="121" t="s">
        <v>73</v>
      </c>
      <c r="D38" s="122">
        <v>2255</v>
      </c>
      <c r="E38" s="122">
        <v>2211</v>
      </c>
      <c r="F38" s="122">
        <v>110</v>
      </c>
      <c r="G38" s="122">
        <v>4576</v>
      </c>
      <c r="H38" s="122">
        <v>5</v>
      </c>
      <c r="I38" s="122">
        <v>62</v>
      </c>
      <c r="J38" s="122">
        <v>67</v>
      </c>
      <c r="K38" s="122">
        <v>14012</v>
      </c>
      <c r="L38" s="122">
        <v>13539</v>
      </c>
      <c r="M38" s="122">
        <v>27551</v>
      </c>
      <c r="N38" s="122">
        <v>703</v>
      </c>
      <c r="O38" s="122">
        <v>155</v>
      </c>
      <c r="P38" s="122">
        <v>222</v>
      </c>
      <c r="Q38" s="122">
        <v>1080</v>
      </c>
      <c r="R38" s="122">
        <v>33274</v>
      </c>
      <c r="S38" s="147">
        <v>1439</v>
      </c>
      <c r="T38" s="148">
        <v>34713</v>
      </c>
      <c r="U38" s="149"/>
      <c r="V38" s="122"/>
    </row>
    <row r="39" spans="1:22" x14ac:dyDescent="0.2">
      <c r="B39" s="110"/>
      <c r="C39" s="111" t="s">
        <v>81</v>
      </c>
      <c r="D39" s="112">
        <v>859</v>
      </c>
      <c r="E39" s="87">
        <v>1587</v>
      </c>
      <c r="F39" s="112">
        <v>47</v>
      </c>
      <c r="G39" s="112">
        <v>2493</v>
      </c>
      <c r="H39" s="113">
        <v>10</v>
      </c>
      <c r="I39" s="112">
        <v>40</v>
      </c>
      <c r="J39" s="112">
        <v>50</v>
      </c>
      <c r="K39" s="113">
        <v>10406</v>
      </c>
      <c r="L39" s="114">
        <v>9779</v>
      </c>
      <c r="M39" s="114">
        <v>20185</v>
      </c>
      <c r="N39" s="114">
        <v>420</v>
      </c>
      <c r="O39" s="113">
        <v>92</v>
      </c>
      <c r="P39" s="113">
        <v>69</v>
      </c>
      <c r="Q39" s="88">
        <v>581</v>
      </c>
      <c r="R39" s="113">
        <v>23309</v>
      </c>
      <c r="S39" s="115">
        <v>1314</v>
      </c>
      <c r="T39" s="142">
        <v>24623</v>
      </c>
      <c r="U39" s="143"/>
      <c r="V39" s="93"/>
    </row>
    <row r="40" spans="1:22" x14ac:dyDescent="0.2">
      <c r="B40" s="116" t="s">
        <v>94</v>
      </c>
      <c r="C40" s="117" t="s">
        <v>83</v>
      </c>
      <c r="D40" s="112">
        <v>185</v>
      </c>
      <c r="E40" s="91">
        <v>12</v>
      </c>
      <c r="F40" s="112">
        <v>28</v>
      </c>
      <c r="G40" s="112">
        <v>225</v>
      </c>
      <c r="H40" s="118">
        <v>7</v>
      </c>
      <c r="I40" s="112">
        <v>12</v>
      </c>
      <c r="J40" s="112">
        <v>19</v>
      </c>
      <c r="K40" s="118">
        <v>12</v>
      </c>
      <c r="L40" s="114">
        <v>26</v>
      </c>
      <c r="M40" s="144">
        <v>38</v>
      </c>
      <c r="N40" s="144">
        <v>51</v>
      </c>
      <c r="O40" s="118">
        <v>0</v>
      </c>
      <c r="P40" s="118">
        <v>0</v>
      </c>
      <c r="Q40" s="119">
        <v>51</v>
      </c>
      <c r="R40" s="118">
        <v>333</v>
      </c>
      <c r="S40" s="115">
        <v>0</v>
      </c>
      <c r="T40" s="145">
        <v>333</v>
      </c>
      <c r="U40" s="146"/>
      <c r="V40" s="93"/>
    </row>
    <row r="41" spans="1:22" x14ac:dyDescent="0.2">
      <c r="B41" s="120"/>
      <c r="C41" s="121" t="s">
        <v>73</v>
      </c>
      <c r="D41" s="122">
        <v>1044</v>
      </c>
      <c r="E41" s="122">
        <v>1599</v>
      </c>
      <c r="F41" s="122">
        <v>75</v>
      </c>
      <c r="G41" s="122">
        <v>2718</v>
      </c>
      <c r="H41" s="122">
        <v>17</v>
      </c>
      <c r="I41" s="122">
        <v>52</v>
      </c>
      <c r="J41" s="122">
        <v>69</v>
      </c>
      <c r="K41" s="122">
        <v>10418</v>
      </c>
      <c r="L41" s="122">
        <v>9805</v>
      </c>
      <c r="M41" s="122">
        <v>20223</v>
      </c>
      <c r="N41" s="122">
        <v>471</v>
      </c>
      <c r="O41" s="122">
        <v>92</v>
      </c>
      <c r="P41" s="122">
        <v>69</v>
      </c>
      <c r="Q41" s="122">
        <v>632</v>
      </c>
      <c r="R41" s="122">
        <v>23642</v>
      </c>
      <c r="S41" s="147">
        <v>1314</v>
      </c>
      <c r="T41" s="148">
        <v>24956</v>
      </c>
      <c r="U41" s="149"/>
      <c r="V41" s="122"/>
    </row>
    <row r="42" spans="1:22" x14ac:dyDescent="0.2">
      <c r="B42" s="110"/>
      <c r="C42" s="111" t="s">
        <v>81</v>
      </c>
      <c r="D42" s="112">
        <v>1126</v>
      </c>
      <c r="E42" s="87">
        <v>1687</v>
      </c>
      <c r="F42" s="112">
        <v>15</v>
      </c>
      <c r="G42" s="112">
        <v>2828</v>
      </c>
      <c r="H42" s="113">
        <v>11</v>
      </c>
      <c r="I42" s="112">
        <v>40</v>
      </c>
      <c r="J42" s="112">
        <v>51</v>
      </c>
      <c r="K42" s="113">
        <v>12474</v>
      </c>
      <c r="L42" s="114">
        <v>12250</v>
      </c>
      <c r="M42" s="114">
        <v>24724</v>
      </c>
      <c r="N42" s="114">
        <v>467</v>
      </c>
      <c r="O42" s="113">
        <v>87</v>
      </c>
      <c r="P42" s="113">
        <v>118</v>
      </c>
      <c r="Q42" s="88">
        <v>672</v>
      </c>
      <c r="R42" s="113">
        <v>28275</v>
      </c>
      <c r="S42" s="115">
        <v>1484</v>
      </c>
      <c r="T42" s="142">
        <v>29759</v>
      </c>
      <c r="U42" s="143"/>
      <c r="V42" s="93"/>
    </row>
    <row r="43" spans="1:22" x14ac:dyDescent="0.2">
      <c r="B43" s="116" t="s">
        <v>95</v>
      </c>
      <c r="C43" s="117" t="s">
        <v>83</v>
      </c>
      <c r="D43" s="112">
        <v>327</v>
      </c>
      <c r="E43" s="91">
        <v>9</v>
      </c>
      <c r="F43" s="112">
        <v>84</v>
      </c>
      <c r="G43" s="112">
        <v>420</v>
      </c>
      <c r="H43" s="118">
        <v>15</v>
      </c>
      <c r="I43" s="112">
        <v>6</v>
      </c>
      <c r="J43" s="112">
        <v>21</v>
      </c>
      <c r="K43" s="118">
        <v>12</v>
      </c>
      <c r="L43" s="114">
        <v>22</v>
      </c>
      <c r="M43" s="114">
        <v>34</v>
      </c>
      <c r="N43" s="144">
        <v>121</v>
      </c>
      <c r="O43" s="118">
        <v>0</v>
      </c>
      <c r="P43" s="118">
        <v>0</v>
      </c>
      <c r="Q43" s="119">
        <v>121</v>
      </c>
      <c r="R43" s="118">
        <v>596</v>
      </c>
      <c r="S43" s="115">
        <v>0</v>
      </c>
      <c r="T43" s="145">
        <v>596</v>
      </c>
      <c r="U43" s="146"/>
      <c r="V43" s="93"/>
    </row>
    <row r="44" spans="1:22" x14ac:dyDescent="0.2">
      <c r="B44" s="120"/>
      <c r="C44" s="121" t="s">
        <v>73</v>
      </c>
      <c r="D44" s="122">
        <v>1453</v>
      </c>
      <c r="E44" s="122">
        <v>1696</v>
      </c>
      <c r="F44" s="122">
        <v>99</v>
      </c>
      <c r="G44" s="122">
        <v>3248</v>
      </c>
      <c r="H44" s="122">
        <v>26</v>
      </c>
      <c r="I44" s="122">
        <v>46</v>
      </c>
      <c r="J44" s="122">
        <v>72</v>
      </c>
      <c r="K44" s="122">
        <v>12486</v>
      </c>
      <c r="L44" s="122">
        <v>12272</v>
      </c>
      <c r="M44" s="122">
        <v>24758</v>
      </c>
      <c r="N44" s="122">
        <v>588</v>
      </c>
      <c r="O44" s="122">
        <v>87</v>
      </c>
      <c r="P44" s="122">
        <v>118</v>
      </c>
      <c r="Q44" s="122">
        <v>793</v>
      </c>
      <c r="R44" s="122">
        <v>28871</v>
      </c>
      <c r="S44" s="147">
        <v>1484</v>
      </c>
      <c r="T44" s="148">
        <v>30355</v>
      </c>
      <c r="U44" s="149"/>
      <c r="V44" s="122"/>
    </row>
    <row r="45" spans="1:22" x14ac:dyDescent="0.2">
      <c r="B45" s="116"/>
      <c r="C45" s="111" t="s">
        <v>81</v>
      </c>
      <c r="D45" s="112">
        <v>829</v>
      </c>
      <c r="E45" s="87">
        <v>1601</v>
      </c>
      <c r="F45" s="112">
        <v>51</v>
      </c>
      <c r="G45" s="112">
        <v>2481</v>
      </c>
      <c r="H45" s="113">
        <v>10</v>
      </c>
      <c r="I45" s="112">
        <v>42</v>
      </c>
      <c r="J45" s="112">
        <v>52</v>
      </c>
      <c r="K45" s="113">
        <v>11184</v>
      </c>
      <c r="L45" s="114">
        <v>9853</v>
      </c>
      <c r="M45" s="114">
        <v>21037</v>
      </c>
      <c r="N45" s="114">
        <v>427</v>
      </c>
      <c r="O45" s="113">
        <v>52</v>
      </c>
      <c r="P45" s="113">
        <v>101</v>
      </c>
      <c r="Q45" s="88">
        <v>580</v>
      </c>
      <c r="R45" s="113">
        <v>24150</v>
      </c>
      <c r="S45" s="115">
        <v>1105</v>
      </c>
      <c r="T45" s="142">
        <v>25255</v>
      </c>
      <c r="U45" s="143"/>
      <c r="V45" s="93"/>
    </row>
    <row r="46" spans="1:22" x14ac:dyDescent="0.2">
      <c r="B46" s="116" t="s">
        <v>96</v>
      </c>
      <c r="C46" s="117" t="s">
        <v>83</v>
      </c>
      <c r="D46" s="112">
        <v>516</v>
      </c>
      <c r="E46" s="91">
        <v>33</v>
      </c>
      <c r="F46" s="112">
        <v>149</v>
      </c>
      <c r="G46" s="112">
        <v>698</v>
      </c>
      <c r="H46" s="118">
        <v>15</v>
      </c>
      <c r="I46" s="112">
        <v>5</v>
      </c>
      <c r="J46" s="112">
        <v>20</v>
      </c>
      <c r="K46" s="118">
        <v>10</v>
      </c>
      <c r="L46" s="114">
        <v>15</v>
      </c>
      <c r="M46" s="144">
        <v>25</v>
      </c>
      <c r="N46" s="144">
        <v>156</v>
      </c>
      <c r="O46" s="118">
        <v>2</v>
      </c>
      <c r="P46" s="118">
        <v>0</v>
      </c>
      <c r="Q46" s="119">
        <v>158</v>
      </c>
      <c r="R46" s="118">
        <v>901</v>
      </c>
      <c r="S46" s="115">
        <v>0</v>
      </c>
      <c r="T46" s="145">
        <v>901</v>
      </c>
      <c r="U46" s="146"/>
      <c r="V46" s="93"/>
    </row>
    <row r="47" spans="1:22" x14ac:dyDescent="0.2">
      <c r="B47" s="120"/>
      <c r="C47" s="121" t="s">
        <v>73</v>
      </c>
      <c r="D47" s="122">
        <v>1345</v>
      </c>
      <c r="E47" s="122">
        <v>1634</v>
      </c>
      <c r="F47" s="122">
        <v>200</v>
      </c>
      <c r="G47" s="122">
        <v>3179</v>
      </c>
      <c r="H47" s="122">
        <v>25</v>
      </c>
      <c r="I47" s="122">
        <v>47</v>
      </c>
      <c r="J47" s="122">
        <v>72</v>
      </c>
      <c r="K47" s="122">
        <v>11194</v>
      </c>
      <c r="L47" s="122">
        <v>9868</v>
      </c>
      <c r="M47" s="122">
        <v>21062</v>
      </c>
      <c r="N47" s="122">
        <v>583</v>
      </c>
      <c r="O47" s="122">
        <v>54</v>
      </c>
      <c r="P47" s="122">
        <v>101</v>
      </c>
      <c r="Q47" s="122">
        <v>738</v>
      </c>
      <c r="R47" s="122">
        <v>25051</v>
      </c>
      <c r="S47" s="151">
        <v>1105</v>
      </c>
      <c r="T47" s="148">
        <v>26156</v>
      </c>
      <c r="U47" s="149"/>
      <c r="V47" s="122"/>
    </row>
    <row r="48" spans="1:22" x14ac:dyDescent="0.2">
      <c r="A48" s="152"/>
      <c r="B48" s="153"/>
      <c r="C48" s="154" t="s">
        <v>81</v>
      </c>
      <c r="D48" s="155">
        <f>D12+D15+D18+D21+D24+D27+D30+D33+D36+D39+D42+D45</f>
        <v>31097</v>
      </c>
      <c r="E48" s="155">
        <f t="shared" ref="E48:T49" si="0">E12+E15+E18+E21+E24+E27+E30+E33+E36+E39+E42+E45</f>
        <v>58380</v>
      </c>
      <c r="F48" s="155">
        <f t="shared" si="0"/>
        <v>618</v>
      </c>
      <c r="G48" s="155">
        <f t="shared" si="0"/>
        <v>90095</v>
      </c>
      <c r="H48" s="155">
        <f t="shared" si="0"/>
        <v>280</v>
      </c>
      <c r="I48" s="155">
        <f t="shared" si="0"/>
        <v>1359</v>
      </c>
      <c r="J48" s="155">
        <f t="shared" si="0"/>
        <v>1639</v>
      </c>
      <c r="K48" s="155">
        <f t="shared" si="0"/>
        <v>384384</v>
      </c>
      <c r="L48" s="155">
        <f t="shared" si="0"/>
        <v>352916</v>
      </c>
      <c r="M48" s="155">
        <f t="shared" si="0"/>
        <v>737300</v>
      </c>
      <c r="N48" s="155">
        <f t="shared" si="0"/>
        <v>13506</v>
      </c>
      <c r="O48" s="155">
        <f t="shared" si="0"/>
        <v>2783</v>
      </c>
      <c r="P48" s="155">
        <f t="shared" si="0"/>
        <v>3228</v>
      </c>
      <c r="Q48" s="155">
        <f t="shared" si="0"/>
        <v>19517</v>
      </c>
      <c r="R48" s="155">
        <f t="shared" si="0"/>
        <v>848551</v>
      </c>
      <c r="S48" s="155">
        <f t="shared" si="0"/>
        <v>33371</v>
      </c>
      <c r="T48" s="155">
        <f t="shared" si="0"/>
        <v>881922</v>
      </c>
      <c r="U48" s="155"/>
      <c r="V48" s="156"/>
    </row>
    <row r="49" spans="1:22" x14ac:dyDescent="0.2">
      <c r="A49" s="152"/>
      <c r="B49" s="157" t="s">
        <v>97</v>
      </c>
      <c r="C49" s="158" t="s">
        <v>83</v>
      </c>
      <c r="D49" s="159">
        <f>D13+D16+D19+D22+D25+D28+D31+D34+D37+D40+D43+D46</f>
        <v>16464</v>
      </c>
      <c r="E49" s="159">
        <f t="shared" si="0"/>
        <v>745</v>
      </c>
      <c r="F49" s="159">
        <f t="shared" si="0"/>
        <v>2601</v>
      </c>
      <c r="G49" s="159">
        <f t="shared" si="0"/>
        <v>19810</v>
      </c>
      <c r="H49" s="159">
        <f t="shared" si="0"/>
        <v>708</v>
      </c>
      <c r="I49" s="159">
        <f t="shared" si="0"/>
        <v>283</v>
      </c>
      <c r="J49" s="159">
        <f t="shared" si="0"/>
        <v>991</v>
      </c>
      <c r="K49" s="159">
        <f t="shared" si="0"/>
        <v>317</v>
      </c>
      <c r="L49" s="159">
        <f t="shared" si="0"/>
        <v>973</v>
      </c>
      <c r="M49" s="159">
        <f t="shared" si="0"/>
        <v>1290</v>
      </c>
      <c r="N49" s="159">
        <f t="shared" si="0"/>
        <v>4689</v>
      </c>
      <c r="O49" s="159">
        <f t="shared" si="0"/>
        <v>170</v>
      </c>
      <c r="P49" s="159">
        <f t="shared" si="0"/>
        <v>20</v>
      </c>
      <c r="Q49" s="159">
        <f t="shared" si="0"/>
        <v>4879</v>
      </c>
      <c r="R49" s="159">
        <f t="shared" si="0"/>
        <v>26970</v>
      </c>
      <c r="S49" s="159">
        <f t="shared" si="0"/>
        <v>3</v>
      </c>
      <c r="T49" s="159">
        <f t="shared" si="0"/>
        <v>26973</v>
      </c>
      <c r="U49" s="159"/>
      <c r="V49" s="160"/>
    </row>
    <row r="50" spans="1:22" x14ac:dyDescent="0.2">
      <c r="A50" s="152"/>
      <c r="B50" s="161"/>
      <c r="C50" s="162" t="s">
        <v>73</v>
      </c>
      <c r="D50" s="163">
        <f>SUM(D48:D49)</f>
        <v>47561</v>
      </c>
      <c r="E50" s="163">
        <f t="shared" ref="E50:T50" si="1">SUM(E48:E49)</f>
        <v>59125</v>
      </c>
      <c r="F50" s="163">
        <f t="shared" si="1"/>
        <v>3219</v>
      </c>
      <c r="G50" s="163">
        <f t="shared" si="1"/>
        <v>109905</v>
      </c>
      <c r="H50" s="163">
        <f t="shared" si="1"/>
        <v>988</v>
      </c>
      <c r="I50" s="163">
        <f t="shared" si="1"/>
        <v>1642</v>
      </c>
      <c r="J50" s="163">
        <f t="shared" si="1"/>
        <v>2630</v>
      </c>
      <c r="K50" s="163">
        <f t="shared" si="1"/>
        <v>384701</v>
      </c>
      <c r="L50" s="163">
        <f t="shared" si="1"/>
        <v>353889</v>
      </c>
      <c r="M50" s="163">
        <f t="shared" si="1"/>
        <v>738590</v>
      </c>
      <c r="N50" s="163">
        <f t="shared" si="1"/>
        <v>18195</v>
      </c>
      <c r="O50" s="163">
        <f t="shared" si="1"/>
        <v>2953</v>
      </c>
      <c r="P50" s="163">
        <f t="shared" si="1"/>
        <v>3248</v>
      </c>
      <c r="Q50" s="163">
        <f t="shared" si="1"/>
        <v>24396</v>
      </c>
      <c r="R50" s="163">
        <f t="shared" si="1"/>
        <v>875521</v>
      </c>
      <c r="S50" s="163">
        <f t="shared" si="1"/>
        <v>33374</v>
      </c>
      <c r="T50" s="163">
        <f t="shared" si="1"/>
        <v>908895</v>
      </c>
      <c r="U50" s="163"/>
      <c r="V50" s="163"/>
    </row>
    <row r="51" spans="1:22" x14ac:dyDescent="0.2">
      <c r="B51" s="111" t="s">
        <v>98</v>
      </c>
      <c r="C51" s="111" t="s">
        <v>81</v>
      </c>
      <c r="D51" s="164">
        <v>344</v>
      </c>
      <c r="E51" s="164">
        <v>593</v>
      </c>
      <c r="F51" s="164">
        <v>5</v>
      </c>
      <c r="G51" s="165">
        <v>942</v>
      </c>
      <c r="H51" s="164">
        <v>1</v>
      </c>
      <c r="I51" s="164">
        <v>15</v>
      </c>
      <c r="J51" s="166">
        <v>16</v>
      </c>
      <c r="K51" s="164">
        <v>4992</v>
      </c>
      <c r="L51" s="164">
        <v>4457</v>
      </c>
      <c r="M51" s="166">
        <v>9449</v>
      </c>
      <c r="N51" s="164">
        <v>142</v>
      </c>
      <c r="O51" s="164">
        <v>32</v>
      </c>
      <c r="P51" s="164">
        <v>44</v>
      </c>
      <c r="Q51" s="166">
        <v>218</v>
      </c>
      <c r="R51" s="113">
        <v>10625</v>
      </c>
      <c r="S51" s="164">
        <v>461</v>
      </c>
      <c r="T51" s="113">
        <v>11086</v>
      </c>
      <c r="U51" s="167"/>
      <c r="V51" s="168"/>
    </row>
    <row r="52" spans="1:22" x14ac:dyDescent="0.2">
      <c r="B52" s="117" t="s">
        <v>99</v>
      </c>
      <c r="C52" s="117" t="s">
        <v>83</v>
      </c>
      <c r="D52" s="169">
        <v>114</v>
      </c>
      <c r="E52" s="169">
        <v>5</v>
      </c>
      <c r="F52" s="169">
        <v>12</v>
      </c>
      <c r="G52" s="170">
        <v>131</v>
      </c>
      <c r="H52" s="119">
        <v>5</v>
      </c>
      <c r="I52" s="119">
        <v>2</v>
      </c>
      <c r="J52" s="119">
        <v>7</v>
      </c>
      <c r="K52" s="119">
        <v>0</v>
      </c>
      <c r="L52" s="119">
        <v>0</v>
      </c>
      <c r="M52" s="119">
        <v>0</v>
      </c>
      <c r="N52" s="169">
        <v>31</v>
      </c>
      <c r="O52" s="119">
        <v>1</v>
      </c>
      <c r="P52" s="119">
        <v>0</v>
      </c>
      <c r="Q52" s="171">
        <v>32</v>
      </c>
      <c r="R52" s="118">
        <v>170</v>
      </c>
      <c r="S52" s="119">
        <v>0</v>
      </c>
      <c r="T52" s="118">
        <v>170</v>
      </c>
      <c r="U52" s="172"/>
      <c r="V52" s="168"/>
    </row>
    <row r="53" spans="1:22" x14ac:dyDescent="0.2">
      <c r="B53" s="120"/>
      <c r="C53" s="121" t="s">
        <v>73</v>
      </c>
      <c r="D53" s="173">
        <v>458</v>
      </c>
      <c r="E53" s="173">
        <v>598</v>
      </c>
      <c r="F53" s="173">
        <v>17</v>
      </c>
      <c r="G53" s="173">
        <v>1073</v>
      </c>
      <c r="H53" s="173">
        <v>6</v>
      </c>
      <c r="I53" s="173">
        <v>17</v>
      </c>
      <c r="J53" s="173">
        <v>23</v>
      </c>
      <c r="K53" s="173">
        <v>4992</v>
      </c>
      <c r="L53" s="173">
        <v>4457</v>
      </c>
      <c r="M53" s="173">
        <v>9449</v>
      </c>
      <c r="N53" s="173">
        <v>173</v>
      </c>
      <c r="O53" s="173">
        <v>33</v>
      </c>
      <c r="P53" s="173">
        <v>44</v>
      </c>
      <c r="Q53" s="173">
        <v>250</v>
      </c>
      <c r="R53" s="173">
        <v>10795</v>
      </c>
      <c r="S53" s="173">
        <v>461</v>
      </c>
      <c r="T53" s="173">
        <v>11256</v>
      </c>
      <c r="U53" s="173"/>
      <c r="V53" s="122"/>
    </row>
    <row r="54" spans="1:22" x14ac:dyDescent="0.2">
      <c r="B54" s="111"/>
      <c r="C54" s="111" t="s">
        <v>81</v>
      </c>
      <c r="D54" s="164">
        <v>452</v>
      </c>
      <c r="E54" s="164">
        <v>605</v>
      </c>
      <c r="F54" s="164">
        <v>10</v>
      </c>
      <c r="G54" s="165">
        <v>1067</v>
      </c>
      <c r="H54" s="164">
        <v>1</v>
      </c>
      <c r="I54" s="164">
        <v>16</v>
      </c>
      <c r="J54" s="165">
        <v>17</v>
      </c>
      <c r="K54" s="164">
        <v>3616</v>
      </c>
      <c r="L54" s="164">
        <v>3227</v>
      </c>
      <c r="M54" s="165">
        <v>6843</v>
      </c>
      <c r="N54" s="164">
        <v>138</v>
      </c>
      <c r="O54" s="164">
        <v>26</v>
      </c>
      <c r="P54" s="164">
        <v>35</v>
      </c>
      <c r="Q54" s="165">
        <v>199</v>
      </c>
      <c r="R54" s="113">
        <v>8126</v>
      </c>
      <c r="S54" s="164">
        <v>394</v>
      </c>
      <c r="T54" s="113">
        <v>8520</v>
      </c>
      <c r="U54" s="167"/>
      <c r="V54" s="168"/>
    </row>
    <row r="55" spans="1:22" x14ac:dyDescent="0.2">
      <c r="B55" s="117" t="s">
        <v>100</v>
      </c>
      <c r="C55" s="117" t="s">
        <v>83</v>
      </c>
      <c r="D55" s="169">
        <v>79</v>
      </c>
      <c r="E55" s="169">
        <v>1</v>
      </c>
      <c r="F55" s="169">
        <v>7</v>
      </c>
      <c r="G55" s="170">
        <v>87</v>
      </c>
      <c r="H55" s="119">
        <v>0</v>
      </c>
      <c r="I55" s="119">
        <v>0</v>
      </c>
      <c r="J55" s="174">
        <v>0</v>
      </c>
      <c r="K55" s="119">
        <v>0</v>
      </c>
      <c r="L55" s="119">
        <v>0</v>
      </c>
      <c r="M55" s="174">
        <v>0</v>
      </c>
      <c r="N55" s="169">
        <v>13</v>
      </c>
      <c r="O55" s="169">
        <v>1</v>
      </c>
      <c r="P55" s="119">
        <v>0</v>
      </c>
      <c r="Q55" s="170">
        <v>14</v>
      </c>
      <c r="R55" s="118">
        <v>101</v>
      </c>
      <c r="S55" s="119">
        <v>0</v>
      </c>
      <c r="T55" s="118">
        <v>101</v>
      </c>
      <c r="U55" s="172"/>
      <c r="V55" s="168"/>
    </row>
    <row r="56" spans="1:22" x14ac:dyDescent="0.2">
      <c r="B56" s="120"/>
      <c r="C56" s="121" t="s">
        <v>73</v>
      </c>
      <c r="D56" s="173">
        <v>531</v>
      </c>
      <c r="E56" s="173">
        <v>606</v>
      </c>
      <c r="F56" s="173">
        <v>17</v>
      </c>
      <c r="G56" s="173">
        <v>1154</v>
      </c>
      <c r="H56" s="173">
        <v>1</v>
      </c>
      <c r="I56" s="173">
        <v>16</v>
      </c>
      <c r="J56" s="173">
        <v>17</v>
      </c>
      <c r="K56" s="173">
        <v>3616</v>
      </c>
      <c r="L56" s="173">
        <v>3227</v>
      </c>
      <c r="M56" s="173">
        <v>6843</v>
      </c>
      <c r="N56" s="173">
        <v>151</v>
      </c>
      <c r="O56" s="173">
        <v>27</v>
      </c>
      <c r="P56" s="173">
        <v>35</v>
      </c>
      <c r="Q56" s="173">
        <v>213</v>
      </c>
      <c r="R56" s="173">
        <v>8227</v>
      </c>
      <c r="S56" s="173">
        <v>394</v>
      </c>
      <c r="T56" s="173">
        <v>8621</v>
      </c>
      <c r="U56" s="175"/>
      <c r="V56" s="122"/>
    </row>
    <row r="57" spans="1:22" x14ac:dyDescent="0.2">
      <c r="B57" s="111" t="s">
        <v>101</v>
      </c>
      <c r="C57" s="111" t="s">
        <v>81</v>
      </c>
      <c r="D57" s="169">
        <v>0</v>
      </c>
      <c r="E57" s="169">
        <v>0</v>
      </c>
      <c r="F57" s="169">
        <v>0</v>
      </c>
      <c r="G57" s="176">
        <v>0</v>
      </c>
      <c r="H57" s="119">
        <v>0</v>
      </c>
      <c r="I57" s="119">
        <v>0</v>
      </c>
      <c r="J57" s="176">
        <v>0</v>
      </c>
      <c r="K57" s="119">
        <v>0</v>
      </c>
      <c r="L57" s="164">
        <v>1</v>
      </c>
      <c r="M57" s="165">
        <v>1</v>
      </c>
      <c r="N57" s="119">
        <v>0</v>
      </c>
      <c r="O57" s="119">
        <v>0</v>
      </c>
      <c r="P57" s="164">
        <v>1</v>
      </c>
      <c r="Q57" s="165">
        <v>1</v>
      </c>
      <c r="R57" s="113">
        <v>2</v>
      </c>
      <c r="S57" s="119">
        <v>0</v>
      </c>
      <c r="T57" s="113">
        <v>2</v>
      </c>
      <c r="U57" s="177"/>
      <c r="V57" s="168"/>
    </row>
    <row r="58" spans="1:22" x14ac:dyDescent="0.2">
      <c r="B58" s="117" t="s">
        <v>102</v>
      </c>
      <c r="C58" s="117" t="s">
        <v>83</v>
      </c>
      <c r="D58" s="169">
        <v>0</v>
      </c>
      <c r="E58" s="169">
        <v>0</v>
      </c>
      <c r="F58" s="169">
        <v>0</v>
      </c>
      <c r="G58" s="174">
        <v>0</v>
      </c>
      <c r="H58" s="119">
        <v>0</v>
      </c>
      <c r="I58" s="119">
        <v>0</v>
      </c>
      <c r="J58" s="174">
        <v>0</v>
      </c>
      <c r="K58" s="119">
        <v>0</v>
      </c>
      <c r="L58" s="119">
        <v>0</v>
      </c>
      <c r="M58" s="174">
        <v>0</v>
      </c>
      <c r="N58" s="119">
        <v>0</v>
      </c>
      <c r="O58" s="119">
        <v>0</v>
      </c>
      <c r="P58" s="119">
        <v>0</v>
      </c>
      <c r="Q58" s="174">
        <v>0</v>
      </c>
      <c r="R58" s="123">
        <v>0</v>
      </c>
      <c r="S58" s="119">
        <v>0</v>
      </c>
      <c r="T58" s="123">
        <v>0</v>
      </c>
      <c r="U58" s="172"/>
      <c r="V58" s="168"/>
    </row>
    <row r="59" spans="1:22" x14ac:dyDescent="0.2">
      <c r="B59" s="120"/>
      <c r="C59" s="121" t="s">
        <v>73</v>
      </c>
      <c r="D59" s="169">
        <v>0</v>
      </c>
      <c r="E59" s="169">
        <v>0</v>
      </c>
      <c r="F59" s="169">
        <v>0</v>
      </c>
      <c r="G59" s="178">
        <v>0</v>
      </c>
      <c r="H59" s="169">
        <v>0</v>
      </c>
      <c r="I59" s="169">
        <v>0</v>
      </c>
      <c r="J59" s="178">
        <v>0</v>
      </c>
      <c r="K59" s="169">
        <v>0</v>
      </c>
      <c r="L59" s="169">
        <v>1</v>
      </c>
      <c r="M59" s="173">
        <v>1</v>
      </c>
      <c r="N59" s="169">
        <v>0</v>
      </c>
      <c r="O59" s="169">
        <v>0</v>
      </c>
      <c r="P59" s="169">
        <v>1</v>
      </c>
      <c r="Q59" s="173">
        <v>1</v>
      </c>
      <c r="R59" s="122">
        <v>2</v>
      </c>
      <c r="S59" s="169">
        <v>0</v>
      </c>
      <c r="T59" s="122">
        <v>2</v>
      </c>
      <c r="U59" s="119"/>
      <c r="V59" s="122"/>
    </row>
    <row r="60" spans="1:22" x14ac:dyDescent="0.2">
      <c r="A60" s="152"/>
      <c r="B60" s="154"/>
      <c r="C60" s="154" t="s">
        <v>81</v>
      </c>
      <c r="D60" s="179">
        <f>D51+D54+D57</f>
        <v>796</v>
      </c>
      <c r="E60" s="179">
        <f t="shared" ref="E60:T61" si="2">E51+E54+E57</f>
        <v>1198</v>
      </c>
      <c r="F60" s="179">
        <f t="shared" si="2"/>
        <v>15</v>
      </c>
      <c r="G60" s="179">
        <f t="shared" si="2"/>
        <v>2009</v>
      </c>
      <c r="H60" s="179">
        <f t="shared" si="2"/>
        <v>2</v>
      </c>
      <c r="I60" s="179">
        <f t="shared" si="2"/>
        <v>31</v>
      </c>
      <c r="J60" s="179">
        <f t="shared" si="2"/>
        <v>33</v>
      </c>
      <c r="K60" s="179">
        <f t="shared" si="2"/>
        <v>8608</v>
      </c>
      <c r="L60" s="179">
        <f t="shared" si="2"/>
        <v>7685</v>
      </c>
      <c r="M60" s="179">
        <f t="shared" si="2"/>
        <v>16293</v>
      </c>
      <c r="N60" s="179">
        <f t="shared" si="2"/>
        <v>280</v>
      </c>
      <c r="O60" s="179">
        <f t="shared" si="2"/>
        <v>58</v>
      </c>
      <c r="P60" s="179">
        <f t="shared" si="2"/>
        <v>80</v>
      </c>
      <c r="Q60" s="179">
        <f t="shared" si="2"/>
        <v>418</v>
      </c>
      <c r="R60" s="179">
        <f t="shared" si="2"/>
        <v>18753</v>
      </c>
      <c r="S60" s="179">
        <f t="shared" si="2"/>
        <v>855</v>
      </c>
      <c r="T60" s="179">
        <f t="shared" si="2"/>
        <v>19608</v>
      </c>
      <c r="U60" s="180"/>
      <c r="V60" s="181"/>
    </row>
    <row r="61" spans="1:22" x14ac:dyDescent="0.2">
      <c r="A61" s="152"/>
      <c r="B61" s="158" t="s">
        <v>103</v>
      </c>
      <c r="C61" s="158" t="s">
        <v>83</v>
      </c>
      <c r="D61" s="182">
        <f>D52+D55+D58</f>
        <v>193</v>
      </c>
      <c r="E61" s="182">
        <f t="shared" si="2"/>
        <v>6</v>
      </c>
      <c r="F61" s="182">
        <f t="shared" si="2"/>
        <v>19</v>
      </c>
      <c r="G61" s="182">
        <f t="shared" si="2"/>
        <v>218</v>
      </c>
      <c r="H61" s="182">
        <f t="shared" si="2"/>
        <v>5</v>
      </c>
      <c r="I61" s="182">
        <f t="shared" si="2"/>
        <v>2</v>
      </c>
      <c r="J61" s="182">
        <f t="shared" si="2"/>
        <v>7</v>
      </c>
      <c r="K61" s="182">
        <f t="shared" si="2"/>
        <v>0</v>
      </c>
      <c r="L61" s="182">
        <f t="shared" si="2"/>
        <v>0</v>
      </c>
      <c r="M61" s="182">
        <f t="shared" si="2"/>
        <v>0</v>
      </c>
      <c r="N61" s="182">
        <f t="shared" si="2"/>
        <v>44</v>
      </c>
      <c r="O61" s="182">
        <f t="shared" si="2"/>
        <v>2</v>
      </c>
      <c r="P61" s="182">
        <f t="shared" si="2"/>
        <v>0</v>
      </c>
      <c r="Q61" s="182">
        <f t="shared" si="2"/>
        <v>46</v>
      </c>
      <c r="R61" s="182">
        <f t="shared" si="2"/>
        <v>271</v>
      </c>
      <c r="S61" s="182">
        <f t="shared" si="2"/>
        <v>0</v>
      </c>
      <c r="T61" s="182">
        <f t="shared" si="2"/>
        <v>271</v>
      </c>
      <c r="U61" s="183"/>
      <c r="V61" s="184"/>
    </row>
    <row r="62" spans="1:22" x14ac:dyDescent="0.2">
      <c r="A62" s="152"/>
      <c r="B62" s="162"/>
      <c r="C62" s="162" t="s">
        <v>73</v>
      </c>
      <c r="D62" s="185">
        <f>SUM(D60:D61)</f>
        <v>989</v>
      </c>
      <c r="E62" s="185">
        <f t="shared" ref="E62:T62" si="3">SUM(E60:E61)</f>
        <v>1204</v>
      </c>
      <c r="F62" s="185">
        <f t="shared" si="3"/>
        <v>34</v>
      </c>
      <c r="G62" s="185">
        <f t="shared" si="3"/>
        <v>2227</v>
      </c>
      <c r="H62" s="185">
        <f t="shared" si="3"/>
        <v>7</v>
      </c>
      <c r="I62" s="185">
        <f t="shared" si="3"/>
        <v>33</v>
      </c>
      <c r="J62" s="185">
        <f t="shared" si="3"/>
        <v>40</v>
      </c>
      <c r="K62" s="185">
        <f t="shared" si="3"/>
        <v>8608</v>
      </c>
      <c r="L62" s="185">
        <f t="shared" si="3"/>
        <v>7685</v>
      </c>
      <c r="M62" s="185">
        <f t="shared" si="3"/>
        <v>16293</v>
      </c>
      <c r="N62" s="185">
        <f t="shared" si="3"/>
        <v>324</v>
      </c>
      <c r="O62" s="185">
        <f t="shared" si="3"/>
        <v>60</v>
      </c>
      <c r="P62" s="185">
        <f t="shared" si="3"/>
        <v>80</v>
      </c>
      <c r="Q62" s="185">
        <f t="shared" si="3"/>
        <v>464</v>
      </c>
      <c r="R62" s="185">
        <f t="shared" si="3"/>
        <v>19024</v>
      </c>
      <c r="S62" s="185">
        <f t="shared" si="3"/>
        <v>855</v>
      </c>
      <c r="T62" s="185">
        <f t="shared" si="3"/>
        <v>19879</v>
      </c>
      <c r="U62" s="185"/>
      <c r="V62" s="185"/>
    </row>
    <row r="63" spans="1:22" x14ac:dyDescent="0.2">
      <c r="B63" s="186" t="s">
        <v>104</v>
      </c>
      <c r="C63" s="111" t="s">
        <v>81</v>
      </c>
      <c r="D63" s="164">
        <v>27</v>
      </c>
      <c r="E63" s="164">
        <v>58</v>
      </c>
      <c r="F63" s="169">
        <v>0</v>
      </c>
      <c r="G63" s="165">
        <v>85</v>
      </c>
      <c r="H63" s="119">
        <v>1</v>
      </c>
      <c r="I63" s="164">
        <v>18</v>
      </c>
      <c r="J63" s="166">
        <v>19</v>
      </c>
      <c r="K63" s="164">
        <v>191</v>
      </c>
      <c r="L63" s="164">
        <v>227</v>
      </c>
      <c r="M63" s="166">
        <v>418</v>
      </c>
      <c r="N63" s="164">
        <v>23</v>
      </c>
      <c r="O63" s="164">
        <v>3</v>
      </c>
      <c r="P63" s="164">
        <v>5</v>
      </c>
      <c r="Q63" s="166">
        <v>31</v>
      </c>
      <c r="R63" s="113">
        <v>553</v>
      </c>
      <c r="S63" s="164">
        <v>14</v>
      </c>
      <c r="T63" s="113">
        <v>567</v>
      </c>
      <c r="U63" s="177"/>
      <c r="V63" s="168"/>
    </row>
    <row r="64" spans="1:22" x14ac:dyDescent="0.2">
      <c r="B64" s="187" t="s">
        <v>105</v>
      </c>
      <c r="C64" s="117" t="s">
        <v>83</v>
      </c>
      <c r="D64" s="169">
        <v>0</v>
      </c>
      <c r="E64" s="169">
        <v>0</v>
      </c>
      <c r="F64" s="169">
        <v>0</v>
      </c>
      <c r="G64" s="169">
        <v>0</v>
      </c>
      <c r="H64" s="119">
        <v>0</v>
      </c>
      <c r="I64" s="119">
        <v>0</v>
      </c>
      <c r="J64" s="119">
        <v>0</v>
      </c>
      <c r="K64" s="169">
        <v>1</v>
      </c>
      <c r="L64" s="119">
        <v>0</v>
      </c>
      <c r="M64" s="119">
        <v>1</v>
      </c>
      <c r="N64" s="169">
        <v>1</v>
      </c>
      <c r="O64" s="119">
        <v>0</v>
      </c>
      <c r="P64" s="119">
        <v>0</v>
      </c>
      <c r="Q64" s="188">
        <v>1</v>
      </c>
      <c r="R64" s="118">
        <v>2</v>
      </c>
      <c r="S64" s="119">
        <v>0</v>
      </c>
      <c r="T64" s="118">
        <v>2</v>
      </c>
      <c r="U64" s="172"/>
      <c r="V64" s="168"/>
    </row>
    <row r="65" spans="1:22" x14ac:dyDescent="0.2">
      <c r="B65" s="120"/>
      <c r="C65" s="121" t="s">
        <v>73</v>
      </c>
      <c r="D65" s="173">
        <v>27</v>
      </c>
      <c r="E65" s="173">
        <v>58</v>
      </c>
      <c r="F65" s="189">
        <v>0</v>
      </c>
      <c r="G65" s="173">
        <v>85</v>
      </c>
      <c r="H65" s="173">
        <v>1</v>
      </c>
      <c r="I65" s="173">
        <v>18</v>
      </c>
      <c r="J65" s="173">
        <v>19</v>
      </c>
      <c r="K65" s="173">
        <v>192</v>
      </c>
      <c r="L65" s="173">
        <v>227</v>
      </c>
      <c r="M65" s="173">
        <v>419</v>
      </c>
      <c r="N65" s="173">
        <v>24</v>
      </c>
      <c r="O65" s="173">
        <v>3</v>
      </c>
      <c r="P65" s="173">
        <v>5</v>
      </c>
      <c r="Q65" s="173">
        <v>32</v>
      </c>
      <c r="R65" s="173">
        <v>555</v>
      </c>
      <c r="S65" s="173">
        <v>14</v>
      </c>
      <c r="T65" s="173">
        <v>569</v>
      </c>
      <c r="U65" s="175"/>
      <c r="V65" s="122"/>
    </row>
    <row r="66" spans="1:22" x14ac:dyDescent="0.2">
      <c r="B66" s="186"/>
      <c r="C66" s="111" t="s">
        <v>81</v>
      </c>
      <c r="D66" s="164">
        <v>82</v>
      </c>
      <c r="E66" s="164">
        <v>113</v>
      </c>
      <c r="F66" s="169">
        <v>1</v>
      </c>
      <c r="G66" s="165">
        <v>196</v>
      </c>
      <c r="H66" s="164">
        <v>2</v>
      </c>
      <c r="I66" s="164">
        <v>9</v>
      </c>
      <c r="J66" s="166">
        <v>11</v>
      </c>
      <c r="K66" s="164">
        <v>293</v>
      </c>
      <c r="L66" s="164">
        <v>360</v>
      </c>
      <c r="M66" s="166">
        <v>653</v>
      </c>
      <c r="N66" s="164">
        <v>50</v>
      </c>
      <c r="O66" s="164">
        <v>3</v>
      </c>
      <c r="P66" s="164">
        <v>19</v>
      </c>
      <c r="Q66" s="166">
        <v>72</v>
      </c>
      <c r="R66" s="113">
        <v>932</v>
      </c>
      <c r="S66" s="164">
        <v>29</v>
      </c>
      <c r="T66" s="113">
        <v>961</v>
      </c>
      <c r="U66" s="167"/>
      <c r="V66" s="168"/>
    </row>
    <row r="67" spans="1:22" x14ac:dyDescent="0.2">
      <c r="B67" s="187" t="s">
        <v>106</v>
      </c>
      <c r="C67" s="117" t="s">
        <v>83</v>
      </c>
      <c r="D67" s="169">
        <v>0</v>
      </c>
      <c r="E67" s="169">
        <v>0</v>
      </c>
      <c r="F67" s="169">
        <v>0</v>
      </c>
      <c r="G67" s="169">
        <v>0</v>
      </c>
      <c r="H67" s="119">
        <v>0</v>
      </c>
      <c r="I67" s="119">
        <v>0</v>
      </c>
      <c r="J67" s="119">
        <v>0</v>
      </c>
      <c r="K67" s="119">
        <v>0</v>
      </c>
      <c r="L67" s="119">
        <v>0</v>
      </c>
      <c r="M67" s="119">
        <v>0</v>
      </c>
      <c r="N67" s="169">
        <v>2</v>
      </c>
      <c r="O67" s="169">
        <v>0</v>
      </c>
      <c r="P67" s="119">
        <v>0</v>
      </c>
      <c r="Q67" s="171">
        <v>2</v>
      </c>
      <c r="R67" s="118">
        <v>2</v>
      </c>
      <c r="S67" s="119">
        <v>0</v>
      </c>
      <c r="T67" s="118">
        <v>2</v>
      </c>
      <c r="U67" s="172"/>
      <c r="V67" s="168"/>
    </row>
    <row r="68" spans="1:22" x14ac:dyDescent="0.2">
      <c r="B68" s="120"/>
      <c r="C68" s="121" t="s">
        <v>73</v>
      </c>
      <c r="D68" s="173">
        <v>82</v>
      </c>
      <c r="E68" s="173">
        <v>113</v>
      </c>
      <c r="F68" s="169">
        <v>1</v>
      </c>
      <c r="G68" s="173">
        <v>196</v>
      </c>
      <c r="H68" s="173">
        <v>2</v>
      </c>
      <c r="I68" s="173">
        <v>9</v>
      </c>
      <c r="J68" s="173">
        <v>11</v>
      </c>
      <c r="K68" s="173">
        <v>293</v>
      </c>
      <c r="L68" s="173">
        <v>360</v>
      </c>
      <c r="M68" s="173">
        <v>653</v>
      </c>
      <c r="N68" s="173">
        <v>52</v>
      </c>
      <c r="O68" s="173">
        <v>3</v>
      </c>
      <c r="P68" s="173">
        <v>19</v>
      </c>
      <c r="Q68" s="173">
        <v>74</v>
      </c>
      <c r="R68" s="173">
        <v>934</v>
      </c>
      <c r="S68" s="173">
        <v>29</v>
      </c>
      <c r="T68" s="173">
        <v>963</v>
      </c>
      <c r="U68" s="175"/>
      <c r="V68" s="122"/>
    </row>
    <row r="69" spans="1:22" x14ac:dyDescent="0.2">
      <c r="B69" s="186" t="s">
        <v>104</v>
      </c>
      <c r="C69" s="111" t="s">
        <v>81</v>
      </c>
      <c r="D69" s="119">
        <v>0</v>
      </c>
      <c r="E69" s="119">
        <v>0</v>
      </c>
      <c r="F69" s="190">
        <v>0</v>
      </c>
      <c r="G69" s="176">
        <v>0</v>
      </c>
      <c r="H69" s="119">
        <v>0</v>
      </c>
      <c r="I69" s="119">
        <v>0</v>
      </c>
      <c r="J69" s="191">
        <v>0</v>
      </c>
      <c r="K69" s="119">
        <v>0</v>
      </c>
      <c r="L69" s="119">
        <v>0</v>
      </c>
      <c r="M69" s="191">
        <v>0</v>
      </c>
      <c r="N69" s="119">
        <v>0</v>
      </c>
      <c r="O69" s="119">
        <v>0</v>
      </c>
      <c r="P69" s="164">
        <v>1</v>
      </c>
      <c r="Q69" s="166">
        <v>1</v>
      </c>
      <c r="R69" s="113">
        <v>1</v>
      </c>
      <c r="S69" s="119">
        <v>0</v>
      </c>
      <c r="T69" s="113">
        <v>1</v>
      </c>
      <c r="U69" s="177"/>
      <c r="V69" s="168"/>
    </row>
    <row r="70" spans="1:22" x14ac:dyDescent="0.2">
      <c r="B70" s="187" t="s">
        <v>102</v>
      </c>
      <c r="C70" s="117" t="s">
        <v>83</v>
      </c>
      <c r="D70" s="119">
        <v>0</v>
      </c>
      <c r="E70" s="119">
        <v>0</v>
      </c>
      <c r="F70" s="119">
        <v>0</v>
      </c>
      <c r="G70" s="169">
        <v>0</v>
      </c>
      <c r="H70" s="119">
        <v>0</v>
      </c>
      <c r="I70" s="119">
        <v>0</v>
      </c>
      <c r="J70" s="119">
        <v>0</v>
      </c>
      <c r="K70" s="119">
        <v>0</v>
      </c>
      <c r="L70" s="119">
        <v>0</v>
      </c>
      <c r="M70" s="119">
        <v>0</v>
      </c>
      <c r="N70" s="119">
        <v>0</v>
      </c>
      <c r="O70" s="119">
        <v>0</v>
      </c>
      <c r="P70" s="119">
        <v>0</v>
      </c>
      <c r="Q70" s="188">
        <v>0</v>
      </c>
      <c r="R70" s="123">
        <v>0</v>
      </c>
      <c r="S70" s="119">
        <v>0</v>
      </c>
      <c r="T70" s="123">
        <v>0</v>
      </c>
      <c r="U70" s="172"/>
      <c r="V70" s="168"/>
    </row>
    <row r="71" spans="1:22" x14ac:dyDescent="0.2">
      <c r="B71" s="120"/>
      <c r="C71" s="121" t="s">
        <v>73</v>
      </c>
      <c r="D71" s="178">
        <v>0</v>
      </c>
      <c r="E71" s="178">
        <v>0</v>
      </c>
      <c r="F71" s="178">
        <v>0</v>
      </c>
      <c r="G71" s="178">
        <v>0</v>
      </c>
      <c r="H71" s="178">
        <v>0</v>
      </c>
      <c r="I71" s="178">
        <v>0</v>
      </c>
      <c r="J71" s="178">
        <v>0</v>
      </c>
      <c r="K71" s="178">
        <v>0</v>
      </c>
      <c r="L71" s="178">
        <v>0</v>
      </c>
      <c r="M71" s="178">
        <v>0</v>
      </c>
      <c r="N71" s="178">
        <v>0</v>
      </c>
      <c r="O71" s="178">
        <v>0</v>
      </c>
      <c r="P71" s="173">
        <v>1</v>
      </c>
      <c r="Q71" s="173">
        <v>1</v>
      </c>
      <c r="R71" s="122">
        <v>1</v>
      </c>
      <c r="S71" s="178">
        <v>0</v>
      </c>
      <c r="T71" s="122">
        <v>1</v>
      </c>
      <c r="U71" s="119"/>
      <c r="V71" s="122"/>
    </row>
    <row r="72" spans="1:22" x14ac:dyDescent="0.2">
      <c r="A72" s="152"/>
      <c r="B72" s="192"/>
      <c r="C72" s="154" t="s">
        <v>81</v>
      </c>
      <c r="D72" s="179">
        <f>D63+D66+D69</f>
        <v>109</v>
      </c>
      <c r="E72" s="179">
        <f t="shared" ref="E72:T73" si="4">E63+E66+E69</f>
        <v>171</v>
      </c>
      <c r="F72" s="179">
        <f t="shared" si="4"/>
        <v>1</v>
      </c>
      <c r="G72" s="179">
        <f t="shared" si="4"/>
        <v>281</v>
      </c>
      <c r="H72" s="179">
        <f t="shared" si="4"/>
        <v>3</v>
      </c>
      <c r="I72" s="179">
        <f t="shared" si="4"/>
        <v>27</v>
      </c>
      <c r="J72" s="179">
        <f t="shared" si="4"/>
        <v>30</v>
      </c>
      <c r="K72" s="179">
        <f t="shared" si="4"/>
        <v>484</v>
      </c>
      <c r="L72" s="179">
        <f t="shared" si="4"/>
        <v>587</v>
      </c>
      <c r="M72" s="179">
        <f t="shared" si="4"/>
        <v>1071</v>
      </c>
      <c r="N72" s="179">
        <f t="shared" si="4"/>
        <v>73</v>
      </c>
      <c r="O72" s="179">
        <f t="shared" si="4"/>
        <v>6</v>
      </c>
      <c r="P72" s="179">
        <f t="shared" si="4"/>
        <v>25</v>
      </c>
      <c r="Q72" s="179">
        <f t="shared" si="4"/>
        <v>104</v>
      </c>
      <c r="R72" s="179">
        <f t="shared" si="4"/>
        <v>1486</v>
      </c>
      <c r="S72" s="179">
        <f t="shared" si="4"/>
        <v>43</v>
      </c>
      <c r="T72" s="179">
        <f t="shared" si="4"/>
        <v>1529</v>
      </c>
      <c r="U72" s="180"/>
      <c r="V72" s="184"/>
    </row>
    <row r="73" spans="1:22" x14ac:dyDescent="0.2">
      <c r="A73" s="152"/>
      <c r="B73" s="193" t="s">
        <v>107</v>
      </c>
      <c r="C73" s="158" t="s">
        <v>83</v>
      </c>
      <c r="D73" s="194">
        <f>D64+D67+D70</f>
        <v>0</v>
      </c>
      <c r="E73" s="194">
        <f t="shared" si="4"/>
        <v>0</v>
      </c>
      <c r="F73" s="194">
        <f t="shared" si="4"/>
        <v>0</v>
      </c>
      <c r="G73" s="194">
        <f t="shared" si="4"/>
        <v>0</v>
      </c>
      <c r="H73" s="194">
        <f t="shared" si="4"/>
        <v>0</v>
      </c>
      <c r="I73" s="194">
        <f t="shared" si="4"/>
        <v>0</v>
      </c>
      <c r="J73" s="194">
        <f t="shared" si="4"/>
        <v>0</v>
      </c>
      <c r="K73" s="194">
        <f t="shared" si="4"/>
        <v>1</v>
      </c>
      <c r="L73" s="194">
        <f t="shared" si="4"/>
        <v>0</v>
      </c>
      <c r="M73" s="194">
        <f t="shared" si="4"/>
        <v>1</v>
      </c>
      <c r="N73" s="194">
        <f t="shared" si="4"/>
        <v>3</v>
      </c>
      <c r="O73" s="194">
        <f t="shared" si="4"/>
        <v>0</v>
      </c>
      <c r="P73" s="194">
        <f t="shared" si="4"/>
        <v>0</v>
      </c>
      <c r="Q73" s="194">
        <f t="shared" si="4"/>
        <v>3</v>
      </c>
      <c r="R73" s="194">
        <f t="shared" si="4"/>
        <v>4</v>
      </c>
      <c r="S73" s="194">
        <f t="shared" si="4"/>
        <v>0</v>
      </c>
      <c r="T73" s="194">
        <f t="shared" si="4"/>
        <v>4</v>
      </c>
      <c r="U73" s="183"/>
      <c r="V73" s="184"/>
    </row>
    <row r="74" spans="1:22" x14ac:dyDescent="0.2">
      <c r="A74" s="152"/>
      <c r="B74" s="195"/>
      <c r="C74" s="162" t="s">
        <v>73</v>
      </c>
      <c r="D74" s="185">
        <f>SUM(D72:D73)</f>
        <v>109</v>
      </c>
      <c r="E74" s="185">
        <f t="shared" ref="E74:T74" si="5">SUM(E72:E73)</f>
        <v>171</v>
      </c>
      <c r="F74" s="185">
        <f t="shared" si="5"/>
        <v>1</v>
      </c>
      <c r="G74" s="185">
        <f t="shared" si="5"/>
        <v>281</v>
      </c>
      <c r="H74" s="185">
        <f t="shared" si="5"/>
        <v>3</v>
      </c>
      <c r="I74" s="185">
        <f t="shared" si="5"/>
        <v>27</v>
      </c>
      <c r="J74" s="185">
        <f t="shared" si="5"/>
        <v>30</v>
      </c>
      <c r="K74" s="185">
        <f t="shared" si="5"/>
        <v>485</v>
      </c>
      <c r="L74" s="185">
        <f t="shared" si="5"/>
        <v>587</v>
      </c>
      <c r="M74" s="185">
        <f t="shared" si="5"/>
        <v>1072</v>
      </c>
      <c r="N74" s="185">
        <f t="shared" si="5"/>
        <v>76</v>
      </c>
      <c r="O74" s="185">
        <f t="shared" si="5"/>
        <v>6</v>
      </c>
      <c r="P74" s="185">
        <f t="shared" si="5"/>
        <v>25</v>
      </c>
      <c r="Q74" s="185">
        <f t="shared" si="5"/>
        <v>107</v>
      </c>
      <c r="R74" s="185">
        <f t="shared" si="5"/>
        <v>1490</v>
      </c>
      <c r="S74" s="185">
        <f t="shared" si="5"/>
        <v>43</v>
      </c>
      <c r="T74" s="185">
        <f t="shared" si="5"/>
        <v>1533</v>
      </c>
      <c r="U74" s="196"/>
      <c r="V74" s="196"/>
    </row>
    <row r="75" spans="1:22" x14ac:dyDescent="0.2">
      <c r="B75" s="187" t="s">
        <v>108</v>
      </c>
      <c r="C75" s="117" t="s">
        <v>81</v>
      </c>
      <c r="D75" s="169">
        <v>32</v>
      </c>
      <c r="E75" s="169">
        <v>52</v>
      </c>
      <c r="F75" s="190">
        <v>0</v>
      </c>
      <c r="G75" s="165">
        <v>84</v>
      </c>
      <c r="H75" s="119">
        <v>0</v>
      </c>
      <c r="I75" s="169">
        <v>3</v>
      </c>
      <c r="J75" s="166">
        <v>3</v>
      </c>
      <c r="K75" s="169">
        <v>316</v>
      </c>
      <c r="L75" s="169">
        <v>347</v>
      </c>
      <c r="M75" s="166">
        <v>663</v>
      </c>
      <c r="N75" s="169">
        <v>21</v>
      </c>
      <c r="O75" s="169">
        <v>2</v>
      </c>
      <c r="P75" s="169">
        <v>6</v>
      </c>
      <c r="Q75" s="166">
        <v>29</v>
      </c>
      <c r="R75" s="113">
        <v>779</v>
      </c>
      <c r="S75" s="169">
        <v>20</v>
      </c>
      <c r="T75" s="113">
        <v>799</v>
      </c>
      <c r="U75" s="177"/>
      <c r="V75" s="168"/>
    </row>
    <row r="76" spans="1:22" x14ac:dyDescent="0.2">
      <c r="B76" s="187" t="s">
        <v>109</v>
      </c>
      <c r="C76" s="117" t="s">
        <v>83</v>
      </c>
      <c r="D76" s="169">
        <v>0</v>
      </c>
      <c r="E76" s="169">
        <v>0</v>
      </c>
      <c r="F76" s="119">
        <v>0</v>
      </c>
      <c r="G76" s="169">
        <v>0</v>
      </c>
      <c r="H76" s="119">
        <v>0</v>
      </c>
      <c r="I76" s="169">
        <v>2</v>
      </c>
      <c r="J76" s="119">
        <v>2</v>
      </c>
      <c r="K76" s="169">
        <v>2</v>
      </c>
      <c r="L76" s="169">
        <v>3</v>
      </c>
      <c r="M76" s="119">
        <v>5</v>
      </c>
      <c r="N76" s="169">
        <v>0</v>
      </c>
      <c r="O76" s="119">
        <v>0</v>
      </c>
      <c r="P76" s="119">
        <v>0</v>
      </c>
      <c r="Q76" s="188">
        <v>0</v>
      </c>
      <c r="R76" s="118">
        <v>7</v>
      </c>
      <c r="S76" s="119">
        <v>0</v>
      </c>
      <c r="T76" s="118">
        <v>7</v>
      </c>
      <c r="U76" s="172"/>
      <c r="V76" s="168"/>
    </row>
    <row r="77" spans="1:22" x14ac:dyDescent="0.2">
      <c r="B77" s="120"/>
      <c r="C77" s="121" t="s">
        <v>73</v>
      </c>
      <c r="D77" s="173">
        <v>32</v>
      </c>
      <c r="E77" s="173">
        <v>52</v>
      </c>
      <c r="F77" s="178">
        <v>0</v>
      </c>
      <c r="G77" s="173">
        <v>84</v>
      </c>
      <c r="H77" s="178">
        <v>0</v>
      </c>
      <c r="I77" s="173">
        <v>5</v>
      </c>
      <c r="J77" s="173">
        <v>5</v>
      </c>
      <c r="K77" s="173">
        <v>318</v>
      </c>
      <c r="L77" s="173">
        <v>350</v>
      </c>
      <c r="M77" s="173">
        <v>668</v>
      </c>
      <c r="N77" s="173">
        <v>21</v>
      </c>
      <c r="O77" s="173">
        <v>2</v>
      </c>
      <c r="P77" s="173">
        <v>6</v>
      </c>
      <c r="Q77" s="173">
        <v>29</v>
      </c>
      <c r="R77" s="173">
        <v>786</v>
      </c>
      <c r="S77" s="173">
        <v>20</v>
      </c>
      <c r="T77" s="173">
        <v>806</v>
      </c>
      <c r="U77" s="175"/>
      <c r="V77" s="122"/>
    </row>
    <row r="78" spans="1:22" x14ac:dyDescent="0.2">
      <c r="B78" s="186"/>
      <c r="C78" s="111" t="s">
        <v>81</v>
      </c>
      <c r="D78" s="164">
        <v>190</v>
      </c>
      <c r="E78" s="164">
        <v>321</v>
      </c>
      <c r="F78" s="164">
        <v>1</v>
      </c>
      <c r="G78" s="165">
        <v>512</v>
      </c>
      <c r="H78" s="164">
        <v>7</v>
      </c>
      <c r="I78" s="164">
        <v>14</v>
      </c>
      <c r="J78" s="166">
        <v>21</v>
      </c>
      <c r="K78" s="164">
        <v>1454</v>
      </c>
      <c r="L78" s="164">
        <v>1465</v>
      </c>
      <c r="M78" s="166">
        <v>2919</v>
      </c>
      <c r="N78" s="164">
        <v>80</v>
      </c>
      <c r="O78" s="164">
        <v>16</v>
      </c>
      <c r="P78" s="164">
        <v>69</v>
      </c>
      <c r="Q78" s="166">
        <v>165</v>
      </c>
      <c r="R78" s="113">
        <v>3617</v>
      </c>
      <c r="S78" s="164">
        <v>182</v>
      </c>
      <c r="T78" s="113">
        <v>3799</v>
      </c>
      <c r="U78" s="167"/>
      <c r="V78" s="168"/>
    </row>
    <row r="79" spans="1:22" x14ac:dyDescent="0.2">
      <c r="B79" s="187" t="s">
        <v>110</v>
      </c>
      <c r="C79" s="117" t="s">
        <v>83</v>
      </c>
      <c r="D79" s="169">
        <v>38</v>
      </c>
      <c r="E79" s="169">
        <v>2</v>
      </c>
      <c r="F79" s="119">
        <v>1</v>
      </c>
      <c r="G79" s="169">
        <v>41</v>
      </c>
      <c r="H79" s="119">
        <v>0</v>
      </c>
      <c r="I79" s="169">
        <v>0</v>
      </c>
      <c r="J79" s="119">
        <v>0</v>
      </c>
      <c r="K79" s="119">
        <v>2</v>
      </c>
      <c r="L79" s="169">
        <v>5</v>
      </c>
      <c r="M79" s="119">
        <v>7</v>
      </c>
      <c r="N79" s="169">
        <v>15</v>
      </c>
      <c r="O79" s="119">
        <v>0</v>
      </c>
      <c r="P79" s="119">
        <v>0</v>
      </c>
      <c r="Q79" s="171">
        <v>15</v>
      </c>
      <c r="R79" s="118">
        <v>63</v>
      </c>
      <c r="S79" s="119">
        <v>0</v>
      </c>
      <c r="T79" s="118">
        <v>63</v>
      </c>
      <c r="U79" s="172"/>
      <c r="V79" s="168"/>
    </row>
    <row r="80" spans="1:22" x14ac:dyDescent="0.2">
      <c r="B80" s="120"/>
      <c r="C80" s="121" t="s">
        <v>73</v>
      </c>
      <c r="D80" s="173">
        <v>228</v>
      </c>
      <c r="E80" s="173">
        <v>323</v>
      </c>
      <c r="F80" s="173">
        <v>2</v>
      </c>
      <c r="G80" s="173">
        <v>553</v>
      </c>
      <c r="H80" s="173">
        <v>7</v>
      </c>
      <c r="I80" s="173">
        <v>14</v>
      </c>
      <c r="J80" s="173">
        <v>21</v>
      </c>
      <c r="K80" s="173">
        <v>1456</v>
      </c>
      <c r="L80" s="173">
        <v>1470</v>
      </c>
      <c r="M80" s="173">
        <v>2926</v>
      </c>
      <c r="N80" s="173">
        <v>95</v>
      </c>
      <c r="O80" s="173">
        <v>16</v>
      </c>
      <c r="P80" s="173">
        <v>69</v>
      </c>
      <c r="Q80" s="173">
        <v>180</v>
      </c>
      <c r="R80" s="122">
        <v>3680</v>
      </c>
      <c r="S80" s="173">
        <v>182</v>
      </c>
      <c r="T80" s="122">
        <v>3862</v>
      </c>
      <c r="U80" s="175"/>
      <c r="V80" s="122"/>
    </row>
    <row r="81" spans="1:22" x14ac:dyDescent="0.2">
      <c r="B81" s="186"/>
      <c r="C81" s="111" t="s">
        <v>81</v>
      </c>
      <c r="D81" s="164">
        <v>235</v>
      </c>
      <c r="E81" s="164">
        <v>510</v>
      </c>
      <c r="F81" s="119">
        <v>1</v>
      </c>
      <c r="G81" s="165">
        <v>746</v>
      </c>
      <c r="H81" s="119">
        <v>1</v>
      </c>
      <c r="I81" s="164">
        <v>7</v>
      </c>
      <c r="J81" s="166">
        <v>8</v>
      </c>
      <c r="K81" s="164">
        <v>2780</v>
      </c>
      <c r="L81" s="164">
        <v>2687</v>
      </c>
      <c r="M81" s="166">
        <v>5467</v>
      </c>
      <c r="N81" s="164">
        <v>70</v>
      </c>
      <c r="O81" s="164">
        <v>17</v>
      </c>
      <c r="P81" s="164">
        <v>10</v>
      </c>
      <c r="Q81" s="166">
        <v>97</v>
      </c>
      <c r="R81" s="113">
        <v>6318</v>
      </c>
      <c r="S81" s="164">
        <v>313</v>
      </c>
      <c r="T81" s="113">
        <v>6631</v>
      </c>
      <c r="U81" s="167"/>
      <c r="V81" s="168"/>
    </row>
    <row r="82" spans="1:22" x14ac:dyDescent="0.2">
      <c r="B82" s="187" t="s">
        <v>111</v>
      </c>
      <c r="C82" s="117" t="s">
        <v>83</v>
      </c>
      <c r="D82" s="169">
        <v>129</v>
      </c>
      <c r="E82" s="169">
        <v>7</v>
      </c>
      <c r="F82" s="169">
        <v>4</v>
      </c>
      <c r="G82" s="169">
        <v>140</v>
      </c>
      <c r="H82" s="119">
        <v>0</v>
      </c>
      <c r="I82" s="169">
        <v>3</v>
      </c>
      <c r="J82" s="119">
        <v>3</v>
      </c>
      <c r="K82" s="119">
        <v>2</v>
      </c>
      <c r="L82" s="169">
        <v>3</v>
      </c>
      <c r="M82" s="119">
        <v>5</v>
      </c>
      <c r="N82" s="169">
        <v>3</v>
      </c>
      <c r="O82" s="119">
        <v>0</v>
      </c>
      <c r="P82" s="119">
        <v>0</v>
      </c>
      <c r="Q82" s="171">
        <v>3</v>
      </c>
      <c r="R82" s="118">
        <v>151</v>
      </c>
      <c r="S82" s="119">
        <v>0</v>
      </c>
      <c r="T82" s="118">
        <v>151</v>
      </c>
      <c r="U82" s="172"/>
      <c r="V82" s="168"/>
    </row>
    <row r="83" spans="1:22" x14ac:dyDescent="0.2">
      <c r="B83" s="120"/>
      <c r="C83" s="121" t="s">
        <v>73</v>
      </c>
      <c r="D83" s="173">
        <v>364</v>
      </c>
      <c r="E83" s="173">
        <v>517</v>
      </c>
      <c r="F83" s="173">
        <v>5</v>
      </c>
      <c r="G83" s="173">
        <v>886</v>
      </c>
      <c r="H83" s="173">
        <v>1</v>
      </c>
      <c r="I83" s="173">
        <v>10</v>
      </c>
      <c r="J83" s="173">
        <v>11</v>
      </c>
      <c r="K83" s="173">
        <v>2782</v>
      </c>
      <c r="L83" s="173">
        <v>2690</v>
      </c>
      <c r="M83" s="173">
        <v>5472</v>
      </c>
      <c r="N83" s="173">
        <v>73</v>
      </c>
      <c r="O83" s="173">
        <v>17</v>
      </c>
      <c r="P83" s="173">
        <v>10</v>
      </c>
      <c r="Q83" s="173">
        <v>100</v>
      </c>
      <c r="R83" s="173">
        <v>6469</v>
      </c>
      <c r="S83" s="173">
        <v>313</v>
      </c>
      <c r="T83" s="173">
        <v>6782</v>
      </c>
      <c r="U83" s="175"/>
      <c r="V83" s="122"/>
    </row>
    <row r="84" spans="1:22" x14ac:dyDescent="0.2">
      <c r="B84" s="186" t="s">
        <v>108</v>
      </c>
      <c r="C84" s="111" t="s">
        <v>81</v>
      </c>
      <c r="D84" s="119">
        <v>0</v>
      </c>
      <c r="E84" s="119">
        <v>0</v>
      </c>
      <c r="F84" s="119">
        <v>0</v>
      </c>
      <c r="G84" s="176">
        <v>0</v>
      </c>
      <c r="H84" s="190">
        <v>0</v>
      </c>
      <c r="I84" s="119">
        <v>0</v>
      </c>
      <c r="J84" s="191">
        <v>0</v>
      </c>
      <c r="K84" s="119">
        <v>0</v>
      </c>
      <c r="L84" s="119">
        <v>0</v>
      </c>
      <c r="M84" s="191">
        <v>0</v>
      </c>
      <c r="N84" s="119">
        <v>0</v>
      </c>
      <c r="O84" s="119">
        <v>0</v>
      </c>
      <c r="P84" s="119">
        <v>0</v>
      </c>
      <c r="Q84" s="191">
        <v>0</v>
      </c>
      <c r="R84" s="197">
        <v>0</v>
      </c>
      <c r="S84" s="119">
        <v>0</v>
      </c>
      <c r="T84" s="197">
        <v>0</v>
      </c>
      <c r="U84" s="198"/>
      <c r="V84" s="199"/>
    </row>
    <row r="85" spans="1:22" x14ac:dyDescent="0.2">
      <c r="B85" s="187" t="s">
        <v>102</v>
      </c>
      <c r="C85" s="117" t="s">
        <v>83</v>
      </c>
      <c r="D85" s="119">
        <v>0</v>
      </c>
      <c r="E85" s="119">
        <v>0</v>
      </c>
      <c r="F85" s="119">
        <v>0</v>
      </c>
      <c r="G85" s="169">
        <v>0</v>
      </c>
      <c r="H85" s="119">
        <v>0</v>
      </c>
      <c r="I85" s="119">
        <v>0</v>
      </c>
      <c r="J85" s="119">
        <v>0</v>
      </c>
      <c r="K85" s="119">
        <v>0</v>
      </c>
      <c r="L85" s="119">
        <v>0</v>
      </c>
      <c r="M85" s="119">
        <v>0</v>
      </c>
      <c r="N85" s="119">
        <v>0</v>
      </c>
      <c r="O85" s="119">
        <v>0</v>
      </c>
      <c r="P85" s="119">
        <v>0</v>
      </c>
      <c r="Q85" s="188">
        <v>0</v>
      </c>
      <c r="R85" s="123">
        <v>0</v>
      </c>
      <c r="S85" s="119">
        <v>0</v>
      </c>
      <c r="T85" s="123">
        <v>0</v>
      </c>
      <c r="U85" s="172"/>
      <c r="V85" s="168"/>
    </row>
    <row r="86" spans="1:22" x14ac:dyDescent="0.2">
      <c r="B86" s="120"/>
      <c r="C86" s="121" t="s">
        <v>73</v>
      </c>
      <c r="D86" s="178">
        <v>0</v>
      </c>
      <c r="E86" s="178">
        <v>0</v>
      </c>
      <c r="F86" s="178">
        <v>0</v>
      </c>
      <c r="G86" s="178">
        <v>0</v>
      </c>
      <c r="H86" s="178">
        <v>0</v>
      </c>
      <c r="I86" s="178">
        <v>0</v>
      </c>
      <c r="J86" s="178">
        <v>0</v>
      </c>
      <c r="K86" s="178">
        <v>0</v>
      </c>
      <c r="L86" s="178">
        <v>0</v>
      </c>
      <c r="M86" s="178">
        <v>0</v>
      </c>
      <c r="N86" s="178">
        <v>0</v>
      </c>
      <c r="O86" s="178">
        <v>0</v>
      </c>
      <c r="P86" s="178">
        <v>0</v>
      </c>
      <c r="Q86" s="178">
        <v>0</v>
      </c>
      <c r="R86" s="200">
        <v>0</v>
      </c>
      <c r="S86" s="178">
        <v>0</v>
      </c>
      <c r="T86" s="200">
        <v>0</v>
      </c>
      <c r="U86" s="119"/>
      <c r="V86" s="200"/>
    </row>
    <row r="87" spans="1:22" x14ac:dyDescent="0.2">
      <c r="A87" s="152"/>
      <c r="B87" s="192"/>
      <c r="C87" s="154" t="s">
        <v>81</v>
      </c>
      <c r="D87" s="179">
        <f>D75+D78+D81+D84</f>
        <v>457</v>
      </c>
      <c r="E87" s="179">
        <f t="shared" ref="E87:T88" si="6">E75+E78+E81+E84</f>
        <v>883</v>
      </c>
      <c r="F87" s="179">
        <f t="shared" si="6"/>
        <v>2</v>
      </c>
      <c r="G87" s="179">
        <f t="shared" si="6"/>
        <v>1342</v>
      </c>
      <c r="H87" s="179">
        <f t="shared" si="6"/>
        <v>8</v>
      </c>
      <c r="I87" s="179">
        <f t="shared" si="6"/>
        <v>24</v>
      </c>
      <c r="J87" s="179">
        <f t="shared" si="6"/>
        <v>32</v>
      </c>
      <c r="K87" s="179">
        <f t="shared" si="6"/>
        <v>4550</v>
      </c>
      <c r="L87" s="179">
        <f t="shared" si="6"/>
        <v>4499</v>
      </c>
      <c r="M87" s="179">
        <f t="shared" si="6"/>
        <v>9049</v>
      </c>
      <c r="N87" s="179">
        <f t="shared" si="6"/>
        <v>171</v>
      </c>
      <c r="O87" s="179">
        <f t="shared" si="6"/>
        <v>35</v>
      </c>
      <c r="P87" s="179">
        <f t="shared" si="6"/>
        <v>85</v>
      </c>
      <c r="Q87" s="179">
        <f t="shared" si="6"/>
        <v>291</v>
      </c>
      <c r="R87" s="179">
        <f t="shared" si="6"/>
        <v>10714</v>
      </c>
      <c r="S87" s="179">
        <f t="shared" si="6"/>
        <v>515</v>
      </c>
      <c r="T87" s="179">
        <f t="shared" si="6"/>
        <v>11229</v>
      </c>
      <c r="U87" s="179"/>
      <c r="V87" s="181"/>
    </row>
    <row r="88" spans="1:22" x14ac:dyDescent="0.2">
      <c r="A88" s="152"/>
      <c r="B88" s="193" t="s">
        <v>112</v>
      </c>
      <c r="C88" s="158" t="s">
        <v>83</v>
      </c>
      <c r="D88" s="182">
        <f>D76+D79+D82+D85</f>
        <v>167</v>
      </c>
      <c r="E88" s="182">
        <f t="shared" si="6"/>
        <v>9</v>
      </c>
      <c r="F88" s="182">
        <f t="shared" si="6"/>
        <v>5</v>
      </c>
      <c r="G88" s="182">
        <f t="shared" si="6"/>
        <v>181</v>
      </c>
      <c r="H88" s="182">
        <f t="shared" si="6"/>
        <v>0</v>
      </c>
      <c r="I88" s="182">
        <f t="shared" si="6"/>
        <v>5</v>
      </c>
      <c r="J88" s="182">
        <f t="shared" si="6"/>
        <v>5</v>
      </c>
      <c r="K88" s="182">
        <f t="shared" si="6"/>
        <v>6</v>
      </c>
      <c r="L88" s="182">
        <f t="shared" si="6"/>
        <v>11</v>
      </c>
      <c r="M88" s="182">
        <f t="shared" si="6"/>
        <v>17</v>
      </c>
      <c r="N88" s="182">
        <f t="shared" si="6"/>
        <v>18</v>
      </c>
      <c r="O88" s="182">
        <f t="shared" si="6"/>
        <v>0</v>
      </c>
      <c r="P88" s="182">
        <f t="shared" si="6"/>
        <v>0</v>
      </c>
      <c r="Q88" s="182">
        <f t="shared" si="6"/>
        <v>18</v>
      </c>
      <c r="R88" s="182">
        <f t="shared" si="6"/>
        <v>221</v>
      </c>
      <c r="S88" s="182">
        <f t="shared" si="6"/>
        <v>0</v>
      </c>
      <c r="T88" s="182">
        <f t="shared" si="6"/>
        <v>221</v>
      </c>
      <c r="U88" s="182"/>
      <c r="V88" s="184"/>
    </row>
    <row r="89" spans="1:22" x14ac:dyDescent="0.2">
      <c r="A89" s="152"/>
      <c r="B89" s="195"/>
      <c r="C89" s="162" t="s">
        <v>73</v>
      </c>
      <c r="D89" s="185">
        <f>SUM(D87:D88)</f>
        <v>624</v>
      </c>
      <c r="E89" s="185">
        <f t="shared" ref="E89:T89" si="7">SUM(E87:E88)</f>
        <v>892</v>
      </c>
      <c r="F89" s="185">
        <f t="shared" si="7"/>
        <v>7</v>
      </c>
      <c r="G89" s="185">
        <f t="shared" si="7"/>
        <v>1523</v>
      </c>
      <c r="H89" s="185">
        <f t="shared" si="7"/>
        <v>8</v>
      </c>
      <c r="I89" s="185">
        <f t="shared" si="7"/>
        <v>29</v>
      </c>
      <c r="J89" s="185">
        <f t="shared" si="7"/>
        <v>37</v>
      </c>
      <c r="K89" s="185">
        <f t="shared" si="7"/>
        <v>4556</v>
      </c>
      <c r="L89" s="185">
        <f t="shared" si="7"/>
        <v>4510</v>
      </c>
      <c r="M89" s="185">
        <f t="shared" si="7"/>
        <v>9066</v>
      </c>
      <c r="N89" s="185">
        <f t="shared" si="7"/>
        <v>189</v>
      </c>
      <c r="O89" s="185">
        <f t="shared" si="7"/>
        <v>35</v>
      </c>
      <c r="P89" s="185">
        <f t="shared" si="7"/>
        <v>85</v>
      </c>
      <c r="Q89" s="185">
        <f t="shared" si="7"/>
        <v>309</v>
      </c>
      <c r="R89" s="185">
        <f t="shared" si="7"/>
        <v>10935</v>
      </c>
      <c r="S89" s="185">
        <f t="shared" si="7"/>
        <v>515</v>
      </c>
      <c r="T89" s="185">
        <f t="shared" si="7"/>
        <v>11450</v>
      </c>
      <c r="U89" s="185"/>
      <c r="V89" s="185"/>
    </row>
    <row r="90" spans="1:22" x14ac:dyDescent="0.2">
      <c r="B90" s="186" t="s">
        <v>113</v>
      </c>
      <c r="C90" s="111" t="s">
        <v>81</v>
      </c>
      <c r="D90" s="119">
        <v>333</v>
      </c>
      <c r="E90" s="119">
        <v>458</v>
      </c>
      <c r="F90" s="119">
        <v>1</v>
      </c>
      <c r="G90" s="165">
        <v>792</v>
      </c>
      <c r="H90" s="190">
        <v>9</v>
      </c>
      <c r="I90" s="119">
        <v>30</v>
      </c>
      <c r="J90" s="166">
        <v>39</v>
      </c>
      <c r="K90" s="119">
        <v>3054</v>
      </c>
      <c r="L90" s="119">
        <v>3427</v>
      </c>
      <c r="M90" s="166">
        <v>6481</v>
      </c>
      <c r="N90" s="119">
        <v>193</v>
      </c>
      <c r="O90" s="119">
        <v>36</v>
      </c>
      <c r="P90" s="119">
        <v>90</v>
      </c>
      <c r="Q90" s="166">
        <v>319</v>
      </c>
      <c r="R90" s="113">
        <v>7631</v>
      </c>
      <c r="S90" s="119">
        <v>403</v>
      </c>
      <c r="T90" s="113">
        <v>8034</v>
      </c>
      <c r="U90" s="167"/>
      <c r="V90" s="168"/>
    </row>
    <row r="91" spans="1:22" x14ac:dyDescent="0.2">
      <c r="B91" s="187" t="s">
        <v>114</v>
      </c>
      <c r="C91" s="117" t="s">
        <v>83</v>
      </c>
      <c r="D91" s="119">
        <v>47</v>
      </c>
      <c r="E91" s="119">
        <v>12</v>
      </c>
      <c r="F91" s="119">
        <v>0</v>
      </c>
      <c r="G91" s="169">
        <v>59</v>
      </c>
      <c r="H91" s="119">
        <v>23</v>
      </c>
      <c r="I91" s="119">
        <v>18</v>
      </c>
      <c r="J91" s="119">
        <v>41</v>
      </c>
      <c r="K91" s="119">
        <v>9</v>
      </c>
      <c r="L91" s="119">
        <v>3</v>
      </c>
      <c r="M91" s="119">
        <v>12</v>
      </c>
      <c r="N91" s="119">
        <v>35</v>
      </c>
      <c r="O91" s="119">
        <v>0</v>
      </c>
      <c r="P91" s="119">
        <v>0</v>
      </c>
      <c r="Q91" s="171">
        <v>35</v>
      </c>
      <c r="R91" s="118">
        <v>147</v>
      </c>
      <c r="S91" s="119">
        <v>0</v>
      </c>
      <c r="T91" s="118">
        <v>147</v>
      </c>
      <c r="U91" s="172"/>
      <c r="V91" s="168"/>
    </row>
    <row r="92" spans="1:22" x14ac:dyDescent="0.2">
      <c r="B92" s="120"/>
      <c r="C92" s="121" t="s">
        <v>73</v>
      </c>
      <c r="D92" s="173">
        <v>380</v>
      </c>
      <c r="E92" s="173">
        <v>470</v>
      </c>
      <c r="F92" s="178">
        <v>1</v>
      </c>
      <c r="G92" s="173">
        <v>851</v>
      </c>
      <c r="H92" s="173">
        <v>32</v>
      </c>
      <c r="I92" s="173">
        <v>48</v>
      </c>
      <c r="J92" s="173">
        <v>80</v>
      </c>
      <c r="K92" s="173">
        <v>3063</v>
      </c>
      <c r="L92" s="173">
        <v>3430</v>
      </c>
      <c r="M92" s="173">
        <v>6493</v>
      </c>
      <c r="N92" s="173">
        <v>228</v>
      </c>
      <c r="O92" s="173">
        <v>36</v>
      </c>
      <c r="P92" s="173">
        <v>90</v>
      </c>
      <c r="Q92" s="173">
        <v>354</v>
      </c>
      <c r="R92" s="173">
        <v>7778</v>
      </c>
      <c r="S92" s="173">
        <v>403</v>
      </c>
      <c r="T92" s="173">
        <v>8181</v>
      </c>
      <c r="U92" s="175"/>
      <c r="V92" s="122"/>
    </row>
    <row r="93" spans="1:22" x14ac:dyDescent="0.2">
      <c r="B93" s="186"/>
      <c r="C93" s="111" t="s">
        <v>81</v>
      </c>
      <c r="D93" s="119">
        <v>314</v>
      </c>
      <c r="E93" s="119">
        <v>350</v>
      </c>
      <c r="F93" s="119">
        <v>4</v>
      </c>
      <c r="G93" s="165">
        <v>668</v>
      </c>
      <c r="H93" s="190">
        <v>1</v>
      </c>
      <c r="I93" s="119">
        <v>12</v>
      </c>
      <c r="J93" s="166">
        <v>13</v>
      </c>
      <c r="K93" s="119">
        <v>1280</v>
      </c>
      <c r="L93" s="119">
        <v>1309</v>
      </c>
      <c r="M93" s="166">
        <v>2589</v>
      </c>
      <c r="N93" s="119">
        <v>132</v>
      </c>
      <c r="O93" s="119">
        <v>27</v>
      </c>
      <c r="P93" s="119">
        <v>129</v>
      </c>
      <c r="Q93" s="166">
        <v>288</v>
      </c>
      <c r="R93" s="113">
        <v>3558</v>
      </c>
      <c r="S93" s="119">
        <v>141</v>
      </c>
      <c r="T93" s="113">
        <v>3699</v>
      </c>
      <c r="U93" s="167"/>
      <c r="V93" s="168"/>
    </row>
    <row r="94" spans="1:22" x14ac:dyDescent="0.2">
      <c r="B94" s="187" t="s">
        <v>115</v>
      </c>
      <c r="C94" s="117" t="s">
        <v>83</v>
      </c>
      <c r="D94" s="119">
        <v>30</v>
      </c>
      <c r="E94" s="119">
        <v>4</v>
      </c>
      <c r="F94" s="119">
        <v>4</v>
      </c>
      <c r="G94" s="169">
        <v>38</v>
      </c>
      <c r="H94" s="119">
        <v>29</v>
      </c>
      <c r="I94" s="119">
        <v>19</v>
      </c>
      <c r="J94" s="119">
        <v>48</v>
      </c>
      <c r="K94" s="119">
        <v>9</v>
      </c>
      <c r="L94" s="119">
        <v>9</v>
      </c>
      <c r="M94" s="119">
        <v>18</v>
      </c>
      <c r="N94" s="119">
        <v>25</v>
      </c>
      <c r="O94" s="119">
        <v>1</v>
      </c>
      <c r="P94" s="119">
        <v>0</v>
      </c>
      <c r="Q94" s="171">
        <v>26</v>
      </c>
      <c r="R94" s="118">
        <v>130</v>
      </c>
      <c r="S94" s="119">
        <v>0</v>
      </c>
      <c r="T94" s="118">
        <v>130</v>
      </c>
      <c r="U94" s="172"/>
      <c r="V94" s="168"/>
    </row>
    <row r="95" spans="1:22" x14ac:dyDescent="0.2">
      <c r="B95" s="120"/>
      <c r="C95" s="121" t="s">
        <v>73</v>
      </c>
      <c r="D95" s="173">
        <v>344</v>
      </c>
      <c r="E95" s="173">
        <v>354</v>
      </c>
      <c r="F95" s="173">
        <v>8</v>
      </c>
      <c r="G95" s="173">
        <v>706</v>
      </c>
      <c r="H95" s="173">
        <v>30</v>
      </c>
      <c r="I95" s="173">
        <v>31</v>
      </c>
      <c r="J95" s="173">
        <v>61</v>
      </c>
      <c r="K95" s="173">
        <v>1289</v>
      </c>
      <c r="L95" s="173">
        <v>1318</v>
      </c>
      <c r="M95" s="173">
        <v>2607</v>
      </c>
      <c r="N95" s="173">
        <v>157</v>
      </c>
      <c r="O95" s="173">
        <v>28</v>
      </c>
      <c r="P95" s="173">
        <v>129</v>
      </c>
      <c r="Q95" s="173">
        <v>314</v>
      </c>
      <c r="R95" s="173">
        <v>3688</v>
      </c>
      <c r="S95" s="173">
        <v>141</v>
      </c>
      <c r="T95" s="173">
        <v>3829</v>
      </c>
      <c r="U95" s="175"/>
      <c r="V95" s="122"/>
    </row>
    <row r="96" spans="1:22" x14ac:dyDescent="0.2">
      <c r="B96" s="186"/>
      <c r="C96" s="111" t="s">
        <v>81</v>
      </c>
      <c r="D96" s="119">
        <v>778</v>
      </c>
      <c r="E96" s="119">
        <v>1088</v>
      </c>
      <c r="F96" s="119">
        <v>6</v>
      </c>
      <c r="G96" s="165">
        <v>1872</v>
      </c>
      <c r="H96" s="190">
        <v>7</v>
      </c>
      <c r="I96" s="119">
        <v>33</v>
      </c>
      <c r="J96" s="166">
        <v>40</v>
      </c>
      <c r="K96" s="119">
        <v>2590</v>
      </c>
      <c r="L96" s="119">
        <v>2214</v>
      </c>
      <c r="M96" s="166">
        <v>4804</v>
      </c>
      <c r="N96" s="119">
        <v>168</v>
      </c>
      <c r="O96" s="119">
        <v>25</v>
      </c>
      <c r="P96" s="119">
        <v>151</v>
      </c>
      <c r="Q96" s="166">
        <v>344</v>
      </c>
      <c r="R96" s="113">
        <v>7060</v>
      </c>
      <c r="S96" s="119">
        <v>125</v>
      </c>
      <c r="T96" s="113">
        <v>7185</v>
      </c>
      <c r="U96" s="167"/>
      <c r="V96" s="168"/>
    </row>
    <row r="97" spans="1:22" x14ac:dyDescent="0.2">
      <c r="B97" s="187" t="s">
        <v>116</v>
      </c>
      <c r="C97" s="117" t="s">
        <v>83</v>
      </c>
      <c r="D97" s="119">
        <v>61</v>
      </c>
      <c r="E97" s="119">
        <v>5</v>
      </c>
      <c r="F97" s="119">
        <v>1</v>
      </c>
      <c r="G97" s="169">
        <v>67</v>
      </c>
      <c r="H97" s="119">
        <v>9</v>
      </c>
      <c r="I97" s="119">
        <v>9</v>
      </c>
      <c r="J97" s="119">
        <v>18</v>
      </c>
      <c r="K97" s="119">
        <v>0</v>
      </c>
      <c r="L97" s="119">
        <v>0</v>
      </c>
      <c r="M97" s="119">
        <v>0</v>
      </c>
      <c r="N97" s="119">
        <v>81</v>
      </c>
      <c r="O97" s="119">
        <v>0</v>
      </c>
      <c r="P97" s="119">
        <v>0</v>
      </c>
      <c r="Q97" s="171">
        <v>81</v>
      </c>
      <c r="R97" s="118">
        <v>166</v>
      </c>
      <c r="S97" s="119">
        <v>0</v>
      </c>
      <c r="T97" s="118">
        <v>166</v>
      </c>
      <c r="U97" s="172"/>
      <c r="V97" s="168"/>
    </row>
    <row r="98" spans="1:22" x14ac:dyDescent="0.2">
      <c r="B98" s="120"/>
      <c r="C98" s="121" t="s">
        <v>73</v>
      </c>
      <c r="D98" s="173">
        <v>839</v>
      </c>
      <c r="E98" s="173">
        <v>1093</v>
      </c>
      <c r="F98" s="173">
        <v>7</v>
      </c>
      <c r="G98" s="173">
        <v>1939</v>
      </c>
      <c r="H98" s="173">
        <v>16</v>
      </c>
      <c r="I98" s="173">
        <v>42</v>
      </c>
      <c r="J98" s="173">
        <v>58</v>
      </c>
      <c r="K98" s="173">
        <v>2590</v>
      </c>
      <c r="L98" s="173">
        <v>2214</v>
      </c>
      <c r="M98" s="173">
        <v>4804</v>
      </c>
      <c r="N98" s="173">
        <v>249</v>
      </c>
      <c r="O98" s="173">
        <v>25</v>
      </c>
      <c r="P98" s="173">
        <v>151</v>
      </c>
      <c r="Q98" s="173">
        <v>425</v>
      </c>
      <c r="R98" s="173">
        <v>7226</v>
      </c>
      <c r="S98" s="173">
        <v>125</v>
      </c>
      <c r="T98" s="173">
        <v>7351</v>
      </c>
      <c r="U98" s="175"/>
      <c r="V98" s="122"/>
    </row>
    <row r="99" spans="1:22" x14ac:dyDescent="0.2">
      <c r="B99" s="186"/>
      <c r="C99" s="111" t="s">
        <v>81</v>
      </c>
      <c r="D99" s="119">
        <v>69</v>
      </c>
      <c r="E99" s="119">
        <v>119</v>
      </c>
      <c r="F99" s="119">
        <v>0</v>
      </c>
      <c r="G99" s="165">
        <v>188</v>
      </c>
      <c r="H99" s="190">
        <v>0</v>
      </c>
      <c r="I99" s="119">
        <v>40</v>
      </c>
      <c r="J99" s="166">
        <v>40</v>
      </c>
      <c r="K99" s="119">
        <v>1082</v>
      </c>
      <c r="L99" s="119">
        <v>975</v>
      </c>
      <c r="M99" s="166">
        <v>2057</v>
      </c>
      <c r="N99" s="119">
        <v>64</v>
      </c>
      <c r="O99" s="119">
        <v>7</v>
      </c>
      <c r="P99" s="119">
        <v>48</v>
      </c>
      <c r="Q99" s="166">
        <v>119</v>
      </c>
      <c r="R99" s="113">
        <v>2404</v>
      </c>
      <c r="S99" s="119">
        <v>89</v>
      </c>
      <c r="T99" s="113">
        <v>2493</v>
      </c>
      <c r="U99" s="167"/>
      <c r="V99" s="168"/>
    </row>
    <row r="100" spans="1:22" x14ac:dyDescent="0.2">
      <c r="B100" s="187" t="s">
        <v>117</v>
      </c>
      <c r="C100" s="117" t="s">
        <v>83</v>
      </c>
      <c r="D100" s="119">
        <v>7</v>
      </c>
      <c r="E100" s="169">
        <v>0</v>
      </c>
      <c r="F100" s="119">
        <v>0</v>
      </c>
      <c r="G100" s="169">
        <v>7</v>
      </c>
      <c r="H100" s="119">
        <v>0</v>
      </c>
      <c r="I100" s="119">
        <v>0</v>
      </c>
      <c r="J100" s="119">
        <v>0</v>
      </c>
      <c r="K100" s="119">
        <v>3</v>
      </c>
      <c r="L100" s="119">
        <v>10</v>
      </c>
      <c r="M100" s="119">
        <v>13</v>
      </c>
      <c r="N100" s="119">
        <v>6</v>
      </c>
      <c r="O100" s="119">
        <v>0</v>
      </c>
      <c r="P100" s="119">
        <v>0</v>
      </c>
      <c r="Q100" s="171">
        <v>6</v>
      </c>
      <c r="R100" s="118">
        <v>26</v>
      </c>
      <c r="S100" s="119">
        <v>0</v>
      </c>
      <c r="T100" s="118">
        <v>26</v>
      </c>
      <c r="U100" s="172"/>
      <c r="V100" s="168"/>
    </row>
    <row r="101" spans="1:22" x14ac:dyDescent="0.2">
      <c r="B101" s="120"/>
      <c r="C101" s="121" t="s">
        <v>73</v>
      </c>
      <c r="D101" s="173">
        <v>76</v>
      </c>
      <c r="E101" s="173">
        <v>119</v>
      </c>
      <c r="F101" s="178">
        <v>0</v>
      </c>
      <c r="G101" s="173">
        <v>195</v>
      </c>
      <c r="H101" s="178">
        <v>0</v>
      </c>
      <c r="I101" s="173">
        <v>40</v>
      </c>
      <c r="J101" s="173">
        <v>40</v>
      </c>
      <c r="K101" s="173">
        <v>1085</v>
      </c>
      <c r="L101" s="173">
        <v>985</v>
      </c>
      <c r="M101" s="173">
        <v>2070</v>
      </c>
      <c r="N101" s="173">
        <v>70</v>
      </c>
      <c r="O101" s="173">
        <v>7</v>
      </c>
      <c r="P101" s="173">
        <v>48</v>
      </c>
      <c r="Q101" s="173">
        <v>125</v>
      </c>
      <c r="R101" s="173">
        <v>2430</v>
      </c>
      <c r="S101" s="173">
        <v>89</v>
      </c>
      <c r="T101" s="173">
        <v>2519</v>
      </c>
      <c r="U101" s="175"/>
      <c r="V101" s="122"/>
    </row>
    <row r="102" spans="1:22" x14ac:dyDescent="0.2">
      <c r="B102" s="186"/>
      <c r="C102" s="111" t="s">
        <v>81</v>
      </c>
      <c r="D102" s="119">
        <v>80</v>
      </c>
      <c r="E102" s="119">
        <v>128</v>
      </c>
      <c r="F102" s="119">
        <v>0</v>
      </c>
      <c r="G102" s="165">
        <v>208</v>
      </c>
      <c r="H102" s="190">
        <v>1</v>
      </c>
      <c r="I102" s="119">
        <v>8</v>
      </c>
      <c r="J102" s="166">
        <v>9</v>
      </c>
      <c r="K102" s="119">
        <v>694</v>
      </c>
      <c r="L102" s="119">
        <v>713</v>
      </c>
      <c r="M102" s="166">
        <v>1407</v>
      </c>
      <c r="N102" s="119">
        <v>34</v>
      </c>
      <c r="O102" s="119">
        <v>5</v>
      </c>
      <c r="P102" s="119">
        <v>19</v>
      </c>
      <c r="Q102" s="166">
        <v>58</v>
      </c>
      <c r="R102" s="113">
        <v>1682</v>
      </c>
      <c r="S102" s="119">
        <v>96</v>
      </c>
      <c r="T102" s="113">
        <v>1778</v>
      </c>
      <c r="U102" s="201"/>
      <c r="V102" s="168"/>
    </row>
    <row r="103" spans="1:22" x14ac:dyDescent="0.2">
      <c r="B103" s="187" t="s">
        <v>118</v>
      </c>
      <c r="C103" s="117" t="s">
        <v>83</v>
      </c>
      <c r="D103" s="119">
        <v>54</v>
      </c>
      <c r="E103" s="119">
        <v>4</v>
      </c>
      <c r="F103" s="119">
        <v>1</v>
      </c>
      <c r="G103" s="169">
        <v>59</v>
      </c>
      <c r="H103" s="119">
        <v>3</v>
      </c>
      <c r="I103" s="119">
        <v>4</v>
      </c>
      <c r="J103" s="119">
        <v>7</v>
      </c>
      <c r="K103" s="119">
        <v>0</v>
      </c>
      <c r="L103" s="119">
        <v>0</v>
      </c>
      <c r="M103" s="119">
        <v>0</v>
      </c>
      <c r="N103" s="119">
        <v>6</v>
      </c>
      <c r="O103" s="119">
        <v>0</v>
      </c>
      <c r="P103" s="119">
        <v>0</v>
      </c>
      <c r="Q103" s="171">
        <v>6</v>
      </c>
      <c r="R103" s="118">
        <v>72</v>
      </c>
      <c r="S103" s="119">
        <v>0</v>
      </c>
      <c r="T103" s="118">
        <v>72</v>
      </c>
      <c r="U103" s="168"/>
      <c r="V103" s="168"/>
    </row>
    <row r="104" spans="1:22" x14ac:dyDescent="0.2">
      <c r="B104" s="120"/>
      <c r="C104" s="121" t="s">
        <v>73</v>
      </c>
      <c r="D104" s="173">
        <v>134</v>
      </c>
      <c r="E104" s="173">
        <v>132</v>
      </c>
      <c r="F104" s="173">
        <v>1</v>
      </c>
      <c r="G104" s="173">
        <v>267</v>
      </c>
      <c r="H104" s="173">
        <v>4</v>
      </c>
      <c r="I104" s="173">
        <v>12</v>
      </c>
      <c r="J104" s="173">
        <v>16</v>
      </c>
      <c r="K104" s="173">
        <v>694</v>
      </c>
      <c r="L104" s="173">
        <v>713</v>
      </c>
      <c r="M104" s="173">
        <v>1407</v>
      </c>
      <c r="N104" s="173">
        <v>40</v>
      </c>
      <c r="O104" s="173">
        <v>5</v>
      </c>
      <c r="P104" s="173">
        <v>19</v>
      </c>
      <c r="Q104" s="173">
        <v>64</v>
      </c>
      <c r="R104" s="173">
        <v>1754</v>
      </c>
      <c r="S104" s="173">
        <v>96</v>
      </c>
      <c r="T104" s="173">
        <v>1850</v>
      </c>
      <c r="U104" s="173"/>
      <c r="V104" s="122"/>
    </row>
    <row r="105" spans="1:22" x14ac:dyDescent="0.2">
      <c r="B105" s="186"/>
      <c r="C105" s="111" t="s">
        <v>81</v>
      </c>
      <c r="D105" s="119">
        <v>314</v>
      </c>
      <c r="E105" s="119">
        <v>462</v>
      </c>
      <c r="F105" s="119">
        <v>2</v>
      </c>
      <c r="G105" s="165">
        <v>778</v>
      </c>
      <c r="H105" s="190">
        <v>0</v>
      </c>
      <c r="I105" s="119">
        <v>21</v>
      </c>
      <c r="J105" s="166">
        <v>21</v>
      </c>
      <c r="K105" s="119">
        <v>2667</v>
      </c>
      <c r="L105" s="119">
        <v>2783</v>
      </c>
      <c r="M105" s="166">
        <v>5450</v>
      </c>
      <c r="N105" s="119">
        <v>150</v>
      </c>
      <c r="O105" s="119">
        <v>24</v>
      </c>
      <c r="P105" s="119">
        <v>66</v>
      </c>
      <c r="Q105" s="166">
        <v>240</v>
      </c>
      <c r="R105" s="113">
        <v>6489</v>
      </c>
      <c r="S105" s="119">
        <v>309</v>
      </c>
      <c r="T105" s="113">
        <v>6798</v>
      </c>
      <c r="U105" s="202"/>
      <c r="V105" s="199"/>
    </row>
    <row r="106" spans="1:22" x14ac:dyDescent="0.2">
      <c r="B106" s="187" t="s">
        <v>119</v>
      </c>
      <c r="C106" s="117" t="s">
        <v>83</v>
      </c>
      <c r="D106" s="119">
        <v>105</v>
      </c>
      <c r="E106" s="119">
        <v>4</v>
      </c>
      <c r="F106" s="119">
        <v>3</v>
      </c>
      <c r="G106" s="169">
        <v>112</v>
      </c>
      <c r="H106" s="119">
        <v>7</v>
      </c>
      <c r="I106" s="119">
        <v>13</v>
      </c>
      <c r="J106" s="119">
        <v>20</v>
      </c>
      <c r="K106" s="119">
        <v>0</v>
      </c>
      <c r="L106" s="119">
        <v>1</v>
      </c>
      <c r="M106" s="119">
        <v>1</v>
      </c>
      <c r="N106" s="119">
        <v>35</v>
      </c>
      <c r="O106" s="119">
        <v>0</v>
      </c>
      <c r="P106" s="119">
        <v>0</v>
      </c>
      <c r="Q106" s="171">
        <v>35</v>
      </c>
      <c r="R106" s="118">
        <v>168</v>
      </c>
      <c r="S106" s="119">
        <v>0</v>
      </c>
      <c r="T106" s="118">
        <v>168</v>
      </c>
      <c r="U106" s="172"/>
      <c r="V106" s="168"/>
    </row>
    <row r="107" spans="1:22" x14ac:dyDescent="0.2">
      <c r="B107" s="120"/>
      <c r="C107" s="121" t="s">
        <v>73</v>
      </c>
      <c r="D107" s="173">
        <v>419</v>
      </c>
      <c r="E107" s="173">
        <v>466</v>
      </c>
      <c r="F107" s="173">
        <v>5</v>
      </c>
      <c r="G107" s="173">
        <v>890</v>
      </c>
      <c r="H107" s="173">
        <v>7</v>
      </c>
      <c r="I107" s="173">
        <v>34</v>
      </c>
      <c r="J107" s="173">
        <v>41</v>
      </c>
      <c r="K107" s="173">
        <v>2667</v>
      </c>
      <c r="L107" s="173">
        <v>2784</v>
      </c>
      <c r="M107" s="173">
        <v>5451</v>
      </c>
      <c r="N107" s="173">
        <v>185</v>
      </c>
      <c r="O107" s="173">
        <v>24</v>
      </c>
      <c r="P107" s="173">
        <v>66</v>
      </c>
      <c r="Q107" s="173">
        <v>275</v>
      </c>
      <c r="R107" s="173">
        <v>6657</v>
      </c>
      <c r="S107" s="173">
        <v>309</v>
      </c>
      <c r="T107" s="173">
        <v>6966</v>
      </c>
      <c r="U107" s="175"/>
      <c r="V107" s="122"/>
    </row>
    <row r="108" spans="1:22" x14ac:dyDescent="0.2">
      <c r="B108" s="186" t="s">
        <v>120</v>
      </c>
      <c r="C108" s="111" t="s">
        <v>81</v>
      </c>
      <c r="D108" s="119">
        <v>0</v>
      </c>
      <c r="E108" s="119">
        <v>0</v>
      </c>
      <c r="F108" s="119">
        <v>0</v>
      </c>
      <c r="G108" s="119">
        <v>0</v>
      </c>
      <c r="H108" s="119">
        <v>0</v>
      </c>
      <c r="I108" s="119">
        <v>0</v>
      </c>
      <c r="J108" s="119">
        <v>0</v>
      </c>
      <c r="K108" s="119">
        <v>0</v>
      </c>
      <c r="L108" s="119">
        <v>0</v>
      </c>
      <c r="M108" s="119">
        <v>0</v>
      </c>
      <c r="N108" s="119">
        <v>0</v>
      </c>
      <c r="O108" s="119">
        <v>0</v>
      </c>
      <c r="P108" s="119">
        <v>0</v>
      </c>
      <c r="Q108" s="119">
        <v>0</v>
      </c>
      <c r="R108" s="119">
        <v>0</v>
      </c>
      <c r="S108" s="119">
        <v>0</v>
      </c>
      <c r="T108" s="119">
        <v>0</v>
      </c>
      <c r="U108" s="177"/>
      <c r="V108" s="168"/>
    </row>
    <row r="109" spans="1:22" x14ac:dyDescent="0.2">
      <c r="B109" s="187" t="s">
        <v>102</v>
      </c>
      <c r="C109" s="117" t="s">
        <v>83</v>
      </c>
      <c r="D109" s="119">
        <v>0</v>
      </c>
      <c r="E109" s="119">
        <v>0</v>
      </c>
      <c r="F109" s="119">
        <v>0</v>
      </c>
      <c r="G109" s="119">
        <v>0</v>
      </c>
      <c r="H109" s="119">
        <v>0</v>
      </c>
      <c r="I109" s="119">
        <v>0</v>
      </c>
      <c r="J109" s="119">
        <v>0</v>
      </c>
      <c r="K109" s="119">
        <v>0</v>
      </c>
      <c r="L109" s="119">
        <v>0</v>
      </c>
      <c r="M109" s="119">
        <v>0</v>
      </c>
      <c r="N109" s="119">
        <v>0</v>
      </c>
      <c r="O109" s="119">
        <v>0</v>
      </c>
      <c r="P109" s="119">
        <v>0</v>
      </c>
      <c r="Q109" s="119">
        <v>0</v>
      </c>
      <c r="R109" s="119">
        <v>0</v>
      </c>
      <c r="S109" s="119">
        <v>0</v>
      </c>
      <c r="T109" s="119">
        <v>0</v>
      </c>
      <c r="U109" s="172"/>
      <c r="V109" s="168"/>
    </row>
    <row r="110" spans="1:22" x14ac:dyDescent="0.2">
      <c r="B110" s="120"/>
      <c r="C110" s="121" t="s">
        <v>73</v>
      </c>
      <c r="D110" s="178">
        <v>0</v>
      </c>
      <c r="E110" s="178">
        <v>0</v>
      </c>
      <c r="F110" s="178">
        <v>0</v>
      </c>
      <c r="G110" s="178">
        <v>0</v>
      </c>
      <c r="H110" s="178">
        <v>0</v>
      </c>
      <c r="I110" s="178">
        <v>0</v>
      </c>
      <c r="J110" s="178">
        <v>0</v>
      </c>
      <c r="K110" s="178">
        <v>0</v>
      </c>
      <c r="L110" s="178">
        <v>0</v>
      </c>
      <c r="M110" s="178">
        <v>0</v>
      </c>
      <c r="N110" s="178">
        <v>0</v>
      </c>
      <c r="O110" s="178">
        <v>0</v>
      </c>
      <c r="P110" s="178">
        <v>0</v>
      </c>
      <c r="Q110" s="178">
        <v>0</v>
      </c>
      <c r="R110" s="178">
        <v>0</v>
      </c>
      <c r="S110" s="178">
        <v>0</v>
      </c>
      <c r="T110" s="178">
        <v>0</v>
      </c>
      <c r="U110" s="119"/>
      <c r="V110" s="200"/>
    </row>
    <row r="111" spans="1:22" x14ac:dyDescent="0.2">
      <c r="A111" s="152"/>
      <c r="B111" s="192"/>
      <c r="C111" s="154" t="s">
        <v>81</v>
      </c>
      <c r="D111" s="179">
        <f>D90+D93+D96+D99+D102+D105+D108</f>
        <v>1888</v>
      </c>
      <c r="E111" s="179">
        <f t="shared" ref="E111:T112" si="8">E90+E93+E96+E99+E102+E105+E108</f>
        <v>2605</v>
      </c>
      <c r="F111" s="179">
        <f t="shared" si="8"/>
        <v>13</v>
      </c>
      <c r="G111" s="179">
        <f t="shared" si="8"/>
        <v>4506</v>
      </c>
      <c r="H111" s="179">
        <f t="shared" si="8"/>
        <v>18</v>
      </c>
      <c r="I111" s="179">
        <f t="shared" si="8"/>
        <v>144</v>
      </c>
      <c r="J111" s="179">
        <f t="shared" si="8"/>
        <v>162</v>
      </c>
      <c r="K111" s="179">
        <f t="shared" si="8"/>
        <v>11367</v>
      </c>
      <c r="L111" s="179">
        <f t="shared" si="8"/>
        <v>11421</v>
      </c>
      <c r="M111" s="179">
        <f t="shared" si="8"/>
        <v>22788</v>
      </c>
      <c r="N111" s="179">
        <f t="shared" si="8"/>
        <v>741</v>
      </c>
      <c r="O111" s="179">
        <f t="shared" si="8"/>
        <v>124</v>
      </c>
      <c r="P111" s="179">
        <f t="shared" si="8"/>
        <v>503</v>
      </c>
      <c r="Q111" s="179">
        <f t="shared" si="8"/>
        <v>1368</v>
      </c>
      <c r="R111" s="179">
        <f t="shared" si="8"/>
        <v>28824</v>
      </c>
      <c r="S111" s="179">
        <f t="shared" si="8"/>
        <v>1163</v>
      </c>
      <c r="T111" s="179">
        <f t="shared" si="8"/>
        <v>29987</v>
      </c>
      <c r="U111" s="179"/>
      <c r="V111" s="184"/>
    </row>
    <row r="112" spans="1:22" x14ac:dyDescent="0.2">
      <c r="A112" s="152"/>
      <c r="B112" s="193" t="s">
        <v>121</v>
      </c>
      <c r="C112" s="158" t="s">
        <v>83</v>
      </c>
      <c r="D112" s="182">
        <f>D91+D94+D97+D100+D103+D106+D109</f>
        <v>304</v>
      </c>
      <c r="E112" s="182">
        <f t="shared" si="8"/>
        <v>29</v>
      </c>
      <c r="F112" s="182">
        <f t="shared" si="8"/>
        <v>9</v>
      </c>
      <c r="G112" s="182">
        <f t="shared" si="8"/>
        <v>342</v>
      </c>
      <c r="H112" s="182">
        <f t="shared" si="8"/>
        <v>71</v>
      </c>
      <c r="I112" s="182">
        <f t="shared" si="8"/>
        <v>63</v>
      </c>
      <c r="J112" s="182">
        <f t="shared" si="8"/>
        <v>134</v>
      </c>
      <c r="K112" s="182">
        <f t="shared" si="8"/>
        <v>21</v>
      </c>
      <c r="L112" s="182">
        <f t="shared" si="8"/>
        <v>23</v>
      </c>
      <c r="M112" s="182">
        <f t="shared" si="8"/>
        <v>44</v>
      </c>
      <c r="N112" s="182">
        <f t="shared" si="8"/>
        <v>188</v>
      </c>
      <c r="O112" s="182">
        <f t="shared" si="8"/>
        <v>1</v>
      </c>
      <c r="P112" s="182">
        <f t="shared" si="8"/>
        <v>0</v>
      </c>
      <c r="Q112" s="182">
        <f t="shared" si="8"/>
        <v>189</v>
      </c>
      <c r="R112" s="182">
        <f t="shared" si="8"/>
        <v>709</v>
      </c>
      <c r="S112" s="182">
        <f t="shared" si="8"/>
        <v>0</v>
      </c>
      <c r="T112" s="182">
        <f t="shared" si="8"/>
        <v>709</v>
      </c>
      <c r="U112" s="182"/>
      <c r="V112" s="184"/>
    </row>
    <row r="113" spans="1:22" x14ac:dyDescent="0.2">
      <c r="A113" s="152"/>
      <c r="B113" s="195"/>
      <c r="C113" s="162" t="s">
        <v>73</v>
      </c>
      <c r="D113" s="185">
        <f>SUM(D111:D112)</f>
        <v>2192</v>
      </c>
      <c r="E113" s="185">
        <f t="shared" ref="E113:T113" si="9">SUM(E111:E112)</f>
        <v>2634</v>
      </c>
      <c r="F113" s="185">
        <f t="shared" si="9"/>
        <v>22</v>
      </c>
      <c r="G113" s="185">
        <f t="shared" si="9"/>
        <v>4848</v>
      </c>
      <c r="H113" s="185">
        <f t="shared" si="9"/>
        <v>89</v>
      </c>
      <c r="I113" s="185">
        <f t="shared" si="9"/>
        <v>207</v>
      </c>
      <c r="J113" s="185">
        <f t="shared" si="9"/>
        <v>296</v>
      </c>
      <c r="K113" s="185">
        <f t="shared" si="9"/>
        <v>11388</v>
      </c>
      <c r="L113" s="185">
        <f t="shared" si="9"/>
        <v>11444</v>
      </c>
      <c r="M113" s="185">
        <f t="shared" si="9"/>
        <v>22832</v>
      </c>
      <c r="N113" s="185">
        <f t="shared" si="9"/>
        <v>929</v>
      </c>
      <c r="O113" s="185">
        <f t="shared" si="9"/>
        <v>125</v>
      </c>
      <c r="P113" s="185">
        <f t="shared" si="9"/>
        <v>503</v>
      </c>
      <c r="Q113" s="185">
        <f t="shared" si="9"/>
        <v>1557</v>
      </c>
      <c r="R113" s="185">
        <f t="shared" si="9"/>
        <v>29533</v>
      </c>
      <c r="S113" s="185">
        <f t="shared" si="9"/>
        <v>1163</v>
      </c>
      <c r="T113" s="185">
        <f t="shared" si="9"/>
        <v>30696</v>
      </c>
      <c r="U113" s="185"/>
      <c r="V113" s="185"/>
    </row>
    <row r="114" spans="1:22" x14ac:dyDescent="0.2">
      <c r="B114" s="186" t="s">
        <v>122</v>
      </c>
      <c r="C114" s="111" t="s">
        <v>81</v>
      </c>
      <c r="D114" s="119">
        <v>154</v>
      </c>
      <c r="E114" s="119">
        <v>314</v>
      </c>
      <c r="F114" s="119">
        <v>2</v>
      </c>
      <c r="G114" s="165">
        <v>470</v>
      </c>
      <c r="H114" s="190">
        <v>5</v>
      </c>
      <c r="I114" s="119">
        <v>107</v>
      </c>
      <c r="J114" s="166">
        <v>112</v>
      </c>
      <c r="K114" s="119">
        <v>1009</v>
      </c>
      <c r="L114" s="119">
        <v>858</v>
      </c>
      <c r="M114" s="166">
        <v>1867</v>
      </c>
      <c r="N114" s="119">
        <v>84</v>
      </c>
      <c r="O114" s="119">
        <v>7</v>
      </c>
      <c r="P114" s="119">
        <v>122</v>
      </c>
      <c r="Q114" s="166">
        <v>213</v>
      </c>
      <c r="R114" s="113">
        <v>2662</v>
      </c>
      <c r="S114" s="119">
        <v>69</v>
      </c>
      <c r="T114" s="113">
        <v>2731</v>
      </c>
      <c r="U114" s="167"/>
      <c r="V114" s="168"/>
    </row>
    <row r="115" spans="1:22" x14ac:dyDescent="0.2">
      <c r="B115" s="187" t="s">
        <v>123</v>
      </c>
      <c r="C115" s="117" t="s">
        <v>83</v>
      </c>
      <c r="D115" s="169">
        <v>0</v>
      </c>
      <c r="E115" s="169">
        <v>0</v>
      </c>
      <c r="F115" s="119">
        <v>0</v>
      </c>
      <c r="G115" s="169">
        <v>0</v>
      </c>
      <c r="H115" s="119">
        <v>7</v>
      </c>
      <c r="I115" s="119">
        <v>18</v>
      </c>
      <c r="J115" s="119">
        <v>25</v>
      </c>
      <c r="K115" s="119">
        <v>18</v>
      </c>
      <c r="L115" s="119">
        <v>1</v>
      </c>
      <c r="M115" s="119">
        <v>19</v>
      </c>
      <c r="N115" s="119">
        <v>0</v>
      </c>
      <c r="O115" s="119">
        <v>0</v>
      </c>
      <c r="P115" s="119">
        <v>0</v>
      </c>
      <c r="Q115" s="188">
        <v>0</v>
      </c>
      <c r="R115" s="118">
        <v>44</v>
      </c>
      <c r="S115" s="119">
        <v>0</v>
      </c>
      <c r="T115" s="118">
        <v>44</v>
      </c>
      <c r="U115" s="172"/>
      <c r="V115" s="168"/>
    </row>
    <row r="116" spans="1:22" x14ac:dyDescent="0.2">
      <c r="B116" s="120"/>
      <c r="C116" s="121" t="s">
        <v>73</v>
      </c>
      <c r="D116" s="173">
        <v>154</v>
      </c>
      <c r="E116" s="173">
        <v>314</v>
      </c>
      <c r="F116" s="178">
        <v>2</v>
      </c>
      <c r="G116" s="173">
        <v>470</v>
      </c>
      <c r="H116" s="173">
        <v>12</v>
      </c>
      <c r="I116" s="173">
        <v>125</v>
      </c>
      <c r="J116" s="173">
        <v>137</v>
      </c>
      <c r="K116" s="173">
        <v>1027</v>
      </c>
      <c r="L116" s="173">
        <v>859</v>
      </c>
      <c r="M116" s="173">
        <v>1886</v>
      </c>
      <c r="N116" s="173">
        <v>84</v>
      </c>
      <c r="O116" s="173">
        <v>7</v>
      </c>
      <c r="P116" s="173">
        <v>122</v>
      </c>
      <c r="Q116" s="173">
        <v>213</v>
      </c>
      <c r="R116" s="173">
        <v>2706</v>
      </c>
      <c r="S116" s="173">
        <v>69</v>
      </c>
      <c r="T116" s="173">
        <v>2775</v>
      </c>
      <c r="U116" s="175"/>
      <c r="V116" s="122"/>
    </row>
    <row r="117" spans="1:22" x14ac:dyDescent="0.2">
      <c r="B117" s="186"/>
      <c r="C117" s="111" t="s">
        <v>81</v>
      </c>
      <c r="D117" s="119">
        <v>83</v>
      </c>
      <c r="E117" s="119">
        <v>143</v>
      </c>
      <c r="F117" s="119">
        <v>1</v>
      </c>
      <c r="G117" s="165">
        <v>227</v>
      </c>
      <c r="H117" s="190">
        <v>0</v>
      </c>
      <c r="I117" s="119">
        <v>9</v>
      </c>
      <c r="J117" s="166">
        <v>9</v>
      </c>
      <c r="K117" s="119">
        <v>685</v>
      </c>
      <c r="L117" s="119">
        <v>620</v>
      </c>
      <c r="M117" s="166">
        <v>1305</v>
      </c>
      <c r="N117" s="119">
        <v>41</v>
      </c>
      <c r="O117" s="119">
        <v>10</v>
      </c>
      <c r="P117" s="119">
        <v>18</v>
      </c>
      <c r="Q117" s="166">
        <v>69</v>
      </c>
      <c r="R117" s="113">
        <v>1610</v>
      </c>
      <c r="S117" s="119">
        <v>68</v>
      </c>
      <c r="T117" s="113">
        <v>1678</v>
      </c>
      <c r="U117" s="167"/>
      <c r="V117" s="168"/>
    </row>
    <row r="118" spans="1:22" x14ac:dyDescent="0.2">
      <c r="B118" s="187" t="s">
        <v>124</v>
      </c>
      <c r="C118" s="117" t="s">
        <v>83</v>
      </c>
      <c r="D118" s="169">
        <v>0</v>
      </c>
      <c r="E118" s="169">
        <v>0</v>
      </c>
      <c r="F118" s="119">
        <v>0</v>
      </c>
      <c r="G118" s="169">
        <v>0</v>
      </c>
      <c r="H118" s="119">
        <v>0</v>
      </c>
      <c r="I118" s="119">
        <v>0</v>
      </c>
      <c r="J118" s="119">
        <v>0</v>
      </c>
      <c r="K118" s="119">
        <v>0</v>
      </c>
      <c r="L118" s="119">
        <v>0</v>
      </c>
      <c r="M118" s="119">
        <v>0</v>
      </c>
      <c r="N118" s="119">
        <v>0</v>
      </c>
      <c r="O118" s="119">
        <v>0</v>
      </c>
      <c r="P118" s="119">
        <v>0</v>
      </c>
      <c r="Q118" s="188">
        <v>0</v>
      </c>
      <c r="R118" s="123">
        <v>0</v>
      </c>
      <c r="S118" s="119">
        <v>0</v>
      </c>
      <c r="T118" s="123">
        <v>0</v>
      </c>
      <c r="U118" s="172"/>
      <c r="V118" s="168"/>
    </row>
    <row r="119" spans="1:22" x14ac:dyDescent="0.2">
      <c r="B119" s="120"/>
      <c r="C119" s="121" t="s">
        <v>73</v>
      </c>
      <c r="D119" s="173">
        <v>83</v>
      </c>
      <c r="E119" s="173">
        <v>143</v>
      </c>
      <c r="F119" s="178">
        <v>1</v>
      </c>
      <c r="G119" s="173">
        <v>227</v>
      </c>
      <c r="H119" s="178">
        <v>0</v>
      </c>
      <c r="I119" s="173">
        <v>9</v>
      </c>
      <c r="J119" s="173">
        <v>9</v>
      </c>
      <c r="K119" s="173">
        <v>685</v>
      </c>
      <c r="L119" s="173">
        <v>620</v>
      </c>
      <c r="M119" s="173">
        <v>1305</v>
      </c>
      <c r="N119" s="173">
        <v>41</v>
      </c>
      <c r="O119" s="173">
        <v>10</v>
      </c>
      <c r="P119" s="173">
        <v>18</v>
      </c>
      <c r="Q119" s="173">
        <v>69</v>
      </c>
      <c r="R119" s="173">
        <v>1610</v>
      </c>
      <c r="S119" s="173">
        <v>68</v>
      </c>
      <c r="T119" s="173">
        <v>1678</v>
      </c>
      <c r="U119" s="175"/>
      <c r="V119" s="122"/>
    </row>
    <row r="120" spans="1:22" x14ac:dyDescent="0.2">
      <c r="B120" s="186"/>
      <c r="C120" s="111" t="s">
        <v>81</v>
      </c>
      <c r="D120" s="119">
        <v>764</v>
      </c>
      <c r="E120" s="119">
        <v>684</v>
      </c>
      <c r="F120" s="119">
        <v>4</v>
      </c>
      <c r="G120" s="165">
        <v>1452</v>
      </c>
      <c r="H120" s="190">
        <v>2</v>
      </c>
      <c r="I120" s="119">
        <v>15</v>
      </c>
      <c r="J120" s="166">
        <v>17</v>
      </c>
      <c r="K120" s="119">
        <v>1607</v>
      </c>
      <c r="L120" s="119">
        <v>1343</v>
      </c>
      <c r="M120" s="166">
        <v>2950</v>
      </c>
      <c r="N120" s="119">
        <v>118</v>
      </c>
      <c r="O120" s="119">
        <v>15</v>
      </c>
      <c r="P120" s="119">
        <v>118</v>
      </c>
      <c r="Q120" s="166">
        <v>251</v>
      </c>
      <c r="R120" s="113">
        <v>4670</v>
      </c>
      <c r="S120" s="119">
        <v>164</v>
      </c>
      <c r="T120" s="113">
        <v>4834</v>
      </c>
      <c r="U120" s="167"/>
      <c r="V120" s="168"/>
    </row>
    <row r="121" spans="1:22" x14ac:dyDescent="0.2">
      <c r="B121" s="187" t="s">
        <v>125</v>
      </c>
      <c r="C121" s="117" t="s">
        <v>83</v>
      </c>
      <c r="D121" s="119">
        <v>60</v>
      </c>
      <c r="E121" s="119">
        <v>2</v>
      </c>
      <c r="F121" s="119">
        <v>11</v>
      </c>
      <c r="G121" s="169">
        <v>73</v>
      </c>
      <c r="H121" s="119">
        <v>4</v>
      </c>
      <c r="I121" s="119">
        <v>14</v>
      </c>
      <c r="J121" s="119">
        <v>18</v>
      </c>
      <c r="K121" s="119">
        <v>0</v>
      </c>
      <c r="L121" s="119">
        <v>0</v>
      </c>
      <c r="M121" s="119">
        <v>0</v>
      </c>
      <c r="N121" s="119">
        <v>40</v>
      </c>
      <c r="O121" s="119">
        <v>0</v>
      </c>
      <c r="P121" s="119">
        <v>0</v>
      </c>
      <c r="Q121" s="171">
        <v>40</v>
      </c>
      <c r="R121" s="118">
        <v>131</v>
      </c>
      <c r="S121" s="119">
        <v>0</v>
      </c>
      <c r="T121" s="118">
        <v>131</v>
      </c>
      <c r="U121" s="172"/>
      <c r="V121" s="168"/>
    </row>
    <row r="122" spans="1:22" x14ac:dyDescent="0.2">
      <c r="B122" s="120"/>
      <c r="C122" s="121" t="s">
        <v>73</v>
      </c>
      <c r="D122" s="173">
        <v>824</v>
      </c>
      <c r="E122" s="173">
        <v>686</v>
      </c>
      <c r="F122" s="173">
        <v>15</v>
      </c>
      <c r="G122" s="173">
        <v>1525</v>
      </c>
      <c r="H122" s="173">
        <v>6</v>
      </c>
      <c r="I122" s="173">
        <v>29</v>
      </c>
      <c r="J122" s="173">
        <v>35</v>
      </c>
      <c r="K122" s="173">
        <v>1607</v>
      </c>
      <c r="L122" s="173">
        <v>1343</v>
      </c>
      <c r="M122" s="173">
        <v>2950</v>
      </c>
      <c r="N122" s="173">
        <v>158</v>
      </c>
      <c r="O122" s="173">
        <v>15</v>
      </c>
      <c r="P122" s="173">
        <v>118</v>
      </c>
      <c r="Q122" s="173">
        <v>291</v>
      </c>
      <c r="R122" s="173">
        <v>4801</v>
      </c>
      <c r="S122" s="173">
        <v>164</v>
      </c>
      <c r="T122" s="173">
        <v>4965</v>
      </c>
      <c r="U122" s="175"/>
      <c r="V122" s="122"/>
    </row>
    <row r="123" spans="1:22" x14ac:dyDescent="0.2">
      <c r="B123" s="187"/>
      <c r="C123" s="111" t="s">
        <v>81</v>
      </c>
      <c r="D123" s="119">
        <v>380</v>
      </c>
      <c r="E123" s="119">
        <v>565</v>
      </c>
      <c r="F123" s="119">
        <v>7</v>
      </c>
      <c r="G123" s="165">
        <v>952</v>
      </c>
      <c r="H123" s="190">
        <v>16</v>
      </c>
      <c r="I123" s="119">
        <v>92</v>
      </c>
      <c r="J123" s="166">
        <v>108</v>
      </c>
      <c r="K123" s="119">
        <v>3598</v>
      </c>
      <c r="L123" s="119">
        <v>3575</v>
      </c>
      <c r="M123" s="166">
        <v>7173</v>
      </c>
      <c r="N123" s="119">
        <v>210</v>
      </c>
      <c r="O123" s="119">
        <v>52</v>
      </c>
      <c r="P123" s="119">
        <v>201</v>
      </c>
      <c r="Q123" s="166">
        <v>463</v>
      </c>
      <c r="R123" s="113">
        <v>8696</v>
      </c>
      <c r="S123" s="119">
        <v>329</v>
      </c>
      <c r="T123" s="113">
        <v>9025</v>
      </c>
      <c r="U123" s="172"/>
      <c r="V123" s="168"/>
    </row>
    <row r="124" spans="1:22" x14ac:dyDescent="0.2">
      <c r="B124" s="187" t="s">
        <v>126</v>
      </c>
      <c r="C124" s="117" t="s">
        <v>83</v>
      </c>
      <c r="D124" s="119">
        <v>55</v>
      </c>
      <c r="E124" s="119">
        <v>12</v>
      </c>
      <c r="F124" s="119">
        <v>13</v>
      </c>
      <c r="G124" s="169">
        <v>80</v>
      </c>
      <c r="H124" s="119">
        <v>1</v>
      </c>
      <c r="I124" s="119">
        <v>5</v>
      </c>
      <c r="J124" s="119">
        <v>6</v>
      </c>
      <c r="K124" s="119">
        <v>0</v>
      </c>
      <c r="L124" s="119">
        <v>5</v>
      </c>
      <c r="M124" s="119">
        <v>5</v>
      </c>
      <c r="N124" s="119">
        <v>12</v>
      </c>
      <c r="O124" s="119">
        <v>1</v>
      </c>
      <c r="P124" s="119">
        <v>0</v>
      </c>
      <c r="Q124" s="171">
        <v>13</v>
      </c>
      <c r="R124" s="118">
        <v>104</v>
      </c>
      <c r="S124" s="119">
        <v>0</v>
      </c>
      <c r="T124" s="118">
        <v>104</v>
      </c>
      <c r="U124" s="172"/>
      <c r="V124" s="168"/>
    </row>
    <row r="125" spans="1:22" x14ac:dyDescent="0.2">
      <c r="B125" s="120"/>
      <c r="C125" s="121" t="s">
        <v>73</v>
      </c>
      <c r="D125" s="173">
        <v>435</v>
      </c>
      <c r="E125" s="173">
        <v>577</v>
      </c>
      <c r="F125" s="173">
        <v>20</v>
      </c>
      <c r="G125" s="173">
        <v>1032</v>
      </c>
      <c r="H125" s="173">
        <v>17</v>
      </c>
      <c r="I125" s="173">
        <v>97</v>
      </c>
      <c r="J125" s="173">
        <v>114</v>
      </c>
      <c r="K125" s="173">
        <v>3598</v>
      </c>
      <c r="L125" s="173">
        <v>3580</v>
      </c>
      <c r="M125" s="173">
        <v>7178</v>
      </c>
      <c r="N125" s="173">
        <v>222</v>
      </c>
      <c r="O125" s="173">
        <v>53</v>
      </c>
      <c r="P125" s="173">
        <v>201</v>
      </c>
      <c r="Q125" s="173">
        <v>476</v>
      </c>
      <c r="R125" s="173">
        <v>8800</v>
      </c>
      <c r="S125" s="173">
        <v>329</v>
      </c>
      <c r="T125" s="173">
        <v>9129</v>
      </c>
      <c r="U125" s="175"/>
      <c r="V125" s="122"/>
    </row>
    <row r="126" spans="1:22" x14ac:dyDescent="0.2">
      <c r="B126" s="186" t="s">
        <v>122</v>
      </c>
      <c r="C126" s="111" t="s">
        <v>81</v>
      </c>
      <c r="D126" s="119">
        <v>0</v>
      </c>
      <c r="E126" s="119">
        <v>0</v>
      </c>
      <c r="F126" s="119">
        <v>0</v>
      </c>
      <c r="G126" s="119">
        <v>0</v>
      </c>
      <c r="H126" s="119">
        <v>0</v>
      </c>
      <c r="I126" s="119">
        <v>0</v>
      </c>
      <c r="J126" s="119">
        <v>0</v>
      </c>
      <c r="K126" s="119">
        <v>0</v>
      </c>
      <c r="L126" s="119">
        <v>1</v>
      </c>
      <c r="M126" s="166">
        <v>1</v>
      </c>
      <c r="N126" s="119">
        <v>0</v>
      </c>
      <c r="O126" s="119">
        <v>0</v>
      </c>
      <c r="P126" s="119">
        <v>2</v>
      </c>
      <c r="Q126" s="166">
        <v>2</v>
      </c>
      <c r="R126" s="113">
        <v>3</v>
      </c>
      <c r="S126" s="119">
        <v>0</v>
      </c>
      <c r="T126" s="113">
        <v>3</v>
      </c>
      <c r="U126" s="177"/>
      <c r="V126" s="168"/>
    </row>
    <row r="127" spans="1:22" x14ac:dyDescent="0.2">
      <c r="B127" s="187" t="s">
        <v>102</v>
      </c>
      <c r="C127" s="117" t="s">
        <v>83</v>
      </c>
      <c r="D127" s="119">
        <v>0</v>
      </c>
      <c r="E127" s="119">
        <v>0</v>
      </c>
      <c r="F127" s="119">
        <v>0</v>
      </c>
      <c r="G127" s="119">
        <v>0</v>
      </c>
      <c r="H127" s="119">
        <v>0</v>
      </c>
      <c r="I127" s="119">
        <v>0</v>
      </c>
      <c r="J127" s="119">
        <v>0</v>
      </c>
      <c r="K127" s="119">
        <v>0</v>
      </c>
      <c r="L127" s="119">
        <v>0</v>
      </c>
      <c r="M127" s="119">
        <v>0</v>
      </c>
      <c r="N127" s="119">
        <v>0</v>
      </c>
      <c r="O127" s="119">
        <v>0</v>
      </c>
      <c r="P127" s="119">
        <v>0</v>
      </c>
      <c r="Q127" s="119">
        <v>0</v>
      </c>
      <c r="R127" s="119">
        <v>0</v>
      </c>
      <c r="S127" s="119">
        <v>0</v>
      </c>
      <c r="T127" s="119">
        <v>0</v>
      </c>
      <c r="U127" s="172"/>
      <c r="V127" s="168"/>
    </row>
    <row r="128" spans="1:22" x14ac:dyDescent="0.2">
      <c r="B128" s="120"/>
      <c r="C128" s="121" t="s">
        <v>73</v>
      </c>
      <c r="D128" s="178">
        <v>0</v>
      </c>
      <c r="E128" s="178">
        <v>0</v>
      </c>
      <c r="F128" s="178">
        <v>0</v>
      </c>
      <c r="G128" s="178">
        <v>0</v>
      </c>
      <c r="H128" s="178">
        <v>0</v>
      </c>
      <c r="I128" s="178">
        <v>0</v>
      </c>
      <c r="J128" s="178">
        <v>0</v>
      </c>
      <c r="K128" s="178">
        <v>0</v>
      </c>
      <c r="L128" s="173">
        <v>1</v>
      </c>
      <c r="M128" s="173">
        <v>1</v>
      </c>
      <c r="N128" s="178">
        <v>0</v>
      </c>
      <c r="O128" s="178">
        <v>0</v>
      </c>
      <c r="P128" s="173">
        <v>2</v>
      </c>
      <c r="Q128" s="173">
        <v>2</v>
      </c>
      <c r="R128" s="122">
        <v>3</v>
      </c>
      <c r="S128" s="178">
        <v>0</v>
      </c>
      <c r="T128" s="122">
        <v>3</v>
      </c>
      <c r="U128" s="119"/>
      <c r="V128" s="122"/>
    </row>
    <row r="129" spans="1:22" x14ac:dyDescent="0.2">
      <c r="A129" s="152"/>
      <c r="B129" s="192"/>
      <c r="C129" s="154" t="s">
        <v>81</v>
      </c>
      <c r="D129" s="179">
        <f>D114+D117+D120+D123+D126</f>
        <v>1381</v>
      </c>
      <c r="E129" s="179">
        <f t="shared" ref="E129:T130" si="10">E114+E117+E120+E123+E126</f>
        <v>1706</v>
      </c>
      <c r="F129" s="179">
        <f t="shared" si="10"/>
        <v>14</v>
      </c>
      <c r="G129" s="179">
        <f t="shared" si="10"/>
        <v>3101</v>
      </c>
      <c r="H129" s="179">
        <f t="shared" si="10"/>
        <v>23</v>
      </c>
      <c r="I129" s="179">
        <f t="shared" si="10"/>
        <v>223</v>
      </c>
      <c r="J129" s="179">
        <f t="shared" si="10"/>
        <v>246</v>
      </c>
      <c r="K129" s="179">
        <f t="shared" si="10"/>
        <v>6899</v>
      </c>
      <c r="L129" s="179">
        <f t="shared" si="10"/>
        <v>6397</v>
      </c>
      <c r="M129" s="179">
        <f t="shared" si="10"/>
        <v>13296</v>
      </c>
      <c r="N129" s="179">
        <f t="shared" si="10"/>
        <v>453</v>
      </c>
      <c r="O129" s="179">
        <f t="shared" si="10"/>
        <v>84</v>
      </c>
      <c r="P129" s="179">
        <f t="shared" si="10"/>
        <v>461</v>
      </c>
      <c r="Q129" s="179">
        <f t="shared" si="10"/>
        <v>998</v>
      </c>
      <c r="R129" s="179">
        <f t="shared" si="10"/>
        <v>17641</v>
      </c>
      <c r="S129" s="179">
        <f t="shared" si="10"/>
        <v>630</v>
      </c>
      <c r="T129" s="179">
        <f t="shared" si="10"/>
        <v>18271</v>
      </c>
      <c r="U129" s="179"/>
      <c r="V129" s="184"/>
    </row>
    <row r="130" spans="1:22" x14ac:dyDescent="0.2">
      <c r="A130" s="152"/>
      <c r="B130" s="193" t="s">
        <v>127</v>
      </c>
      <c r="C130" s="158" t="s">
        <v>83</v>
      </c>
      <c r="D130" s="182">
        <f>D115+D118+D121+D124+D127</f>
        <v>115</v>
      </c>
      <c r="E130" s="182">
        <f t="shared" si="10"/>
        <v>14</v>
      </c>
      <c r="F130" s="182">
        <f t="shared" si="10"/>
        <v>24</v>
      </c>
      <c r="G130" s="182">
        <f t="shared" si="10"/>
        <v>153</v>
      </c>
      <c r="H130" s="182">
        <f t="shared" si="10"/>
        <v>12</v>
      </c>
      <c r="I130" s="182">
        <f t="shared" si="10"/>
        <v>37</v>
      </c>
      <c r="J130" s="182">
        <f t="shared" si="10"/>
        <v>49</v>
      </c>
      <c r="K130" s="182">
        <f t="shared" si="10"/>
        <v>18</v>
      </c>
      <c r="L130" s="182">
        <f t="shared" si="10"/>
        <v>6</v>
      </c>
      <c r="M130" s="182">
        <f t="shared" si="10"/>
        <v>24</v>
      </c>
      <c r="N130" s="182">
        <f t="shared" si="10"/>
        <v>52</v>
      </c>
      <c r="O130" s="182">
        <f t="shared" si="10"/>
        <v>1</v>
      </c>
      <c r="P130" s="182">
        <f t="shared" si="10"/>
        <v>0</v>
      </c>
      <c r="Q130" s="182">
        <f t="shared" si="10"/>
        <v>53</v>
      </c>
      <c r="R130" s="182">
        <f t="shared" si="10"/>
        <v>279</v>
      </c>
      <c r="S130" s="182">
        <f t="shared" si="10"/>
        <v>0</v>
      </c>
      <c r="T130" s="182">
        <f t="shared" si="10"/>
        <v>279</v>
      </c>
      <c r="U130" s="182"/>
      <c r="V130" s="184"/>
    </row>
    <row r="131" spans="1:22" x14ac:dyDescent="0.2">
      <c r="A131" s="152"/>
      <c r="B131" s="195"/>
      <c r="C131" s="162" t="s">
        <v>73</v>
      </c>
      <c r="D131" s="185">
        <f>SUM(D129:D130)</f>
        <v>1496</v>
      </c>
      <c r="E131" s="185">
        <f t="shared" ref="E131:T131" si="11">SUM(E129:E130)</f>
        <v>1720</v>
      </c>
      <c r="F131" s="185">
        <f t="shared" si="11"/>
        <v>38</v>
      </c>
      <c r="G131" s="185">
        <f t="shared" si="11"/>
        <v>3254</v>
      </c>
      <c r="H131" s="185">
        <f t="shared" si="11"/>
        <v>35</v>
      </c>
      <c r="I131" s="185">
        <f t="shared" si="11"/>
        <v>260</v>
      </c>
      <c r="J131" s="185">
        <f t="shared" si="11"/>
        <v>295</v>
      </c>
      <c r="K131" s="185">
        <f t="shared" si="11"/>
        <v>6917</v>
      </c>
      <c r="L131" s="185">
        <f t="shared" si="11"/>
        <v>6403</v>
      </c>
      <c r="M131" s="185">
        <f t="shared" si="11"/>
        <v>13320</v>
      </c>
      <c r="N131" s="185">
        <f t="shared" si="11"/>
        <v>505</v>
      </c>
      <c r="O131" s="185">
        <f t="shared" si="11"/>
        <v>85</v>
      </c>
      <c r="P131" s="185">
        <f t="shared" si="11"/>
        <v>461</v>
      </c>
      <c r="Q131" s="185">
        <f t="shared" si="11"/>
        <v>1051</v>
      </c>
      <c r="R131" s="185">
        <f t="shared" si="11"/>
        <v>17920</v>
      </c>
      <c r="S131" s="185">
        <f t="shared" si="11"/>
        <v>630</v>
      </c>
      <c r="T131" s="185">
        <f t="shared" si="11"/>
        <v>18550</v>
      </c>
      <c r="U131" s="185"/>
      <c r="V131" s="185"/>
    </row>
    <row r="132" spans="1:22" x14ac:dyDescent="0.2">
      <c r="B132" s="186" t="s">
        <v>128</v>
      </c>
      <c r="C132" s="111" t="s">
        <v>81</v>
      </c>
      <c r="D132" s="119">
        <v>697</v>
      </c>
      <c r="E132" s="119">
        <v>1201</v>
      </c>
      <c r="F132" s="119">
        <v>14</v>
      </c>
      <c r="G132" s="165">
        <v>1912</v>
      </c>
      <c r="H132" s="190">
        <v>2</v>
      </c>
      <c r="I132" s="119">
        <v>15</v>
      </c>
      <c r="J132" s="166">
        <v>17</v>
      </c>
      <c r="K132" s="119">
        <v>7923</v>
      </c>
      <c r="L132" s="119">
        <v>7897</v>
      </c>
      <c r="M132" s="166">
        <v>15820</v>
      </c>
      <c r="N132" s="119">
        <v>355</v>
      </c>
      <c r="O132" s="119">
        <v>65</v>
      </c>
      <c r="P132" s="119">
        <v>57</v>
      </c>
      <c r="Q132" s="166">
        <v>477</v>
      </c>
      <c r="R132" s="113">
        <v>18226</v>
      </c>
      <c r="S132" s="119">
        <v>816</v>
      </c>
      <c r="T132" s="113">
        <v>19042</v>
      </c>
      <c r="U132" s="167"/>
      <c r="V132" s="168"/>
    </row>
    <row r="133" spans="1:22" x14ac:dyDescent="0.2">
      <c r="B133" s="187" t="s">
        <v>129</v>
      </c>
      <c r="C133" s="117" t="s">
        <v>83</v>
      </c>
      <c r="D133" s="119">
        <v>1020</v>
      </c>
      <c r="E133" s="119">
        <v>53</v>
      </c>
      <c r="F133" s="119">
        <v>68</v>
      </c>
      <c r="G133" s="169">
        <v>1141</v>
      </c>
      <c r="H133" s="119">
        <v>0</v>
      </c>
      <c r="I133" s="119">
        <v>0</v>
      </c>
      <c r="J133" s="119">
        <v>0</v>
      </c>
      <c r="K133" s="119">
        <v>1</v>
      </c>
      <c r="L133" s="119">
        <v>6</v>
      </c>
      <c r="M133" s="119">
        <v>7</v>
      </c>
      <c r="N133" s="119">
        <v>498</v>
      </c>
      <c r="O133" s="119">
        <v>2</v>
      </c>
      <c r="P133" s="119">
        <v>0</v>
      </c>
      <c r="Q133" s="171">
        <v>500</v>
      </c>
      <c r="R133" s="118">
        <v>1648</v>
      </c>
      <c r="S133" s="119">
        <v>1</v>
      </c>
      <c r="T133" s="118">
        <v>1649</v>
      </c>
      <c r="U133" s="172"/>
      <c r="V133" s="168"/>
    </row>
    <row r="134" spans="1:22" x14ac:dyDescent="0.2">
      <c r="B134" s="120"/>
      <c r="C134" s="121" t="s">
        <v>73</v>
      </c>
      <c r="D134" s="173">
        <v>1717</v>
      </c>
      <c r="E134" s="173">
        <v>1254</v>
      </c>
      <c r="F134" s="173">
        <v>82</v>
      </c>
      <c r="G134" s="173">
        <v>3053</v>
      </c>
      <c r="H134" s="173">
        <v>2</v>
      </c>
      <c r="I134" s="173">
        <v>15</v>
      </c>
      <c r="J134" s="173">
        <v>17</v>
      </c>
      <c r="K134" s="173">
        <v>7924</v>
      </c>
      <c r="L134" s="173">
        <v>7903</v>
      </c>
      <c r="M134" s="173">
        <v>15827</v>
      </c>
      <c r="N134" s="173">
        <v>853</v>
      </c>
      <c r="O134" s="173">
        <v>67</v>
      </c>
      <c r="P134" s="173">
        <v>57</v>
      </c>
      <c r="Q134" s="173">
        <v>977</v>
      </c>
      <c r="R134" s="173">
        <v>19874</v>
      </c>
      <c r="S134" s="173">
        <v>817</v>
      </c>
      <c r="T134" s="173">
        <v>20691</v>
      </c>
      <c r="U134" s="175"/>
      <c r="V134" s="122"/>
    </row>
    <row r="135" spans="1:22" x14ac:dyDescent="0.2">
      <c r="B135" s="186" t="s">
        <v>128</v>
      </c>
      <c r="C135" s="111" t="s">
        <v>81</v>
      </c>
      <c r="D135" s="119">
        <v>0</v>
      </c>
      <c r="E135" s="119">
        <v>0</v>
      </c>
      <c r="F135" s="119">
        <v>0</v>
      </c>
      <c r="G135" s="119">
        <v>0</v>
      </c>
      <c r="H135" s="119">
        <v>0</v>
      </c>
      <c r="I135" s="119">
        <v>0</v>
      </c>
      <c r="J135" s="119">
        <v>0</v>
      </c>
      <c r="K135" s="119">
        <v>0</v>
      </c>
      <c r="L135" s="119">
        <v>0</v>
      </c>
      <c r="M135" s="119">
        <v>0</v>
      </c>
      <c r="N135" s="119">
        <v>0</v>
      </c>
      <c r="O135" s="119">
        <v>0</v>
      </c>
      <c r="P135" s="119">
        <v>3</v>
      </c>
      <c r="Q135" s="166">
        <v>3</v>
      </c>
      <c r="R135" s="113">
        <v>3</v>
      </c>
      <c r="S135" s="119">
        <v>0</v>
      </c>
      <c r="T135" s="113">
        <v>3</v>
      </c>
      <c r="U135" s="177"/>
      <c r="V135" s="168"/>
    </row>
    <row r="136" spans="1:22" x14ac:dyDescent="0.2">
      <c r="B136" s="187" t="s">
        <v>102</v>
      </c>
      <c r="C136" s="117" t="s">
        <v>83</v>
      </c>
      <c r="D136" s="119">
        <v>0</v>
      </c>
      <c r="E136" s="119">
        <v>0</v>
      </c>
      <c r="F136" s="119">
        <v>0</v>
      </c>
      <c r="G136" s="119">
        <v>0</v>
      </c>
      <c r="H136" s="119">
        <v>0</v>
      </c>
      <c r="I136" s="119">
        <v>0</v>
      </c>
      <c r="J136" s="119">
        <v>0</v>
      </c>
      <c r="K136" s="119">
        <v>0</v>
      </c>
      <c r="L136" s="119">
        <v>0</v>
      </c>
      <c r="M136" s="119">
        <v>0</v>
      </c>
      <c r="N136" s="119">
        <v>0</v>
      </c>
      <c r="O136" s="119">
        <v>0</v>
      </c>
      <c r="P136" s="119">
        <v>0</v>
      </c>
      <c r="Q136" s="119">
        <v>0</v>
      </c>
      <c r="R136" s="119">
        <v>0</v>
      </c>
      <c r="S136" s="119">
        <v>0</v>
      </c>
      <c r="T136" s="119">
        <v>0</v>
      </c>
      <c r="U136" s="172"/>
      <c r="V136" s="168"/>
    </row>
    <row r="137" spans="1:22" x14ac:dyDescent="0.2">
      <c r="B137" s="120"/>
      <c r="C137" s="121" t="s">
        <v>73</v>
      </c>
      <c r="D137" s="178">
        <v>0</v>
      </c>
      <c r="E137" s="178">
        <v>0</v>
      </c>
      <c r="F137" s="178">
        <v>0</v>
      </c>
      <c r="G137" s="178">
        <v>0</v>
      </c>
      <c r="H137" s="178">
        <v>0</v>
      </c>
      <c r="I137" s="178">
        <v>0</v>
      </c>
      <c r="J137" s="178">
        <v>0</v>
      </c>
      <c r="K137" s="178">
        <v>0</v>
      </c>
      <c r="L137" s="178">
        <v>0</v>
      </c>
      <c r="M137" s="178">
        <v>0</v>
      </c>
      <c r="N137" s="178">
        <v>0</v>
      </c>
      <c r="O137" s="178">
        <v>0</v>
      </c>
      <c r="P137" s="173">
        <v>3</v>
      </c>
      <c r="Q137" s="173">
        <v>3</v>
      </c>
      <c r="R137" s="122">
        <v>3</v>
      </c>
      <c r="S137" s="178">
        <v>0</v>
      </c>
      <c r="T137" s="122">
        <v>3</v>
      </c>
      <c r="U137" s="119"/>
      <c r="V137" s="122"/>
    </row>
    <row r="138" spans="1:22" x14ac:dyDescent="0.2">
      <c r="A138" s="152"/>
      <c r="B138" s="154"/>
      <c r="C138" s="154" t="s">
        <v>81</v>
      </c>
      <c r="D138" s="179">
        <f>D132+D135</f>
        <v>697</v>
      </c>
      <c r="E138" s="179">
        <f t="shared" ref="E138:T139" si="12">E132+E135</f>
        <v>1201</v>
      </c>
      <c r="F138" s="179">
        <f t="shared" si="12"/>
        <v>14</v>
      </c>
      <c r="G138" s="179">
        <f t="shared" si="12"/>
        <v>1912</v>
      </c>
      <c r="H138" s="179">
        <f t="shared" si="12"/>
        <v>2</v>
      </c>
      <c r="I138" s="179">
        <f t="shared" si="12"/>
        <v>15</v>
      </c>
      <c r="J138" s="179">
        <f t="shared" si="12"/>
        <v>17</v>
      </c>
      <c r="K138" s="179">
        <f t="shared" si="12"/>
        <v>7923</v>
      </c>
      <c r="L138" s="179">
        <f t="shared" si="12"/>
        <v>7897</v>
      </c>
      <c r="M138" s="179">
        <f t="shared" si="12"/>
        <v>15820</v>
      </c>
      <c r="N138" s="179">
        <f t="shared" si="12"/>
        <v>355</v>
      </c>
      <c r="O138" s="179">
        <f t="shared" si="12"/>
        <v>65</v>
      </c>
      <c r="P138" s="179">
        <f t="shared" si="12"/>
        <v>60</v>
      </c>
      <c r="Q138" s="179">
        <f t="shared" si="12"/>
        <v>480</v>
      </c>
      <c r="R138" s="179">
        <f t="shared" si="12"/>
        <v>18229</v>
      </c>
      <c r="S138" s="179">
        <f t="shared" si="12"/>
        <v>816</v>
      </c>
      <c r="T138" s="179">
        <f t="shared" si="12"/>
        <v>19045</v>
      </c>
      <c r="U138" s="179"/>
      <c r="V138" s="181"/>
    </row>
    <row r="139" spans="1:22" x14ac:dyDescent="0.2">
      <c r="A139" s="152"/>
      <c r="B139" s="158" t="s">
        <v>130</v>
      </c>
      <c r="C139" s="158" t="s">
        <v>83</v>
      </c>
      <c r="D139" s="182">
        <f>D133+D136</f>
        <v>1020</v>
      </c>
      <c r="E139" s="182">
        <f t="shared" si="12"/>
        <v>53</v>
      </c>
      <c r="F139" s="182">
        <f t="shared" si="12"/>
        <v>68</v>
      </c>
      <c r="G139" s="182">
        <f t="shared" si="12"/>
        <v>1141</v>
      </c>
      <c r="H139" s="182">
        <f t="shared" si="12"/>
        <v>0</v>
      </c>
      <c r="I139" s="182">
        <f t="shared" si="12"/>
        <v>0</v>
      </c>
      <c r="J139" s="182">
        <f t="shared" si="12"/>
        <v>0</v>
      </c>
      <c r="K139" s="182">
        <f t="shared" si="12"/>
        <v>1</v>
      </c>
      <c r="L139" s="182">
        <f t="shared" si="12"/>
        <v>6</v>
      </c>
      <c r="M139" s="182">
        <f t="shared" si="12"/>
        <v>7</v>
      </c>
      <c r="N139" s="182">
        <f t="shared" si="12"/>
        <v>498</v>
      </c>
      <c r="O139" s="182">
        <f t="shared" si="12"/>
        <v>2</v>
      </c>
      <c r="P139" s="182">
        <f t="shared" si="12"/>
        <v>0</v>
      </c>
      <c r="Q139" s="182">
        <f t="shared" si="12"/>
        <v>500</v>
      </c>
      <c r="R139" s="182">
        <f t="shared" si="12"/>
        <v>1648</v>
      </c>
      <c r="S139" s="182">
        <f t="shared" si="12"/>
        <v>1</v>
      </c>
      <c r="T139" s="182">
        <f t="shared" si="12"/>
        <v>1649</v>
      </c>
      <c r="U139" s="182"/>
      <c r="V139" s="184"/>
    </row>
    <row r="140" spans="1:22" x14ac:dyDescent="0.2">
      <c r="A140" s="152"/>
      <c r="B140" s="162"/>
      <c r="C140" s="162" t="s">
        <v>73</v>
      </c>
      <c r="D140" s="185">
        <f>SUM(D138:D139)</f>
        <v>1717</v>
      </c>
      <c r="E140" s="185">
        <f t="shared" ref="E140:T140" si="13">SUM(E138:E139)</f>
        <v>1254</v>
      </c>
      <c r="F140" s="185">
        <f t="shared" si="13"/>
        <v>82</v>
      </c>
      <c r="G140" s="185">
        <f t="shared" si="13"/>
        <v>3053</v>
      </c>
      <c r="H140" s="185">
        <f t="shared" si="13"/>
        <v>2</v>
      </c>
      <c r="I140" s="185">
        <f t="shared" si="13"/>
        <v>15</v>
      </c>
      <c r="J140" s="185">
        <f t="shared" si="13"/>
        <v>17</v>
      </c>
      <c r="K140" s="185">
        <f t="shared" si="13"/>
        <v>7924</v>
      </c>
      <c r="L140" s="185">
        <f t="shared" si="13"/>
        <v>7903</v>
      </c>
      <c r="M140" s="185">
        <f t="shared" si="13"/>
        <v>15827</v>
      </c>
      <c r="N140" s="185">
        <f t="shared" si="13"/>
        <v>853</v>
      </c>
      <c r="O140" s="185">
        <f t="shared" si="13"/>
        <v>67</v>
      </c>
      <c r="P140" s="185">
        <f t="shared" si="13"/>
        <v>60</v>
      </c>
      <c r="Q140" s="185">
        <f t="shared" si="13"/>
        <v>980</v>
      </c>
      <c r="R140" s="185">
        <f t="shared" si="13"/>
        <v>19877</v>
      </c>
      <c r="S140" s="185">
        <f t="shared" si="13"/>
        <v>817</v>
      </c>
      <c r="T140" s="185">
        <f t="shared" si="13"/>
        <v>20694</v>
      </c>
      <c r="U140" s="185"/>
      <c r="V140" s="185"/>
    </row>
    <row r="141" spans="1:22" x14ac:dyDescent="0.2">
      <c r="B141" s="111" t="s">
        <v>131</v>
      </c>
      <c r="C141" s="111" t="s">
        <v>81</v>
      </c>
      <c r="D141" s="119">
        <v>259</v>
      </c>
      <c r="E141" s="119">
        <v>585</v>
      </c>
      <c r="F141" s="119">
        <v>11</v>
      </c>
      <c r="G141" s="165">
        <v>855</v>
      </c>
      <c r="H141" s="190">
        <v>1</v>
      </c>
      <c r="I141" s="119">
        <v>16</v>
      </c>
      <c r="J141" s="166">
        <v>17</v>
      </c>
      <c r="K141" s="119">
        <v>3111</v>
      </c>
      <c r="L141" s="119">
        <v>2953</v>
      </c>
      <c r="M141" s="166">
        <v>6064</v>
      </c>
      <c r="N141" s="119">
        <v>108</v>
      </c>
      <c r="O141" s="119">
        <v>15</v>
      </c>
      <c r="P141" s="119">
        <v>19</v>
      </c>
      <c r="Q141" s="166">
        <v>142</v>
      </c>
      <c r="R141" s="113">
        <v>7078</v>
      </c>
      <c r="S141" s="119">
        <v>281</v>
      </c>
      <c r="T141" s="113">
        <v>7359</v>
      </c>
      <c r="U141" s="167"/>
      <c r="V141" s="168"/>
    </row>
    <row r="142" spans="1:22" x14ac:dyDescent="0.2">
      <c r="B142" s="117" t="s">
        <v>132</v>
      </c>
      <c r="C142" s="117" t="s">
        <v>83</v>
      </c>
      <c r="D142" s="119">
        <v>161</v>
      </c>
      <c r="E142" s="119">
        <v>4</v>
      </c>
      <c r="F142" s="119">
        <v>13</v>
      </c>
      <c r="G142" s="169">
        <v>178</v>
      </c>
      <c r="H142" s="119">
        <v>7</v>
      </c>
      <c r="I142" s="119">
        <v>5</v>
      </c>
      <c r="J142" s="119">
        <v>12</v>
      </c>
      <c r="K142" s="119">
        <v>0</v>
      </c>
      <c r="L142" s="119">
        <v>0</v>
      </c>
      <c r="M142" s="119">
        <v>0</v>
      </c>
      <c r="N142" s="119">
        <v>38</v>
      </c>
      <c r="O142" s="119">
        <v>2</v>
      </c>
      <c r="P142" s="119">
        <v>0</v>
      </c>
      <c r="Q142" s="171">
        <v>40</v>
      </c>
      <c r="R142" s="118">
        <v>230</v>
      </c>
      <c r="S142" s="119">
        <v>0</v>
      </c>
      <c r="T142" s="118">
        <v>230</v>
      </c>
      <c r="U142" s="172"/>
      <c r="V142" s="168"/>
    </row>
    <row r="143" spans="1:22" x14ac:dyDescent="0.2">
      <c r="B143" s="120"/>
      <c r="C143" s="121" t="s">
        <v>73</v>
      </c>
      <c r="D143" s="173">
        <v>420</v>
      </c>
      <c r="E143" s="173">
        <v>589</v>
      </c>
      <c r="F143" s="173">
        <v>24</v>
      </c>
      <c r="G143" s="173">
        <v>1033</v>
      </c>
      <c r="H143" s="173">
        <v>8</v>
      </c>
      <c r="I143" s="173">
        <v>21</v>
      </c>
      <c r="J143" s="173">
        <v>29</v>
      </c>
      <c r="K143" s="173">
        <v>3111</v>
      </c>
      <c r="L143" s="173">
        <v>2953</v>
      </c>
      <c r="M143" s="173">
        <v>6064</v>
      </c>
      <c r="N143" s="173">
        <v>146</v>
      </c>
      <c r="O143" s="173">
        <v>17</v>
      </c>
      <c r="P143" s="173">
        <v>19</v>
      </c>
      <c r="Q143" s="173">
        <v>182</v>
      </c>
      <c r="R143" s="173">
        <v>7308</v>
      </c>
      <c r="S143" s="173">
        <v>281</v>
      </c>
      <c r="T143" s="173">
        <v>7589</v>
      </c>
      <c r="U143" s="175"/>
      <c r="V143" s="122"/>
    </row>
    <row r="144" spans="1:22" x14ac:dyDescent="0.2">
      <c r="B144" s="111"/>
      <c r="C144" s="111" t="s">
        <v>81</v>
      </c>
      <c r="D144" s="119">
        <v>323</v>
      </c>
      <c r="E144" s="119">
        <v>308</v>
      </c>
      <c r="F144" s="119">
        <v>15</v>
      </c>
      <c r="G144" s="165">
        <v>646</v>
      </c>
      <c r="H144" s="190">
        <v>3</v>
      </c>
      <c r="I144" s="119">
        <v>17</v>
      </c>
      <c r="J144" s="166">
        <v>20</v>
      </c>
      <c r="K144" s="119">
        <v>2220</v>
      </c>
      <c r="L144" s="119">
        <v>2171</v>
      </c>
      <c r="M144" s="166">
        <v>4391</v>
      </c>
      <c r="N144" s="119">
        <v>75</v>
      </c>
      <c r="O144" s="119">
        <v>11</v>
      </c>
      <c r="P144" s="119">
        <v>16</v>
      </c>
      <c r="Q144" s="166">
        <v>102</v>
      </c>
      <c r="R144" s="113">
        <v>5159</v>
      </c>
      <c r="S144" s="119">
        <v>274</v>
      </c>
      <c r="T144" s="113">
        <v>5433</v>
      </c>
      <c r="U144" s="167"/>
      <c r="V144" s="168"/>
    </row>
    <row r="145" spans="1:22" x14ac:dyDescent="0.2">
      <c r="B145" s="117" t="s">
        <v>133</v>
      </c>
      <c r="C145" s="117" t="s">
        <v>83</v>
      </c>
      <c r="D145" s="119">
        <v>202</v>
      </c>
      <c r="E145" s="119">
        <v>3</v>
      </c>
      <c r="F145" s="119">
        <v>41</v>
      </c>
      <c r="G145" s="169">
        <v>246</v>
      </c>
      <c r="H145" s="119">
        <v>0</v>
      </c>
      <c r="I145" s="119">
        <v>0</v>
      </c>
      <c r="J145" s="119">
        <v>0</v>
      </c>
      <c r="K145" s="119">
        <v>5</v>
      </c>
      <c r="L145" s="119">
        <v>2</v>
      </c>
      <c r="M145" s="119">
        <v>7</v>
      </c>
      <c r="N145" s="119">
        <v>7</v>
      </c>
      <c r="O145" s="119">
        <v>0</v>
      </c>
      <c r="P145" s="119">
        <v>0</v>
      </c>
      <c r="Q145" s="171">
        <v>7</v>
      </c>
      <c r="R145" s="118">
        <v>260</v>
      </c>
      <c r="S145" s="119">
        <v>0</v>
      </c>
      <c r="T145" s="118">
        <v>260</v>
      </c>
      <c r="U145" s="172"/>
      <c r="V145" s="168"/>
    </row>
    <row r="146" spans="1:22" x14ac:dyDescent="0.2">
      <c r="B146" s="120"/>
      <c r="C146" s="121" t="s">
        <v>73</v>
      </c>
      <c r="D146" s="173">
        <v>525</v>
      </c>
      <c r="E146" s="173">
        <v>311</v>
      </c>
      <c r="F146" s="173">
        <v>56</v>
      </c>
      <c r="G146" s="173">
        <v>892</v>
      </c>
      <c r="H146" s="173">
        <v>3</v>
      </c>
      <c r="I146" s="173">
        <v>17</v>
      </c>
      <c r="J146" s="173">
        <v>20</v>
      </c>
      <c r="K146" s="173">
        <v>2225</v>
      </c>
      <c r="L146" s="173">
        <v>2173</v>
      </c>
      <c r="M146" s="173">
        <v>4398</v>
      </c>
      <c r="N146" s="173">
        <v>82</v>
      </c>
      <c r="O146" s="173">
        <v>11</v>
      </c>
      <c r="P146" s="173">
        <v>16</v>
      </c>
      <c r="Q146" s="173">
        <v>109</v>
      </c>
      <c r="R146" s="173">
        <v>5419</v>
      </c>
      <c r="S146" s="173">
        <v>274</v>
      </c>
      <c r="T146" s="173">
        <v>5693</v>
      </c>
      <c r="U146" s="175"/>
      <c r="V146" s="122"/>
    </row>
    <row r="147" spans="1:22" x14ac:dyDescent="0.2">
      <c r="B147" s="111"/>
      <c r="C147" s="111" t="s">
        <v>81</v>
      </c>
      <c r="D147" s="119">
        <v>383</v>
      </c>
      <c r="E147" s="119">
        <v>443</v>
      </c>
      <c r="F147" s="119">
        <v>7</v>
      </c>
      <c r="G147" s="165">
        <v>833</v>
      </c>
      <c r="H147" s="190">
        <v>0</v>
      </c>
      <c r="I147" s="119">
        <v>3</v>
      </c>
      <c r="J147" s="166">
        <v>3</v>
      </c>
      <c r="K147" s="119">
        <v>2623</v>
      </c>
      <c r="L147" s="119">
        <v>2258</v>
      </c>
      <c r="M147" s="166">
        <v>4881</v>
      </c>
      <c r="N147" s="119">
        <v>78</v>
      </c>
      <c r="O147" s="119">
        <v>13</v>
      </c>
      <c r="P147" s="119">
        <v>46</v>
      </c>
      <c r="Q147" s="166">
        <v>137</v>
      </c>
      <c r="R147" s="113">
        <v>5854</v>
      </c>
      <c r="S147" s="119">
        <v>290</v>
      </c>
      <c r="T147" s="113">
        <v>6144</v>
      </c>
      <c r="U147" s="167"/>
      <c r="V147" s="168"/>
    </row>
    <row r="148" spans="1:22" x14ac:dyDescent="0.2">
      <c r="B148" s="117" t="s">
        <v>134</v>
      </c>
      <c r="C148" s="117" t="s">
        <v>83</v>
      </c>
      <c r="D148" s="119">
        <v>299</v>
      </c>
      <c r="E148" s="119">
        <v>3</v>
      </c>
      <c r="F148" s="119">
        <v>56</v>
      </c>
      <c r="G148" s="169">
        <v>358</v>
      </c>
      <c r="H148" s="119">
        <v>1</v>
      </c>
      <c r="I148" s="119">
        <v>4</v>
      </c>
      <c r="J148" s="119">
        <v>5</v>
      </c>
      <c r="K148" s="119">
        <v>0</v>
      </c>
      <c r="L148" s="119">
        <v>0</v>
      </c>
      <c r="M148" s="119">
        <v>0</v>
      </c>
      <c r="N148" s="119">
        <v>11</v>
      </c>
      <c r="O148" s="119">
        <v>0</v>
      </c>
      <c r="P148" s="119">
        <v>0</v>
      </c>
      <c r="Q148" s="171">
        <v>11</v>
      </c>
      <c r="R148" s="118">
        <v>374</v>
      </c>
      <c r="S148" s="119">
        <v>0</v>
      </c>
      <c r="T148" s="118">
        <v>374</v>
      </c>
      <c r="U148" s="172"/>
      <c r="V148" s="168"/>
    </row>
    <row r="149" spans="1:22" x14ac:dyDescent="0.2">
      <c r="B149" s="120"/>
      <c r="C149" s="121" t="s">
        <v>73</v>
      </c>
      <c r="D149" s="173">
        <v>682</v>
      </c>
      <c r="E149" s="173">
        <v>446</v>
      </c>
      <c r="F149" s="173">
        <v>63</v>
      </c>
      <c r="G149" s="173">
        <v>1191</v>
      </c>
      <c r="H149" s="173">
        <v>1</v>
      </c>
      <c r="I149" s="173">
        <v>7</v>
      </c>
      <c r="J149" s="173">
        <v>8</v>
      </c>
      <c r="K149" s="173">
        <v>2623</v>
      </c>
      <c r="L149" s="173">
        <v>2258</v>
      </c>
      <c r="M149" s="173">
        <v>4881</v>
      </c>
      <c r="N149" s="173">
        <v>89</v>
      </c>
      <c r="O149" s="173">
        <v>13</v>
      </c>
      <c r="P149" s="173">
        <v>46</v>
      </c>
      <c r="Q149" s="173">
        <v>148</v>
      </c>
      <c r="R149" s="173">
        <v>6228</v>
      </c>
      <c r="S149" s="173">
        <v>290</v>
      </c>
      <c r="T149" s="173">
        <v>6518</v>
      </c>
      <c r="U149" s="175"/>
      <c r="V149" s="122"/>
    </row>
    <row r="150" spans="1:22" x14ac:dyDescent="0.2">
      <c r="B150" s="111"/>
      <c r="C150" s="111" t="s">
        <v>81</v>
      </c>
      <c r="D150" s="119">
        <v>545</v>
      </c>
      <c r="E150" s="119">
        <v>816</v>
      </c>
      <c r="F150" s="119">
        <v>5</v>
      </c>
      <c r="G150" s="165">
        <v>1366</v>
      </c>
      <c r="H150" s="190">
        <v>2</v>
      </c>
      <c r="I150" s="119">
        <v>55</v>
      </c>
      <c r="J150" s="166">
        <v>57</v>
      </c>
      <c r="K150" s="119">
        <v>10026</v>
      </c>
      <c r="L150" s="119">
        <v>8129</v>
      </c>
      <c r="M150" s="166">
        <v>18155</v>
      </c>
      <c r="N150" s="119">
        <v>281</v>
      </c>
      <c r="O150" s="119">
        <v>31</v>
      </c>
      <c r="P150" s="119">
        <v>18</v>
      </c>
      <c r="Q150" s="166">
        <v>330</v>
      </c>
      <c r="R150" s="113">
        <v>19908</v>
      </c>
      <c r="S150" s="119">
        <v>752</v>
      </c>
      <c r="T150" s="113">
        <v>20660</v>
      </c>
      <c r="U150" s="167"/>
      <c r="V150" s="168"/>
    </row>
    <row r="151" spans="1:22" x14ac:dyDescent="0.2">
      <c r="B151" s="117" t="s">
        <v>135</v>
      </c>
      <c r="C151" s="117" t="s">
        <v>83</v>
      </c>
      <c r="D151" s="119">
        <v>546</v>
      </c>
      <c r="E151" s="119">
        <v>25</v>
      </c>
      <c r="F151" s="119">
        <v>74</v>
      </c>
      <c r="G151" s="169">
        <v>645</v>
      </c>
      <c r="H151" s="119">
        <v>5</v>
      </c>
      <c r="I151" s="119">
        <v>2</v>
      </c>
      <c r="J151" s="119">
        <v>7</v>
      </c>
      <c r="K151" s="119">
        <v>1</v>
      </c>
      <c r="L151" s="119">
        <v>0</v>
      </c>
      <c r="M151" s="119">
        <v>1</v>
      </c>
      <c r="N151" s="119">
        <v>44</v>
      </c>
      <c r="O151" s="119">
        <v>0</v>
      </c>
      <c r="P151" s="119">
        <v>0</v>
      </c>
      <c r="Q151" s="171">
        <v>44</v>
      </c>
      <c r="R151" s="118">
        <v>697</v>
      </c>
      <c r="S151" s="119">
        <v>1</v>
      </c>
      <c r="T151" s="118">
        <v>698</v>
      </c>
      <c r="U151" s="172"/>
      <c r="V151" s="168"/>
    </row>
    <row r="152" spans="1:22" x14ac:dyDescent="0.2">
      <c r="B152" s="120"/>
      <c r="C152" s="121" t="s">
        <v>73</v>
      </c>
      <c r="D152" s="173">
        <v>1091</v>
      </c>
      <c r="E152" s="173">
        <v>841</v>
      </c>
      <c r="F152" s="173">
        <v>79</v>
      </c>
      <c r="G152" s="173">
        <v>2011</v>
      </c>
      <c r="H152" s="173">
        <v>7</v>
      </c>
      <c r="I152" s="173">
        <v>57</v>
      </c>
      <c r="J152" s="173">
        <v>64</v>
      </c>
      <c r="K152" s="173">
        <v>10027</v>
      </c>
      <c r="L152" s="173">
        <v>8129</v>
      </c>
      <c r="M152" s="173">
        <v>18156</v>
      </c>
      <c r="N152" s="173">
        <v>325</v>
      </c>
      <c r="O152" s="173">
        <v>31</v>
      </c>
      <c r="P152" s="173">
        <v>18</v>
      </c>
      <c r="Q152" s="173">
        <v>374</v>
      </c>
      <c r="R152" s="173">
        <v>20605</v>
      </c>
      <c r="S152" s="173">
        <v>753</v>
      </c>
      <c r="T152" s="173">
        <v>21358</v>
      </c>
      <c r="U152" s="175"/>
      <c r="V152" s="122"/>
    </row>
    <row r="153" spans="1:22" x14ac:dyDescent="0.2">
      <c r="B153" s="111"/>
      <c r="C153" s="111" t="s">
        <v>81</v>
      </c>
      <c r="D153" s="119">
        <v>617</v>
      </c>
      <c r="E153" s="119">
        <v>758</v>
      </c>
      <c r="F153" s="119">
        <v>17</v>
      </c>
      <c r="G153" s="165">
        <v>1392</v>
      </c>
      <c r="H153" s="190">
        <v>3</v>
      </c>
      <c r="I153" s="119">
        <v>18</v>
      </c>
      <c r="J153" s="166">
        <v>21</v>
      </c>
      <c r="K153" s="119">
        <v>5987</v>
      </c>
      <c r="L153" s="119">
        <v>5409</v>
      </c>
      <c r="M153" s="166">
        <v>11396</v>
      </c>
      <c r="N153" s="119">
        <v>239</v>
      </c>
      <c r="O153" s="119">
        <v>20</v>
      </c>
      <c r="P153" s="119">
        <v>23</v>
      </c>
      <c r="Q153" s="166">
        <v>282</v>
      </c>
      <c r="R153" s="113">
        <v>13091</v>
      </c>
      <c r="S153" s="119">
        <v>585</v>
      </c>
      <c r="T153" s="113">
        <v>13676</v>
      </c>
      <c r="U153" s="167"/>
      <c r="V153" s="168"/>
    </row>
    <row r="154" spans="1:22" x14ac:dyDescent="0.2">
      <c r="B154" s="117" t="s">
        <v>136</v>
      </c>
      <c r="C154" s="117" t="s">
        <v>83</v>
      </c>
      <c r="D154" s="119">
        <v>470</v>
      </c>
      <c r="E154" s="119">
        <v>11</v>
      </c>
      <c r="F154" s="119">
        <v>67</v>
      </c>
      <c r="G154" s="169">
        <v>548</v>
      </c>
      <c r="H154" s="119">
        <v>12</v>
      </c>
      <c r="I154" s="119">
        <v>8</v>
      </c>
      <c r="J154" s="119">
        <v>20</v>
      </c>
      <c r="K154" s="119">
        <v>1</v>
      </c>
      <c r="L154" s="119">
        <v>38</v>
      </c>
      <c r="M154" s="119">
        <v>39</v>
      </c>
      <c r="N154" s="119">
        <v>68</v>
      </c>
      <c r="O154" s="119">
        <v>28</v>
      </c>
      <c r="P154" s="119">
        <v>0</v>
      </c>
      <c r="Q154" s="171">
        <v>96</v>
      </c>
      <c r="R154" s="118">
        <v>703</v>
      </c>
      <c r="S154" s="119">
        <v>0</v>
      </c>
      <c r="T154" s="118">
        <v>703</v>
      </c>
      <c r="U154" s="172"/>
      <c r="V154" s="168"/>
    </row>
    <row r="155" spans="1:22" x14ac:dyDescent="0.2">
      <c r="B155" s="120"/>
      <c r="C155" s="121" t="s">
        <v>73</v>
      </c>
      <c r="D155" s="173">
        <v>1087</v>
      </c>
      <c r="E155" s="173">
        <v>769</v>
      </c>
      <c r="F155" s="173">
        <v>84</v>
      </c>
      <c r="G155" s="173">
        <v>1940</v>
      </c>
      <c r="H155" s="173">
        <v>15</v>
      </c>
      <c r="I155" s="173">
        <v>26</v>
      </c>
      <c r="J155" s="173">
        <v>41</v>
      </c>
      <c r="K155" s="173">
        <v>5988</v>
      </c>
      <c r="L155" s="173">
        <v>5447</v>
      </c>
      <c r="M155" s="173">
        <v>11435</v>
      </c>
      <c r="N155" s="173">
        <v>307</v>
      </c>
      <c r="O155" s="173">
        <v>48</v>
      </c>
      <c r="P155" s="173">
        <v>23</v>
      </c>
      <c r="Q155" s="173">
        <v>378</v>
      </c>
      <c r="R155" s="173">
        <v>13794</v>
      </c>
      <c r="S155" s="173">
        <v>585</v>
      </c>
      <c r="T155" s="173">
        <v>14379</v>
      </c>
      <c r="U155" s="175"/>
      <c r="V155" s="122"/>
    </row>
    <row r="156" spans="1:22" x14ac:dyDescent="0.2">
      <c r="B156" s="111" t="s">
        <v>131</v>
      </c>
      <c r="C156" s="111" t="s">
        <v>81</v>
      </c>
      <c r="D156" s="119">
        <v>0</v>
      </c>
      <c r="E156" s="119">
        <v>0</v>
      </c>
      <c r="F156" s="119">
        <v>0</v>
      </c>
      <c r="G156" s="119">
        <v>0</v>
      </c>
      <c r="H156" s="119">
        <v>0</v>
      </c>
      <c r="I156" s="119">
        <v>0</v>
      </c>
      <c r="J156" s="119">
        <v>0</v>
      </c>
      <c r="K156" s="119">
        <v>0</v>
      </c>
      <c r="L156" s="119">
        <v>0</v>
      </c>
      <c r="M156" s="119">
        <v>0</v>
      </c>
      <c r="N156" s="119">
        <v>0</v>
      </c>
      <c r="O156" s="119">
        <v>0</v>
      </c>
      <c r="P156" s="119">
        <v>18</v>
      </c>
      <c r="Q156" s="166">
        <v>18</v>
      </c>
      <c r="R156" s="113">
        <v>18</v>
      </c>
      <c r="S156" s="119">
        <v>0</v>
      </c>
      <c r="T156" s="113">
        <v>18</v>
      </c>
      <c r="U156" s="203"/>
      <c r="V156" s="199"/>
    </row>
    <row r="157" spans="1:22" x14ac:dyDescent="0.2">
      <c r="B157" s="117" t="s">
        <v>102</v>
      </c>
      <c r="C157" s="117" t="s">
        <v>83</v>
      </c>
      <c r="D157" s="119">
        <v>0</v>
      </c>
      <c r="E157" s="119">
        <v>0</v>
      </c>
      <c r="F157" s="119">
        <v>0</v>
      </c>
      <c r="G157" s="119">
        <v>0</v>
      </c>
      <c r="H157" s="119">
        <v>0</v>
      </c>
      <c r="I157" s="119">
        <v>0</v>
      </c>
      <c r="J157" s="119">
        <v>0</v>
      </c>
      <c r="K157" s="119">
        <v>0</v>
      </c>
      <c r="L157" s="119">
        <v>0</v>
      </c>
      <c r="M157" s="119">
        <v>0</v>
      </c>
      <c r="N157" s="119">
        <v>0</v>
      </c>
      <c r="O157" s="119">
        <v>0</v>
      </c>
      <c r="P157" s="119">
        <v>0</v>
      </c>
      <c r="Q157" s="188">
        <v>0</v>
      </c>
      <c r="R157" s="123">
        <v>0</v>
      </c>
      <c r="S157" s="119">
        <v>0</v>
      </c>
      <c r="T157" s="123">
        <v>0</v>
      </c>
      <c r="U157" s="172"/>
      <c r="V157" s="168"/>
    </row>
    <row r="158" spans="1:22" x14ac:dyDescent="0.2">
      <c r="B158" s="120"/>
      <c r="C158" s="121" t="s">
        <v>73</v>
      </c>
      <c r="D158" s="178">
        <v>0</v>
      </c>
      <c r="E158" s="178">
        <v>0</v>
      </c>
      <c r="F158" s="178">
        <v>0</v>
      </c>
      <c r="G158" s="178">
        <v>0</v>
      </c>
      <c r="H158" s="178">
        <v>0</v>
      </c>
      <c r="I158" s="178">
        <v>0</v>
      </c>
      <c r="J158" s="178">
        <v>0</v>
      </c>
      <c r="K158" s="178">
        <v>0</v>
      </c>
      <c r="L158" s="178">
        <v>0</v>
      </c>
      <c r="M158" s="178">
        <v>0</v>
      </c>
      <c r="N158" s="178">
        <v>0</v>
      </c>
      <c r="O158" s="178">
        <v>0</v>
      </c>
      <c r="P158" s="173">
        <v>18</v>
      </c>
      <c r="Q158" s="173">
        <v>18</v>
      </c>
      <c r="R158" s="122">
        <v>18</v>
      </c>
      <c r="S158" s="178">
        <v>0</v>
      </c>
      <c r="T158" s="122">
        <v>18</v>
      </c>
      <c r="U158" s="119"/>
      <c r="V158" s="122"/>
    </row>
    <row r="159" spans="1:22" x14ac:dyDescent="0.2">
      <c r="A159" s="152"/>
      <c r="B159" s="154"/>
      <c r="C159" s="154" t="s">
        <v>81</v>
      </c>
      <c r="D159" s="181">
        <f>D141+D144+D147+D150+D153+D156</f>
        <v>2127</v>
      </c>
      <c r="E159" s="181">
        <f t="shared" ref="E159:T160" si="14">E141+E144+E147+E150+E153+E156</f>
        <v>2910</v>
      </c>
      <c r="F159" s="181">
        <f t="shared" si="14"/>
        <v>55</v>
      </c>
      <c r="G159" s="181">
        <f t="shared" si="14"/>
        <v>5092</v>
      </c>
      <c r="H159" s="181">
        <f t="shared" si="14"/>
        <v>9</v>
      </c>
      <c r="I159" s="181">
        <f t="shared" si="14"/>
        <v>109</v>
      </c>
      <c r="J159" s="181">
        <f t="shared" si="14"/>
        <v>118</v>
      </c>
      <c r="K159" s="181">
        <f t="shared" si="14"/>
        <v>23967</v>
      </c>
      <c r="L159" s="181">
        <f t="shared" si="14"/>
        <v>20920</v>
      </c>
      <c r="M159" s="181">
        <f t="shared" si="14"/>
        <v>44887</v>
      </c>
      <c r="N159" s="181">
        <f t="shared" si="14"/>
        <v>781</v>
      </c>
      <c r="O159" s="181">
        <f t="shared" si="14"/>
        <v>90</v>
      </c>
      <c r="P159" s="181">
        <f t="shared" si="14"/>
        <v>140</v>
      </c>
      <c r="Q159" s="181">
        <f t="shared" si="14"/>
        <v>1011</v>
      </c>
      <c r="R159" s="181">
        <f t="shared" si="14"/>
        <v>51108</v>
      </c>
      <c r="S159" s="181">
        <f t="shared" si="14"/>
        <v>2182</v>
      </c>
      <c r="T159" s="181">
        <f t="shared" si="14"/>
        <v>53290</v>
      </c>
      <c r="U159" s="181"/>
      <c r="V159" s="184"/>
    </row>
    <row r="160" spans="1:22" x14ac:dyDescent="0.2">
      <c r="A160" s="152"/>
      <c r="B160" s="158" t="s">
        <v>137</v>
      </c>
      <c r="C160" s="158" t="s">
        <v>83</v>
      </c>
      <c r="D160" s="184">
        <f>D142+D145+D148+D151+D154+D157</f>
        <v>1678</v>
      </c>
      <c r="E160" s="184">
        <f t="shared" si="14"/>
        <v>46</v>
      </c>
      <c r="F160" s="184">
        <f t="shared" si="14"/>
        <v>251</v>
      </c>
      <c r="G160" s="184">
        <f t="shared" si="14"/>
        <v>1975</v>
      </c>
      <c r="H160" s="184">
        <f t="shared" si="14"/>
        <v>25</v>
      </c>
      <c r="I160" s="184">
        <f t="shared" si="14"/>
        <v>19</v>
      </c>
      <c r="J160" s="184">
        <f t="shared" si="14"/>
        <v>44</v>
      </c>
      <c r="K160" s="184">
        <f t="shared" si="14"/>
        <v>7</v>
      </c>
      <c r="L160" s="184">
        <f t="shared" si="14"/>
        <v>40</v>
      </c>
      <c r="M160" s="184">
        <f t="shared" si="14"/>
        <v>47</v>
      </c>
      <c r="N160" s="184">
        <f t="shared" si="14"/>
        <v>168</v>
      </c>
      <c r="O160" s="184">
        <f t="shared" si="14"/>
        <v>30</v>
      </c>
      <c r="P160" s="184">
        <f t="shared" si="14"/>
        <v>0</v>
      </c>
      <c r="Q160" s="184">
        <f t="shared" si="14"/>
        <v>198</v>
      </c>
      <c r="R160" s="184">
        <f t="shared" si="14"/>
        <v>2264</v>
      </c>
      <c r="S160" s="184">
        <f t="shared" si="14"/>
        <v>1</v>
      </c>
      <c r="T160" s="184">
        <f t="shared" si="14"/>
        <v>2265</v>
      </c>
      <c r="U160" s="184"/>
      <c r="V160" s="184"/>
    </row>
    <row r="161" spans="1:22" x14ac:dyDescent="0.2">
      <c r="A161" s="152"/>
      <c r="B161" s="162"/>
      <c r="C161" s="162" t="s">
        <v>73</v>
      </c>
      <c r="D161" s="185">
        <f>SUM(D159:D160)</f>
        <v>3805</v>
      </c>
      <c r="E161" s="185">
        <f t="shared" ref="E161:T161" si="15">SUM(E159:E160)</f>
        <v>2956</v>
      </c>
      <c r="F161" s="185">
        <f t="shared" si="15"/>
        <v>306</v>
      </c>
      <c r="G161" s="185">
        <f t="shared" si="15"/>
        <v>7067</v>
      </c>
      <c r="H161" s="185">
        <f t="shared" si="15"/>
        <v>34</v>
      </c>
      <c r="I161" s="185">
        <f t="shared" si="15"/>
        <v>128</v>
      </c>
      <c r="J161" s="185">
        <f t="shared" si="15"/>
        <v>162</v>
      </c>
      <c r="K161" s="185">
        <f t="shared" si="15"/>
        <v>23974</v>
      </c>
      <c r="L161" s="185">
        <f t="shared" si="15"/>
        <v>20960</v>
      </c>
      <c r="M161" s="185">
        <f t="shared" si="15"/>
        <v>44934</v>
      </c>
      <c r="N161" s="185">
        <f t="shared" si="15"/>
        <v>949</v>
      </c>
      <c r="O161" s="185">
        <f t="shared" si="15"/>
        <v>120</v>
      </c>
      <c r="P161" s="185">
        <f t="shared" si="15"/>
        <v>140</v>
      </c>
      <c r="Q161" s="185">
        <f t="shared" si="15"/>
        <v>1209</v>
      </c>
      <c r="R161" s="185">
        <f t="shared" si="15"/>
        <v>53372</v>
      </c>
      <c r="S161" s="185">
        <f t="shared" si="15"/>
        <v>2183</v>
      </c>
      <c r="T161" s="185">
        <f t="shared" si="15"/>
        <v>55555</v>
      </c>
      <c r="U161" s="204"/>
      <c r="V161" s="204"/>
    </row>
    <row r="162" spans="1:22" x14ac:dyDescent="0.2">
      <c r="A162" s="152"/>
      <c r="B162" s="158"/>
      <c r="C162" s="158" t="s">
        <v>81</v>
      </c>
      <c r="D162" s="205">
        <f>D147+D151+D155+D159</f>
        <v>4143</v>
      </c>
      <c r="E162" s="205">
        <f t="shared" ref="E162:T163" si="16">E147+E151+E155+E159</f>
        <v>4147</v>
      </c>
      <c r="F162" s="205">
        <f t="shared" si="16"/>
        <v>220</v>
      </c>
      <c r="G162" s="205">
        <f t="shared" si="16"/>
        <v>8510</v>
      </c>
      <c r="H162" s="205">
        <f t="shared" si="16"/>
        <v>29</v>
      </c>
      <c r="I162" s="205">
        <f t="shared" si="16"/>
        <v>140</v>
      </c>
      <c r="J162" s="205">
        <f t="shared" si="16"/>
        <v>169</v>
      </c>
      <c r="K162" s="205">
        <f t="shared" si="16"/>
        <v>32579</v>
      </c>
      <c r="L162" s="205">
        <f t="shared" si="16"/>
        <v>28625</v>
      </c>
      <c r="M162" s="205">
        <f t="shared" si="16"/>
        <v>61204</v>
      </c>
      <c r="N162" s="205">
        <f t="shared" si="16"/>
        <v>1210</v>
      </c>
      <c r="O162" s="205">
        <f t="shared" si="16"/>
        <v>151</v>
      </c>
      <c r="P162" s="205">
        <f t="shared" si="16"/>
        <v>209</v>
      </c>
      <c r="Q162" s="205">
        <f t="shared" si="16"/>
        <v>1570</v>
      </c>
      <c r="R162" s="205">
        <f t="shared" si="16"/>
        <v>71453</v>
      </c>
      <c r="S162" s="205">
        <f t="shared" si="16"/>
        <v>3058</v>
      </c>
      <c r="T162" s="205">
        <f t="shared" si="16"/>
        <v>74511</v>
      </c>
      <c r="U162" s="183"/>
      <c r="V162" s="184"/>
    </row>
    <row r="163" spans="1:22" x14ac:dyDescent="0.2">
      <c r="A163" s="152"/>
      <c r="B163" s="158" t="s">
        <v>138</v>
      </c>
      <c r="C163" s="158" t="s">
        <v>83</v>
      </c>
      <c r="D163" s="205">
        <f>D148+D152+D156+D160</f>
        <v>3068</v>
      </c>
      <c r="E163" s="205">
        <f t="shared" si="16"/>
        <v>890</v>
      </c>
      <c r="F163" s="205">
        <f t="shared" si="16"/>
        <v>386</v>
      </c>
      <c r="G163" s="205">
        <f t="shared" si="16"/>
        <v>4344</v>
      </c>
      <c r="H163" s="205">
        <f t="shared" si="16"/>
        <v>33</v>
      </c>
      <c r="I163" s="205">
        <f t="shared" si="16"/>
        <v>80</v>
      </c>
      <c r="J163" s="205">
        <f t="shared" si="16"/>
        <v>113</v>
      </c>
      <c r="K163" s="205">
        <f t="shared" si="16"/>
        <v>10034</v>
      </c>
      <c r="L163" s="205">
        <f t="shared" si="16"/>
        <v>8169</v>
      </c>
      <c r="M163" s="205">
        <f t="shared" si="16"/>
        <v>18203</v>
      </c>
      <c r="N163" s="205">
        <f t="shared" si="16"/>
        <v>504</v>
      </c>
      <c r="O163" s="205">
        <f t="shared" si="16"/>
        <v>61</v>
      </c>
      <c r="P163" s="205">
        <f t="shared" si="16"/>
        <v>36</v>
      </c>
      <c r="Q163" s="205">
        <f t="shared" si="16"/>
        <v>601</v>
      </c>
      <c r="R163" s="205">
        <f t="shared" si="16"/>
        <v>23261</v>
      </c>
      <c r="S163" s="205">
        <f t="shared" si="16"/>
        <v>754</v>
      </c>
      <c r="T163" s="205">
        <f t="shared" si="16"/>
        <v>24015</v>
      </c>
      <c r="U163" s="183"/>
      <c r="V163" s="184"/>
    </row>
    <row r="164" spans="1:22" x14ac:dyDescent="0.2">
      <c r="A164" s="152"/>
      <c r="B164" s="162"/>
      <c r="C164" s="162" t="s">
        <v>73</v>
      </c>
      <c r="D164" s="205">
        <f>SUM(D162:D163)</f>
        <v>7211</v>
      </c>
      <c r="E164" s="205">
        <f t="shared" ref="E164:T164" si="17">SUM(E162:E163)</f>
        <v>5037</v>
      </c>
      <c r="F164" s="205">
        <f t="shared" si="17"/>
        <v>606</v>
      </c>
      <c r="G164" s="205">
        <f t="shared" si="17"/>
        <v>12854</v>
      </c>
      <c r="H164" s="205">
        <f t="shared" si="17"/>
        <v>62</v>
      </c>
      <c r="I164" s="205">
        <f t="shared" si="17"/>
        <v>220</v>
      </c>
      <c r="J164" s="205">
        <f t="shared" si="17"/>
        <v>282</v>
      </c>
      <c r="K164" s="205">
        <f t="shared" si="17"/>
        <v>42613</v>
      </c>
      <c r="L164" s="205">
        <f t="shared" si="17"/>
        <v>36794</v>
      </c>
      <c r="M164" s="205">
        <f t="shared" si="17"/>
        <v>79407</v>
      </c>
      <c r="N164" s="205">
        <f t="shared" si="17"/>
        <v>1714</v>
      </c>
      <c r="O164" s="205">
        <f t="shared" si="17"/>
        <v>212</v>
      </c>
      <c r="P164" s="205">
        <f t="shared" si="17"/>
        <v>245</v>
      </c>
      <c r="Q164" s="205">
        <f t="shared" si="17"/>
        <v>2171</v>
      </c>
      <c r="R164" s="205">
        <f t="shared" si="17"/>
        <v>94714</v>
      </c>
      <c r="S164" s="205">
        <f t="shared" si="17"/>
        <v>3812</v>
      </c>
      <c r="T164" s="205">
        <f t="shared" si="17"/>
        <v>98526</v>
      </c>
      <c r="U164" s="206"/>
      <c r="V164" s="207"/>
    </row>
    <row r="165" spans="1:22" x14ac:dyDescent="0.2">
      <c r="A165" s="152"/>
      <c r="B165" s="208"/>
      <c r="C165" s="154" t="s">
        <v>81</v>
      </c>
      <c r="D165" s="181">
        <f>D60+D72+D87+D111+D129+D138+D159</f>
        <v>7455</v>
      </c>
      <c r="E165" s="181">
        <f t="shared" ref="E165:T166" si="18">E60+E72+E87+E111+E129+E138+E159</f>
        <v>10674</v>
      </c>
      <c r="F165" s="181">
        <f t="shared" si="18"/>
        <v>114</v>
      </c>
      <c r="G165" s="181">
        <f t="shared" si="18"/>
        <v>18243</v>
      </c>
      <c r="H165" s="181">
        <f t="shared" si="18"/>
        <v>65</v>
      </c>
      <c r="I165" s="181">
        <f t="shared" si="18"/>
        <v>573</v>
      </c>
      <c r="J165" s="181">
        <f t="shared" si="18"/>
        <v>638</v>
      </c>
      <c r="K165" s="181">
        <f t="shared" si="18"/>
        <v>63798</v>
      </c>
      <c r="L165" s="181">
        <f t="shared" si="18"/>
        <v>59406</v>
      </c>
      <c r="M165" s="181">
        <f t="shared" si="18"/>
        <v>123204</v>
      </c>
      <c r="N165" s="181">
        <f t="shared" si="18"/>
        <v>2854</v>
      </c>
      <c r="O165" s="181">
        <f t="shared" si="18"/>
        <v>462</v>
      </c>
      <c r="P165" s="181">
        <f t="shared" si="18"/>
        <v>1354</v>
      </c>
      <c r="Q165" s="181">
        <f t="shared" si="18"/>
        <v>4670</v>
      </c>
      <c r="R165" s="181">
        <f t="shared" si="18"/>
        <v>146755</v>
      </c>
      <c r="S165" s="181">
        <f t="shared" si="18"/>
        <v>6204</v>
      </c>
      <c r="T165" s="181">
        <f t="shared" si="18"/>
        <v>152959</v>
      </c>
      <c r="U165" s="180"/>
      <c r="V165" s="184"/>
    </row>
    <row r="166" spans="1:22" x14ac:dyDescent="0.2">
      <c r="A166" s="152"/>
      <c r="B166" s="209" t="s">
        <v>139</v>
      </c>
      <c r="C166" s="158" t="s">
        <v>83</v>
      </c>
      <c r="D166" s="184">
        <f>D61+D73+D88+D112+D130+D139+D160</f>
        <v>3477</v>
      </c>
      <c r="E166" s="184">
        <f t="shared" si="18"/>
        <v>157</v>
      </c>
      <c r="F166" s="184">
        <f t="shared" si="18"/>
        <v>376</v>
      </c>
      <c r="G166" s="184">
        <f t="shared" si="18"/>
        <v>4010</v>
      </c>
      <c r="H166" s="184">
        <f t="shared" si="18"/>
        <v>113</v>
      </c>
      <c r="I166" s="184">
        <f t="shared" si="18"/>
        <v>126</v>
      </c>
      <c r="J166" s="184">
        <f t="shared" si="18"/>
        <v>239</v>
      </c>
      <c r="K166" s="184">
        <f t="shared" si="18"/>
        <v>54</v>
      </c>
      <c r="L166" s="184">
        <f t="shared" si="18"/>
        <v>86</v>
      </c>
      <c r="M166" s="184">
        <f t="shared" si="18"/>
        <v>140</v>
      </c>
      <c r="N166" s="184">
        <f t="shared" si="18"/>
        <v>971</v>
      </c>
      <c r="O166" s="184">
        <f t="shared" si="18"/>
        <v>36</v>
      </c>
      <c r="P166" s="184">
        <f t="shared" si="18"/>
        <v>0</v>
      </c>
      <c r="Q166" s="184">
        <f t="shared" si="18"/>
        <v>1007</v>
      </c>
      <c r="R166" s="184">
        <f t="shared" si="18"/>
        <v>5396</v>
      </c>
      <c r="S166" s="184">
        <f t="shared" si="18"/>
        <v>2</v>
      </c>
      <c r="T166" s="184">
        <f t="shared" si="18"/>
        <v>5398</v>
      </c>
      <c r="U166" s="183"/>
      <c r="V166" s="184"/>
    </row>
    <row r="167" spans="1:22" x14ac:dyDescent="0.2">
      <c r="A167" s="152"/>
      <c r="B167" s="210"/>
      <c r="C167" s="162" t="s">
        <v>73</v>
      </c>
      <c r="D167" s="204">
        <f>SUM(D165:D166)</f>
        <v>10932</v>
      </c>
      <c r="E167" s="204">
        <f t="shared" ref="E167:T167" si="19">SUM(E165:E166)</f>
        <v>10831</v>
      </c>
      <c r="F167" s="204">
        <f t="shared" si="19"/>
        <v>490</v>
      </c>
      <c r="G167" s="204">
        <f t="shared" si="19"/>
        <v>22253</v>
      </c>
      <c r="H167" s="204">
        <f t="shared" si="19"/>
        <v>178</v>
      </c>
      <c r="I167" s="204">
        <f t="shared" si="19"/>
        <v>699</v>
      </c>
      <c r="J167" s="204">
        <f t="shared" si="19"/>
        <v>877</v>
      </c>
      <c r="K167" s="204">
        <f t="shared" si="19"/>
        <v>63852</v>
      </c>
      <c r="L167" s="204">
        <f t="shared" si="19"/>
        <v>59492</v>
      </c>
      <c r="M167" s="204">
        <f t="shared" si="19"/>
        <v>123344</v>
      </c>
      <c r="N167" s="204">
        <f t="shared" si="19"/>
        <v>3825</v>
      </c>
      <c r="O167" s="204">
        <f t="shared" si="19"/>
        <v>498</v>
      </c>
      <c r="P167" s="204">
        <f t="shared" si="19"/>
        <v>1354</v>
      </c>
      <c r="Q167" s="204">
        <f t="shared" si="19"/>
        <v>5677</v>
      </c>
      <c r="R167" s="204">
        <f t="shared" si="19"/>
        <v>152151</v>
      </c>
      <c r="S167" s="204">
        <f t="shared" si="19"/>
        <v>6206</v>
      </c>
      <c r="T167" s="204">
        <f t="shared" si="19"/>
        <v>158357</v>
      </c>
      <c r="U167" s="184"/>
      <c r="V167" s="204"/>
    </row>
    <row r="168" spans="1:22" x14ac:dyDescent="0.2">
      <c r="A168" s="152"/>
      <c r="B168" s="208"/>
      <c r="C168" s="154" t="s">
        <v>81</v>
      </c>
      <c r="D168" s="179">
        <f>D48+D162+D165</f>
        <v>42695</v>
      </c>
      <c r="E168" s="179">
        <f t="shared" ref="E168:T169" si="20">E48+E162+E165</f>
        <v>73201</v>
      </c>
      <c r="F168" s="179">
        <f t="shared" si="20"/>
        <v>952</v>
      </c>
      <c r="G168" s="179">
        <f t="shared" si="20"/>
        <v>116848</v>
      </c>
      <c r="H168" s="179">
        <f t="shared" si="20"/>
        <v>374</v>
      </c>
      <c r="I168" s="179">
        <f t="shared" si="20"/>
        <v>2072</v>
      </c>
      <c r="J168" s="179">
        <f t="shared" si="20"/>
        <v>2446</v>
      </c>
      <c r="K168" s="179">
        <f t="shared" si="20"/>
        <v>480761</v>
      </c>
      <c r="L168" s="179">
        <f t="shared" si="20"/>
        <v>440947</v>
      </c>
      <c r="M168" s="179">
        <f t="shared" si="20"/>
        <v>921708</v>
      </c>
      <c r="N168" s="179">
        <f t="shared" si="20"/>
        <v>17570</v>
      </c>
      <c r="O168" s="179">
        <f t="shared" si="20"/>
        <v>3396</v>
      </c>
      <c r="P168" s="179">
        <f t="shared" si="20"/>
        <v>4791</v>
      </c>
      <c r="Q168" s="179">
        <f t="shared" si="20"/>
        <v>25757</v>
      </c>
      <c r="R168" s="179">
        <f t="shared" si="20"/>
        <v>1066759</v>
      </c>
      <c r="S168" s="179">
        <f t="shared" si="20"/>
        <v>42633</v>
      </c>
      <c r="T168" s="179">
        <f t="shared" si="20"/>
        <v>1109392</v>
      </c>
      <c r="U168" s="179"/>
      <c r="V168" s="184"/>
    </row>
    <row r="169" spans="1:22" x14ac:dyDescent="0.2">
      <c r="A169" s="152"/>
      <c r="B169" s="209" t="s">
        <v>140</v>
      </c>
      <c r="C169" s="158" t="s">
        <v>83</v>
      </c>
      <c r="D169" s="182">
        <f>D49+D163+D166</f>
        <v>23009</v>
      </c>
      <c r="E169" s="182">
        <f t="shared" si="20"/>
        <v>1792</v>
      </c>
      <c r="F169" s="182">
        <f t="shared" si="20"/>
        <v>3363</v>
      </c>
      <c r="G169" s="182">
        <f t="shared" si="20"/>
        <v>28164</v>
      </c>
      <c r="H169" s="182">
        <f t="shared" si="20"/>
        <v>854</v>
      </c>
      <c r="I169" s="182">
        <f t="shared" si="20"/>
        <v>489</v>
      </c>
      <c r="J169" s="182">
        <f t="shared" si="20"/>
        <v>1343</v>
      </c>
      <c r="K169" s="182">
        <f t="shared" si="20"/>
        <v>10405</v>
      </c>
      <c r="L169" s="182">
        <f t="shared" si="20"/>
        <v>9228</v>
      </c>
      <c r="M169" s="182">
        <f t="shared" si="20"/>
        <v>19633</v>
      </c>
      <c r="N169" s="182">
        <f t="shared" si="20"/>
        <v>6164</v>
      </c>
      <c r="O169" s="182">
        <f t="shared" si="20"/>
        <v>267</v>
      </c>
      <c r="P169" s="182">
        <f t="shared" si="20"/>
        <v>56</v>
      </c>
      <c r="Q169" s="182">
        <f t="shared" si="20"/>
        <v>6487</v>
      </c>
      <c r="R169" s="182">
        <f t="shared" si="20"/>
        <v>55627</v>
      </c>
      <c r="S169" s="182">
        <f t="shared" si="20"/>
        <v>759</v>
      </c>
      <c r="T169" s="182">
        <f t="shared" si="20"/>
        <v>56386</v>
      </c>
      <c r="U169" s="211"/>
      <c r="V169" s="184"/>
    </row>
    <row r="170" spans="1:22" x14ac:dyDescent="0.2">
      <c r="A170" s="152"/>
      <c r="B170" s="162"/>
      <c r="C170" s="162" t="s">
        <v>73</v>
      </c>
      <c r="D170" s="185">
        <f>SUM(D168:D169)</f>
        <v>65704</v>
      </c>
      <c r="E170" s="185">
        <f t="shared" ref="E170:T170" si="21">SUM(E168:E169)</f>
        <v>74993</v>
      </c>
      <c r="F170" s="185">
        <f t="shared" si="21"/>
        <v>4315</v>
      </c>
      <c r="G170" s="185">
        <f t="shared" si="21"/>
        <v>145012</v>
      </c>
      <c r="H170" s="185">
        <f t="shared" si="21"/>
        <v>1228</v>
      </c>
      <c r="I170" s="185">
        <f t="shared" si="21"/>
        <v>2561</v>
      </c>
      <c r="J170" s="185">
        <f t="shared" si="21"/>
        <v>3789</v>
      </c>
      <c r="K170" s="185">
        <f t="shared" si="21"/>
        <v>491166</v>
      </c>
      <c r="L170" s="185">
        <f t="shared" si="21"/>
        <v>450175</v>
      </c>
      <c r="M170" s="185">
        <f t="shared" si="21"/>
        <v>941341</v>
      </c>
      <c r="N170" s="185">
        <f t="shared" si="21"/>
        <v>23734</v>
      </c>
      <c r="O170" s="185">
        <f t="shared" si="21"/>
        <v>3663</v>
      </c>
      <c r="P170" s="185">
        <f t="shared" si="21"/>
        <v>4847</v>
      </c>
      <c r="Q170" s="185">
        <f t="shared" si="21"/>
        <v>32244</v>
      </c>
      <c r="R170" s="185">
        <f t="shared" si="21"/>
        <v>1122386</v>
      </c>
      <c r="S170" s="185">
        <f t="shared" si="21"/>
        <v>43392</v>
      </c>
      <c r="T170" s="185">
        <f t="shared" si="21"/>
        <v>1165778</v>
      </c>
      <c r="U170" s="185"/>
      <c r="V170" s="185"/>
    </row>
    <row r="171" spans="1:22" x14ac:dyDescent="0.2">
      <c r="A171" s="152"/>
      <c r="B171" s="212"/>
      <c r="C171" s="212"/>
      <c r="D171" s="213"/>
      <c r="E171" s="213"/>
      <c r="F171" s="213"/>
      <c r="G171" s="214"/>
      <c r="H171" s="213"/>
      <c r="I171" s="213"/>
      <c r="J171" s="213"/>
      <c r="K171" s="213"/>
      <c r="L171" s="213"/>
      <c r="M171" s="213"/>
      <c r="N171" s="213"/>
      <c r="O171" s="213"/>
      <c r="P171" s="213"/>
      <c r="Q171" s="213"/>
      <c r="R171" s="213"/>
      <c r="S171" s="213"/>
      <c r="T171" s="213"/>
      <c r="U171" s="213"/>
      <c r="V171" s="215"/>
    </row>
    <row r="172" spans="1:22" x14ac:dyDescent="0.2">
      <c r="B172" s="216" t="s">
        <v>141</v>
      </c>
    </row>
    <row r="173" spans="1:22" x14ac:dyDescent="0.2">
      <c r="B173" s="491" t="s">
        <v>142</v>
      </c>
      <c r="C173" s="491"/>
      <c r="D173" s="491"/>
      <c r="E173" s="491"/>
      <c r="F173" s="491"/>
      <c r="G173" s="491"/>
      <c r="H173" s="491"/>
      <c r="I173" s="491"/>
      <c r="J173" s="491"/>
      <c r="K173" s="491"/>
      <c r="L173" s="491"/>
    </row>
    <row r="174" spans="1:22" x14ac:dyDescent="0.2">
      <c r="B174" s="217"/>
      <c r="C174" s="218"/>
      <c r="D174" s="219"/>
      <c r="E174" s="219"/>
      <c r="F174" s="219"/>
      <c r="G174" s="219"/>
      <c r="H174" s="219"/>
      <c r="I174" s="219"/>
      <c r="J174" s="219"/>
      <c r="K174" s="219"/>
      <c r="L174" s="219"/>
      <c r="M174" s="219"/>
      <c r="N174" s="219"/>
      <c r="O174" s="219"/>
      <c r="P174" s="219"/>
      <c r="Q174" s="219"/>
      <c r="R174" s="219"/>
      <c r="S174" s="219"/>
      <c r="T174" s="219"/>
      <c r="U174" s="219"/>
      <c r="V174" s="219"/>
    </row>
    <row r="175" spans="1:22" x14ac:dyDescent="0.2">
      <c r="B175" s="217"/>
      <c r="C175" s="217"/>
      <c r="D175" s="219"/>
      <c r="E175" s="219"/>
      <c r="F175" s="219"/>
      <c r="G175" s="219"/>
      <c r="H175" s="219"/>
      <c r="I175" s="219"/>
      <c r="J175" s="219"/>
      <c r="K175" s="219"/>
      <c r="L175" s="219"/>
      <c r="M175" s="219"/>
      <c r="N175" s="219"/>
      <c r="O175" s="219"/>
      <c r="P175" s="219"/>
      <c r="Q175" s="219"/>
      <c r="R175" s="219"/>
      <c r="S175" s="219"/>
      <c r="T175" s="219"/>
      <c r="U175" s="219"/>
      <c r="V175" s="219"/>
    </row>
    <row r="176" spans="1:22" ht="14" x14ac:dyDescent="0.2">
      <c r="A176" s="220"/>
      <c r="B176" s="220"/>
      <c r="C176" s="220"/>
      <c r="D176" s="221"/>
      <c r="E176" s="221"/>
      <c r="F176" s="221"/>
      <c r="G176" s="221"/>
      <c r="H176" s="221"/>
      <c r="I176" s="221"/>
      <c r="J176" s="221"/>
      <c r="K176" s="221"/>
      <c r="L176" s="221"/>
      <c r="M176" s="221"/>
      <c r="N176" s="221"/>
      <c r="O176" s="221"/>
      <c r="P176" s="221"/>
      <c r="Q176" s="221"/>
      <c r="R176" s="221"/>
      <c r="S176" s="221"/>
      <c r="T176" s="221"/>
      <c r="U176" s="221"/>
      <c r="V176" s="221"/>
    </row>
    <row r="177" spans="1:22" ht="14" x14ac:dyDescent="0.2">
      <c r="A177" s="220"/>
      <c r="B177" s="220"/>
      <c r="C177" s="220"/>
      <c r="D177" s="222"/>
      <c r="E177" s="222"/>
      <c r="F177" s="222"/>
      <c r="G177" s="222"/>
      <c r="H177" s="222"/>
      <c r="I177" s="222"/>
      <c r="J177" s="222"/>
      <c r="K177" s="222"/>
      <c r="L177" s="222"/>
      <c r="M177" s="222"/>
      <c r="N177" s="222"/>
      <c r="O177" s="222"/>
      <c r="P177" s="222"/>
      <c r="Q177" s="222"/>
      <c r="R177" s="222"/>
      <c r="S177" s="222"/>
      <c r="T177" s="222"/>
      <c r="U177" s="222"/>
      <c r="V177" s="222"/>
    </row>
    <row r="178" spans="1:22" ht="14" x14ac:dyDescent="0.2">
      <c r="A178" s="220"/>
      <c r="B178" s="220"/>
      <c r="C178" s="220"/>
      <c r="D178" s="223"/>
      <c r="E178" s="223"/>
      <c r="F178" s="223"/>
      <c r="G178" s="223"/>
      <c r="H178" s="223"/>
      <c r="I178" s="223"/>
      <c r="J178" s="223"/>
      <c r="K178" s="223"/>
      <c r="L178" s="223"/>
      <c r="M178" s="223"/>
      <c r="N178" s="223"/>
      <c r="O178" s="223"/>
      <c r="P178" s="223"/>
      <c r="Q178" s="223"/>
      <c r="R178" s="223"/>
      <c r="S178" s="223"/>
      <c r="T178" s="223"/>
      <c r="U178" s="223"/>
      <c r="V178" s="223"/>
    </row>
    <row r="179" spans="1:22" ht="14" x14ac:dyDescent="0.2">
      <c r="A179" s="2"/>
      <c r="B179" s="224"/>
      <c r="C179" s="224"/>
      <c r="D179" s="222"/>
      <c r="E179" s="222"/>
      <c r="F179" s="222"/>
      <c r="G179" s="222"/>
      <c r="H179" s="222"/>
      <c r="I179" s="222"/>
      <c r="J179" s="222"/>
      <c r="K179" s="222"/>
      <c r="L179" s="222"/>
      <c r="M179" s="222"/>
      <c r="N179" s="222"/>
      <c r="O179" s="222"/>
      <c r="P179" s="222"/>
      <c r="Q179" s="222"/>
      <c r="R179" s="222"/>
      <c r="S179" s="222"/>
      <c r="T179" s="222"/>
      <c r="U179" s="222"/>
      <c r="V179" s="222"/>
    </row>
    <row r="180" spans="1:22" ht="14" x14ac:dyDescent="0.2">
      <c r="A180" s="220"/>
      <c r="B180" s="225"/>
      <c r="C180" s="225"/>
      <c r="D180" s="222"/>
      <c r="E180" s="222"/>
      <c r="F180" s="222"/>
      <c r="G180" s="222"/>
      <c r="H180" s="222"/>
      <c r="I180" s="222"/>
      <c r="J180" s="222"/>
      <c r="K180" s="222"/>
      <c r="L180" s="222"/>
      <c r="M180" s="222"/>
      <c r="N180" s="222"/>
      <c r="O180" s="222"/>
      <c r="P180" s="222"/>
      <c r="Q180" s="222"/>
      <c r="R180" s="222"/>
      <c r="S180" s="222"/>
      <c r="T180" s="222"/>
      <c r="U180" s="222"/>
      <c r="V180" s="222"/>
    </row>
    <row r="181" spans="1:22" x14ac:dyDescent="0.2">
      <c r="B181" s="226"/>
      <c r="C181" s="226"/>
      <c r="D181" s="227"/>
      <c r="E181" s="227"/>
      <c r="F181" s="227"/>
      <c r="G181" s="227"/>
      <c r="H181" s="227"/>
      <c r="I181" s="227"/>
      <c r="J181" s="227"/>
      <c r="K181" s="227"/>
      <c r="L181" s="227"/>
      <c r="M181" s="227"/>
      <c r="N181" s="227"/>
      <c r="O181" s="227"/>
      <c r="P181" s="227"/>
      <c r="Q181" s="227"/>
      <c r="R181" s="227"/>
      <c r="S181" s="227"/>
      <c r="T181" s="227"/>
      <c r="U181" s="227"/>
      <c r="V181" s="227"/>
    </row>
    <row r="182" spans="1:22" x14ac:dyDescent="0.2">
      <c r="A182" s="152"/>
      <c r="B182" s="228"/>
      <c r="C182" s="212"/>
      <c r="D182" s="213"/>
      <c r="E182" s="213"/>
      <c r="F182" s="213"/>
      <c r="G182" s="213"/>
      <c r="H182" s="213"/>
      <c r="I182" s="213"/>
      <c r="J182" s="213"/>
      <c r="K182" s="213"/>
      <c r="L182" s="213"/>
      <c r="M182" s="213"/>
      <c r="N182" s="213"/>
      <c r="O182" s="213"/>
      <c r="P182" s="213"/>
      <c r="Q182" s="213"/>
      <c r="R182" s="213"/>
      <c r="S182" s="213"/>
      <c r="T182" s="213"/>
      <c r="U182" s="213"/>
      <c r="V182" s="213"/>
    </row>
    <row r="183" spans="1:22" x14ac:dyDescent="0.2">
      <c r="A183" s="152"/>
      <c r="B183" s="228"/>
      <c r="C183" s="212"/>
      <c r="D183" s="229"/>
      <c r="E183" s="229"/>
      <c r="F183" s="229"/>
      <c r="G183" s="229"/>
      <c r="H183" s="229"/>
      <c r="I183" s="229"/>
      <c r="J183" s="229"/>
      <c r="K183" s="229"/>
      <c r="L183" s="229"/>
      <c r="M183" s="229"/>
      <c r="N183" s="229"/>
      <c r="O183" s="229"/>
      <c r="P183" s="229"/>
      <c r="Q183" s="229"/>
      <c r="R183" s="229"/>
      <c r="S183" s="229"/>
      <c r="T183" s="229"/>
      <c r="U183" s="229"/>
      <c r="V183" s="229"/>
    </row>
    <row r="184" spans="1:22" x14ac:dyDescent="0.2">
      <c r="B184" s="230"/>
      <c r="C184" s="226"/>
      <c r="D184" s="227"/>
      <c r="E184" s="227"/>
      <c r="F184" s="227"/>
      <c r="G184" s="227"/>
      <c r="H184" s="227"/>
      <c r="I184" s="227"/>
      <c r="J184" s="227"/>
      <c r="K184" s="227"/>
      <c r="L184" s="227"/>
      <c r="M184" s="227"/>
      <c r="N184" s="227"/>
      <c r="O184" s="227"/>
      <c r="P184" s="227"/>
      <c r="Q184" s="227"/>
      <c r="R184" s="227"/>
      <c r="S184" s="227"/>
      <c r="T184" s="227"/>
      <c r="U184" s="227"/>
      <c r="V184" s="227"/>
    </row>
    <row r="185" spans="1:22" x14ac:dyDescent="0.2">
      <c r="A185" s="152"/>
      <c r="B185" s="228"/>
      <c r="C185" s="212"/>
      <c r="D185" s="213"/>
      <c r="E185" s="213"/>
      <c r="F185" s="213"/>
      <c r="G185" s="213"/>
      <c r="H185" s="213"/>
      <c r="I185" s="213"/>
      <c r="J185" s="213"/>
      <c r="K185" s="213"/>
      <c r="L185" s="213"/>
      <c r="M185" s="213"/>
      <c r="N185" s="213"/>
      <c r="O185" s="213"/>
      <c r="P185" s="213"/>
      <c r="Q185" s="213"/>
      <c r="R185" s="213"/>
      <c r="S185" s="213"/>
      <c r="T185" s="213"/>
      <c r="U185" s="213"/>
      <c r="V185" s="213"/>
    </row>
    <row r="186" spans="1:22" x14ac:dyDescent="0.2">
      <c r="B186" s="230"/>
      <c r="C186" s="226"/>
      <c r="D186" s="227"/>
      <c r="E186" s="227"/>
      <c r="F186" s="227"/>
      <c r="G186" s="227"/>
      <c r="H186" s="227"/>
      <c r="I186" s="227"/>
      <c r="J186" s="227"/>
      <c r="K186" s="227"/>
      <c r="L186" s="227"/>
      <c r="M186" s="227"/>
      <c r="N186" s="227"/>
      <c r="O186" s="227"/>
      <c r="P186" s="227"/>
      <c r="Q186" s="227"/>
      <c r="R186" s="227"/>
      <c r="S186" s="227"/>
      <c r="T186" s="227"/>
      <c r="U186" s="227"/>
      <c r="V186" s="227"/>
    </row>
    <row r="187" spans="1:22" x14ac:dyDescent="0.2">
      <c r="B187" s="230"/>
      <c r="C187" s="226"/>
      <c r="D187" s="227"/>
      <c r="E187" s="227"/>
      <c r="F187" s="227"/>
      <c r="G187" s="227"/>
      <c r="H187" s="227"/>
      <c r="I187" s="227"/>
      <c r="J187" s="227"/>
      <c r="K187" s="227"/>
      <c r="L187" s="227"/>
      <c r="M187" s="227"/>
      <c r="N187" s="227"/>
      <c r="O187" s="227"/>
      <c r="P187" s="227"/>
      <c r="Q187" s="227"/>
      <c r="R187" s="227"/>
      <c r="S187" s="227"/>
      <c r="T187" s="227"/>
      <c r="U187" s="227"/>
      <c r="V187" s="227"/>
    </row>
    <row r="188" spans="1:22" x14ac:dyDescent="0.2">
      <c r="A188" s="152"/>
      <c r="B188" s="228"/>
      <c r="C188" s="212"/>
      <c r="D188" s="213"/>
      <c r="E188" s="213"/>
      <c r="F188" s="213"/>
      <c r="G188" s="213"/>
      <c r="H188" s="213"/>
      <c r="I188" s="213"/>
      <c r="J188" s="213"/>
      <c r="K188" s="213"/>
      <c r="L188" s="213"/>
      <c r="M188" s="213"/>
      <c r="N188" s="213"/>
      <c r="O188" s="213"/>
      <c r="P188" s="213"/>
      <c r="Q188" s="213"/>
      <c r="R188" s="213"/>
      <c r="S188" s="213"/>
      <c r="T188" s="213"/>
      <c r="U188" s="213"/>
      <c r="V188" s="213"/>
    </row>
    <row r="189" spans="1:22" x14ac:dyDescent="0.2">
      <c r="B189" s="230"/>
      <c r="C189" s="226"/>
      <c r="D189" s="227"/>
      <c r="E189" s="227"/>
      <c r="F189" s="227"/>
      <c r="G189" s="227"/>
      <c r="H189" s="227"/>
      <c r="I189" s="227"/>
      <c r="J189" s="227"/>
      <c r="K189" s="227"/>
      <c r="L189" s="227"/>
      <c r="M189" s="227"/>
      <c r="N189" s="227"/>
      <c r="O189" s="227"/>
      <c r="P189" s="227"/>
      <c r="Q189" s="227"/>
      <c r="R189" s="227"/>
      <c r="S189" s="227"/>
      <c r="T189" s="227"/>
      <c r="U189" s="227"/>
      <c r="V189" s="227"/>
    </row>
    <row r="190" spans="1:22" x14ac:dyDescent="0.2">
      <c r="B190" s="230"/>
      <c r="C190" s="226"/>
      <c r="D190" s="227"/>
      <c r="E190" s="227"/>
      <c r="F190" s="227"/>
      <c r="G190" s="227"/>
      <c r="H190" s="227"/>
      <c r="I190" s="227"/>
      <c r="J190" s="227"/>
      <c r="K190" s="227"/>
      <c r="L190" s="227"/>
      <c r="M190" s="227"/>
      <c r="N190" s="227"/>
      <c r="O190" s="227"/>
      <c r="P190" s="227"/>
      <c r="Q190" s="227"/>
      <c r="R190" s="227"/>
      <c r="S190" s="227"/>
      <c r="T190" s="227"/>
      <c r="U190" s="227"/>
      <c r="V190" s="227"/>
    </row>
    <row r="191" spans="1:22" x14ac:dyDescent="0.2">
      <c r="A191" s="152"/>
      <c r="B191" s="228"/>
      <c r="C191" s="212"/>
      <c r="D191" s="213"/>
      <c r="E191" s="213"/>
      <c r="F191" s="213"/>
      <c r="G191" s="213"/>
      <c r="H191" s="213"/>
      <c r="I191" s="213"/>
      <c r="J191" s="213"/>
      <c r="K191" s="213"/>
      <c r="L191" s="213"/>
      <c r="M191" s="213"/>
      <c r="N191" s="213"/>
      <c r="O191" s="213"/>
      <c r="P191" s="213"/>
      <c r="Q191" s="213"/>
      <c r="R191" s="213"/>
      <c r="S191" s="213"/>
      <c r="T191" s="213"/>
      <c r="U191" s="213"/>
      <c r="V191" s="213"/>
    </row>
    <row r="192" spans="1:22" x14ac:dyDescent="0.2">
      <c r="B192" s="230"/>
      <c r="C192" s="226"/>
      <c r="D192" s="227"/>
      <c r="E192" s="227"/>
      <c r="F192" s="227"/>
      <c r="G192" s="227"/>
      <c r="H192" s="227"/>
      <c r="I192" s="227"/>
      <c r="J192" s="227"/>
      <c r="K192" s="227"/>
      <c r="L192" s="227"/>
      <c r="M192" s="227"/>
      <c r="N192" s="227"/>
      <c r="O192" s="227"/>
      <c r="P192" s="227"/>
      <c r="Q192" s="227"/>
      <c r="R192" s="227"/>
      <c r="S192" s="227"/>
      <c r="T192" s="227"/>
      <c r="U192" s="227"/>
      <c r="V192" s="227"/>
    </row>
    <row r="193" spans="1:22" x14ac:dyDescent="0.2">
      <c r="B193" s="230"/>
      <c r="C193" s="226"/>
      <c r="D193" s="227"/>
      <c r="E193" s="227"/>
      <c r="F193" s="227"/>
      <c r="G193" s="227"/>
      <c r="H193" s="227"/>
      <c r="I193" s="227"/>
      <c r="J193" s="227"/>
      <c r="K193" s="227"/>
      <c r="L193" s="227"/>
      <c r="M193" s="227"/>
      <c r="N193" s="227"/>
      <c r="O193" s="227"/>
      <c r="P193" s="227"/>
      <c r="Q193" s="227"/>
      <c r="R193" s="227"/>
      <c r="S193" s="227"/>
      <c r="T193" s="227"/>
      <c r="U193" s="227"/>
      <c r="V193" s="227"/>
    </row>
    <row r="194" spans="1:22" x14ac:dyDescent="0.2">
      <c r="A194" s="152"/>
      <c r="B194" s="212"/>
      <c r="C194" s="212"/>
      <c r="D194" s="213"/>
      <c r="E194" s="213"/>
      <c r="F194" s="213"/>
      <c r="G194" s="213"/>
      <c r="H194" s="213"/>
      <c r="I194" s="213"/>
      <c r="J194" s="213"/>
      <c r="K194" s="213"/>
      <c r="L194" s="213"/>
      <c r="M194" s="213"/>
      <c r="N194" s="213"/>
      <c r="O194" s="213"/>
      <c r="P194" s="213"/>
      <c r="Q194" s="213"/>
      <c r="R194" s="213"/>
      <c r="S194" s="213"/>
      <c r="T194" s="213"/>
      <c r="U194" s="213"/>
      <c r="V194" s="213"/>
    </row>
    <row r="195" spans="1:22" x14ac:dyDescent="0.2">
      <c r="B195" s="226"/>
      <c r="C195" s="226"/>
      <c r="D195" s="227"/>
      <c r="E195" s="227"/>
      <c r="F195" s="227"/>
      <c r="G195" s="227"/>
      <c r="H195" s="227"/>
      <c r="I195" s="227"/>
      <c r="J195" s="227"/>
      <c r="K195" s="227"/>
      <c r="L195" s="227"/>
      <c r="M195" s="227"/>
      <c r="N195" s="227"/>
      <c r="O195" s="227"/>
      <c r="P195" s="227"/>
      <c r="Q195" s="227"/>
      <c r="R195" s="227"/>
      <c r="S195" s="227"/>
      <c r="T195" s="227"/>
      <c r="U195" s="227"/>
      <c r="V195" s="227"/>
    </row>
    <row r="196" spans="1:22" x14ac:dyDescent="0.2">
      <c r="B196" s="226"/>
      <c r="C196" s="226"/>
      <c r="D196" s="231"/>
      <c r="E196" s="231"/>
      <c r="F196" s="231"/>
      <c r="G196" s="231"/>
      <c r="H196" s="231"/>
      <c r="I196" s="231"/>
      <c r="J196" s="231"/>
      <c r="K196" s="231"/>
      <c r="L196" s="231"/>
      <c r="M196" s="231"/>
      <c r="N196" s="231"/>
      <c r="O196" s="231"/>
      <c r="P196" s="231"/>
      <c r="Q196" s="231"/>
      <c r="R196" s="231"/>
      <c r="S196" s="231"/>
      <c r="T196" s="231"/>
      <c r="U196" s="231"/>
      <c r="V196" s="231"/>
    </row>
    <row r="197" spans="1:22" x14ac:dyDescent="0.2">
      <c r="A197" s="152"/>
      <c r="B197" s="212"/>
      <c r="C197" s="212"/>
      <c r="D197" s="215"/>
      <c r="E197" s="215"/>
      <c r="F197" s="215"/>
      <c r="G197" s="215"/>
      <c r="H197" s="215"/>
      <c r="I197" s="215"/>
      <c r="J197" s="215"/>
      <c r="K197" s="215"/>
      <c r="L197" s="215"/>
      <c r="M197" s="215"/>
      <c r="N197" s="215"/>
      <c r="O197" s="215"/>
      <c r="P197" s="215"/>
      <c r="Q197" s="215"/>
      <c r="R197" s="215"/>
      <c r="S197" s="215"/>
      <c r="T197" s="215"/>
      <c r="U197" s="215"/>
      <c r="V197" s="215"/>
    </row>
    <row r="198" spans="1:22" x14ac:dyDescent="0.2">
      <c r="A198" s="232"/>
      <c r="B198" s="232"/>
      <c r="C198" s="232"/>
      <c r="D198" s="227"/>
      <c r="E198" s="227"/>
      <c r="F198" s="227"/>
      <c r="G198" s="227"/>
      <c r="H198" s="227"/>
      <c r="I198" s="227"/>
      <c r="J198" s="227"/>
      <c r="K198" s="227"/>
      <c r="L198" s="227"/>
      <c r="M198" s="227"/>
      <c r="N198" s="227"/>
      <c r="O198" s="227"/>
      <c r="P198" s="227"/>
      <c r="Q198" s="227"/>
      <c r="R198" s="227"/>
      <c r="S198" s="227"/>
      <c r="T198" s="227"/>
      <c r="U198" s="227"/>
      <c r="V198" s="227"/>
    </row>
    <row r="199" spans="1:22" x14ac:dyDescent="0.2">
      <c r="A199" s="232"/>
      <c r="B199" s="232"/>
      <c r="C199" s="232"/>
      <c r="D199" s="227"/>
      <c r="E199" s="227"/>
      <c r="F199" s="227"/>
      <c r="G199" s="227"/>
      <c r="H199" s="227"/>
      <c r="I199" s="227"/>
      <c r="J199" s="227"/>
      <c r="K199" s="227"/>
      <c r="L199" s="227"/>
      <c r="M199" s="227"/>
      <c r="N199" s="227"/>
      <c r="O199" s="227"/>
      <c r="P199" s="227"/>
      <c r="Q199" s="227"/>
      <c r="R199" s="227"/>
      <c r="S199" s="227"/>
      <c r="T199" s="227"/>
      <c r="U199" s="227"/>
      <c r="V199" s="227"/>
    </row>
    <row r="200" spans="1:22" x14ac:dyDescent="0.2">
      <c r="A200" s="152"/>
      <c r="B200" s="212"/>
      <c r="C200" s="212"/>
      <c r="D200" s="215"/>
      <c r="E200" s="215"/>
      <c r="F200" s="215"/>
      <c r="G200" s="215"/>
      <c r="H200" s="215"/>
      <c r="I200" s="215"/>
      <c r="J200" s="215"/>
      <c r="K200" s="215"/>
      <c r="L200" s="215"/>
      <c r="M200" s="215"/>
      <c r="N200" s="215"/>
      <c r="O200" s="215"/>
      <c r="P200" s="215"/>
      <c r="Q200" s="215"/>
      <c r="R200" s="215"/>
      <c r="S200" s="215"/>
      <c r="T200" s="215"/>
      <c r="U200" s="215"/>
      <c r="V200" s="215"/>
    </row>
    <row r="201" spans="1:22" x14ac:dyDescent="0.2">
      <c r="A201" s="152"/>
      <c r="B201" s="212"/>
      <c r="C201" s="212"/>
      <c r="D201" s="215"/>
      <c r="E201" s="215"/>
      <c r="F201" s="215"/>
      <c r="G201" s="215"/>
      <c r="H201" s="215"/>
      <c r="I201" s="215"/>
      <c r="J201" s="215"/>
      <c r="K201" s="215"/>
      <c r="L201" s="215"/>
      <c r="M201" s="215"/>
      <c r="N201" s="215"/>
      <c r="O201" s="215"/>
      <c r="P201" s="229"/>
      <c r="Q201" s="215"/>
      <c r="R201" s="215"/>
      <c r="S201" s="215"/>
      <c r="T201" s="215"/>
      <c r="U201" s="213"/>
      <c r="V201" s="215"/>
    </row>
    <row r="202" spans="1:22" x14ac:dyDescent="0.2">
      <c r="A202" s="152"/>
      <c r="B202" s="212"/>
      <c r="C202" s="212"/>
      <c r="D202" s="215"/>
      <c r="E202" s="215"/>
      <c r="F202" s="215"/>
      <c r="G202" s="215"/>
      <c r="H202" s="215"/>
      <c r="I202" s="215"/>
      <c r="J202" s="215"/>
      <c r="K202" s="215"/>
      <c r="L202" s="215"/>
      <c r="M202" s="215"/>
      <c r="N202" s="215"/>
      <c r="O202" s="215"/>
      <c r="P202" s="215"/>
      <c r="Q202" s="215"/>
      <c r="R202" s="215"/>
      <c r="S202" s="215"/>
      <c r="T202" s="215"/>
      <c r="U202" s="215"/>
      <c r="V202" s="215"/>
    </row>
  </sheetData>
  <mergeCells count="9">
    <mergeCell ref="B173:L173"/>
    <mergeCell ref="T2:V2"/>
    <mergeCell ref="B3:B4"/>
    <mergeCell ref="C3:C4"/>
    <mergeCell ref="D3:G3"/>
    <mergeCell ref="H3:J3"/>
    <mergeCell ref="K3:M3"/>
    <mergeCell ref="N3:Q3"/>
    <mergeCell ref="V3:V4"/>
  </mergeCells>
  <phoneticPr fontId="2"/>
  <pageMargins left="0.70866141732283472" right="0.70866141732283472" top="0.55118110236220474" bottom="0.55118110236220474" header="0.31496062992125984" footer="0.31496062992125984"/>
  <pageSetup paperSize="9" scale="35"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7A8B5-1F31-4906-AE92-66CCBA3CA9B6}">
  <sheetPr>
    <pageSetUpPr fitToPage="1"/>
  </sheetPr>
  <dimension ref="B1:AG253"/>
  <sheetViews>
    <sheetView zoomScaleNormal="100" zoomScaleSheetLayoutView="100" workbookViewId="0"/>
  </sheetViews>
  <sheetFormatPr defaultColWidth="9" defaultRowHeight="13" x14ac:dyDescent="0.2"/>
  <cols>
    <col min="1" max="1" width="2.6328125" style="1" customWidth="1"/>
    <col min="2" max="2" width="12.90625" style="50" customWidth="1"/>
    <col min="3" max="9" width="14.08984375" style="1" customWidth="1"/>
    <col min="10" max="10" width="14.6328125" style="1" customWidth="1"/>
    <col min="11" max="25" width="14.08984375" style="1" customWidth="1"/>
    <col min="26" max="26" width="14.08984375" style="233" customWidth="1"/>
    <col min="27" max="27" width="14.08984375" style="1" customWidth="1"/>
    <col min="28" max="16384" width="9" style="1"/>
  </cols>
  <sheetData>
    <row r="1" spans="2:33" ht="14" x14ac:dyDescent="0.2">
      <c r="B1" s="49" t="s">
        <v>220</v>
      </c>
    </row>
    <row r="2" spans="2:33" ht="14.25" customHeight="1" x14ac:dyDescent="0.2">
      <c r="B2" s="234" t="s">
        <v>144</v>
      </c>
    </row>
    <row r="3" spans="2:33" s="51" customFormat="1" ht="12" customHeight="1" x14ac:dyDescent="0.2">
      <c r="B3" s="480" t="s">
        <v>30</v>
      </c>
      <c r="C3" s="3" t="s">
        <v>145</v>
      </c>
      <c r="D3" s="3" t="s">
        <v>146</v>
      </c>
      <c r="E3" s="3" t="s">
        <v>147</v>
      </c>
      <c r="F3" s="47" t="s">
        <v>148</v>
      </c>
      <c r="G3" s="3" t="s">
        <v>149</v>
      </c>
      <c r="H3" s="48" t="s">
        <v>150</v>
      </c>
      <c r="I3" s="3" t="s">
        <v>151</v>
      </c>
      <c r="J3" s="235" t="s">
        <v>152</v>
      </c>
      <c r="K3" s="3" t="s">
        <v>153</v>
      </c>
      <c r="L3" s="3" t="s">
        <v>154</v>
      </c>
      <c r="M3" s="3" t="s">
        <v>155</v>
      </c>
      <c r="N3" s="3" t="s">
        <v>156</v>
      </c>
      <c r="O3" s="3" t="s">
        <v>157</v>
      </c>
      <c r="P3" s="3" t="s">
        <v>158</v>
      </c>
      <c r="Q3" s="3" t="s">
        <v>159</v>
      </c>
      <c r="R3" s="3" t="s">
        <v>160</v>
      </c>
      <c r="S3" s="3" t="s">
        <v>161</v>
      </c>
      <c r="T3" s="3" t="s">
        <v>162</v>
      </c>
      <c r="U3" s="3" t="s">
        <v>163</v>
      </c>
      <c r="V3" s="47" t="s">
        <v>164</v>
      </c>
      <c r="W3" s="3" t="s">
        <v>165</v>
      </c>
      <c r="X3" s="48" t="s">
        <v>166</v>
      </c>
      <c r="Y3" s="3" t="s">
        <v>167</v>
      </c>
      <c r="Z3" s="3" t="s">
        <v>168</v>
      </c>
      <c r="AA3" s="3" t="s">
        <v>169</v>
      </c>
    </row>
    <row r="4" spans="2:33" s="51" customFormat="1" ht="12" customHeight="1" x14ac:dyDescent="0.2">
      <c r="B4" s="482"/>
      <c r="C4" s="236" t="s">
        <v>170</v>
      </c>
      <c r="D4" s="236" t="s">
        <v>171</v>
      </c>
      <c r="E4" s="236" t="s">
        <v>170</v>
      </c>
      <c r="F4" s="237" t="s">
        <v>170</v>
      </c>
      <c r="G4" s="236" t="s">
        <v>171</v>
      </c>
      <c r="H4" s="238" t="s">
        <v>170</v>
      </c>
      <c r="I4" s="236" t="s">
        <v>170</v>
      </c>
      <c r="J4" s="236" t="s">
        <v>170</v>
      </c>
      <c r="K4" s="236" t="s">
        <v>170</v>
      </c>
      <c r="L4" s="236" t="s">
        <v>170</v>
      </c>
      <c r="M4" s="236" t="s">
        <v>170</v>
      </c>
      <c r="N4" s="236" t="s">
        <v>170</v>
      </c>
      <c r="O4" s="236" t="s">
        <v>170</v>
      </c>
      <c r="P4" s="236" t="s">
        <v>171</v>
      </c>
      <c r="Q4" s="236" t="s">
        <v>170</v>
      </c>
      <c r="R4" s="236" t="s">
        <v>170</v>
      </c>
      <c r="S4" s="236" t="s">
        <v>170</v>
      </c>
      <c r="T4" s="236" t="s">
        <v>170</v>
      </c>
      <c r="U4" s="236" t="s">
        <v>170</v>
      </c>
      <c r="V4" s="237" t="s">
        <v>170</v>
      </c>
      <c r="W4" s="239" t="s">
        <v>171</v>
      </c>
      <c r="X4" s="238" t="s">
        <v>170</v>
      </c>
      <c r="Y4" s="236" t="s">
        <v>170</v>
      </c>
      <c r="Z4" s="236" t="s">
        <v>171</v>
      </c>
      <c r="AA4" s="236" t="s">
        <v>170</v>
      </c>
    </row>
    <row r="5" spans="2:33" s="52" customFormat="1" ht="30" customHeight="1" x14ac:dyDescent="0.2">
      <c r="B5" s="66"/>
      <c r="C5" s="53" t="s">
        <v>41</v>
      </c>
      <c r="D5" s="53" t="s">
        <v>41</v>
      </c>
      <c r="E5" s="53" t="s">
        <v>41</v>
      </c>
      <c r="F5" s="240" t="s">
        <v>41</v>
      </c>
      <c r="G5" s="53" t="s">
        <v>41</v>
      </c>
      <c r="H5" s="241" t="s">
        <v>41</v>
      </c>
      <c r="I5" s="53" t="s">
        <v>41</v>
      </c>
      <c r="J5" s="53" t="s">
        <v>41</v>
      </c>
      <c r="K5" s="53" t="s">
        <v>41</v>
      </c>
      <c r="L5" s="53" t="s">
        <v>41</v>
      </c>
      <c r="M5" s="53" t="s">
        <v>41</v>
      </c>
      <c r="N5" s="53" t="s">
        <v>41</v>
      </c>
      <c r="O5" s="53" t="s">
        <v>41</v>
      </c>
      <c r="P5" s="53" t="s">
        <v>41</v>
      </c>
      <c r="Q5" s="53" t="s">
        <v>41</v>
      </c>
      <c r="R5" s="53" t="s">
        <v>41</v>
      </c>
      <c r="S5" s="53" t="s">
        <v>41</v>
      </c>
      <c r="T5" s="53" t="s">
        <v>41</v>
      </c>
      <c r="U5" s="53" t="s">
        <v>41</v>
      </c>
      <c r="V5" s="240" t="s">
        <v>41</v>
      </c>
      <c r="W5" s="53" t="s">
        <v>41</v>
      </c>
      <c r="X5" s="241" t="s">
        <v>41</v>
      </c>
      <c r="Y5" s="53" t="s">
        <v>41</v>
      </c>
      <c r="Z5" s="53" t="s">
        <v>41</v>
      </c>
      <c r="AA5" s="53" t="s">
        <v>41</v>
      </c>
    </row>
    <row r="6" spans="2:33" s="9" customFormat="1" ht="30" customHeight="1" x14ac:dyDescent="0.2">
      <c r="B6" s="67" t="s">
        <v>47</v>
      </c>
      <c r="C6" s="242">
        <v>11096</v>
      </c>
      <c r="D6" s="243">
        <v>8149</v>
      </c>
      <c r="E6" s="242">
        <v>15831</v>
      </c>
      <c r="F6" s="244">
        <v>21123</v>
      </c>
      <c r="G6" s="242">
        <v>5272</v>
      </c>
      <c r="H6" s="245">
        <v>14123</v>
      </c>
      <c r="I6" s="242">
        <v>2387</v>
      </c>
      <c r="J6" s="242">
        <v>2965</v>
      </c>
      <c r="K6" s="242">
        <v>9655</v>
      </c>
      <c r="L6" s="242">
        <v>4540</v>
      </c>
      <c r="M6" s="242">
        <v>2872</v>
      </c>
      <c r="N6" s="242">
        <v>13552</v>
      </c>
      <c r="O6" s="242">
        <v>3830</v>
      </c>
      <c r="P6" s="243" t="s">
        <v>172</v>
      </c>
      <c r="Q6" s="242">
        <v>5640</v>
      </c>
      <c r="R6" s="242">
        <v>2934</v>
      </c>
      <c r="S6" s="242">
        <v>3947</v>
      </c>
      <c r="T6" s="242">
        <v>6724</v>
      </c>
      <c r="U6" s="242">
        <v>7899</v>
      </c>
      <c r="V6" s="244">
        <v>8749</v>
      </c>
      <c r="W6" s="243">
        <v>3158</v>
      </c>
      <c r="X6" s="245">
        <v>12069</v>
      </c>
      <c r="Y6" s="243">
        <v>9495</v>
      </c>
      <c r="Z6" s="243">
        <v>1583</v>
      </c>
      <c r="AA6" s="243">
        <v>17808</v>
      </c>
    </row>
    <row r="7" spans="2:33" s="9" customFormat="1" ht="30" customHeight="1" x14ac:dyDescent="0.2">
      <c r="B7" s="67" t="s">
        <v>55</v>
      </c>
      <c r="C7" s="242">
        <v>10819</v>
      </c>
      <c r="D7" s="242">
        <v>8128</v>
      </c>
      <c r="E7" s="242">
        <v>15470</v>
      </c>
      <c r="F7" s="244">
        <v>20792</v>
      </c>
      <c r="G7" s="242">
        <v>5066</v>
      </c>
      <c r="H7" s="245">
        <v>13907</v>
      </c>
      <c r="I7" s="242">
        <v>2293</v>
      </c>
      <c r="J7" s="242">
        <v>2945</v>
      </c>
      <c r="K7" s="242">
        <v>9440</v>
      </c>
      <c r="L7" s="242">
        <v>4322</v>
      </c>
      <c r="M7" s="242">
        <v>2611</v>
      </c>
      <c r="N7" s="242">
        <v>13116</v>
      </c>
      <c r="O7" s="242">
        <v>3738</v>
      </c>
      <c r="P7" s="243" t="s">
        <v>172</v>
      </c>
      <c r="Q7" s="242">
        <v>5413</v>
      </c>
      <c r="R7" s="242">
        <v>2938</v>
      </c>
      <c r="S7" s="242">
        <v>3881</v>
      </c>
      <c r="T7" s="242">
        <v>6565</v>
      </c>
      <c r="U7" s="242">
        <v>7804</v>
      </c>
      <c r="V7" s="244">
        <v>8442</v>
      </c>
      <c r="W7" s="246">
        <v>3213</v>
      </c>
      <c r="X7" s="245">
        <v>11893</v>
      </c>
      <c r="Y7" s="242">
        <v>9153</v>
      </c>
      <c r="Z7" s="242">
        <v>1726</v>
      </c>
      <c r="AA7" s="242">
        <v>17329</v>
      </c>
    </row>
    <row r="8" spans="2:33" s="247" customFormat="1" ht="30" customHeight="1" x14ac:dyDescent="0.2">
      <c r="B8" s="67" t="s">
        <v>49</v>
      </c>
      <c r="C8" s="242">
        <v>9252</v>
      </c>
      <c r="D8" s="242">
        <v>7111</v>
      </c>
      <c r="E8" s="242">
        <v>13078</v>
      </c>
      <c r="F8" s="244">
        <v>17568</v>
      </c>
      <c r="G8" s="242">
        <v>4230</v>
      </c>
      <c r="H8" s="245">
        <v>11375</v>
      </c>
      <c r="I8" s="242">
        <v>1961</v>
      </c>
      <c r="J8" s="242">
        <v>2521</v>
      </c>
      <c r="K8" s="242">
        <v>7960</v>
      </c>
      <c r="L8" s="242">
        <v>3600</v>
      </c>
      <c r="M8" s="242">
        <v>2139</v>
      </c>
      <c r="N8" s="242">
        <v>11050</v>
      </c>
      <c r="O8" s="242">
        <v>3244</v>
      </c>
      <c r="P8" s="243" t="s">
        <v>172</v>
      </c>
      <c r="Q8" s="242">
        <v>4129</v>
      </c>
      <c r="R8" s="242">
        <v>2431</v>
      </c>
      <c r="S8" s="242">
        <v>3271</v>
      </c>
      <c r="T8" s="242">
        <v>5143</v>
      </c>
      <c r="U8" s="242">
        <v>6999</v>
      </c>
      <c r="V8" s="244">
        <v>7085</v>
      </c>
      <c r="W8" s="246">
        <v>2771</v>
      </c>
      <c r="X8" s="245">
        <v>9964</v>
      </c>
      <c r="Y8" s="242">
        <v>7795</v>
      </c>
      <c r="Z8" s="242">
        <v>1571</v>
      </c>
      <c r="AA8" s="242">
        <v>14803</v>
      </c>
    </row>
    <row r="9" spans="2:33" s="247" customFormat="1" ht="30" customHeight="1" x14ac:dyDescent="0.2">
      <c r="B9" s="67" t="s">
        <v>50</v>
      </c>
      <c r="C9" s="242">
        <v>9858</v>
      </c>
      <c r="D9" s="242">
        <v>7598</v>
      </c>
      <c r="E9" s="242">
        <v>14017</v>
      </c>
      <c r="F9" s="244">
        <v>18416</v>
      </c>
      <c r="G9" s="242">
        <v>4867</v>
      </c>
      <c r="H9" s="245">
        <v>11859</v>
      </c>
      <c r="I9" s="242">
        <v>2019</v>
      </c>
      <c r="J9" s="242">
        <v>2619</v>
      </c>
      <c r="K9" s="242">
        <v>8185</v>
      </c>
      <c r="L9" s="242">
        <v>3961</v>
      </c>
      <c r="M9" s="242">
        <v>2364</v>
      </c>
      <c r="N9" s="242">
        <v>11701</v>
      </c>
      <c r="O9" s="242">
        <v>3431</v>
      </c>
      <c r="P9" s="243" t="s">
        <v>172</v>
      </c>
      <c r="Q9" s="242">
        <v>4374</v>
      </c>
      <c r="R9" s="242">
        <v>2559</v>
      </c>
      <c r="S9" s="242">
        <v>3455</v>
      </c>
      <c r="T9" s="242">
        <v>5780</v>
      </c>
      <c r="U9" s="242">
        <v>7421</v>
      </c>
      <c r="V9" s="244">
        <v>7519</v>
      </c>
      <c r="W9" s="246">
        <v>2942</v>
      </c>
      <c r="X9" s="245">
        <v>10615</v>
      </c>
      <c r="Y9" s="242">
        <v>8427</v>
      </c>
      <c r="Z9" s="242">
        <v>1828</v>
      </c>
      <c r="AA9" s="242">
        <v>15843</v>
      </c>
    </row>
    <row r="10" spans="2:33" s="248" customFormat="1" ht="30" customHeight="1" x14ac:dyDescent="0.2">
      <c r="B10" s="68" t="s">
        <v>51</v>
      </c>
      <c r="C10" s="285">
        <v>10417</v>
      </c>
      <c r="D10" s="285">
        <v>8329</v>
      </c>
      <c r="E10" s="285">
        <v>14829</v>
      </c>
      <c r="F10" s="286">
        <v>19483</v>
      </c>
      <c r="G10" s="285">
        <v>5956</v>
      </c>
      <c r="H10" s="287">
        <v>12753</v>
      </c>
      <c r="I10" s="285">
        <v>2156</v>
      </c>
      <c r="J10" s="285">
        <v>2844</v>
      </c>
      <c r="K10" s="285">
        <v>9024</v>
      </c>
      <c r="L10" s="285">
        <v>4149</v>
      </c>
      <c r="M10" s="285">
        <v>2670</v>
      </c>
      <c r="N10" s="285">
        <v>12568</v>
      </c>
      <c r="O10" s="285">
        <v>3815</v>
      </c>
      <c r="P10" s="285">
        <v>819</v>
      </c>
      <c r="Q10" s="285">
        <v>4089</v>
      </c>
      <c r="R10" s="285">
        <v>2715</v>
      </c>
      <c r="S10" s="285">
        <v>3775</v>
      </c>
      <c r="T10" s="285">
        <v>6541</v>
      </c>
      <c r="U10" s="285">
        <v>7652</v>
      </c>
      <c r="V10" s="286">
        <v>7938</v>
      </c>
      <c r="W10" s="288">
        <v>3170</v>
      </c>
      <c r="X10" s="287">
        <v>11361</v>
      </c>
      <c r="Y10" s="285">
        <v>8916</v>
      </c>
      <c r="Z10" s="285">
        <v>2035</v>
      </c>
      <c r="AA10" s="285">
        <v>17117</v>
      </c>
    </row>
    <row r="11" spans="2:33" s="58" customFormat="1" ht="12" customHeight="1" x14ac:dyDescent="0.2">
      <c r="B11" s="249"/>
      <c r="C11" s="250"/>
      <c r="D11" s="251"/>
      <c r="E11" s="250"/>
      <c r="F11" s="250"/>
      <c r="G11" s="252"/>
      <c r="H11" s="252"/>
      <c r="I11" s="252"/>
      <c r="J11" s="252"/>
      <c r="K11" s="252"/>
      <c r="L11" s="252"/>
      <c r="M11" s="253"/>
      <c r="N11" s="253"/>
      <c r="O11" s="253"/>
      <c r="P11" s="253"/>
      <c r="Q11" s="253"/>
      <c r="R11" s="253"/>
      <c r="S11" s="253"/>
      <c r="T11" s="253"/>
      <c r="U11" s="253"/>
      <c r="V11" s="253"/>
      <c r="W11" s="253"/>
      <c r="X11" s="253"/>
      <c r="Y11" s="253"/>
      <c r="Z11" s="254"/>
      <c r="AA11" s="253"/>
    </row>
    <row r="12" spans="2:33" s="52" customFormat="1" ht="12" customHeight="1" x14ac:dyDescent="0.2">
      <c r="B12" s="255" t="s">
        <v>173</v>
      </c>
      <c r="C12" s="255"/>
      <c r="D12" s="255"/>
      <c r="E12" s="255"/>
      <c r="F12" s="255"/>
      <c r="Z12" s="65"/>
    </row>
    <row r="13" spans="2:33" s="52" customFormat="1" ht="12" customHeight="1" x14ac:dyDescent="0.2">
      <c r="B13" s="500"/>
      <c r="C13" s="500"/>
      <c r="D13" s="500"/>
      <c r="Z13" s="65"/>
    </row>
    <row r="14" spans="2:33" s="52" customFormat="1" ht="12" customHeight="1" x14ac:dyDescent="0.2">
      <c r="B14" s="62"/>
      <c r="C14" s="232"/>
      <c r="D14" s="232"/>
      <c r="E14" s="1"/>
      <c r="F14" s="1"/>
      <c r="G14" s="1"/>
      <c r="H14" s="1"/>
      <c r="I14" s="1"/>
      <c r="J14" s="1"/>
      <c r="K14" s="1"/>
      <c r="L14" s="1"/>
      <c r="M14" s="1"/>
      <c r="N14" s="1"/>
      <c r="O14" s="1"/>
      <c r="P14" s="1"/>
      <c r="Q14" s="1"/>
      <c r="R14" s="1"/>
      <c r="S14" s="1"/>
      <c r="T14" s="1"/>
      <c r="U14" s="1"/>
      <c r="V14" s="1"/>
      <c r="W14" s="1"/>
      <c r="X14" s="1"/>
      <c r="Y14" s="1"/>
      <c r="Z14" s="233"/>
    </row>
    <row r="15" spans="2:33" s="52" customFormat="1" ht="12" customHeight="1" x14ac:dyDescent="0.2">
      <c r="B15" s="256"/>
      <c r="C15" s="257"/>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233"/>
      <c r="AG15" s="1"/>
    </row>
    <row r="16" spans="2:33" ht="12" customHeight="1" x14ac:dyDescent="0.2">
      <c r="B16" s="258"/>
      <c r="C16" s="232"/>
      <c r="D16" s="232"/>
    </row>
    <row r="17" spans="2:4" ht="12" customHeight="1" x14ac:dyDescent="0.2">
      <c r="B17" s="258"/>
      <c r="C17" s="217"/>
      <c r="D17" s="217"/>
    </row>
    <row r="18" spans="2:4" ht="12" customHeight="1" x14ac:dyDescent="0.2"/>
    <row r="19" spans="2:4" ht="12" customHeight="1" x14ac:dyDescent="0.2"/>
    <row r="20" spans="2:4" ht="12" customHeight="1" x14ac:dyDescent="0.2"/>
    <row r="21" spans="2:4" ht="12" customHeight="1" x14ac:dyDescent="0.2"/>
    <row r="22" spans="2:4" ht="12" customHeight="1" x14ac:dyDescent="0.2"/>
    <row r="23" spans="2:4" ht="12" customHeight="1" x14ac:dyDescent="0.2"/>
    <row r="24" spans="2:4" ht="12" customHeight="1" x14ac:dyDescent="0.2"/>
    <row r="25" spans="2:4" ht="12" customHeight="1" x14ac:dyDescent="0.2"/>
    <row r="26" spans="2:4" ht="12" customHeight="1" x14ac:dyDescent="0.2"/>
    <row r="27" spans="2:4" ht="12" customHeight="1" x14ac:dyDescent="0.2"/>
    <row r="28" spans="2:4" ht="12" customHeight="1" x14ac:dyDescent="0.2"/>
    <row r="29" spans="2:4" ht="12" customHeight="1" x14ac:dyDescent="0.2"/>
    <row r="30" spans="2:4" ht="12" customHeight="1" x14ac:dyDescent="0.2"/>
    <row r="31" spans="2:4" ht="12" customHeight="1" x14ac:dyDescent="0.2"/>
    <row r="32" spans="2:4"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sheetData>
  <mergeCells count="2">
    <mergeCell ref="B3:B4"/>
    <mergeCell ref="B13:D13"/>
  </mergeCells>
  <phoneticPr fontId="2"/>
  <dataValidations count="1">
    <dataValidation imeMode="on" allowBlank="1" showInputMessage="1" showErrorMessage="1" sqref="C3:AA3 A5:XFD5 B1:B4 B14:B65536 B6:B12" xr:uid="{EBBD4C2B-79CC-4111-BA21-8F84AA75D36F}"/>
  </dataValidations>
  <printOptions horizontalCentered="1"/>
  <pageMargins left="0.19685039370078741" right="0.19685039370078741" top="0.98425196850393704" bottom="0.98425196850393704" header="0.51181102362204722" footer="0.51181102362204722"/>
  <pageSetup paperSize="9" scale="79" fitToWidth="2" orientation="landscape" r:id="rId1"/>
  <headerFooter alignWithMargins="0">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350F1-1E4F-422F-B231-E0D83F0E0443}">
  <sheetPr>
    <pageSetUpPr fitToPage="1"/>
  </sheetPr>
  <dimension ref="B1:AH233"/>
  <sheetViews>
    <sheetView zoomScaleNormal="100" zoomScaleSheetLayoutView="100" workbookViewId="0"/>
  </sheetViews>
  <sheetFormatPr defaultColWidth="9" defaultRowHeight="13" x14ac:dyDescent="0.2"/>
  <cols>
    <col min="1" max="1" width="2.6328125" style="1" customWidth="1"/>
    <col min="2" max="2" width="14.36328125" style="50" customWidth="1"/>
    <col min="3" max="32" width="11.36328125" style="1" customWidth="1"/>
    <col min="33" max="33" width="11.36328125" style="233" customWidth="1"/>
    <col min="34" max="34" width="11.36328125" style="1" customWidth="1"/>
    <col min="35" max="16384" width="9" style="1"/>
  </cols>
  <sheetData>
    <row r="1" spans="2:34" ht="14" x14ac:dyDescent="0.2">
      <c r="B1" s="49" t="s">
        <v>220</v>
      </c>
    </row>
    <row r="2" spans="2:34" ht="14.25" customHeight="1" x14ac:dyDescent="0.2">
      <c r="B2" s="234" t="s">
        <v>174</v>
      </c>
    </row>
    <row r="3" spans="2:34" s="51" customFormat="1" ht="12" customHeight="1" x14ac:dyDescent="0.2">
      <c r="B3" s="480" t="s">
        <v>30</v>
      </c>
      <c r="C3" s="260" t="s">
        <v>175</v>
      </c>
      <c r="D3" s="259" t="s">
        <v>176</v>
      </c>
      <c r="E3" s="259" t="s">
        <v>177</v>
      </c>
      <c r="F3" s="260" t="s">
        <v>178</v>
      </c>
      <c r="G3" s="261" t="s">
        <v>147</v>
      </c>
      <c r="H3" s="260" t="s">
        <v>148</v>
      </c>
      <c r="I3" s="260" t="s">
        <v>179</v>
      </c>
      <c r="J3" s="260" t="s">
        <v>150</v>
      </c>
      <c r="K3" s="260" t="s">
        <v>180</v>
      </c>
      <c r="L3" s="260" t="s">
        <v>181</v>
      </c>
      <c r="M3" s="260" t="s">
        <v>153</v>
      </c>
      <c r="N3" s="260" t="s">
        <v>154</v>
      </c>
      <c r="O3" s="260" t="s">
        <v>155</v>
      </c>
      <c r="P3" s="260" t="s">
        <v>182</v>
      </c>
      <c r="Q3" s="260" t="s">
        <v>156</v>
      </c>
      <c r="R3" s="260" t="s">
        <v>176</v>
      </c>
      <c r="S3" s="260" t="s">
        <v>145</v>
      </c>
      <c r="T3" s="259" t="s">
        <v>157</v>
      </c>
      <c r="U3" s="262"/>
      <c r="V3" s="261"/>
      <c r="W3" s="260" t="s">
        <v>159</v>
      </c>
      <c r="X3" s="260" t="s">
        <v>160</v>
      </c>
      <c r="Y3" s="260" t="s">
        <v>161</v>
      </c>
      <c r="Z3" s="260" t="s">
        <v>162</v>
      </c>
      <c r="AA3" s="260" t="s">
        <v>183</v>
      </c>
      <c r="AB3" s="260" t="s">
        <v>184</v>
      </c>
      <c r="AC3" s="259" t="s">
        <v>164</v>
      </c>
      <c r="AD3" s="260" t="s">
        <v>185</v>
      </c>
      <c r="AE3" s="261" t="s">
        <v>166</v>
      </c>
      <c r="AF3" s="263" t="s">
        <v>167</v>
      </c>
      <c r="AG3" s="262"/>
      <c r="AH3" s="261"/>
    </row>
    <row r="4" spans="2:34" s="51" customFormat="1" ht="12" customHeight="1" x14ac:dyDescent="0.2">
      <c r="B4" s="501"/>
      <c r="C4" s="264"/>
      <c r="D4" s="265"/>
      <c r="E4" s="265"/>
      <c r="F4" s="264"/>
      <c r="G4" s="266"/>
      <c r="H4" s="264"/>
      <c r="I4" s="264"/>
      <c r="J4" s="264"/>
      <c r="K4" s="264"/>
      <c r="L4" s="264"/>
      <c r="M4" s="264"/>
      <c r="N4" s="264"/>
      <c r="O4" s="264"/>
      <c r="P4" s="264"/>
      <c r="Q4" s="264"/>
      <c r="R4" s="264"/>
      <c r="S4" s="264"/>
      <c r="T4" s="264"/>
      <c r="U4" s="260" t="s">
        <v>157</v>
      </c>
      <c r="V4" s="260" t="s">
        <v>186</v>
      </c>
      <c r="W4" s="264"/>
      <c r="X4" s="264"/>
      <c r="Y4" s="264"/>
      <c r="Z4" s="264"/>
      <c r="AA4" s="264"/>
      <c r="AB4" s="264"/>
      <c r="AC4" s="265"/>
      <c r="AD4" s="264"/>
      <c r="AE4" s="266"/>
      <c r="AF4" s="266"/>
      <c r="AG4" s="260" t="s">
        <v>167</v>
      </c>
      <c r="AH4" s="260" t="s">
        <v>187</v>
      </c>
    </row>
    <row r="5" spans="2:34" s="51" customFormat="1" ht="12" customHeight="1" x14ac:dyDescent="0.2">
      <c r="B5" s="482"/>
      <c r="C5" s="267" t="s">
        <v>188</v>
      </c>
      <c r="D5" s="265" t="s">
        <v>189</v>
      </c>
      <c r="E5" s="265" t="s">
        <v>190</v>
      </c>
      <c r="F5" s="268" t="s">
        <v>191</v>
      </c>
      <c r="G5" s="269" t="s">
        <v>192</v>
      </c>
      <c r="H5" s="267" t="s">
        <v>193</v>
      </c>
      <c r="I5" s="267" t="s">
        <v>194</v>
      </c>
      <c r="J5" s="267" t="s">
        <v>195</v>
      </c>
      <c r="K5" s="267" t="s">
        <v>196</v>
      </c>
      <c r="L5" s="267" t="s">
        <v>197</v>
      </c>
      <c r="M5" s="267" t="s">
        <v>198</v>
      </c>
      <c r="N5" s="267" t="s">
        <v>199</v>
      </c>
      <c r="O5" s="267" t="s">
        <v>200</v>
      </c>
      <c r="P5" s="267" t="s">
        <v>201</v>
      </c>
      <c r="Q5" s="267" t="s">
        <v>202</v>
      </c>
      <c r="R5" s="267" t="s">
        <v>203</v>
      </c>
      <c r="S5" s="267" t="s">
        <v>204</v>
      </c>
      <c r="T5" s="267" t="s">
        <v>205</v>
      </c>
      <c r="U5" s="267" t="s">
        <v>206</v>
      </c>
      <c r="V5" s="267" t="s">
        <v>205</v>
      </c>
      <c r="W5" s="267" t="s">
        <v>207</v>
      </c>
      <c r="X5" s="267" t="s">
        <v>208</v>
      </c>
      <c r="Y5" s="267" t="s">
        <v>209</v>
      </c>
      <c r="Z5" s="267" t="s">
        <v>210</v>
      </c>
      <c r="AA5" s="267" t="s">
        <v>211</v>
      </c>
      <c r="AB5" s="267" t="s">
        <v>212</v>
      </c>
      <c r="AC5" s="270" t="s">
        <v>213</v>
      </c>
      <c r="AD5" s="267" t="s">
        <v>214</v>
      </c>
      <c r="AE5" s="269" t="s">
        <v>215</v>
      </c>
      <c r="AF5" s="269" t="s">
        <v>216</v>
      </c>
      <c r="AG5" s="269" t="s">
        <v>217</v>
      </c>
      <c r="AH5" s="267" t="s">
        <v>218</v>
      </c>
    </row>
    <row r="6" spans="2:34" s="52" customFormat="1" ht="30" customHeight="1" x14ac:dyDescent="0.2">
      <c r="B6" s="66"/>
      <c r="C6" s="53" t="s">
        <v>41</v>
      </c>
      <c r="D6" s="240" t="s">
        <v>41</v>
      </c>
      <c r="E6" s="240" t="s">
        <v>41</v>
      </c>
      <c r="F6" s="53" t="s">
        <v>41</v>
      </c>
      <c r="G6" s="241" t="s">
        <v>41</v>
      </c>
      <c r="H6" s="53" t="s">
        <v>41</v>
      </c>
      <c r="I6" s="53" t="s">
        <v>41</v>
      </c>
      <c r="J6" s="53" t="s">
        <v>41</v>
      </c>
      <c r="K6" s="53" t="s">
        <v>41</v>
      </c>
      <c r="L6" s="53" t="s">
        <v>41</v>
      </c>
      <c r="M6" s="53" t="s">
        <v>41</v>
      </c>
      <c r="N6" s="53" t="s">
        <v>41</v>
      </c>
      <c r="O6" s="53" t="s">
        <v>41</v>
      </c>
      <c r="P6" s="53" t="s">
        <v>41</v>
      </c>
      <c r="Q6" s="53" t="s">
        <v>41</v>
      </c>
      <c r="R6" s="53" t="s">
        <v>41</v>
      </c>
      <c r="S6" s="53" t="s">
        <v>41</v>
      </c>
      <c r="T6" s="53" t="s">
        <v>41</v>
      </c>
      <c r="U6" s="53"/>
      <c r="V6" s="53"/>
      <c r="W6" s="53" t="s">
        <v>41</v>
      </c>
      <c r="X6" s="53" t="s">
        <v>41</v>
      </c>
      <c r="Y6" s="53" t="s">
        <v>41</v>
      </c>
      <c r="Z6" s="53" t="s">
        <v>41</v>
      </c>
      <c r="AA6" s="53" t="s">
        <v>41</v>
      </c>
      <c r="AB6" s="53" t="s">
        <v>41</v>
      </c>
      <c r="AC6" s="240" t="s">
        <v>41</v>
      </c>
      <c r="AD6" s="53" t="s">
        <v>41</v>
      </c>
      <c r="AE6" s="241" t="s">
        <v>41</v>
      </c>
      <c r="AF6" s="53" t="s">
        <v>41</v>
      </c>
      <c r="AG6" s="241" t="s">
        <v>41</v>
      </c>
      <c r="AH6" s="241" t="s">
        <v>41</v>
      </c>
    </row>
    <row r="7" spans="2:34" s="9" customFormat="1" ht="30" customHeight="1" x14ac:dyDescent="0.2">
      <c r="B7" s="67" t="s">
        <v>47</v>
      </c>
      <c r="C7" s="271">
        <v>69369</v>
      </c>
      <c r="D7" s="272">
        <v>59976</v>
      </c>
      <c r="E7" s="272">
        <v>59872</v>
      </c>
      <c r="F7" s="11">
        <v>60090</v>
      </c>
      <c r="G7" s="273">
        <v>50333</v>
      </c>
      <c r="H7" s="274">
        <v>39492</v>
      </c>
      <c r="I7" s="274">
        <v>37304</v>
      </c>
      <c r="J7" s="274">
        <v>30068</v>
      </c>
      <c r="K7" s="274">
        <v>30300</v>
      </c>
      <c r="L7" s="274">
        <v>27833</v>
      </c>
      <c r="M7" s="274">
        <v>20403</v>
      </c>
      <c r="N7" s="274">
        <v>19181</v>
      </c>
      <c r="O7" s="274">
        <v>17416</v>
      </c>
      <c r="P7" s="271">
        <v>79707</v>
      </c>
      <c r="Q7" s="271">
        <v>71843</v>
      </c>
      <c r="R7" s="271">
        <v>44628</v>
      </c>
      <c r="S7" s="271">
        <v>36049</v>
      </c>
      <c r="T7" s="271">
        <v>34990</v>
      </c>
      <c r="U7" s="271" t="s">
        <v>172</v>
      </c>
      <c r="V7" s="271" t="s">
        <v>172</v>
      </c>
      <c r="W7" s="271">
        <v>30792</v>
      </c>
      <c r="X7" s="271">
        <v>28562</v>
      </c>
      <c r="Y7" s="271">
        <v>29156</v>
      </c>
      <c r="Z7" s="271">
        <v>23909</v>
      </c>
      <c r="AA7" s="271">
        <v>39385</v>
      </c>
      <c r="AB7" s="271">
        <v>38474</v>
      </c>
      <c r="AC7" s="289">
        <v>38004</v>
      </c>
      <c r="AD7" s="271">
        <v>36952</v>
      </c>
      <c r="AE7" s="290">
        <v>35612</v>
      </c>
      <c r="AF7" s="291" t="s">
        <v>219</v>
      </c>
      <c r="AG7" s="290">
        <v>32419</v>
      </c>
      <c r="AH7" s="290">
        <v>32151</v>
      </c>
    </row>
    <row r="8" spans="2:34" s="9" customFormat="1" ht="30" customHeight="1" x14ac:dyDescent="0.2">
      <c r="B8" s="67" t="s">
        <v>55</v>
      </c>
      <c r="C8" s="271">
        <v>68130</v>
      </c>
      <c r="D8" s="275">
        <v>59052</v>
      </c>
      <c r="E8" s="275">
        <v>58950</v>
      </c>
      <c r="F8" s="276">
        <v>59068</v>
      </c>
      <c r="G8" s="273">
        <v>49506</v>
      </c>
      <c r="H8" s="274">
        <v>38478</v>
      </c>
      <c r="I8" s="274">
        <v>36265</v>
      </c>
      <c r="J8" s="274">
        <v>29208</v>
      </c>
      <c r="K8" s="274">
        <v>29404</v>
      </c>
      <c r="L8" s="274">
        <v>26961</v>
      </c>
      <c r="M8" s="274">
        <v>19636</v>
      </c>
      <c r="N8" s="274">
        <v>18554</v>
      </c>
      <c r="O8" s="274">
        <v>17008</v>
      </c>
      <c r="P8" s="271">
        <v>78468</v>
      </c>
      <c r="Q8" s="271">
        <v>70938</v>
      </c>
      <c r="R8" s="271">
        <v>43765</v>
      </c>
      <c r="S8" s="271">
        <v>35283</v>
      </c>
      <c r="T8" s="271">
        <v>34210</v>
      </c>
      <c r="U8" s="271" t="s">
        <v>172</v>
      </c>
      <c r="V8" s="271" t="s">
        <v>172</v>
      </c>
      <c r="W8" s="271">
        <v>30143</v>
      </c>
      <c r="X8" s="271">
        <v>27850</v>
      </c>
      <c r="Y8" s="271">
        <v>28183</v>
      </c>
      <c r="Z8" s="271">
        <v>23007</v>
      </c>
      <c r="AA8" s="271">
        <v>38840</v>
      </c>
      <c r="AB8" s="271">
        <v>37877</v>
      </c>
      <c r="AC8" s="289">
        <v>37495</v>
      </c>
      <c r="AD8" s="271">
        <v>36391</v>
      </c>
      <c r="AE8" s="292">
        <v>35476</v>
      </c>
      <c r="AF8" s="290" t="s">
        <v>219</v>
      </c>
      <c r="AG8" s="292">
        <v>32323</v>
      </c>
      <c r="AH8" s="271">
        <v>32047</v>
      </c>
    </row>
    <row r="9" spans="2:34" s="277" customFormat="1" ht="30" customHeight="1" x14ac:dyDescent="0.2">
      <c r="B9" s="67" t="s">
        <v>49</v>
      </c>
      <c r="C9" s="271">
        <v>52889</v>
      </c>
      <c r="D9" s="275">
        <v>42829</v>
      </c>
      <c r="E9" s="275">
        <v>46844</v>
      </c>
      <c r="F9" s="276">
        <v>47222</v>
      </c>
      <c r="G9" s="273">
        <v>39258</v>
      </c>
      <c r="H9" s="274">
        <v>29787</v>
      </c>
      <c r="I9" s="274">
        <v>28031</v>
      </c>
      <c r="J9" s="274">
        <v>22521</v>
      </c>
      <c r="K9" s="274">
        <v>22668</v>
      </c>
      <c r="L9" s="274">
        <v>20547</v>
      </c>
      <c r="M9" s="274">
        <v>14081</v>
      </c>
      <c r="N9" s="274">
        <v>13439</v>
      </c>
      <c r="O9" s="274">
        <v>12085</v>
      </c>
      <c r="P9" s="271">
        <v>63596</v>
      </c>
      <c r="Q9" s="271">
        <v>57267</v>
      </c>
      <c r="R9" s="271">
        <v>34856</v>
      </c>
      <c r="S9" s="271">
        <v>27561</v>
      </c>
      <c r="T9" s="271">
        <v>26533</v>
      </c>
      <c r="U9" s="271" t="s">
        <v>172</v>
      </c>
      <c r="V9" s="271" t="s">
        <v>172</v>
      </c>
      <c r="W9" s="271">
        <v>23321</v>
      </c>
      <c r="X9" s="271">
        <v>21409</v>
      </c>
      <c r="Y9" s="271">
        <v>21815</v>
      </c>
      <c r="Z9" s="271">
        <v>17642</v>
      </c>
      <c r="AA9" s="271">
        <v>35571</v>
      </c>
      <c r="AB9" s="271">
        <v>34587</v>
      </c>
      <c r="AC9" s="289">
        <v>34225</v>
      </c>
      <c r="AD9" s="271">
        <v>33264</v>
      </c>
      <c r="AE9" s="292">
        <v>32417</v>
      </c>
      <c r="AF9" s="290" t="s">
        <v>219</v>
      </c>
      <c r="AG9" s="292">
        <v>29451</v>
      </c>
      <c r="AH9" s="271">
        <v>29130</v>
      </c>
    </row>
    <row r="10" spans="2:34" s="277" customFormat="1" ht="30" customHeight="1" x14ac:dyDescent="0.2">
      <c r="B10" s="67" t="s">
        <v>50</v>
      </c>
      <c r="C10" s="271">
        <v>58475</v>
      </c>
      <c r="D10" s="275">
        <v>46696</v>
      </c>
      <c r="E10" s="275">
        <v>51520</v>
      </c>
      <c r="F10" s="276">
        <v>51286</v>
      </c>
      <c r="G10" s="273">
        <v>42606</v>
      </c>
      <c r="H10" s="274">
        <v>32323</v>
      </c>
      <c r="I10" s="274">
        <v>30112</v>
      </c>
      <c r="J10" s="274">
        <v>24367</v>
      </c>
      <c r="K10" s="274">
        <v>24492</v>
      </c>
      <c r="L10" s="274">
        <v>22279</v>
      </c>
      <c r="M10" s="274">
        <v>15645</v>
      </c>
      <c r="N10" s="274">
        <v>14749</v>
      </c>
      <c r="O10" s="274">
        <v>13214</v>
      </c>
      <c r="P10" s="271">
        <v>69201</v>
      </c>
      <c r="Q10" s="271">
        <v>62422</v>
      </c>
      <c r="R10" s="271">
        <v>38026</v>
      </c>
      <c r="S10" s="271">
        <v>30212</v>
      </c>
      <c r="T10" s="271">
        <v>26949</v>
      </c>
      <c r="U10" s="271" t="s">
        <v>172</v>
      </c>
      <c r="V10" s="271" t="s">
        <v>172</v>
      </c>
      <c r="W10" s="271">
        <v>25686</v>
      </c>
      <c r="X10" s="271">
        <v>23674</v>
      </c>
      <c r="Y10" s="271">
        <v>24072</v>
      </c>
      <c r="Z10" s="271">
        <v>19413</v>
      </c>
      <c r="AA10" s="271">
        <v>38278</v>
      </c>
      <c r="AB10" s="271">
        <v>37083</v>
      </c>
      <c r="AC10" s="289">
        <v>36738</v>
      </c>
      <c r="AD10" s="271">
        <v>35626</v>
      </c>
      <c r="AE10" s="292">
        <v>34856</v>
      </c>
      <c r="AF10" s="290" t="s">
        <v>219</v>
      </c>
      <c r="AG10" s="292">
        <v>31895</v>
      </c>
      <c r="AH10" s="271">
        <v>31478</v>
      </c>
    </row>
    <row r="11" spans="2:34" s="278" customFormat="1" ht="30" customHeight="1" x14ac:dyDescent="0.2">
      <c r="B11" s="68" t="s">
        <v>51</v>
      </c>
      <c r="C11" s="293">
        <v>66035</v>
      </c>
      <c r="D11" s="294">
        <v>52672</v>
      </c>
      <c r="E11" s="294">
        <v>57004</v>
      </c>
      <c r="F11" s="295">
        <v>56749</v>
      </c>
      <c r="G11" s="296">
        <v>47365</v>
      </c>
      <c r="H11" s="293">
        <v>36402</v>
      </c>
      <c r="I11" s="293">
        <v>33561</v>
      </c>
      <c r="J11" s="293">
        <v>27334</v>
      </c>
      <c r="K11" s="293">
        <v>27526</v>
      </c>
      <c r="L11" s="293">
        <v>25134</v>
      </c>
      <c r="M11" s="293">
        <v>17965</v>
      </c>
      <c r="N11" s="293">
        <v>16905</v>
      </c>
      <c r="O11" s="293">
        <v>15275</v>
      </c>
      <c r="P11" s="293">
        <v>75719</v>
      </c>
      <c r="Q11" s="293">
        <v>68513</v>
      </c>
      <c r="R11" s="293">
        <v>42809</v>
      </c>
      <c r="S11" s="293">
        <v>34582</v>
      </c>
      <c r="T11" s="297" t="s">
        <v>172</v>
      </c>
      <c r="U11" s="293">
        <v>32471</v>
      </c>
      <c r="V11" s="293">
        <v>32351</v>
      </c>
      <c r="W11" s="293">
        <v>27674</v>
      </c>
      <c r="X11" s="293">
        <v>27613</v>
      </c>
      <c r="Y11" s="293">
        <v>28178</v>
      </c>
      <c r="Z11" s="293">
        <v>23061</v>
      </c>
      <c r="AA11" s="293">
        <v>41510</v>
      </c>
      <c r="AB11" s="293">
        <v>40019</v>
      </c>
      <c r="AC11" s="298">
        <v>39569</v>
      </c>
      <c r="AD11" s="293">
        <v>38371</v>
      </c>
      <c r="AE11" s="296">
        <v>37862</v>
      </c>
      <c r="AF11" s="290" t="s">
        <v>219</v>
      </c>
      <c r="AG11" s="296">
        <v>34861</v>
      </c>
      <c r="AH11" s="293">
        <v>34528</v>
      </c>
    </row>
    <row r="12" spans="2:34" s="64" customFormat="1" ht="12" customHeight="1" x14ac:dyDescent="0.2">
      <c r="B12" s="249"/>
      <c r="C12" s="279"/>
      <c r="D12" s="280"/>
      <c r="E12" s="280"/>
      <c r="F12" s="280"/>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H12" s="281"/>
    </row>
    <row r="13" spans="2:34" s="52" customFormat="1" ht="12" customHeight="1" x14ac:dyDescent="0.2">
      <c r="B13" s="255" t="s">
        <v>173</v>
      </c>
      <c r="C13" s="255"/>
      <c r="D13" s="255"/>
      <c r="E13" s="255"/>
      <c r="F13" s="255"/>
      <c r="AG13" s="282"/>
    </row>
    <row r="14" spans="2:34" s="52" customFormat="1" ht="12" customHeight="1" x14ac:dyDescent="0.2">
      <c r="C14" s="283"/>
      <c r="D14" s="283"/>
      <c r="E14" s="283"/>
      <c r="F14" s="283"/>
      <c r="AG14" s="282"/>
    </row>
    <row r="15" spans="2:34" s="52" customFormat="1" ht="12" customHeight="1" x14ac:dyDescent="0.2">
      <c r="B15" s="502"/>
      <c r="C15" s="502"/>
      <c r="D15" s="65"/>
      <c r="E15" s="65"/>
      <c r="F15" s="65"/>
      <c r="AG15" s="65"/>
    </row>
    <row r="16" spans="2:34" s="52" customFormat="1" ht="12" customHeight="1" x14ac:dyDescent="0.2">
      <c r="B16" s="284"/>
      <c r="C16" s="284"/>
      <c r="D16" s="65"/>
      <c r="E16" s="65"/>
      <c r="F16" s="65"/>
      <c r="AG16" s="65"/>
    </row>
    <row r="17" spans="2:34" s="52" customFormat="1" ht="12" customHeight="1" x14ac:dyDescent="0.2">
      <c r="B17" s="256"/>
      <c r="C17" s="257"/>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233"/>
      <c r="AH17" s="1"/>
    </row>
    <row r="18" spans="2:34" ht="12" customHeight="1" x14ac:dyDescent="0.2">
      <c r="B18" s="258"/>
      <c r="C18" s="232"/>
    </row>
    <row r="19" spans="2:34" ht="12" customHeight="1" x14ac:dyDescent="0.2">
      <c r="B19" s="258"/>
      <c r="C19" s="217"/>
    </row>
    <row r="20" spans="2:34" ht="12" customHeight="1" x14ac:dyDescent="0.2"/>
    <row r="21" spans="2:34" ht="12" customHeight="1" x14ac:dyDescent="0.2"/>
    <row r="22" spans="2:34" ht="12" customHeight="1" x14ac:dyDescent="0.2"/>
    <row r="23" spans="2:34" ht="12" customHeight="1" x14ac:dyDescent="0.2"/>
    <row r="24" spans="2:34" ht="12" customHeight="1" x14ac:dyDescent="0.2"/>
    <row r="25" spans="2:34" ht="12" customHeight="1" x14ac:dyDescent="0.2"/>
    <row r="26" spans="2:34" ht="12" customHeight="1" x14ac:dyDescent="0.2"/>
    <row r="27" spans="2:34" ht="12" customHeight="1" x14ac:dyDescent="0.2"/>
    <row r="28" spans="2:34" ht="12" customHeight="1" x14ac:dyDescent="0.2"/>
    <row r="29" spans="2:34" ht="12" customHeight="1" x14ac:dyDescent="0.2"/>
    <row r="30" spans="2:34" ht="12" customHeight="1" x14ac:dyDescent="0.2"/>
    <row r="31" spans="2:34" ht="12" customHeight="1" x14ac:dyDescent="0.2"/>
    <row r="32" spans="2:34"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sheetData>
  <mergeCells count="2">
    <mergeCell ref="B3:B5"/>
    <mergeCell ref="B15:C15"/>
  </mergeCells>
  <phoneticPr fontId="2"/>
  <dataValidations count="2">
    <dataValidation imeMode="off" allowBlank="1" showInputMessage="1" showErrorMessage="1" sqref="D7:F12" xr:uid="{DF9E843E-2252-493B-B87E-724F2DF4AA10}"/>
    <dataValidation imeMode="on" allowBlank="1" showInputMessage="1" showErrorMessage="1" sqref="B1:B2 A3:XFD6 B17:B65536 B7:B13" xr:uid="{C83401D5-6DEB-4E0F-94AD-29608734DE5C}"/>
  </dataValidations>
  <pageMargins left="0.78740157480314965" right="0.78740157480314965" top="0.98425196850393704" bottom="0.98425196850393704" header="0.51181102362204722" footer="0.51181102362204722"/>
  <pageSetup paperSize="9" scale="68" fitToWidth="2" orientation="landscape" verticalDpi="400" r:id="rId1"/>
  <headerFooter alignWithMargins="0">
    <oddHeader>&amp;L&amp;F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2C821-ECD6-47DF-A57B-DE2E0E9E0D08}">
  <dimension ref="B1:I246"/>
  <sheetViews>
    <sheetView zoomScaleNormal="100" zoomScaleSheetLayoutView="100" workbookViewId="0"/>
  </sheetViews>
  <sheetFormatPr defaultColWidth="9" defaultRowHeight="13" x14ac:dyDescent="0.2"/>
  <cols>
    <col min="1" max="1" width="2.6328125" style="1" customWidth="1"/>
    <col min="2" max="2" width="2.6328125" style="50" customWidth="1"/>
    <col min="3" max="3" width="17.6328125" style="50" customWidth="1"/>
    <col min="4" max="6" width="20.6328125" style="1" customWidth="1"/>
    <col min="7" max="7" width="11.6328125" style="1" bestFit="1" customWidth="1"/>
    <col min="8" max="8" width="11.90625" style="1" bestFit="1" customWidth="1"/>
    <col min="9" max="9" width="9.453125" style="1" bestFit="1" customWidth="1"/>
    <col min="10" max="16384" width="9" style="1"/>
  </cols>
  <sheetData>
    <row r="1" spans="2:9" ht="14" x14ac:dyDescent="0.2">
      <c r="B1" s="49" t="s">
        <v>240</v>
      </c>
      <c r="C1" s="49"/>
    </row>
    <row r="2" spans="2:9" ht="12" customHeight="1" x14ac:dyDescent="0.2">
      <c r="D2" s="299"/>
      <c r="E2" s="299"/>
      <c r="F2" s="299"/>
    </row>
    <row r="3" spans="2:9" s="51" customFormat="1" ht="12" customHeight="1" x14ac:dyDescent="0.2">
      <c r="B3" s="470" t="s">
        <v>221</v>
      </c>
      <c r="C3" s="490"/>
      <c r="D3" s="3" t="s">
        <v>222</v>
      </c>
      <c r="E3" s="3" t="s">
        <v>223</v>
      </c>
      <c r="F3" s="3" t="s">
        <v>224</v>
      </c>
    </row>
    <row r="4" spans="2:9" s="52" customFormat="1" ht="12" customHeight="1" x14ac:dyDescent="0.2">
      <c r="B4" s="505"/>
      <c r="C4" s="506"/>
      <c r="D4" s="53" t="s">
        <v>225</v>
      </c>
      <c r="E4" s="53" t="s">
        <v>225</v>
      </c>
      <c r="F4" s="53" t="s">
        <v>225</v>
      </c>
    </row>
    <row r="5" spans="2:9" s="52" customFormat="1" ht="12" customHeight="1" x14ac:dyDescent="0.2">
      <c r="B5" s="505" t="s">
        <v>226</v>
      </c>
      <c r="C5" s="506"/>
      <c r="D5" s="300">
        <f t="shared" ref="D5:D21" si="0">E5+F5</f>
        <v>1395908</v>
      </c>
      <c r="E5" s="300">
        <v>733076</v>
      </c>
      <c r="F5" s="300">
        <v>662832</v>
      </c>
      <c r="G5" s="301"/>
      <c r="H5" s="301"/>
      <c r="I5" s="301"/>
    </row>
    <row r="6" spans="2:9" s="64" customFormat="1" ht="12" customHeight="1" x14ac:dyDescent="0.2">
      <c r="B6" s="507" t="s">
        <v>227</v>
      </c>
      <c r="C6" s="508"/>
      <c r="D6" s="302">
        <f t="shared" si="0"/>
        <v>1394071</v>
      </c>
      <c r="E6" s="302">
        <v>731103</v>
      </c>
      <c r="F6" s="302">
        <v>662968</v>
      </c>
      <c r="G6" s="303"/>
      <c r="H6" s="303"/>
      <c r="I6" s="303"/>
    </row>
    <row r="7" spans="2:9" s="64" customFormat="1" ht="12" customHeight="1" x14ac:dyDescent="0.2">
      <c r="B7" s="507" t="s">
        <v>228</v>
      </c>
      <c r="C7" s="508"/>
      <c r="D7" s="302">
        <f t="shared" si="0"/>
        <v>21621</v>
      </c>
      <c r="E7" s="302">
        <v>20558</v>
      </c>
      <c r="F7" s="302">
        <v>1063</v>
      </c>
      <c r="G7" s="303"/>
      <c r="H7" s="303"/>
      <c r="I7" s="303"/>
    </row>
    <row r="8" spans="2:9" s="52" customFormat="1" ht="12" customHeight="1" x14ac:dyDescent="0.2">
      <c r="B8" s="304"/>
      <c r="C8" s="305" t="s">
        <v>229</v>
      </c>
      <c r="D8" s="300">
        <f t="shared" si="0"/>
        <v>10180</v>
      </c>
      <c r="E8" s="300">
        <v>9986</v>
      </c>
      <c r="F8" s="300">
        <v>194</v>
      </c>
      <c r="H8" s="303"/>
      <c r="I8" s="303"/>
    </row>
    <row r="9" spans="2:9" s="52" customFormat="1" ht="12" customHeight="1" x14ac:dyDescent="0.2">
      <c r="B9" s="304"/>
      <c r="C9" s="305" t="s">
        <v>230</v>
      </c>
      <c r="D9" s="300">
        <f t="shared" si="0"/>
        <v>9414</v>
      </c>
      <c r="E9" s="300">
        <v>8770</v>
      </c>
      <c r="F9" s="300">
        <v>644</v>
      </c>
      <c r="H9" s="303"/>
      <c r="I9" s="303"/>
    </row>
    <row r="10" spans="2:9" s="52" customFormat="1" ht="12" customHeight="1" x14ac:dyDescent="0.2">
      <c r="B10" s="304"/>
      <c r="C10" s="305" t="s">
        <v>231</v>
      </c>
      <c r="D10" s="300">
        <f t="shared" si="0"/>
        <v>1051</v>
      </c>
      <c r="E10" s="300">
        <v>832</v>
      </c>
      <c r="F10" s="300">
        <v>219</v>
      </c>
      <c r="H10" s="303"/>
      <c r="I10" s="303"/>
    </row>
    <row r="11" spans="2:9" s="52" customFormat="1" ht="12" customHeight="1" x14ac:dyDescent="0.2">
      <c r="B11" s="304"/>
      <c r="C11" s="305" t="s">
        <v>232</v>
      </c>
      <c r="D11" s="300">
        <f t="shared" si="0"/>
        <v>472</v>
      </c>
      <c r="E11" s="300">
        <v>470</v>
      </c>
      <c r="F11" s="300">
        <v>2</v>
      </c>
      <c r="H11" s="303"/>
      <c r="I11" s="303"/>
    </row>
    <row r="12" spans="2:9" s="52" customFormat="1" ht="12" customHeight="1" x14ac:dyDescent="0.2">
      <c r="B12" s="304"/>
      <c r="C12" s="305" t="s">
        <v>233</v>
      </c>
      <c r="D12" s="300">
        <f t="shared" si="0"/>
        <v>504</v>
      </c>
      <c r="E12" s="300">
        <v>500</v>
      </c>
      <c r="F12" s="300">
        <v>4</v>
      </c>
      <c r="H12" s="303"/>
      <c r="I12" s="303"/>
    </row>
    <row r="13" spans="2:9" s="64" customFormat="1" ht="12" customHeight="1" x14ac:dyDescent="0.2">
      <c r="B13" s="507" t="s">
        <v>234</v>
      </c>
      <c r="C13" s="508"/>
      <c r="D13" s="302">
        <f t="shared" si="0"/>
        <v>2105054</v>
      </c>
      <c r="E13" s="302">
        <v>1318883</v>
      </c>
      <c r="F13" s="302">
        <v>786171</v>
      </c>
      <c r="G13" s="303"/>
      <c r="H13" s="303"/>
      <c r="I13" s="303"/>
    </row>
    <row r="14" spans="2:9" s="52" customFormat="1" ht="12" customHeight="1" x14ac:dyDescent="0.2">
      <c r="B14" s="304"/>
      <c r="C14" s="305" t="s">
        <v>229</v>
      </c>
      <c r="D14" s="300">
        <f t="shared" si="0"/>
        <v>94773</v>
      </c>
      <c r="E14" s="300">
        <v>91485</v>
      </c>
      <c r="F14" s="300">
        <v>3288</v>
      </c>
      <c r="H14" s="303"/>
      <c r="I14" s="303"/>
    </row>
    <row r="15" spans="2:9" s="52" customFormat="1" ht="12" customHeight="1" x14ac:dyDescent="0.2">
      <c r="B15" s="304"/>
      <c r="C15" s="305" t="s">
        <v>230</v>
      </c>
      <c r="D15" s="300">
        <f t="shared" si="0"/>
        <v>1088463</v>
      </c>
      <c r="E15" s="300">
        <v>568936</v>
      </c>
      <c r="F15" s="300">
        <v>519527</v>
      </c>
      <c r="H15" s="303"/>
      <c r="I15" s="303"/>
    </row>
    <row r="16" spans="2:9" s="52" customFormat="1" ht="12" customHeight="1" x14ac:dyDescent="0.2">
      <c r="B16" s="304"/>
      <c r="C16" s="305" t="s">
        <v>235</v>
      </c>
      <c r="D16" s="300">
        <f t="shared" si="0"/>
        <v>175090</v>
      </c>
      <c r="E16" s="300">
        <v>94022</v>
      </c>
      <c r="F16" s="300">
        <v>81068</v>
      </c>
      <c r="H16" s="303"/>
      <c r="I16" s="303"/>
    </row>
    <row r="17" spans="2:9" s="52" customFormat="1" ht="12" customHeight="1" x14ac:dyDescent="0.2">
      <c r="B17" s="304"/>
      <c r="C17" s="305" t="s">
        <v>231</v>
      </c>
      <c r="D17" s="300">
        <f t="shared" si="0"/>
        <v>126088</v>
      </c>
      <c r="E17" s="300">
        <v>66346</v>
      </c>
      <c r="F17" s="300">
        <v>59742</v>
      </c>
      <c r="H17" s="303"/>
      <c r="I17" s="303"/>
    </row>
    <row r="18" spans="2:9" s="52" customFormat="1" ht="12" customHeight="1" x14ac:dyDescent="0.2">
      <c r="B18" s="304"/>
      <c r="C18" s="305" t="s">
        <v>232</v>
      </c>
      <c r="D18" s="300">
        <f t="shared" si="0"/>
        <v>44681</v>
      </c>
      <c r="E18" s="300">
        <v>42427</v>
      </c>
      <c r="F18" s="300">
        <v>2254</v>
      </c>
      <c r="H18" s="303"/>
      <c r="I18" s="303"/>
    </row>
    <row r="19" spans="2:9" s="52" customFormat="1" ht="12" customHeight="1" x14ac:dyDescent="0.2">
      <c r="B19" s="304"/>
      <c r="C19" s="305" t="s">
        <v>236</v>
      </c>
      <c r="D19" s="300">
        <f t="shared" si="0"/>
        <v>335592</v>
      </c>
      <c r="E19" s="300">
        <v>300838</v>
      </c>
      <c r="F19" s="300">
        <v>34754</v>
      </c>
      <c r="H19" s="303"/>
      <c r="I19" s="303"/>
    </row>
    <row r="20" spans="2:9" s="52" customFormat="1" ht="12" customHeight="1" x14ac:dyDescent="0.2">
      <c r="B20" s="304"/>
      <c r="C20" s="305" t="s">
        <v>237</v>
      </c>
      <c r="D20" s="300">
        <f t="shared" si="0"/>
        <v>5562</v>
      </c>
      <c r="E20" s="306">
        <v>3299</v>
      </c>
      <c r="F20" s="300">
        <v>2263</v>
      </c>
      <c r="H20" s="303"/>
      <c r="I20" s="303"/>
    </row>
    <row r="21" spans="2:9" s="52" customFormat="1" ht="12" customHeight="1" x14ac:dyDescent="0.2">
      <c r="B21" s="304"/>
      <c r="C21" s="305" t="s">
        <v>238</v>
      </c>
      <c r="D21" s="300">
        <f t="shared" si="0"/>
        <v>234805</v>
      </c>
      <c r="E21" s="56">
        <v>151530</v>
      </c>
      <c r="F21" s="300">
        <v>83275</v>
      </c>
      <c r="H21" s="303"/>
      <c r="I21" s="303"/>
    </row>
    <row r="22" spans="2:9" s="52" customFormat="1" ht="12" customHeight="1" x14ac:dyDescent="0.2">
      <c r="B22" s="62"/>
      <c r="C22" s="62"/>
      <c r="D22" s="301"/>
      <c r="E22" s="301"/>
      <c r="F22" s="301"/>
      <c r="G22" s="301"/>
      <c r="H22" s="301"/>
      <c r="I22" s="301"/>
    </row>
    <row r="23" spans="2:9" s="52" customFormat="1" ht="12" customHeight="1" x14ac:dyDescent="0.2">
      <c r="B23" s="63" t="s">
        <v>239</v>
      </c>
      <c r="C23" s="63"/>
    </row>
    <row r="24" spans="2:9" ht="12" customHeight="1" x14ac:dyDescent="0.2">
      <c r="D24" s="299"/>
      <c r="E24" s="503"/>
      <c r="F24" s="504"/>
    </row>
    <row r="25" spans="2:9" ht="12" customHeight="1" x14ac:dyDescent="0.2">
      <c r="D25" s="299"/>
      <c r="E25" s="503"/>
      <c r="F25" s="504"/>
    </row>
    <row r="26" spans="2:9" ht="12" customHeight="1" x14ac:dyDescent="0.2">
      <c r="D26" s="299"/>
      <c r="E26" s="299"/>
      <c r="F26" s="299"/>
    </row>
    <row r="27" spans="2:9" ht="12" customHeight="1" x14ac:dyDescent="0.2"/>
    <row r="28" spans="2:9" ht="12" customHeight="1" x14ac:dyDescent="0.2"/>
    <row r="29" spans="2:9" ht="12" customHeight="1" x14ac:dyDescent="0.2"/>
    <row r="30" spans="2:9" ht="12" customHeight="1" x14ac:dyDescent="0.2"/>
    <row r="31" spans="2:9" ht="12" customHeight="1" x14ac:dyDescent="0.2"/>
    <row r="32" spans="2:9"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sheetData>
  <mergeCells count="8">
    <mergeCell ref="E24:F24"/>
    <mergeCell ref="E25:F25"/>
    <mergeCell ref="B3:C3"/>
    <mergeCell ref="B4:C4"/>
    <mergeCell ref="B5:C5"/>
    <mergeCell ref="B6:C6"/>
    <mergeCell ref="B7:C7"/>
    <mergeCell ref="B13:C13"/>
  </mergeCells>
  <phoneticPr fontId="2"/>
  <dataValidations count="2">
    <dataValidation imeMode="off" allowBlank="1" showInputMessage="1" showErrorMessage="1" sqref="E5:E20 F5:F21 D5:D21" xr:uid="{524A0CDD-EE77-4369-85E9-C40A1B2D3A8D}"/>
    <dataValidation imeMode="on" allowBlank="1" showInputMessage="1" showErrorMessage="1" sqref="B1:C2 A3:XFD4 B5:C65536" xr:uid="{7FE53AA7-1DC9-4D00-BD11-91827C79BB2E}"/>
  </dataValidations>
  <pageMargins left="0.78740157480314965" right="0.78740157480314965" top="0.98425196850393704" bottom="0.98425196850393704" header="0.51181102362204722" footer="0.51181102362204722"/>
  <pageSetup paperSize="9" orientation="landscape" r:id="rId1"/>
  <headerFooter alignWithMargins="0">
    <oddHeader>&amp;L&amp;F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91505-2A0E-4CB2-8E59-8CA85A5DAAD6}">
  <sheetPr>
    <pageSetUpPr fitToPage="1"/>
  </sheetPr>
  <dimension ref="A1:Q306"/>
  <sheetViews>
    <sheetView zoomScaleNormal="100" zoomScaleSheetLayoutView="100" workbookViewId="0"/>
  </sheetViews>
  <sheetFormatPr defaultColWidth="9" defaultRowHeight="13" x14ac:dyDescent="0.2"/>
  <cols>
    <col min="1" max="1" width="2.6328125" style="1" customWidth="1"/>
    <col min="2" max="2" width="2.08984375" style="50" customWidth="1"/>
    <col min="3" max="3" width="2" style="50" customWidth="1"/>
    <col min="4" max="4" width="11.6328125" style="50" customWidth="1"/>
    <col min="5" max="5" width="1.36328125" style="50" customWidth="1"/>
    <col min="6" max="8" width="10.90625" style="1" customWidth="1"/>
    <col min="9" max="9" width="12.6328125" style="1" customWidth="1"/>
    <col min="10" max="10" width="14.6328125" style="1" customWidth="1"/>
    <col min="11" max="13" width="10.90625" style="1" customWidth="1"/>
    <col min="14" max="14" width="10.08984375" style="1" customWidth="1"/>
    <col min="15" max="16384" width="9" style="1"/>
  </cols>
  <sheetData>
    <row r="1" spans="1:17" ht="15.75" customHeight="1" x14ac:dyDescent="0.2">
      <c r="A1" s="308"/>
      <c r="B1" s="309" t="s">
        <v>241</v>
      </c>
      <c r="C1" s="309"/>
      <c r="D1" s="309"/>
      <c r="E1" s="309"/>
      <c r="F1" s="308"/>
      <c r="G1" s="308"/>
      <c r="H1" s="308"/>
      <c r="I1" s="308"/>
      <c r="J1" s="308"/>
      <c r="K1" s="308"/>
      <c r="L1" s="308"/>
      <c r="M1" s="308"/>
      <c r="N1" s="308"/>
      <c r="O1" s="308"/>
      <c r="P1" s="308"/>
      <c r="Q1" s="308"/>
    </row>
    <row r="2" spans="1:17" ht="15.75" customHeight="1" x14ac:dyDescent="0.2">
      <c r="A2" s="308"/>
      <c r="B2" s="310" t="s">
        <v>242</v>
      </c>
      <c r="C2" s="309"/>
      <c r="D2" s="311"/>
      <c r="E2" s="311"/>
      <c r="F2" s="308"/>
      <c r="G2" s="308"/>
      <c r="H2" s="308"/>
      <c r="I2" s="308"/>
      <c r="J2" s="308"/>
      <c r="K2" s="308"/>
      <c r="L2" s="308"/>
      <c r="M2" s="308"/>
      <c r="N2" s="308"/>
      <c r="O2" s="308"/>
      <c r="P2" s="308"/>
      <c r="Q2" s="308"/>
    </row>
    <row r="3" spans="1:17" s="6" customFormat="1" ht="12" customHeight="1" x14ac:dyDescent="0.2">
      <c r="A3" s="312"/>
      <c r="B3" s="512" t="s">
        <v>243</v>
      </c>
      <c r="C3" s="512"/>
      <c r="D3" s="512"/>
      <c r="E3" s="512"/>
      <c r="F3" s="513" t="s">
        <v>244</v>
      </c>
      <c r="G3" s="513"/>
      <c r="H3" s="513"/>
      <c r="I3" s="313"/>
      <c r="J3" s="313"/>
      <c r="K3" s="313"/>
      <c r="L3" s="313"/>
      <c r="M3" s="313"/>
      <c r="N3" s="312"/>
      <c r="O3" s="312"/>
      <c r="P3" s="312"/>
      <c r="Q3" s="312"/>
    </row>
    <row r="4" spans="1:17" s="6" customFormat="1" ht="12" customHeight="1" x14ac:dyDescent="0.2">
      <c r="A4" s="312"/>
      <c r="B4" s="512"/>
      <c r="C4" s="512"/>
      <c r="D4" s="512"/>
      <c r="E4" s="512"/>
      <c r="F4" s="314" t="s">
        <v>245</v>
      </c>
      <c r="G4" s="314" t="s">
        <v>246</v>
      </c>
      <c r="H4" s="314" t="s">
        <v>247</v>
      </c>
      <c r="I4" s="312"/>
      <c r="J4" s="312"/>
      <c r="K4" s="312"/>
      <c r="L4" s="312"/>
      <c r="M4" s="312"/>
      <c r="N4" s="312"/>
      <c r="O4" s="312"/>
      <c r="P4" s="312"/>
      <c r="Q4" s="312"/>
    </row>
    <row r="5" spans="1:17" s="52" customFormat="1" ht="12" customHeight="1" x14ac:dyDescent="0.2">
      <c r="A5" s="315"/>
      <c r="B5" s="514"/>
      <c r="C5" s="514"/>
      <c r="D5" s="514"/>
      <c r="E5" s="316"/>
      <c r="F5" s="317" t="s">
        <v>248</v>
      </c>
      <c r="G5" s="317" t="s">
        <v>248</v>
      </c>
      <c r="H5" s="317" t="s">
        <v>248</v>
      </c>
      <c r="I5" s="318"/>
      <c r="J5" s="318"/>
      <c r="K5" s="318"/>
      <c r="L5" s="318"/>
      <c r="M5" s="318"/>
      <c r="N5" s="315"/>
      <c r="O5" s="315"/>
      <c r="P5" s="315"/>
      <c r="Q5" s="315"/>
    </row>
    <row r="6" spans="1:17" s="52" customFormat="1" ht="12" customHeight="1" x14ac:dyDescent="0.2">
      <c r="A6" s="315"/>
      <c r="B6" s="515" t="s">
        <v>249</v>
      </c>
      <c r="C6" s="515"/>
      <c r="D6" s="515"/>
      <c r="E6" s="515"/>
      <c r="F6" s="319">
        <v>73128</v>
      </c>
      <c r="G6" s="319">
        <v>22320</v>
      </c>
      <c r="H6" s="319">
        <v>50791</v>
      </c>
      <c r="I6" s="320"/>
      <c r="J6" s="320"/>
      <c r="K6" s="320"/>
      <c r="L6" s="320"/>
      <c r="M6" s="320"/>
      <c r="N6" s="320"/>
      <c r="O6" s="321"/>
      <c r="P6" s="321"/>
      <c r="Q6" s="315"/>
    </row>
    <row r="7" spans="1:17" s="64" customFormat="1" ht="12" customHeight="1" x14ac:dyDescent="0.2">
      <c r="A7" s="322"/>
      <c r="B7" s="516" t="s">
        <v>250</v>
      </c>
      <c r="C7" s="516"/>
      <c r="D7" s="516"/>
      <c r="E7" s="516"/>
      <c r="F7" s="323">
        <v>82106</v>
      </c>
      <c r="G7" s="323">
        <v>29211</v>
      </c>
      <c r="H7" s="323">
        <v>52882</v>
      </c>
      <c r="I7" s="324"/>
      <c r="J7" s="320"/>
      <c r="K7" s="324"/>
      <c r="L7" s="324"/>
      <c r="M7" s="324"/>
      <c r="N7" s="324"/>
      <c r="O7" s="321"/>
      <c r="P7" s="321"/>
      <c r="Q7" s="322"/>
    </row>
    <row r="8" spans="1:17" s="64" customFormat="1" ht="12" customHeight="1" x14ac:dyDescent="0.2">
      <c r="A8" s="322"/>
      <c r="B8" s="517" t="s">
        <v>251</v>
      </c>
      <c r="C8" s="517"/>
      <c r="D8" s="517"/>
      <c r="E8" s="517"/>
      <c r="F8" s="325"/>
      <c r="G8" s="325"/>
      <c r="H8" s="325"/>
      <c r="I8" s="326"/>
      <c r="J8" s="320"/>
      <c r="K8" s="326"/>
      <c r="L8" s="326"/>
      <c r="M8" s="326"/>
      <c r="N8" s="326"/>
      <c r="O8" s="321"/>
      <c r="P8" s="321"/>
      <c r="Q8" s="322"/>
    </row>
    <row r="9" spans="1:17" s="52" customFormat="1" ht="12" customHeight="1" x14ac:dyDescent="0.2">
      <c r="A9" s="315"/>
      <c r="B9" s="327"/>
      <c r="C9" s="328"/>
      <c r="D9" s="328" t="s">
        <v>252</v>
      </c>
      <c r="E9" s="316"/>
      <c r="F9" s="329">
        <v>2984</v>
      </c>
      <c r="G9" s="329">
        <v>1116</v>
      </c>
      <c r="H9" s="329">
        <v>1867</v>
      </c>
      <c r="I9" s="330"/>
      <c r="J9" s="330"/>
      <c r="K9" s="330"/>
      <c r="L9" s="330"/>
      <c r="M9" s="330"/>
      <c r="N9" s="321"/>
      <c r="O9" s="321"/>
      <c r="P9" s="315"/>
      <c r="Q9" s="315"/>
    </row>
    <row r="10" spans="1:17" s="52" customFormat="1" ht="12" customHeight="1" x14ac:dyDescent="0.2">
      <c r="A10" s="315"/>
      <c r="B10" s="327"/>
      <c r="C10" s="328"/>
      <c r="D10" s="328" t="s">
        <v>253</v>
      </c>
      <c r="E10" s="316"/>
      <c r="F10" s="329">
        <v>1658</v>
      </c>
      <c r="G10" s="329">
        <v>557</v>
      </c>
      <c r="H10" s="329">
        <v>1101</v>
      </c>
      <c r="I10" s="330"/>
      <c r="J10" s="330"/>
      <c r="K10" s="330"/>
      <c r="L10" s="330"/>
      <c r="M10" s="330"/>
      <c r="N10" s="321"/>
      <c r="O10" s="321"/>
      <c r="P10" s="315"/>
      <c r="Q10" s="315"/>
    </row>
    <row r="11" spans="1:17" s="52" customFormat="1" ht="12" customHeight="1" x14ac:dyDescent="0.2">
      <c r="A11" s="315"/>
      <c r="B11" s="327"/>
      <c r="C11" s="328"/>
      <c r="D11" s="328" t="s">
        <v>254</v>
      </c>
      <c r="E11" s="316"/>
      <c r="F11" s="329">
        <v>27299</v>
      </c>
      <c r="G11" s="329">
        <v>13346</v>
      </c>
      <c r="H11" s="329">
        <v>13952</v>
      </c>
      <c r="I11" s="330"/>
      <c r="J11" s="330"/>
      <c r="K11" s="330"/>
      <c r="L11" s="330"/>
      <c r="M11" s="330"/>
      <c r="N11" s="321"/>
      <c r="O11" s="321"/>
      <c r="P11" s="315"/>
      <c r="Q11" s="315"/>
    </row>
    <row r="12" spans="1:17" s="64" customFormat="1" ht="12" customHeight="1" x14ac:dyDescent="0.2">
      <c r="A12" s="322"/>
      <c r="B12" s="509" t="s">
        <v>255</v>
      </c>
      <c r="C12" s="509"/>
      <c r="D12" s="509"/>
      <c r="E12" s="331"/>
      <c r="F12" s="332"/>
      <c r="G12" s="332"/>
      <c r="H12" s="332"/>
      <c r="I12" s="333"/>
      <c r="J12" s="333"/>
      <c r="K12" s="333"/>
      <c r="L12" s="333"/>
      <c r="M12" s="333"/>
      <c r="N12" s="333"/>
      <c r="O12" s="321"/>
      <c r="P12" s="321"/>
      <c r="Q12" s="322"/>
    </row>
    <row r="13" spans="1:17" s="64" customFormat="1" ht="12" customHeight="1" x14ac:dyDescent="0.2">
      <c r="A13" s="322"/>
      <c r="B13" s="334"/>
      <c r="C13" s="335"/>
      <c r="D13" s="328" t="s">
        <v>256</v>
      </c>
      <c r="E13" s="331"/>
      <c r="F13" s="329">
        <v>3650</v>
      </c>
      <c r="G13" s="329">
        <v>943</v>
      </c>
      <c r="H13" s="329">
        <v>2707</v>
      </c>
      <c r="I13" s="330"/>
      <c r="J13" s="330"/>
      <c r="K13" s="330"/>
      <c r="L13" s="330"/>
      <c r="M13" s="330"/>
      <c r="N13" s="321"/>
      <c r="O13" s="321"/>
      <c r="P13" s="322"/>
      <c r="Q13" s="322"/>
    </row>
    <row r="14" spans="1:17" s="52" customFormat="1" ht="12" customHeight="1" x14ac:dyDescent="0.2">
      <c r="A14" s="315"/>
      <c r="B14" s="327"/>
      <c r="C14" s="328"/>
      <c r="D14" s="328" t="s">
        <v>257</v>
      </c>
      <c r="E14" s="316"/>
      <c r="F14" s="329">
        <v>1946</v>
      </c>
      <c r="G14" s="329">
        <v>470</v>
      </c>
      <c r="H14" s="329">
        <v>1476</v>
      </c>
      <c r="I14" s="330"/>
      <c r="J14" s="330"/>
      <c r="K14" s="330"/>
      <c r="L14" s="330"/>
      <c r="M14" s="330"/>
      <c r="N14" s="321"/>
      <c r="O14" s="321"/>
      <c r="P14" s="315"/>
      <c r="Q14" s="315"/>
    </row>
    <row r="15" spans="1:17" s="52" customFormat="1" ht="12" customHeight="1" x14ac:dyDescent="0.2">
      <c r="A15" s="315"/>
      <c r="B15" s="327"/>
      <c r="C15" s="328"/>
      <c r="D15" s="328" t="s">
        <v>258</v>
      </c>
      <c r="E15" s="316"/>
      <c r="F15" s="329">
        <v>5144</v>
      </c>
      <c r="G15" s="329">
        <v>1623</v>
      </c>
      <c r="H15" s="329">
        <v>3520</v>
      </c>
      <c r="I15" s="330"/>
      <c r="J15" s="330"/>
      <c r="K15" s="330"/>
      <c r="L15" s="330"/>
      <c r="M15" s="330"/>
      <c r="N15" s="321"/>
      <c r="O15" s="321"/>
      <c r="P15" s="315"/>
      <c r="Q15" s="315"/>
    </row>
    <row r="16" spans="1:17" s="52" customFormat="1" ht="12" customHeight="1" x14ac:dyDescent="0.2">
      <c r="A16" s="315"/>
      <c r="B16" s="327"/>
      <c r="C16" s="328"/>
      <c r="D16" s="328" t="s">
        <v>259</v>
      </c>
      <c r="E16" s="316"/>
      <c r="F16" s="329">
        <v>1527</v>
      </c>
      <c r="G16" s="329">
        <v>363</v>
      </c>
      <c r="H16" s="329">
        <v>1164</v>
      </c>
      <c r="I16" s="330"/>
      <c r="J16" s="330"/>
      <c r="K16" s="330"/>
      <c r="L16" s="330"/>
      <c r="M16" s="330"/>
      <c r="N16" s="321"/>
      <c r="O16" s="321"/>
      <c r="P16" s="315"/>
      <c r="Q16" s="315"/>
    </row>
    <row r="17" spans="1:17" s="52" customFormat="1" ht="12" customHeight="1" x14ac:dyDescent="0.2">
      <c r="A17" s="315"/>
      <c r="B17" s="327"/>
      <c r="C17" s="328"/>
      <c r="D17" s="328" t="s">
        <v>260</v>
      </c>
      <c r="E17" s="316"/>
      <c r="F17" s="329">
        <v>884</v>
      </c>
      <c r="G17" s="329">
        <v>199</v>
      </c>
      <c r="H17" s="329">
        <v>684</v>
      </c>
      <c r="I17" s="330"/>
      <c r="J17" s="330"/>
      <c r="K17" s="330"/>
      <c r="L17" s="330"/>
      <c r="M17" s="330"/>
      <c r="N17" s="321"/>
      <c r="O17" s="321"/>
      <c r="P17" s="315"/>
      <c r="Q17" s="315"/>
    </row>
    <row r="18" spans="1:17" s="52" customFormat="1" ht="12" customHeight="1" x14ac:dyDescent="0.2">
      <c r="A18" s="315"/>
      <c r="B18" s="327"/>
      <c r="C18" s="328"/>
      <c r="D18" s="328" t="s">
        <v>261</v>
      </c>
      <c r="E18" s="316"/>
      <c r="F18" s="329">
        <v>2719</v>
      </c>
      <c r="G18" s="329">
        <v>729</v>
      </c>
      <c r="H18" s="329">
        <v>1990</v>
      </c>
      <c r="I18" s="330"/>
      <c r="J18" s="330"/>
      <c r="K18" s="330"/>
      <c r="L18" s="330"/>
      <c r="M18" s="330"/>
      <c r="N18" s="321"/>
      <c r="O18" s="321"/>
      <c r="P18" s="315"/>
      <c r="Q18" s="315"/>
    </row>
    <row r="19" spans="1:17" s="52" customFormat="1" ht="12" customHeight="1" x14ac:dyDescent="0.2">
      <c r="A19" s="315"/>
      <c r="B19" s="327"/>
      <c r="C19" s="328" t="s">
        <v>262</v>
      </c>
      <c r="D19" s="328" t="s">
        <v>263</v>
      </c>
      <c r="E19" s="316" t="s">
        <v>264</v>
      </c>
      <c r="F19" s="329" t="s">
        <v>265</v>
      </c>
      <c r="G19" s="329" t="s">
        <v>265</v>
      </c>
      <c r="H19" s="329" t="s">
        <v>265</v>
      </c>
      <c r="I19" s="330"/>
      <c r="J19" s="330"/>
      <c r="K19" s="330"/>
      <c r="L19" s="330"/>
      <c r="M19" s="330"/>
      <c r="N19" s="321"/>
      <c r="O19" s="321"/>
      <c r="P19" s="315"/>
      <c r="Q19" s="315"/>
    </row>
    <row r="20" spans="1:17" s="52" customFormat="1" ht="12" customHeight="1" x14ac:dyDescent="0.2">
      <c r="A20" s="315"/>
      <c r="B20" s="327"/>
      <c r="C20" s="328" t="s">
        <v>262</v>
      </c>
      <c r="D20" s="328" t="s">
        <v>266</v>
      </c>
      <c r="E20" s="316" t="s">
        <v>264</v>
      </c>
      <c r="F20" s="329" t="s">
        <v>265</v>
      </c>
      <c r="G20" s="329" t="s">
        <v>265</v>
      </c>
      <c r="H20" s="329" t="s">
        <v>265</v>
      </c>
      <c r="I20" s="330"/>
      <c r="J20" s="330"/>
      <c r="K20" s="330"/>
      <c r="L20" s="330"/>
      <c r="M20" s="330"/>
      <c r="N20" s="321"/>
      <c r="O20" s="321"/>
      <c r="P20" s="315"/>
      <c r="Q20" s="315"/>
    </row>
    <row r="21" spans="1:17" s="52" customFormat="1" ht="12" customHeight="1" x14ac:dyDescent="0.2">
      <c r="A21" s="315"/>
      <c r="B21" s="327"/>
      <c r="C21" s="328" t="s">
        <v>262</v>
      </c>
      <c r="D21" s="328" t="s">
        <v>267</v>
      </c>
      <c r="E21" s="316" t="s">
        <v>264</v>
      </c>
      <c r="F21" s="329" t="s">
        <v>265</v>
      </c>
      <c r="G21" s="329" t="s">
        <v>265</v>
      </c>
      <c r="H21" s="329" t="s">
        <v>265</v>
      </c>
      <c r="I21" s="330"/>
      <c r="J21" s="330"/>
      <c r="K21" s="330"/>
      <c r="L21" s="330"/>
      <c r="M21" s="330"/>
      <c r="N21" s="321"/>
      <c r="O21" s="321"/>
      <c r="P21" s="315"/>
      <c r="Q21" s="315"/>
    </row>
    <row r="22" spans="1:17" s="52" customFormat="1" ht="12" customHeight="1" x14ac:dyDescent="0.2">
      <c r="A22" s="315"/>
      <c r="B22" s="327"/>
      <c r="C22" s="328"/>
      <c r="D22" s="328" t="s">
        <v>268</v>
      </c>
      <c r="E22" s="316"/>
      <c r="F22" s="329">
        <v>1440</v>
      </c>
      <c r="G22" s="329">
        <v>291</v>
      </c>
      <c r="H22" s="329">
        <v>1149</v>
      </c>
      <c r="I22" s="330"/>
      <c r="J22" s="330"/>
      <c r="K22" s="330"/>
      <c r="L22" s="330"/>
      <c r="M22" s="330"/>
      <c r="N22" s="321"/>
      <c r="O22" s="321"/>
      <c r="P22" s="315"/>
      <c r="Q22" s="315"/>
    </row>
    <row r="23" spans="1:17" s="52" customFormat="1" ht="12" customHeight="1" x14ac:dyDescent="0.2">
      <c r="A23" s="315"/>
      <c r="B23" s="327"/>
      <c r="C23" s="328" t="s">
        <v>262</v>
      </c>
      <c r="D23" s="328" t="s">
        <v>269</v>
      </c>
      <c r="E23" s="316" t="s">
        <v>264</v>
      </c>
      <c r="F23" s="329" t="s">
        <v>265</v>
      </c>
      <c r="G23" s="329" t="s">
        <v>265</v>
      </c>
      <c r="H23" s="329" t="s">
        <v>265</v>
      </c>
      <c r="I23" s="330"/>
      <c r="J23" s="330"/>
      <c r="K23" s="330"/>
      <c r="L23" s="330"/>
      <c r="M23" s="330"/>
      <c r="N23" s="321"/>
      <c r="O23" s="321"/>
      <c r="P23" s="315"/>
      <c r="Q23" s="315"/>
    </row>
    <row r="24" spans="1:17" s="52" customFormat="1" ht="12" customHeight="1" x14ac:dyDescent="0.2">
      <c r="A24" s="315"/>
      <c r="B24" s="327"/>
      <c r="C24" s="328" t="s">
        <v>262</v>
      </c>
      <c r="D24" s="328" t="s">
        <v>270</v>
      </c>
      <c r="E24" s="316" t="s">
        <v>264</v>
      </c>
      <c r="F24" s="329" t="s">
        <v>265</v>
      </c>
      <c r="G24" s="329" t="s">
        <v>265</v>
      </c>
      <c r="H24" s="329" t="s">
        <v>265</v>
      </c>
      <c r="I24" s="330"/>
      <c r="J24" s="330"/>
      <c r="K24" s="330"/>
      <c r="L24" s="330"/>
      <c r="M24" s="330"/>
      <c r="N24" s="321"/>
      <c r="O24" s="321"/>
      <c r="P24" s="315"/>
      <c r="Q24" s="315"/>
    </row>
    <row r="25" spans="1:17" s="52" customFormat="1" ht="12" customHeight="1" x14ac:dyDescent="0.2">
      <c r="A25" s="315"/>
      <c r="B25" s="327"/>
      <c r="C25" s="328"/>
      <c r="D25" s="328" t="s">
        <v>271</v>
      </c>
      <c r="E25" s="316"/>
      <c r="F25" s="329">
        <v>249</v>
      </c>
      <c r="G25" s="329">
        <v>169</v>
      </c>
      <c r="H25" s="329">
        <v>80</v>
      </c>
      <c r="I25" s="330"/>
      <c r="J25" s="330"/>
      <c r="K25" s="330"/>
      <c r="L25" s="330"/>
      <c r="M25" s="330"/>
      <c r="N25" s="321"/>
      <c r="O25" s="321"/>
      <c r="P25" s="315"/>
      <c r="Q25" s="315"/>
    </row>
    <row r="26" spans="1:17" s="52" customFormat="1" ht="12" customHeight="1" x14ac:dyDescent="0.2">
      <c r="A26" s="315"/>
      <c r="B26" s="327"/>
      <c r="C26" s="328" t="s">
        <v>262</v>
      </c>
      <c r="D26" s="328" t="s">
        <v>272</v>
      </c>
      <c r="E26" s="316" t="s">
        <v>264</v>
      </c>
      <c r="F26" s="329" t="s">
        <v>265</v>
      </c>
      <c r="G26" s="329" t="s">
        <v>265</v>
      </c>
      <c r="H26" s="329" t="s">
        <v>265</v>
      </c>
      <c r="I26" s="330"/>
      <c r="J26" s="330"/>
      <c r="K26" s="330"/>
      <c r="L26" s="330"/>
      <c r="M26" s="330"/>
      <c r="N26" s="321"/>
      <c r="O26" s="321"/>
      <c r="P26" s="315"/>
      <c r="Q26" s="315"/>
    </row>
    <row r="27" spans="1:17" s="52" customFormat="1" ht="12" customHeight="1" x14ac:dyDescent="0.2">
      <c r="A27" s="315"/>
      <c r="B27" s="327"/>
      <c r="C27" s="328" t="s">
        <v>262</v>
      </c>
      <c r="D27" s="328" t="s">
        <v>273</v>
      </c>
      <c r="E27" s="316" t="s">
        <v>264</v>
      </c>
      <c r="F27" s="329" t="s">
        <v>265</v>
      </c>
      <c r="G27" s="329" t="s">
        <v>265</v>
      </c>
      <c r="H27" s="329" t="s">
        <v>265</v>
      </c>
      <c r="I27" s="330"/>
      <c r="J27" s="330"/>
      <c r="K27" s="330"/>
      <c r="L27" s="330"/>
      <c r="M27" s="330"/>
      <c r="N27" s="321"/>
      <c r="O27" s="321"/>
      <c r="P27" s="315"/>
      <c r="Q27" s="315"/>
    </row>
    <row r="28" spans="1:17" s="52" customFormat="1" ht="12" customHeight="1" x14ac:dyDescent="0.2">
      <c r="A28" s="315"/>
      <c r="B28" s="510" t="s">
        <v>274</v>
      </c>
      <c r="C28" s="511"/>
      <c r="D28" s="511"/>
      <c r="E28" s="316"/>
      <c r="F28" s="329">
        <v>566</v>
      </c>
      <c r="G28" s="329">
        <v>462</v>
      </c>
      <c r="H28" s="329">
        <v>104</v>
      </c>
      <c r="I28" s="330"/>
      <c r="J28" s="330"/>
      <c r="K28" s="330"/>
      <c r="L28" s="330"/>
      <c r="M28" s="330"/>
      <c r="N28" s="321"/>
      <c r="O28" s="321"/>
      <c r="P28" s="315"/>
      <c r="Q28" s="315"/>
    </row>
    <row r="29" spans="1:17" s="64" customFormat="1" ht="12" customHeight="1" x14ac:dyDescent="0.2">
      <c r="A29" s="322"/>
      <c r="B29" s="509" t="s">
        <v>275</v>
      </c>
      <c r="C29" s="509"/>
      <c r="D29" s="509"/>
      <c r="E29" s="331"/>
      <c r="F29" s="323"/>
      <c r="G29" s="323"/>
      <c r="H29" s="323"/>
      <c r="I29" s="324"/>
      <c r="J29" s="324"/>
      <c r="K29" s="324"/>
      <c r="L29" s="324"/>
      <c r="M29" s="324"/>
      <c r="N29" s="324"/>
      <c r="O29" s="321"/>
      <c r="P29" s="321"/>
      <c r="Q29" s="322"/>
    </row>
    <row r="30" spans="1:17" s="52" customFormat="1" ht="12" customHeight="1" x14ac:dyDescent="0.2">
      <c r="A30" s="315"/>
      <c r="B30" s="327"/>
      <c r="C30" s="328" t="s">
        <v>262</v>
      </c>
      <c r="D30" s="328" t="s">
        <v>276</v>
      </c>
      <c r="E30" s="316" t="s">
        <v>264</v>
      </c>
      <c r="F30" s="329" t="s">
        <v>265</v>
      </c>
      <c r="G30" s="329" t="s">
        <v>265</v>
      </c>
      <c r="H30" s="329" t="s">
        <v>265</v>
      </c>
      <c r="I30" s="330"/>
      <c r="J30" s="330"/>
      <c r="K30" s="330"/>
      <c r="L30" s="330"/>
      <c r="M30" s="330"/>
      <c r="N30" s="321"/>
      <c r="O30" s="321"/>
      <c r="P30" s="315"/>
      <c r="Q30" s="315"/>
    </row>
    <row r="31" spans="1:17" s="52" customFormat="1" ht="12" customHeight="1" x14ac:dyDescent="0.2">
      <c r="A31" s="315"/>
      <c r="B31" s="327"/>
      <c r="C31" s="328" t="s">
        <v>262</v>
      </c>
      <c r="D31" s="328" t="s">
        <v>277</v>
      </c>
      <c r="E31" s="316" t="s">
        <v>264</v>
      </c>
      <c r="F31" s="329" t="s">
        <v>265</v>
      </c>
      <c r="G31" s="329" t="s">
        <v>265</v>
      </c>
      <c r="H31" s="329" t="s">
        <v>265</v>
      </c>
      <c r="I31" s="330"/>
      <c r="J31" s="330"/>
      <c r="K31" s="330"/>
      <c r="L31" s="330"/>
      <c r="M31" s="330"/>
      <c r="N31" s="321"/>
      <c r="O31" s="321"/>
      <c r="P31" s="315"/>
      <c r="Q31" s="315"/>
    </row>
    <row r="32" spans="1:17" s="52" customFormat="1" ht="12" customHeight="1" x14ac:dyDescent="0.2">
      <c r="A32" s="315"/>
      <c r="B32" s="327"/>
      <c r="C32" s="328" t="s">
        <v>262</v>
      </c>
      <c r="D32" s="328" t="s">
        <v>278</v>
      </c>
      <c r="E32" s="316" t="s">
        <v>264</v>
      </c>
      <c r="F32" s="329" t="s">
        <v>265</v>
      </c>
      <c r="G32" s="329" t="s">
        <v>265</v>
      </c>
      <c r="H32" s="329" t="s">
        <v>265</v>
      </c>
      <c r="I32" s="330"/>
      <c r="J32" s="330"/>
      <c r="K32" s="330"/>
      <c r="L32" s="330"/>
      <c r="M32" s="330"/>
      <c r="N32" s="321"/>
      <c r="O32" s="321"/>
      <c r="P32" s="315"/>
      <c r="Q32" s="315"/>
    </row>
    <row r="33" spans="1:17" s="52" customFormat="1" ht="12" customHeight="1" x14ac:dyDescent="0.2">
      <c r="A33" s="315"/>
      <c r="B33" s="327"/>
      <c r="C33" s="328" t="s">
        <v>262</v>
      </c>
      <c r="D33" s="328" t="s">
        <v>279</v>
      </c>
      <c r="E33" s="316" t="s">
        <v>264</v>
      </c>
      <c r="F33" s="329" t="s">
        <v>265</v>
      </c>
      <c r="G33" s="329" t="s">
        <v>265</v>
      </c>
      <c r="H33" s="329" t="s">
        <v>265</v>
      </c>
      <c r="I33" s="330"/>
      <c r="J33" s="330"/>
      <c r="K33" s="330"/>
      <c r="L33" s="330"/>
      <c r="M33" s="330"/>
      <c r="N33" s="321"/>
      <c r="O33" s="321"/>
      <c r="P33" s="315"/>
      <c r="Q33" s="315"/>
    </row>
    <row r="34" spans="1:17" s="52" customFormat="1" ht="12" customHeight="1" x14ac:dyDescent="0.2">
      <c r="A34" s="315"/>
      <c r="B34" s="327"/>
      <c r="C34" s="328" t="s">
        <v>262</v>
      </c>
      <c r="D34" s="328" t="s">
        <v>280</v>
      </c>
      <c r="E34" s="316" t="s">
        <v>264</v>
      </c>
      <c r="F34" s="329" t="s">
        <v>265</v>
      </c>
      <c r="G34" s="329" t="s">
        <v>265</v>
      </c>
      <c r="H34" s="329" t="s">
        <v>265</v>
      </c>
      <c r="I34" s="330"/>
      <c r="J34" s="330"/>
      <c r="K34" s="330"/>
      <c r="L34" s="330"/>
      <c r="M34" s="330"/>
      <c r="N34" s="321"/>
      <c r="O34" s="321"/>
      <c r="P34" s="315"/>
      <c r="Q34" s="315"/>
    </row>
    <row r="35" spans="1:17" s="52" customFormat="1" ht="12" customHeight="1" x14ac:dyDescent="0.2">
      <c r="A35" s="315"/>
      <c r="B35" s="327"/>
      <c r="C35" s="328"/>
      <c r="D35" s="328" t="s">
        <v>281</v>
      </c>
      <c r="E35" s="316"/>
      <c r="F35" s="329">
        <v>792</v>
      </c>
      <c r="G35" s="329">
        <v>176</v>
      </c>
      <c r="H35" s="329">
        <v>616</v>
      </c>
      <c r="I35" s="330"/>
      <c r="J35" s="336"/>
      <c r="K35" s="330"/>
      <c r="L35" s="330"/>
      <c r="M35" s="330"/>
      <c r="N35" s="321"/>
      <c r="O35" s="321"/>
      <c r="P35" s="315"/>
      <c r="Q35" s="315"/>
    </row>
    <row r="36" spans="1:17" s="52" customFormat="1" ht="12" customHeight="1" x14ac:dyDescent="0.2">
      <c r="A36" s="315"/>
      <c r="B36" s="327"/>
      <c r="C36" s="328" t="s">
        <v>262</v>
      </c>
      <c r="D36" s="328" t="s">
        <v>282</v>
      </c>
      <c r="E36" s="316" t="s">
        <v>264</v>
      </c>
      <c r="F36" s="329" t="s">
        <v>265</v>
      </c>
      <c r="G36" s="329" t="s">
        <v>265</v>
      </c>
      <c r="H36" s="329" t="s">
        <v>265</v>
      </c>
      <c r="I36" s="330"/>
      <c r="J36" s="330"/>
      <c r="K36" s="330"/>
      <c r="L36" s="330"/>
      <c r="M36" s="330"/>
      <c r="N36" s="321"/>
      <c r="O36" s="321"/>
      <c r="P36" s="315"/>
      <c r="Q36" s="315"/>
    </row>
    <row r="37" spans="1:17" s="52" customFormat="1" ht="12" customHeight="1" x14ac:dyDescent="0.2">
      <c r="A37" s="315"/>
      <c r="B37" s="327"/>
      <c r="C37" s="328" t="s">
        <v>262</v>
      </c>
      <c r="D37" s="328" t="s">
        <v>283</v>
      </c>
      <c r="E37" s="316" t="s">
        <v>264</v>
      </c>
      <c r="F37" s="329" t="s">
        <v>265</v>
      </c>
      <c r="G37" s="329" t="s">
        <v>265</v>
      </c>
      <c r="H37" s="329" t="s">
        <v>265</v>
      </c>
      <c r="I37" s="330"/>
      <c r="J37" s="330"/>
      <c r="K37" s="330"/>
      <c r="L37" s="330"/>
      <c r="M37" s="330"/>
      <c r="N37" s="321"/>
      <c r="O37" s="321"/>
      <c r="P37" s="315"/>
      <c r="Q37" s="315"/>
    </row>
    <row r="38" spans="1:17" s="52" customFormat="1" ht="12" customHeight="1" x14ac:dyDescent="0.2">
      <c r="A38" s="315"/>
      <c r="B38" s="327"/>
      <c r="C38" s="328" t="s">
        <v>262</v>
      </c>
      <c r="D38" s="328" t="s">
        <v>284</v>
      </c>
      <c r="E38" s="316" t="s">
        <v>264</v>
      </c>
      <c r="F38" s="329" t="s">
        <v>265</v>
      </c>
      <c r="G38" s="329" t="s">
        <v>265</v>
      </c>
      <c r="H38" s="329" t="s">
        <v>265</v>
      </c>
      <c r="I38" s="330"/>
      <c r="J38" s="330"/>
      <c r="K38" s="330"/>
      <c r="L38" s="330"/>
      <c r="M38" s="330"/>
      <c r="N38" s="321"/>
      <c r="O38" s="321"/>
      <c r="P38" s="315"/>
      <c r="Q38" s="315"/>
    </row>
    <row r="39" spans="1:17" s="52" customFormat="1" ht="12" customHeight="1" x14ac:dyDescent="0.2">
      <c r="A39" s="315"/>
      <c r="B39" s="327"/>
      <c r="C39" s="328" t="s">
        <v>262</v>
      </c>
      <c r="D39" s="328" t="s">
        <v>285</v>
      </c>
      <c r="E39" s="316" t="s">
        <v>264</v>
      </c>
      <c r="F39" s="329" t="s">
        <v>265</v>
      </c>
      <c r="G39" s="329" t="s">
        <v>265</v>
      </c>
      <c r="H39" s="329" t="s">
        <v>265</v>
      </c>
      <c r="I39" s="330"/>
      <c r="J39" s="330"/>
      <c r="K39" s="330"/>
      <c r="L39" s="330"/>
      <c r="M39" s="330"/>
      <c r="N39" s="321"/>
      <c r="O39" s="321"/>
      <c r="P39" s="315"/>
      <c r="Q39" s="315"/>
    </row>
    <row r="40" spans="1:17" s="52" customFormat="1" ht="12" customHeight="1" x14ac:dyDescent="0.2">
      <c r="A40" s="315"/>
      <c r="B40" s="327"/>
      <c r="C40" s="328" t="s">
        <v>262</v>
      </c>
      <c r="D40" s="328" t="s">
        <v>286</v>
      </c>
      <c r="E40" s="316" t="s">
        <v>264</v>
      </c>
      <c r="F40" s="329" t="s">
        <v>265</v>
      </c>
      <c r="G40" s="329" t="s">
        <v>265</v>
      </c>
      <c r="H40" s="329" t="s">
        <v>265</v>
      </c>
      <c r="I40" s="330"/>
      <c r="J40" s="330"/>
      <c r="K40" s="330"/>
      <c r="L40" s="330"/>
      <c r="M40" s="330"/>
      <c r="N40" s="321"/>
      <c r="O40" s="321"/>
      <c r="P40" s="315"/>
      <c r="Q40" s="315"/>
    </row>
    <row r="41" spans="1:17" s="52" customFormat="1" ht="12" customHeight="1" x14ac:dyDescent="0.2">
      <c r="A41" s="315"/>
      <c r="B41" s="327"/>
      <c r="C41" s="328"/>
      <c r="D41" s="328" t="s">
        <v>287</v>
      </c>
      <c r="E41" s="316"/>
      <c r="F41" s="329">
        <v>680</v>
      </c>
      <c r="G41" s="329">
        <v>487</v>
      </c>
      <c r="H41" s="329">
        <v>193</v>
      </c>
      <c r="I41" s="330"/>
      <c r="J41" s="330"/>
      <c r="K41" s="330"/>
      <c r="L41" s="330"/>
      <c r="M41" s="330"/>
      <c r="N41" s="321"/>
      <c r="O41" s="321"/>
      <c r="P41" s="315"/>
      <c r="Q41" s="315"/>
    </row>
    <row r="42" spans="1:17" s="52" customFormat="1" ht="12" customHeight="1" x14ac:dyDescent="0.2">
      <c r="A42" s="315"/>
      <c r="B42" s="327"/>
      <c r="C42" s="328" t="s">
        <v>262</v>
      </c>
      <c r="D42" s="328" t="s">
        <v>288</v>
      </c>
      <c r="E42" s="316" t="s">
        <v>264</v>
      </c>
      <c r="F42" s="329" t="s">
        <v>265</v>
      </c>
      <c r="G42" s="329" t="s">
        <v>265</v>
      </c>
      <c r="H42" s="329" t="s">
        <v>265</v>
      </c>
      <c r="I42" s="330"/>
      <c r="J42" s="330"/>
      <c r="K42" s="330"/>
      <c r="L42" s="330"/>
      <c r="M42" s="330"/>
      <c r="N42" s="321"/>
      <c r="O42" s="321"/>
      <c r="P42" s="315"/>
      <c r="Q42" s="315"/>
    </row>
    <row r="43" spans="1:17" s="52" customFormat="1" ht="12" customHeight="1" x14ac:dyDescent="0.2">
      <c r="A43" s="315"/>
      <c r="B43" s="327"/>
      <c r="C43" s="328" t="s">
        <v>262</v>
      </c>
      <c r="D43" s="328" t="s">
        <v>289</v>
      </c>
      <c r="E43" s="316" t="s">
        <v>264</v>
      </c>
      <c r="F43" s="329" t="s">
        <v>265</v>
      </c>
      <c r="G43" s="329" t="s">
        <v>265</v>
      </c>
      <c r="H43" s="329" t="s">
        <v>265</v>
      </c>
      <c r="I43" s="330"/>
      <c r="J43" s="330"/>
      <c r="K43" s="330"/>
      <c r="L43" s="330"/>
      <c r="M43" s="330"/>
      <c r="N43" s="321"/>
      <c r="O43" s="321"/>
      <c r="P43" s="315"/>
      <c r="Q43" s="315"/>
    </row>
    <row r="44" spans="1:17" s="52" customFormat="1" ht="12" customHeight="1" x14ac:dyDescent="0.2">
      <c r="A44" s="315"/>
      <c r="B44" s="327"/>
      <c r="C44" s="328" t="s">
        <v>262</v>
      </c>
      <c r="D44" s="328" t="s">
        <v>290</v>
      </c>
      <c r="E44" s="316" t="s">
        <v>264</v>
      </c>
      <c r="F44" s="329" t="s">
        <v>265</v>
      </c>
      <c r="G44" s="329" t="s">
        <v>265</v>
      </c>
      <c r="H44" s="329" t="s">
        <v>265</v>
      </c>
      <c r="I44" s="330"/>
      <c r="J44" s="330"/>
      <c r="K44" s="330"/>
      <c r="L44" s="330"/>
      <c r="M44" s="330"/>
      <c r="N44" s="321"/>
      <c r="O44" s="321"/>
      <c r="P44" s="315"/>
      <c r="Q44" s="315"/>
    </row>
    <row r="45" spans="1:17" s="52" customFormat="1" ht="12" customHeight="1" x14ac:dyDescent="0.2">
      <c r="A45" s="315"/>
      <c r="B45" s="327"/>
      <c r="C45" s="328" t="s">
        <v>262</v>
      </c>
      <c r="D45" s="328" t="s">
        <v>291</v>
      </c>
      <c r="E45" s="316" t="s">
        <v>264</v>
      </c>
      <c r="F45" s="329" t="s">
        <v>265</v>
      </c>
      <c r="G45" s="329" t="s">
        <v>265</v>
      </c>
      <c r="H45" s="329" t="s">
        <v>265</v>
      </c>
      <c r="I45" s="330"/>
      <c r="J45" s="330"/>
      <c r="K45" s="330"/>
      <c r="L45" s="330"/>
      <c r="M45" s="330"/>
      <c r="N45" s="321"/>
      <c r="O45" s="321"/>
      <c r="P45" s="315"/>
      <c r="Q45" s="315"/>
    </row>
    <row r="46" spans="1:17" s="52" customFormat="1" ht="12" customHeight="1" x14ac:dyDescent="0.2">
      <c r="A46" s="315"/>
      <c r="B46" s="327"/>
      <c r="C46" s="328" t="s">
        <v>262</v>
      </c>
      <c r="D46" s="328" t="s">
        <v>292</v>
      </c>
      <c r="E46" s="316" t="s">
        <v>264</v>
      </c>
      <c r="F46" s="329" t="s">
        <v>265</v>
      </c>
      <c r="G46" s="329" t="s">
        <v>265</v>
      </c>
      <c r="H46" s="329" t="s">
        <v>265</v>
      </c>
      <c r="I46" s="330"/>
      <c r="J46" s="330"/>
      <c r="K46" s="330"/>
      <c r="L46" s="330"/>
      <c r="M46" s="330"/>
      <c r="N46" s="321"/>
      <c r="O46" s="321"/>
      <c r="P46" s="315"/>
      <c r="Q46" s="315"/>
    </row>
    <row r="47" spans="1:17" s="64" customFormat="1" ht="12" customHeight="1" x14ac:dyDescent="0.2">
      <c r="A47" s="322"/>
      <c r="B47" s="509" t="s">
        <v>293</v>
      </c>
      <c r="C47" s="509"/>
      <c r="D47" s="509"/>
      <c r="E47" s="331"/>
      <c r="F47" s="323"/>
      <c r="G47" s="323"/>
      <c r="H47" s="323"/>
      <c r="I47" s="324"/>
      <c r="J47" s="324"/>
      <c r="K47" s="324"/>
      <c r="L47" s="324"/>
      <c r="M47" s="324"/>
      <c r="N47" s="324"/>
      <c r="O47" s="321"/>
      <c r="P47" s="321"/>
      <c r="Q47" s="322"/>
    </row>
    <row r="48" spans="1:17" s="52" customFormat="1" ht="12" customHeight="1" x14ac:dyDescent="0.2">
      <c r="A48" s="315"/>
      <c r="B48" s="327"/>
      <c r="C48" s="328"/>
      <c r="D48" s="328" t="s">
        <v>294</v>
      </c>
      <c r="E48" s="316"/>
      <c r="F48" s="329">
        <v>3329</v>
      </c>
      <c r="G48" s="329">
        <v>614</v>
      </c>
      <c r="H48" s="329">
        <v>2714</v>
      </c>
      <c r="I48" s="330"/>
      <c r="J48" s="330"/>
      <c r="K48" s="330"/>
      <c r="L48" s="330"/>
      <c r="M48" s="330"/>
      <c r="N48" s="321"/>
      <c r="O48" s="321"/>
      <c r="P48" s="315"/>
      <c r="Q48" s="315"/>
    </row>
    <row r="49" spans="1:17" s="52" customFormat="1" ht="12" customHeight="1" x14ac:dyDescent="0.2">
      <c r="A49" s="315"/>
      <c r="B49" s="327"/>
      <c r="C49" s="328"/>
      <c r="D49" s="328" t="s">
        <v>295</v>
      </c>
      <c r="E49" s="316"/>
      <c r="F49" s="329">
        <v>1139</v>
      </c>
      <c r="G49" s="329">
        <v>287</v>
      </c>
      <c r="H49" s="329">
        <v>851</v>
      </c>
      <c r="I49" s="330"/>
      <c r="J49" s="330"/>
      <c r="K49" s="330"/>
      <c r="L49" s="330"/>
      <c r="M49" s="330"/>
      <c r="N49" s="321"/>
      <c r="O49" s="321"/>
      <c r="P49" s="315"/>
      <c r="Q49" s="315"/>
    </row>
    <row r="50" spans="1:17" s="52" customFormat="1" ht="12" customHeight="1" x14ac:dyDescent="0.2">
      <c r="A50" s="315"/>
      <c r="B50" s="327"/>
      <c r="C50" s="328"/>
      <c r="D50" s="328" t="s">
        <v>296</v>
      </c>
      <c r="E50" s="316"/>
      <c r="F50" s="329">
        <v>1423</v>
      </c>
      <c r="G50" s="329">
        <v>272</v>
      </c>
      <c r="H50" s="329">
        <v>1150</v>
      </c>
      <c r="I50" s="330"/>
      <c r="J50" s="330"/>
      <c r="K50" s="330"/>
      <c r="L50" s="330"/>
      <c r="M50" s="330"/>
      <c r="N50" s="321"/>
      <c r="O50" s="321"/>
      <c r="P50" s="315"/>
      <c r="Q50" s="315"/>
    </row>
    <row r="51" spans="1:17" s="52" customFormat="1" ht="12" customHeight="1" x14ac:dyDescent="0.2">
      <c r="A51" s="315"/>
      <c r="B51" s="327"/>
      <c r="C51" s="328"/>
      <c r="D51" s="328" t="s">
        <v>297</v>
      </c>
      <c r="E51" s="316"/>
      <c r="F51" s="329">
        <v>5296</v>
      </c>
      <c r="G51" s="329">
        <v>1368</v>
      </c>
      <c r="H51" s="329">
        <v>3928</v>
      </c>
      <c r="I51" s="330"/>
      <c r="J51" s="330"/>
      <c r="K51" s="330"/>
      <c r="L51" s="330"/>
      <c r="M51" s="330"/>
      <c r="N51" s="321"/>
      <c r="O51" s="321"/>
      <c r="P51" s="315"/>
      <c r="Q51" s="315"/>
    </row>
    <row r="52" spans="1:17" s="52" customFormat="1" ht="12" customHeight="1" x14ac:dyDescent="0.2">
      <c r="A52" s="315"/>
      <c r="B52" s="327"/>
      <c r="C52" s="328"/>
      <c r="D52" s="328" t="s">
        <v>298</v>
      </c>
      <c r="E52" s="316"/>
      <c r="F52" s="329">
        <v>2624</v>
      </c>
      <c r="G52" s="329">
        <v>500</v>
      </c>
      <c r="H52" s="329">
        <v>2124</v>
      </c>
      <c r="I52" s="330"/>
      <c r="J52" s="330"/>
      <c r="K52" s="330"/>
      <c r="L52" s="330"/>
      <c r="M52" s="330"/>
      <c r="N52" s="321"/>
      <c r="O52" s="321"/>
      <c r="P52" s="315"/>
      <c r="Q52" s="315"/>
    </row>
    <row r="53" spans="1:17" s="52" customFormat="1" ht="12" customHeight="1" x14ac:dyDescent="0.2">
      <c r="A53" s="315"/>
      <c r="B53" s="327"/>
      <c r="C53" s="328"/>
      <c r="D53" s="328" t="s">
        <v>299</v>
      </c>
      <c r="E53" s="316"/>
      <c r="F53" s="329">
        <v>1431</v>
      </c>
      <c r="G53" s="329">
        <v>493</v>
      </c>
      <c r="H53" s="329">
        <v>938</v>
      </c>
      <c r="I53" s="330"/>
      <c r="J53" s="330"/>
      <c r="K53" s="330"/>
      <c r="L53" s="330"/>
      <c r="M53" s="330"/>
      <c r="N53" s="321"/>
      <c r="O53" s="321"/>
      <c r="P53" s="315"/>
      <c r="Q53" s="315"/>
    </row>
    <row r="54" spans="1:17" s="64" customFormat="1" ht="12" customHeight="1" x14ac:dyDescent="0.2">
      <c r="A54" s="322"/>
      <c r="B54" s="327"/>
      <c r="C54" s="328"/>
      <c r="D54" s="328" t="s">
        <v>300</v>
      </c>
      <c r="E54" s="316"/>
      <c r="F54" s="329">
        <v>8841</v>
      </c>
      <c r="G54" s="329">
        <v>3090</v>
      </c>
      <c r="H54" s="329">
        <v>5751</v>
      </c>
      <c r="I54" s="330"/>
      <c r="J54" s="330"/>
      <c r="K54" s="330"/>
      <c r="L54" s="330"/>
      <c r="M54" s="330"/>
      <c r="N54" s="321"/>
      <c r="O54" s="321"/>
      <c r="P54" s="322"/>
      <c r="Q54" s="322"/>
    </row>
    <row r="55" spans="1:17" s="52" customFormat="1" ht="12" customHeight="1" x14ac:dyDescent="0.2">
      <c r="A55" s="315"/>
      <c r="B55" s="509" t="s">
        <v>301</v>
      </c>
      <c r="C55" s="509"/>
      <c r="D55" s="509"/>
      <c r="E55" s="331"/>
      <c r="F55" s="332"/>
      <c r="G55" s="332"/>
      <c r="H55" s="332"/>
      <c r="I55" s="333"/>
      <c r="J55" s="333"/>
      <c r="K55" s="333"/>
      <c r="L55" s="333"/>
      <c r="M55" s="333"/>
      <c r="N55" s="333"/>
      <c r="O55" s="321"/>
      <c r="P55" s="321"/>
      <c r="Q55" s="315"/>
    </row>
    <row r="56" spans="1:17" s="52" customFormat="1" ht="12" customHeight="1" x14ac:dyDescent="0.2">
      <c r="A56" s="315"/>
      <c r="B56" s="327"/>
      <c r="C56" s="328"/>
      <c r="D56" s="328" t="s">
        <v>302</v>
      </c>
      <c r="E56" s="316"/>
      <c r="F56" s="329">
        <v>1568</v>
      </c>
      <c r="G56" s="329">
        <v>371</v>
      </c>
      <c r="H56" s="329">
        <v>1196</v>
      </c>
      <c r="I56" s="330"/>
      <c r="J56" s="330"/>
      <c r="K56" s="330"/>
      <c r="L56" s="330"/>
      <c r="M56" s="330"/>
      <c r="N56" s="321"/>
      <c r="O56" s="321"/>
      <c r="P56" s="315"/>
      <c r="Q56" s="315"/>
    </row>
    <row r="57" spans="1:17" s="52" customFormat="1" ht="12" customHeight="1" x14ac:dyDescent="0.2">
      <c r="A57" s="315"/>
      <c r="B57" s="327"/>
      <c r="C57" s="328"/>
      <c r="D57" s="328" t="s">
        <v>303</v>
      </c>
      <c r="E57" s="316"/>
      <c r="F57" s="329">
        <v>990</v>
      </c>
      <c r="G57" s="329">
        <v>305</v>
      </c>
      <c r="H57" s="329">
        <v>685</v>
      </c>
      <c r="I57" s="330"/>
      <c r="J57" s="330"/>
      <c r="K57" s="330"/>
      <c r="L57" s="330"/>
      <c r="M57" s="330"/>
      <c r="N57" s="321"/>
      <c r="O57" s="321"/>
      <c r="P57" s="315"/>
      <c r="Q57" s="315"/>
    </row>
    <row r="58" spans="1:17" s="52" customFormat="1" ht="12" customHeight="1" x14ac:dyDescent="0.2">
      <c r="A58" s="315"/>
      <c r="B58" s="327"/>
      <c r="C58" s="328"/>
      <c r="D58" s="328" t="s">
        <v>304</v>
      </c>
      <c r="E58" s="316"/>
      <c r="F58" s="329">
        <v>1615</v>
      </c>
      <c r="G58" s="329">
        <v>271</v>
      </c>
      <c r="H58" s="329">
        <v>1343</v>
      </c>
      <c r="I58" s="330"/>
      <c r="J58" s="330"/>
      <c r="K58" s="330"/>
      <c r="L58" s="330"/>
      <c r="M58" s="330"/>
      <c r="N58" s="321"/>
      <c r="O58" s="321"/>
      <c r="P58" s="315"/>
      <c r="Q58" s="315"/>
    </row>
    <row r="59" spans="1:17" s="52" customFormat="1" ht="12" customHeight="1" x14ac:dyDescent="0.2">
      <c r="A59" s="315"/>
      <c r="B59" s="327"/>
      <c r="C59" s="328"/>
      <c r="D59" s="328" t="s">
        <v>305</v>
      </c>
      <c r="E59" s="316"/>
      <c r="F59" s="329">
        <v>882</v>
      </c>
      <c r="G59" s="329">
        <v>225</v>
      </c>
      <c r="H59" s="329">
        <v>656</v>
      </c>
      <c r="I59" s="330"/>
      <c r="J59" s="330"/>
      <c r="K59" s="330"/>
      <c r="L59" s="330"/>
      <c r="M59" s="330"/>
      <c r="N59" s="321"/>
      <c r="O59" s="321"/>
      <c r="P59" s="315"/>
      <c r="Q59" s="315"/>
    </row>
    <row r="60" spans="1:17" s="52" customFormat="1" ht="12" customHeight="1" x14ac:dyDescent="0.2">
      <c r="A60" s="315"/>
      <c r="B60" s="327"/>
      <c r="C60" s="328" t="s">
        <v>262</v>
      </c>
      <c r="D60" s="328" t="s">
        <v>306</v>
      </c>
      <c r="E60" s="316" t="s">
        <v>264</v>
      </c>
      <c r="F60" s="329" t="s">
        <v>265</v>
      </c>
      <c r="G60" s="329" t="s">
        <v>265</v>
      </c>
      <c r="H60" s="329" t="s">
        <v>265</v>
      </c>
      <c r="I60" s="330"/>
      <c r="J60" s="330"/>
      <c r="K60" s="330"/>
      <c r="L60" s="330"/>
      <c r="M60" s="330"/>
      <c r="N60" s="321"/>
      <c r="O60" s="321"/>
      <c r="P60" s="315"/>
      <c r="Q60" s="315"/>
    </row>
    <row r="61" spans="1:17" s="52" customFormat="1" ht="12" customHeight="1" x14ac:dyDescent="0.2">
      <c r="A61" s="315"/>
      <c r="B61" s="327"/>
      <c r="C61" s="328" t="s">
        <v>262</v>
      </c>
      <c r="D61" s="328" t="s">
        <v>307</v>
      </c>
      <c r="E61" s="316" t="s">
        <v>264</v>
      </c>
      <c r="F61" s="329" t="s">
        <v>265</v>
      </c>
      <c r="G61" s="329" t="s">
        <v>265</v>
      </c>
      <c r="H61" s="329" t="s">
        <v>265</v>
      </c>
      <c r="I61" s="330"/>
      <c r="J61" s="330"/>
      <c r="K61" s="330"/>
      <c r="L61" s="330"/>
      <c r="M61" s="330"/>
      <c r="N61" s="321"/>
      <c r="O61" s="321"/>
      <c r="P61" s="315"/>
      <c r="Q61" s="315"/>
    </row>
    <row r="62" spans="1:17" s="64" customFormat="1" ht="12" customHeight="1" x14ac:dyDescent="0.2">
      <c r="A62" s="322"/>
      <c r="B62" s="327"/>
      <c r="C62" s="328"/>
      <c r="D62" s="328" t="s">
        <v>308</v>
      </c>
      <c r="E62" s="316"/>
      <c r="F62" s="329">
        <v>171</v>
      </c>
      <c r="G62" s="329">
        <v>125</v>
      </c>
      <c r="H62" s="329">
        <v>45</v>
      </c>
      <c r="I62" s="330"/>
      <c r="J62" s="330"/>
      <c r="K62" s="330"/>
      <c r="L62" s="330"/>
      <c r="M62" s="330"/>
      <c r="N62" s="321"/>
      <c r="O62" s="321"/>
      <c r="P62" s="322"/>
      <c r="Q62" s="322"/>
    </row>
    <row r="63" spans="1:17" s="64" customFormat="1" ht="12" customHeight="1" x14ac:dyDescent="0.2">
      <c r="A63" s="322"/>
      <c r="B63" s="510" t="s">
        <v>309</v>
      </c>
      <c r="C63" s="510"/>
      <c r="D63" s="510"/>
      <c r="E63" s="316"/>
      <c r="F63" s="329">
        <v>230</v>
      </c>
      <c r="G63" s="329">
        <v>107</v>
      </c>
      <c r="H63" s="329">
        <v>122</v>
      </c>
      <c r="I63" s="330"/>
      <c r="J63" s="330"/>
      <c r="K63" s="330"/>
      <c r="L63" s="330"/>
      <c r="M63" s="330"/>
      <c r="N63" s="321"/>
      <c r="O63" s="321"/>
      <c r="P63" s="322"/>
      <c r="Q63" s="322"/>
    </row>
    <row r="64" spans="1:17" s="52" customFormat="1" ht="12" customHeight="1" x14ac:dyDescent="0.2">
      <c r="A64" s="315"/>
      <c r="B64" s="509" t="s">
        <v>310</v>
      </c>
      <c r="C64" s="509"/>
      <c r="D64" s="509"/>
      <c r="E64" s="331"/>
      <c r="F64" s="323"/>
      <c r="G64" s="323"/>
      <c r="H64" s="323"/>
      <c r="I64" s="324"/>
      <c r="J64" s="324"/>
      <c r="K64" s="324"/>
      <c r="L64" s="324"/>
      <c r="M64" s="324"/>
      <c r="N64" s="324"/>
      <c r="O64" s="321"/>
      <c r="P64" s="321"/>
      <c r="Q64" s="315"/>
    </row>
    <row r="65" spans="1:17" s="52" customFormat="1" ht="12" customHeight="1" x14ac:dyDescent="0.2">
      <c r="A65" s="315"/>
      <c r="B65" s="327"/>
      <c r="C65" s="328"/>
      <c r="D65" s="328" t="s">
        <v>311</v>
      </c>
      <c r="E65" s="316"/>
      <c r="F65" s="329">
        <v>1029</v>
      </c>
      <c r="G65" s="337">
        <v>252</v>
      </c>
      <c r="H65" s="329">
        <v>776</v>
      </c>
      <c r="I65" s="330"/>
      <c r="J65" s="330"/>
      <c r="K65" s="330"/>
      <c r="L65" s="330"/>
      <c r="M65" s="330"/>
      <c r="N65" s="321"/>
      <c r="O65" s="321"/>
      <c r="P65" s="315"/>
      <c r="Q65" s="315"/>
    </row>
    <row r="66" spans="1:17" s="52" customFormat="1" ht="12" customHeight="1" x14ac:dyDescent="0.2">
      <c r="A66" s="315"/>
      <c r="B66" s="327"/>
      <c r="C66" s="328" t="s">
        <v>262</v>
      </c>
      <c r="D66" s="328" t="s">
        <v>312</v>
      </c>
      <c r="E66" s="316" t="s">
        <v>264</v>
      </c>
      <c r="F66" s="329" t="s">
        <v>265</v>
      </c>
      <c r="G66" s="329" t="s">
        <v>265</v>
      </c>
      <c r="H66" s="329" t="s">
        <v>265</v>
      </c>
      <c r="I66" s="338"/>
      <c r="J66" s="338"/>
      <c r="K66" s="338"/>
      <c r="L66" s="338"/>
      <c r="M66" s="338"/>
      <c r="N66" s="321"/>
      <c r="O66" s="321"/>
      <c r="P66" s="315"/>
      <c r="Q66" s="315"/>
    </row>
    <row r="67" spans="1:17" s="52" customFormat="1" ht="12" customHeight="1" x14ac:dyDescent="0.2">
      <c r="A67" s="315"/>
      <c r="B67" s="339"/>
      <c r="C67" s="339"/>
      <c r="D67" s="339"/>
      <c r="E67" s="339"/>
      <c r="F67" s="315"/>
      <c r="G67" s="315"/>
      <c r="H67" s="315"/>
      <c r="I67" s="315"/>
      <c r="J67" s="315"/>
      <c r="K67" s="315"/>
      <c r="L67" s="315"/>
      <c r="M67" s="315"/>
      <c r="N67" s="315"/>
      <c r="O67" s="315"/>
      <c r="P67" s="315"/>
      <c r="Q67" s="315"/>
    </row>
    <row r="68" spans="1:17" s="52" customFormat="1" ht="12" customHeight="1" x14ac:dyDescent="0.2">
      <c r="A68" s="315"/>
      <c r="B68" s="340" t="s">
        <v>313</v>
      </c>
      <c r="C68" s="340"/>
      <c r="D68" s="340"/>
      <c r="E68" s="340"/>
      <c r="F68" s="315"/>
      <c r="G68" s="315"/>
      <c r="H68" s="315"/>
      <c r="I68" s="315"/>
      <c r="J68" s="315"/>
      <c r="K68" s="315"/>
      <c r="L68" s="315"/>
      <c r="M68" s="315"/>
      <c r="N68" s="315"/>
      <c r="O68" s="315"/>
      <c r="P68" s="315"/>
      <c r="Q68" s="315"/>
    </row>
    <row r="69" spans="1:17" ht="12" customHeight="1" x14ac:dyDescent="0.2">
      <c r="A69" s="308"/>
      <c r="B69" s="341" t="s">
        <v>314</v>
      </c>
      <c r="C69" s="341"/>
      <c r="D69" s="315"/>
      <c r="E69" s="315"/>
      <c r="F69" s="315"/>
      <c r="G69" s="315"/>
      <c r="H69" s="315"/>
      <c r="I69" s="315"/>
      <c r="J69" s="315"/>
      <c r="K69" s="315"/>
      <c r="L69" s="315"/>
      <c r="M69" s="315"/>
      <c r="N69" s="308"/>
      <c r="O69" s="308"/>
      <c r="P69" s="308"/>
      <c r="Q69" s="308"/>
    </row>
    <row r="70" spans="1:17" ht="12" customHeight="1" x14ac:dyDescent="0.2">
      <c r="A70" s="308"/>
      <c r="B70" s="342" t="s">
        <v>315</v>
      </c>
      <c r="C70" s="342"/>
      <c r="D70" s="342"/>
      <c r="E70" s="342"/>
      <c r="F70" s="342"/>
      <c r="G70" s="342"/>
      <c r="H70" s="342"/>
      <c r="I70" s="342"/>
      <c r="J70" s="342"/>
      <c r="K70" s="342"/>
      <c r="L70" s="342"/>
      <c r="M70" s="342"/>
      <c r="N70" s="342"/>
      <c r="O70" s="342"/>
      <c r="P70" s="342"/>
      <c r="Q70" s="342"/>
    </row>
    <row r="71" spans="1:17" ht="12" customHeight="1" x14ac:dyDescent="0.2"/>
    <row r="72" spans="1:17" ht="12" customHeight="1" x14ac:dyDescent="0.2"/>
    <row r="73" spans="1:17" ht="12" customHeight="1" x14ac:dyDescent="0.2"/>
    <row r="74" spans="1:17" ht="12" customHeight="1" x14ac:dyDescent="0.2"/>
    <row r="75" spans="1:17" ht="12" customHeight="1" x14ac:dyDescent="0.2"/>
    <row r="76" spans="1:17" ht="12" customHeight="1" x14ac:dyDescent="0.2"/>
    <row r="77" spans="1:17" ht="12" customHeight="1" x14ac:dyDescent="0.2"/>
    <row r="78" spans="1:17" ht="12" customHeight="1" x14ac:dyDescent="0.2"/>
    <row r="79" spans="1:17" ht="12" customHeight="1" x14ac:dyDescent="0.2"/>
    <row r="80" spans="1:17"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sheetData>
  <sheetProtection selectLockedCells="1" selectUnlockedCells="1"/>
  <mergeCells count="13">
    <mergeCell ref="B8:E8"/>
    <mergeCell ref="B3:E4"/>
    <mergeCell ref="F3:H3"/>
    <mergeCell ref="B5:D5"/>
    <mergeCell ref="B6:E6"/>
    <mergeCell ref="B7:E7"/>
    <mergeCell ref="B64:D64"/>
    <mergeCell ref="B12:D12"/>
    <mergeCell ref="B28:D28"/>
    <mergeCell ref="B29:D29"/>
    <mergeCell ref="B47:D47"/>
    <mergeCell ref="B55:D55"/>
    <mergeCell ref="B63:D63"/>
  </mergeCells>
  <phoneticPr fontId="2"/>
  <dataValidations count="1">
    <dataValidation allowBlank="1" showErrorMessage="1" sqref="B1:E2 A3:B3 N3:IV3 A4:A5 F3:F7 B70 F65:F66 G66:H66 B12:E69 H65:M65 F64:N64 F56:M63 F48:M54 F47:N47 F30:M46 F29:N29 F13:M28 B9:M11 B5:IV5 G4:IV4 B6:N8" xr:uid="{4D0B4BAE-CA93-46C1-894B-E1C89F784F33}">
      <formula1>0</formula1>
      <formula2>0</formula2>
    </dataValidation>
  </dataValidations>
  <pageMargins left="0.78740157480314965" right="0.59055118110236227" top="0.59055118110236227" bottom="0" header="0.51181102362204722" footer="0.51181102362204722"/>
  <pageSetup paperSize="9" scale="98" firstPageNumber="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vt:i4>
      </vt:variant>
    </vt:vector>
  </HeadingPairs>
  <TitlesOfParts>
    <vt:vector size="28" baseType="lpstr">
      <vt:lpstr>15-1 道路現況</vt:lpstr>
      <vt:lpstr>15-2 一般乗合旅客自動車運送事業輸送実績</vt:lpstr>
      <vt:lpstr>15-3 一般貸切旅客自動車運送事業輸送実績</vt:lpstr>
      <vt:lpstr>15-4 一般乗用旅客自動車運送事業輸送実績</vt:lpstr>
      <vt:lpstr>15-5 市町村・車種別保有自動車台数</vt:lpstr>
      <vt:lpstr>15-6 高速自動車道交通量 (1)インターチェンジ別</vt:lpstr>
      <vt:lpstr>15-6 高速自動車道交通量 (2)区間別</vt:lpstr>
      <vt:lpstr>15-7 自動車運転免許所有者数</vt:lpstr>
      <vt:lpstr>15-8 JR東日本一日平均輸送状況 (1)旅客</vt:lpstr>
      <vt:lpstr>15-8 JR東日本一日平均輸送状況 (2)貨物</vt:lpstr>
      <vt:lpstr>15-9 私有鉄道旅客輸送状況</vt:lpstr>
      <vt:lpstr>15-10 市町村別旅券申請件数</vt:lpstr>
      <vt:lpstr>15-11 出国者数</vt:lpstr>
      <vt:lpstr>15-12 電話施設数</vt:lpstr>
      <vt:lpstr>15-13 携帯電話・ＰＨＳ契約数</vt:lpstr>
      <vt:lpstr>15-14 ブロードバンド・インターネット契約数</vt:lpstr>
      <vt:lpstr>15-15 郵便局数</vt:lpstr>
      <vt:lpstr>'15-8 JR東日本一日平均輸送状況 (1)旅客'!gunnmakenn</vt:lpstr>
      <vt:lpstr>'15-1 道路現況'!Print_Area</vt:lpstr>
      <vt:lpstr>'15-11 出国者数'!Print_Area</vt:lpstr>
      <vt:lpstr>'15-12 電話施設数'!Print_Area</vt:lpstr>
      <vt:lpstr>'15-13 携帯電話・ＰＨＳ契約数'!Print_Area</vt:lpstr>
      <vt:lpstr>'15-14 ブロードバンド・インターネット契約数'!Print_Area</vt:lpstr>
      <vt:lpstr>'15-15 郵便局数'!Print_Area</vt:lpstr>
      <vt:lpstr>'15-6 高速自動車道交通量 (1)インターチェンジ別'!Print_Area</vt:lpstr>
      <vt:lpstr>'15-6 高速自動車道交通量 (2)区間別'!Print_Area</vt:lpstr>
      <vt:lpstr>'15-7 自動車運転免許所有者数'!Print_Area</vt:lpstr>
      <vt:lpstr>'15-8 JR東日本一日平均輸送状況 (1)旅客'!Print_Area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2025-03-27T00:19:42Z</dcterms:created>
  <dcterms:modified xsi:type="dcterms:W3CDTF">2025-03-27T00:19:51Z</dcterms:modified>
</cp:coreProperties>
</file>