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05645768-9244-438A-9EF5-2DCFEBAB6A4E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19-1 県一般会計歳入決算額年度別比較" sheetId="4" r:id="rId1"/>
    <sheet name="19-2 県一般会計歳出決算額年度別比較" sheetId="5" r:id="rId2"/>
    <sheet name="19-3 県一般会計歳入・歳出差引残額年度別比較" sheetId="6" r:id="rId3"/>
    <sheet name="19-4 県特別会計歳入決算額年度別比較" sheetId="7" r:id="rId4"/>
    <sheet name="19-5 県特別会計歳出決算額年度別比較" sheetId="8" r:id="rId5"/>
    <sheet name="19-6 県歳入・歳出予算及び決算額 (1)一般会計" sheetId="9" r:id="rId6"/>
    <sheet name="19-6 県歳入・歳出予算及び決算額 (2)特別会計" sheetId="10" r:id="rId7"/>
    <sheet name="19-7 税目別県税及び県税に伴う徴収金決算額" sheetId="11" r:id="rId8"/>
    <sheet name="19-8 市町村歳入決算状況" sheetId="12" r:id="rId9"/>
    <sheet name="19-9 市町村歳出決算状況" sheetId="13" r:id="rId10"/>
  </sheets>
  <definedNames>
    <definedName name="_xlnm.Print_Area" localSheetId="0">'19-1 県一般会計歳入決算額年度別比較'!$B$1:$H$22</definedName>
    <definedName name="_xlnm.Print_Area" localSheetId="1">'19-2 県一般会計歳出決算額年度別比較'!$A$1:$H$28</definedName>
    <definedName name="_xlnm.Print_Area" localSheetId="2">'19-3 県一般会計歳入・歳出差引残額年度別比較'!$A$1:$H$7</definedName>
    <definedName name="_xlnm.Print_Area" localSheetId="3">'19-4 県特別会計歳入決算額年度別比較'!$A$1:$H$19</definedName>
    <definedName name="_xlnm.Print_Area" localSheetId="4">'19-5 県特別会計歳出決算額年度別比較'!$A$1:$H$18</definedName>
    <definedName name="_xlnm.Print_Area" localSheetId="5">'19-6 県歳入・歳出予算及び決算額 (1)一般会計'!$A$1:$N$27</definedName>
    <definedName name="_xlnm.Print_Area" localSheetId="6">'19-6 県歳入・歳出予算及び決算額 (2)特別会計'!$A$1:$M$21</definedName>
    <definedName name="_xlnm.Print_Area" localSheetId="7">'19-7 税目別県税及び県税に伴う徴収金決算額'!$A$1:$M$48</definedName>
    <definedName name="_xlnm.Print_Area" localSheetId="8">'19-8 市町村歳入決算状況'!$A$1:$AC$65</definedName>
    <definedName name="_xlnm.Print_Area" localSheetId="9">'19-9 市町村歳出決算状況'!$A$1:$S$64</definedName>
    <definedName name="_xlnm.Print_Titles" localSheetId="8">'19-8 市町村歳入決算状況'!$B:$D,'19-8 市町村歳入決算状況'!$1:$6</definedName>
    <definedName name="_xlnm.Print_Titles" localSheetId="9">'19-9 市町村歳出決算状況'!$B:$D,'19-9 市町村歳出決算状況'!$3:$5</definedName>
  </definedNames>
  <calcPr calcId="191029"/>
</workbook>
</file>

<file path=xl/calcChain.xml><?xml version="1.0" encoding="utf-8"?>
<calcChain xmlns="http://schemas.openxmlformats.org/spreadsheetml/2006/main">
  <c r="S57" i="13" l="1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S40" i="13"/>
  <c r="R40" i="13"/>
  <c r="Q40" i="13"/>
  <c r="Q25" i="13" s="1"/>
  <c r="P40" i="13"/>
  <c r="O40" i="13"/>
  <c r="N40" i="13"/>
  <c r="M40" i="13"/>
  <c r="L40" i="13"/>
  <c r="K40" i="13"/>
  <c r="J40" i="13"/>
  <c r="I40" i="13"/>
  <c r="I25" i="13" s="1"/>
  <c r="H40" i="13"/>
  <c r="G40" i="13"/>
  <c r="F40" i="13"/>
  <c r="E40" i="13"/>
  <c r="S35" i="13"/>
  <c r="R35" i="13"/>
  <c r="Q35" i="13"/>
  <c r="P35" i="13"/>
  <c r="P25" i="13" s="1"/>
  <c r="P8" i="13" s="1"/>
  <c r="O35" i="13"/>
  <c r="N35" i="13"/>
  <c r="M35" i="13"/>
  <c r="M25" i="13" s="1"/>
  <c r="M8" i="13" s="1"/>
  <c r="L35" i="13"/>
  <c r="K35" i="13"/>
  <c r="J35" i="13"/>
  <c r="I35" i="13"/>
  <c r="H35" i="13"/>
  <c r="H25" i="13" s="1"/>
  <c r="H8" i="13" s="1"/>
  <c r="G35" i="13"/>
  <c r="F35" i="13"/>
  <c r="E35" i="13"/>
  <c r="E25" i="13" s="1"/>
  <c r="E8" i="13" s="1"/>
  <c r="S31" i="13"/>
  <c r="R31" i="13"/>
  <c r="Q31" i="13"/>
  <c r="P31" i="13"/>
  <c r="O31" i="13"/>
  <c r="O25" i="13" s="1"/>
  <c r="O8" i="13" s="1"/>
  <c r="N31" i="13"/>
  <c r="M31" i="13"/>
  <c r="L31" i="13"/>
  <c r="L25" i="13" s="1"/>
  <c r="K31" i="13"/>
  <c r="J31" i="13"/>
  <c r="I31" i="13"/>
  <c r="H31" i="13"/>
  <c r="G31" i="13"/>
  <c r="G25" i="13" s="1"/>
  <c r="G8" i="13" s="1"/>
  <c r="F31" i="13"/>
  <c r="E31" i="13"/>
  <c r="S27" i="13"/>
  <c r="S25" i="13" s="1"/>
  <c r="S8" i="13" s="1"/>
  <c r="R27" i="13"/>
  <c r="Q27" i="13"/>
  <c r="P27" i="13"/>
  <c r="O27" i="13"/>
  <c r="N27" i="13"/>
  <c r="N25" i="13" s="1"/>
  <c r="N8" i="13" s="1"/>
  <c r="M27" i="13"/>
  <c r="L27" i="13"/>
  <c r="K27" i="13"/>
  <c r="K25" i="13" s="1"/>
  <c r="K8" i="13" s="1"/>
  <c r="J27" i="13"/>
  <c r="I27" i="13"/>
  <c r="H27" i="13"/>
  <c r="G27" i="13"/>
  <c r="F27" i="13"/>
  <c r="F25" i="13" s="1"/>
  <c r="F8" i="13" s="1"/>
  <c r="E27" i="13"/>
  <c r="R25" i="13"/>
  <c r="R8" i="13" s="1"/>
  <c r="J25" i="13"/>
  <c r="J8" i="13" s="1"/>
  <c r="S10" i="13"/>
  <c r="R10" i="13"/>
  <c r="Q10" i="13"/>
  <c r="P10" i="13"/>
  <c r="O10" i="13"/>
  <c r="N10" i="13"/>
  <c r="M10" i="13"/>
  <c r="L10" i="13"/>
  <c r="L8" i="13" s="1"/>
  <c r="K10" i="13"/>
  <c r="J10" i="13"/>
  <c r="I10" i="13"/>
  <c r="H10" i="13"/>
  <c r="G10" i="13"/>
  <c r="F10" i="13"/>
  <c r="E10" i="13"/>
  <c r="AC58" i="12"/>
  <c r="AB58" i="12"/>
  <c r="AA58" i="12"/>
  <c r="Z58" i="12"/>
  <c r="Y58" i="12"/>
  <c r="X58" i="12"/>
  <c r="X26" i="12" s="1"/>
  <c r="W58" i="12"/>
  <c r="V58" i="12"/>
  <c r="U58" i="12"/>
  <c r="T58" i="12"/>
  <c r="S58" i="12"/>
  <c r="R58" i="12"/>
  <c r="Q58" i="12"/>
  <c r="P58" i="12"/>
  <c r="P26" i="12" s="1"/>
  <c r="O58" i="12"/>
  <c r="N58" i="12"/>
  <c r="M58" i="12"/>
  <c r="L58" i="12"/>
  <c r="K58" i="12"/>
  <c r="J58" i="12"/>
  <c r="I58" i="12"/>
  <c r="H58" i="12"/>
  <c r="H26" i="12" s="1"/>
  <c r="G58" i="12"/>
  <c r="F58" i="12"/>
  <c r="E58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AC49" i="12"/>
  <c r="AB49" i="12"/>
  <c r="AA49" i="12"/>
  <c r="Z49" i="12"/>
  <c r="Y49" i="12"/>
  <c r="Y26" i="12" s="1"/>
  <c r="Y9" i="12" s="1"/>
  <c r="X49" i="12"/>
  <c r="W49" i="12"/>
  <c r="V49" i="12"/>
  <c r="U49" i="12"/>
  <c r="T49" i="12"/>
  <c r="S49" i="12"/>
  <c r="R49" i="12"/>
  <c r="Q49" i="12"/>
  <c r="Q26" i="12" s="1"/>
  <c r="Q9" i="12" s="1"/>
  <c r="P49" i="12"/>
  <c r="O49" i="12"/>
  <c r="N49" i="12"/>
  <c r="M49" i="12"/>
  <c r="L49" i="12"/>
  <c r="K49" i="12"/>
  <c r="J49" i="12"/>
  <c r="I49" i="12"/>
  <c r="I26" i="12" s="1"/>
  <c r="I9" i="12" s="1"/>
  <c r="H49" i="12"/>
  <c r="G49" i="12"/>
  <c r="F49" i="12"/>
  <c r="E49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AC36" i="12"/>
  <c r="AB36" i="12"/>
  <c r="AA36" i="12"/>
  <c r="AA26" i="12" s="1"/>
  <c r="AA9" i="12" s="1"/>
  <c r="Z36" i="12"/>
  <c r="Y36" i="12"/>
  <c r="X36" i="12"/>
  <c r="W36" i="12"/>
  <c r="V36" i="12"/>
  <c r="U36" i="12"/>
  <c r="T36" i="12"/>
  <c r="S36" i="12"/>
  <c r="S26" i="12" s="1"/>
  <c r="S9" i="12" s="1"/>
  <c r="R36" i="12"/>
  <c r="Q36" i="12"/>
  <c r="P36" i="12"/>
  <c r="O36" i="12"/>
  <c r="N36" i="12"/>
  <c r="M36" i="12"/>
  <c r="L36" i="12"/>
  <c r="K36" i="12"/>
  <c r="K26" i="12" s="1"/>
  <c r="K9" i="12" s="1"/>
  <c r="J36" i="12"/>
  <c r="I36" i="12"/>
  <c r="H36" i="12"/>
  <c r="G36" i="12"/>
  <c r="F36" i="12"/>
  <c r="E36" i="12"/>
  <c r="AC32" i="12"/>
  <c r="AB32" i="12"/>
  <c r="AB26" i="12" s="1"/>
  <c r="AA32" i="12"/>
  <c r="Z32" i="12"/>
  <c r="Y32" i="12"/>
  <c r="X32" i="12"/>
  <c r="W32" i="12"/>
  <c r="V32" i="12"/>
  <c r="U32" i="12"/>
  <c r="T32" i="12"/>
  <c r="T26" i="12" s="1"/>
  <c r="S32" i="12"/>
  <c r="R32" i="12"/>
  <c r="Q32" i="12"/>
  <c r="P32" i="12"/>
  <c r="O32" i="12"/>
  <c r="N32" i="12"/>
  <c r="M32" i="12"/>
  <c r="L32" i="12"/>
  <c r="L26" i="12" s="1"/>
  <c r="K32" i="12"/>
  <c r="J32" i="12"/>
  <c r="I32" i="12"/>
  <c r="H32" i="12"/>
  <c r="G32" i="12"/>
  <c r="F32" i="12"/>
  <c r="E32" i="12"/>
  <c r="AC28" i="12"/>
  <c r="AC26" i="12" s="1"/>
  <c r="AC9" i="12" s="1"/>
  <c r="AB28" i="12"/>
  <c r="AA28" i="12"/>
  <c r="Z28" i="12"/>
  <c r="Z26" i="12" s="1"/>
  <c r="Z9" i="12" s="1"/>
  <c r="Y28" i="12"/>
  <c r="X28" i="12"/>
  <c r="W28" i="12"/>
  <c r="V28" i="12"/>
  <c r="V26" i="12" s="1"/>
  <c r="V9" i="12" s="1"/>
  <c r="U28" i="12"/>
  <c r="U26" i="12" s="1"/>
  <c r="U9" i="12" s="1"/>
  <c r="T28" i="12"/>
  <c r="S28" i="12"/>
  <c r="R28" i="12"/>
  <c r="R26" i="12" s="1"/>
  <c r="R9" i="12" s="1"/>
  <c r="Q28" i="12"/>
  <c r="P28" i="12"/>
  <c r="O28" i="12"/>
  <c r="N28" i="12"/>
  <c r="N26" i="12" s="1"/>
  <c r="N9" i="12" s="1"/>
  <c r="M28" i="12"/>
  <c r="M26" i="12" s="1"/>
  <c r="M9" i="12" s="1"/>
  <c r="L28" i="12"/>
  <c r="K28" i="12"/>
  <c r="J28" i="12"/>
  <c r="J26" i="12" s="1"/>
  <c r="J9" i="12" s="1"/>
  <c r="I28" i="12"/>
  <c r="H28" i="12"/>
  <c r="G28" i="12"/>
  <c r="F28" i="12"/>
  <c r="F26" i="12" s="1"/>
  <c r="F9" i="12" s="1"/>
  <c r="E28" i="12"/>
  <c r="E26" i="12" s="1"/>
  <c r="W26" i="12"/>
  <c r="O26" i="12"/>
  <c r="G26" i="12"/>
  <c r="AC11" i="12"/>
  <c r="AB11" i="12"/>
  <c r="AA11" i="12"/>
  <c r="Z11" i="12"/>
  <c r="Y11" i="12"/>
  <c r="X11" i="12"/>
  <c r="X9" i="12" s="1"/>
  <c r="W11" i="12"/>
  <c r="W9" i="12" s="1"/>
  <c r="V11" i="12"/>
  <c r="U11" i="12"/>
  <c r="T11" i="12"/>
  <c r="S11" i="12"/>
  <c r="R11" i="12"/>
  <c r="Q11" i="12"/>
  <c r="P11" i="12"/>
  <c r="P9" i="12" s="1"/>
  <c r="O11" i="12"/>
  <c r="O9" i="12" s="1"/>
  <c r="N11" i="12"/>
  <c r="M11" i="12"/>
  <c r="L11" i="12"/>
  <c r="K11" i="12"/>
  <c r="J11" i="12"/>
  <c r="I11" i="12"/>
  <c r="H11" i="12"/>
  <c r="H9" i="12" s="1"/>
  <c r="G11" i="12"/>
  <c r="G9" i="12" s="1"/>
  <c r="F11" i="12"/>
  <c r="E11" i="12"/>
  <c r="D7" i="9"/>
  <c r="I8" i="13" l="1"/>
  <c r="Q8" i="13"/>
  <c r="L9" i="12"/>
  <c r="T9" i="12"/>
  <c r="AB9" i="12"/>
  <c r="E9" i="12"/>
</calcChain>
</file>

<file path=xl/sharedStrings.xml><?xml version="1.0" encoding="utf-8"?>
<sst xmlns="http://schemas.openxmlformats.org/spreadsheetml/2006/main" count="607" uniqueCount="216">
  <si>
    <t>科目</t>
    <rPh sb="0" eb="2">
      <t>カモク</t>
    </rPh>
    <phoneticPr fontId="3"/>
  </si>
  <si>
    <t>県税</t>
    <rPh sb="0" eb="1">
      <t>ケン</t>
    </rPh>
    <rPh sb="1" eb="2">
      <t>ゼイ</t>
    </rPh>
    <phoneticPr fontId="3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</si>
  <si>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</si>
  <si>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</si>
  <si>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地方交付税</t>
    <rPh sb="0" eb="2">
      <t>チホウ</t>
    </rPh>
    <rPh sb="2" eb="5">
      <t>コウフゼイ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</si>
  <si>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</si>
  <si>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総額</t>
    <rPh sb="0" eb="2">
      <t>ソウガク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</si>
  <si>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</si>
  <si>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</si>
  <si>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</si>
  <si>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</si>
  <si>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3">
      <t>クリイレキン</t>
    </rPh>
    <phoneticPr fontId="3"/>
  </si>
  <si>
    <t>繰越金</t>
    <rPh sb="0" eb="3">
      <t>クリコシキン</t>
    </rPh>
    <phoneticPr fontId="3"/>
  </si>
  <si>
    <t>諸収入</t>
    <rPh sb="0" eb="1">
      <t>ショ</t>
    </rPh>
    <rPh sb="1" eb="3">
      <t>シュウニュウ</t>
    </rPh>
    <phoneticPr fontId="3"/>
  </si>
  <si>
    <t>県債</t>
    <rPh sb="0" eb="2">
      <t>ケンサイ</t>
    </rPh>
    <phoneticPr fontId="3"/>
  </si>
  <si>
    <t>千円</t>
    <rPh sb="0" eb="2">
      <t>センエン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</si>
  <si>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</si>
  <si>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</si>
  <si>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資料：県会計局</t>
    <rPh sb="0" eb="2">
      <t>シリョウ</t>
    </rPh>
    <rPh sb="3" eb="4">
      <t>ケン</t>
    </rPh>
    <rPh sb="4" eb="6">
      <t>カイケイ</t>
    </rPh>
    <rPh sb="6" eb="7">
      <t>キョク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</si>
  <si>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</si>
  <si>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</si>
  <si>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3">
      <t>レイワガン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</si>
  <si>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</si>
  <si>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１９－１ 県一般会計歳入決算額年度別比較 （平成29～令和3年度）</t>
    <rPh sb="5" eb="6">
      <t>ケン</t>
    </rPh>
    <rPh sb="6" eb="8">
      <t>イッパン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7" eb="29">
      <t>レイワ</t>
    </rPh>
    <rPh sb="30" eb="32">
      <t>ネンド</t>
    </rPh>
    <phoneticPr fontId="3"/>
  </si>
  <si>
    <t>令和3年度</t>
    <rPh sb="0" eb="2">
      <t>レイワ</t>
    </rPh>
    <rPh sb="3" eb="5">
      <t>ネンド</t>
    </rPh>
    <phoneticPr fontId="3"/>
  </si>
  <si>
    <t>１９－２ 県一般会計歳出決算額年度別比較 （平成29～令和3年度）</t>
    <rPh sb="5" eb="6">
      <t>ケン</t>
    </rPh>
    <rPh sb="6" eb="8">
      <t>イッパン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7" eb="29">
      <t>レイワ</t>
    </rPh>
    <rPh sb="30" eb="32">
      <t>ネンド</t>
    </rPh>
    <phoneticPr fontId="3"/>
  </si>
  <si>
    <t>議会費</t>
    <rPh sb="0" eb="2">
      <t>ギカイ</t>
    </rPh>
    <rPh sb="2" eb="3">
      <t>ヒ</t>
    </rPh>
    <phoneticPr fontId="3"/>
  </si>
  <si>
    <t>知事戦略費</t>
    <rPh sb="0" eb="2">
      <t>チジ</t>
    </rPh>
    <rPh sb="2" eb="4">
      <t>センリャク</t>
    </rPh>
    <rPh sb="4" eb="5">
      <t>ヒ</t>
    </rPh>
    <phoneticPr fontId="3"/>
  </si>
  <si>
    <t>-</t>
    <phoneticPr fontId="3"/>
  </si>
  <si>
    <t>総務費</t>
    <rPh sb="0" eb="3">
      <t>ソウムヒ</t>
    </rPh>
    <phoneticPr fontId="3"/>
  </si>
  <si>
    <t>地域創生費</t>
    <rPh sb="0" eb="2">
      <t>チイキ</t>
    </rPh>
    <rPh sb="2" eb="4">
      <t>ソウセイ</t>
    </rPh>
    <rPh sb="4" eb="5">
      <t>ヒ</t>
    </rPh>
    <phoneticPr fontId="3"/>
  </si>
  <si>
    <t>企画費</t>
    <rPh sb="0" eb="2">
      <t>キカク</t>
    </rPh>
    <rPh sb="2" eb="3">
      <t>ヒ</t>
    </rPh>
    <phoneticPr fontId="3"/>
  </si>
  <si>
    <t>生活こども費</t>
    <rPh sb="0" eb="2">
      <t>セイカツ</t>
    </rPh>
    <rPh sb="5" eb="6">
      <t>ヒ</t>
    </rPh>
    <phoneticPr fontId="3"/>
  </si>
  <si>
    <t>生活文化
スポーツ費</t>
    <rPh sb="0" eb="2">
      <t>セイカツ</t>
    </rPh>
    <rPh sb="2" eb="4">
      <t>ブンカ</t>
    </rPh>
    <rPh sb="9" eb="10">
      <t>ヒ</t>
    </rPh>
    <phoneticPr fontId="3"/>
  </si>
  <si>
    <t>こども未来費</t>
    <rPh sb="3" eb="5">
      <t>ミライ</t>
    </rPh>
    <rPh sb="5" eb="6">
      <t>ヒ</t>
    </rPh>
    <phoneticPr fontId="3"/>
  </si>
  <si>
    <t>健康福祉費</t>
    <rPh sb="0" eb="2">
      <t>ケンコウ</t>
    </rPh>
    <rPh sb="2" eb="5">
      <t>フクシヒ</t>
    </rPh>
    <phoneticPr fontId="3"/>
  </si>
  <si>
    <t>環境森林費</t>
    <rPh sb="0" eb="2">
      <t>カンキョウ</t>
    </rPh>
    <rPh sb="2" eb="4">
      <t>シンリン</t>
    </rPh>
    <rPh sb="4" eb="5">
      <t>ヒ</t>
    </rPh>
    <phoneticPr fontId="3"/>
  </si>
  <si>
    <t>労働費</t>
    <rPh sb="0" eb="3">
      <t>ロウドウヒ</t>
    </rPh>
    <phoneticPr fontId="3"/>
  </si>
  <si>
    <t>農政費</t>
    <rPh sb="0" eb="3">
      <t>ノウセイヒ</t>
    </rPh>
    <phoneticPr fontId="3"/>
  </si>
  <si>
    <t>産業経済費</t>
    <rPh sb="0" eb="2">
      <t>サンギョウ</t>
    </rPh>
    <rPh sb="2" eb="4">
      <t>ケイザイ</t>
    </rPh>
    <rPh sb="4" eb="5">
      <t>ヒ</t>
    </rPh>
    <phoneticPr fontId="3"/>
  </si>
  <si>
    <t>県土整備費</t>
    <rPh sb="0" eb="2">
      <t>ケンド</t>
    </rPh>
    <rPh sb="2" eb="5">
      <t>セイビヒ</t>
    </rPh>
    <phoneticPr fontId="3"/>
  </si>
  <si>
    <t>警察費</t>
    <rPh sb="0" eb="2">
      <t>ケイサツ</t>
    </rPh>
    <rPh sb="2" eb="3">
      <t>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</si>
  <si>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</si>
  <si>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</si>
  <si>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2">
      <t>コウサイ</t>
    </rPh>
    <rPh sb="2" eb="3">
      <t>ヒ</t>
    </rPh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</si>
  <si>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</si>
  <si>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>予備費</t>
    <rPh sb="0" eb="3">
      <t>ヨビヒ</t>
    </rPh>
    <phoneticPr fontId="3"/>
  </si>
  <si>
    <t>(-)</t>
  </si>
  <si>
    <t>注）予備費は、決算額では各費目に計上するので、(-)と表記した。</t>
    <rPh sb="0" eb="1">
      <t>チュウ</t>
    </rPh>
    <rPh sb="2" eb="5">
      <t>ヨビヒ</t>
    </rPh>
    <rPh sb="7" eb="10">
      <t>ケッサンガク</t>
    </rPh>
    <rPh sb="12" eb="13">
      <t>カク</t>
    </rPh>
    <rPh sb="13" eb="15">
      <t>ヒモク</t>
    </rPh>
    <rPh sb="16" eb="18">
      <t>ケイジョウ</t>
    </rPh>
    <rPh sb="27" eb="29">
      <t>ヒョウキ</t>
    </rPh>
    <phoneticPr fontId="3"/>
  </si>
  <si>
    <t>１９－３ 県一般会計歳入・歳出差引残額年度別比較 （平成29～令和3年度）</t>
    <rPh sb="13" eb="15">
      <t>サイシュツ</t>
    </rPh>
    <rPh sb="15" eb="17">
      <t>サシヒキ</t>
    </rPh>
    <rPh sb="17" eb="19">
      <t>ザンガク</t>
    </rPh>
    <rPh sb="26" eb="28">
      <t>ヘイセイ</t>
    </rPh>
    <rPh sb="31" eb="33">
      <t>レイワ</t>
    </rPh>
    <rPh sb="34" eb="36">
      <t>ネンド</t>
    </rPh>
    <phoneticPr fontId="3"/>
  </si>
  <si>
    <t>項目</t>
    <rPh sb="0" eb="2">
      <t>コウモク</t>
    </rPh>
    <phoneticPr fontId="3"/>
  </si>
  <si>
    <t>歳入・歳出差引残額</t>
    <rPh sb="0" eb="2">
      <t>サイニュウ</t>
    </rPh>
    <rPh sb="3" eb="5">
      <t>サイシュツ</t>
    </rPh>
    <rPh sb="5" eb="7">
      <t>サシヒキ</t>
    </rPh>
    <rPh sb="7" eb="9">
      <t>ザンガク</t>
    </rPh>
    <phoneticPr fontId="3"/>
  </si>
  <si>
    <t>１９－４ 県特別会計歳入決算額年度別比較 （平成29～令和3年度）</t>
    <rPh sb="5" eb="6">
      <t>ケン</t>
    </rPh>
    <rPh sb="6" eb="8">
      <t>トクベツ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7" eb="29">
      <t>レイワ</t>
    </rPh>
    <rPh sb="30" eb="32">
      <t>ネンド</t>
    </rPh>
    <phoneticPr fontId="3"/>
  </si>
  <si>
    <t>会計</t>
    <rPh sb="0" eb="2">
      <t>カイケイ</t>
    </rPh>
    <phoneticPr fontId="3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</si>
  <si>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3">
      <t>カシツケキン</t>
    </rPh>
    <phoneticPr fontId="3"/>
  </si>
  <si>
    <t>農業改良資金</t>
    <rPh sb="0" eb="2">
      <t>ノウギョウ</t>
    </rPh>
    <rPh sb="2" eb="4">
      <t>カイリョウ</t>
    </rPh>
    <rPh sb="4" eb="6">
      <t>シキン</t>
    </rPh>
    <phoneticPr fontId="3"/>
  </si>
  <si>
    <t>県有模範林施設費</t>
    <rPh sb="0" eb="2">
      <t>ケンユウ</t>
    </rPh>
    <rPh sb="2" eb="4">
      <t>モハン</t>
    </rPh>
    <rPh sb="4" eb="5">
      <t>ハヤシ</t>
    </rPh>
    <rPh sb="5" eb="7">
      <t>シセツ</t>
    </rPh>
    <rPh sb="7" eb="8">
      <t>ヒ</t>
    </rPh>
    <phoneticPr fontId="3"/>
  </si>
  <si>
    <t>小規模企業者等設備導入資金助成費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3" eb="15">
      <t>ジョセイ</t>
    </rPh>
    <rPh sb="15" eb="16">
      <t>ヒ</t>
    </rPh>
    <phoneticPr fontId="3"/>
  </si>
  <si>
    <t>用地先行取得</t>
    <rPh sb="0" eb="2">
      <t>ヨウチ</t>
    </rPh>
    <rPh sb="2" eb="4">
      <t>センコウ</t>
    </rPh>
    <rPh sb="4" eb="6">
      <t>シュトク</t>
    </rPh>
    <phoneticPr fontId="3"/>
  </si>
  <si>
    <t>収入証紙</t>
    <rPh sb="0" eb="2">
      <t>シュウニュウ</t>
    </rPh>
    <rPh sb="2" eb="4">
      <t>ショウシ</t>
    </rPh>
    <phoneticPr fontId="3"/>
  </si>
  <si>
    <t>林業改善資金</t>
    <rPh sb="0" eb="2">
      <t>リンギョウ</t>
    </rPh>
    <rPh sb="2" eb="4">
      <t>カイゼン</t>
    </rPh>
    <rPh sb="4" eb="6">
      <t>シキン</t>
    </rPh>
    <phoneticPr fontId="3"/>
  </si>
  <si>
    <t>流域下水道事業費</t>
    <rPh sb="0" eb="2">
      <t>リュウイキ</t>
    </rPh>
    <rPh sb="2" eb="5">
      <t>ゲスイドウ</t>
    </rPh>
    <rPh sb="5" eb="8">
      <t>ジギョウヒ</t>
    </rPh>
    <phoneticPr fontId="3"/>
  </si>
  <si>
    <t>公債管理</t>
    <rPh sb="0" eb="2">
      <t>コウサイ</t>
    </rPh>
    <rPh sb="2" eb="4">
      <t>カンリ</t>
    </rPh>
    <phoneticPr fontId="3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</si>
  <si>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3"/>
  </si>
  <si>
    <t>新エネルギー</t>
    <rPh sb="0" eb="1">
      <t>シン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</si>
  <si>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</si>
  <si>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１９－５ 県特別会計歳出決算額年度別比較 （平成29～令和3年度）</t>
    <rPh sb="5" eb="6">
      <t>ケン</t>
    </rPh>
    <rPh sb="6" eb="8">
      <t>トクベツ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7" eb="29">
      <t>レイワ</t>
    </rPh>
    <rPh sb="30" eb="32">
      <t>ネンド</t>
    </rPh>
    <phoneticPr fontId="3"/>
  </si>
  <si>
    <t>-</t>
  </si>
  <si>
    <t>国　民　健　康　保　険</t>
    <rPh sb="0" eb="1">
      <t>クニ</t>
    </rPh>
    <rPh sb="2" eb="3">
      <t>ミン</t>
    </rPh>
    <rPh sb="4" eb="5">
      <t>ケン</t>
    </rPh>
    <rPh sb="6" eb="7">
      <t>ヤスシ</t>
    </rPh>
    <rPh sb="8" eb="9">
      <t>タモツ</t>
    </rPh>
    <rPh sb="10" eb="11">
      <t>ケン</t>
    </rPh>
    <phoneticPr fontId="3"/>
  </si>
  <si>
    <t>１９－６ 県歳入・歳出予算及び決算額 （令和3年度）</t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レイワ</t>
    </rPh>
    <rPh sb="23" eb="25">
      <t>ネンド</t>
    </rPh>
    <phoneticPr fontId="3"/>
  </si>
  <si>
    <t>（1）一般会計</t>
    <rPh sb="3" eb="5">
      <t>イッパン</t>
    </rPh>
    <rPh sb="5" eb="7">
      <t>カイケイ</t>
    </rPh>
    <phoneticPr fontId="3"/>
  </si>
  <si>
    <t>歳入</t>
    <rPh sb="0" eb="2">
      <t>サイニュウ</t>
    </rPh>
    <phoneticPr fontId="3"/>
  </si>
  <si>
    <t>歳出</t>
    <rPh sb="0" eb="1">
      <t>サイニュウ</t>
    </rPh>
    <rPh sb="1" eb="2">
      <t>デ</t>
    </rPh>
    <phoneticPr fontId="3"/>
  </si>
  <si>
    <t>調定額</t>
    <rPh sb="0" eb="1">
      <t>チョウサ</t>
    </rPh>
    <rPh sb="1" eb="3">
      <t>テイガク</t>
    </rPh>
    <phoneticPr fontId="3"/>
  </si>
  <si>
    <t>構成比</t>
    <rPh sb="0" eb="2">
      <t>コウセイ</t>
    </rPh>
    <rPh sb="2" eb="3">
      <t>ヒ</t>
    </rPh>
    <phoneticPr fontId="3"/>
  </si>
  <si>
    <t>収入済額</t>
    <rPh sb="0" eb="2">
      <t>シュウニュウ</t>
    </rPh>
    <rPh sb="2" eb="3">
      <t>ス</t>
    </rPh>
    <rPh sb="3" eb="4">
      <t>ガク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</si>
  <si>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</si>
  <si>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支出済額</t>
    <rPh sb="0" eb="2">
      <t>シシュツ</t>
    </rPh>
    <rPh sb="2" eb="3">
      <t>ズ</t>
    </rPh>
    <rPh sb="3" eb="4">
      <t>ガク</t>
    </rPh>
    <phoneticPr fontId="3"/>
  </si>
  <si>
    <t>％</t>
    <phoneticPr fontId="3"/>
  </si>
  <si>
    <t>健康福祉費</t>
    <rPh sb="0" eb="2">
      <t>ケンコウ</t>
    </rPh>
    <rPh sb="2" eb="4">
      <t>フクシ</t>
    </rPh>
    <rPh sb="4" eb="5">
      <t>ヒ</t>
    </rPh>
    <phoneticPr fontId="3"/>
  </si>
  <si>
    <t>警察費</t>
    <rPh sb="0" eb="3">
      <t>ケイサツヒ</t>
    </rPh>
    <phoneticPr fontId="3"/>
  </si>
  <si>
    <t>公債費</t>
    <rPh sb="0" eb="3">
      <t>コウサイヒ</t>
    </rPh>
    <phoneticPr fontId="3"/>
  </si>
  <si>
    <t>諸支出金</t>
    <rPh sb="0" eb="3">
      <t>ショシシュツ</t>
    </rPh>
    <rPh sb="3" eb="4">
      <t>キン</t>
    </rPh>
    <phoneticPr fontId="3"/>
  </si>
  <si>
    <r>
      <t xml:space="preserve">１９－６ 県歳入・歳出予算及び決算額 </t>
    </r>
    <r>
      <rPr>
        <b/>
        <sz val="12"/>
        <rFont val="ＭＳ 明朝"/>
        <family val="1"/>
        <charset val="128"/>
      </rPr>
      <t>（令和3年度）</t>
    </r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レイワ</t>
    </rPh>
    <rPh sb="23" eb="25">
      <t>ネンド</t>
    </rPh>
    <rPh sb="24" eb="25">
      <t>ド</t>
    </rPh>
    <phoneticPr fontId="3"/>
  </si>
  <si>
    <t>（2）特別会計</t>
    <rPh sb="3" eb="5">
      <t>トクベツ</t>
    </rPh>
    <rPh sb="5" eb="7">
      <t>カイケイ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</si>
  <si>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</si>
  <si>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</si>
  <si>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１９－７ 税目別県税及び県税に伴う徴収金決算額 （令和3年度）</t>
    <rPh sb="5" eb="6">
      <t>ゼイ</t>
    </rPh>
    <rPh sb="6" eb="7">
      <t>モク</t>
    </rPh>
    <rPh sb="7" eb="8">
      <t>ベツ</t>
    </rPh>
    <rPh sb="8" eb="10">
      <t>ケンゼイ</t>
    </rPh>
    <rPh sb="10" eb="11">
      <t>オヨ</t>
    </rPh>
    <rPh sb="12" eb="14">
      <t>ケンゼイ</t>
    </rPh>
    <rPh sb="15" eb="16">
      <t>トモナ</t>
    </rPh>
    <rPh sb="17" eb="19">
      <t>チョウシュウ</t>
    </rPh>
    <rPh sb="19" eb="20">
      <t>キン</t>
    </rPh>
    <rPh sb="20" eb="22">
      <t>ケッサン</t>
    </rPh>
    <rPh sb="22" eb="23">
      <t>ガク</t>
    </rPh>
    <rPh sb="25" eb="27">
      <t>レイワ</t>
    </rPh>
    <rPh sb="28" eb="30">
      <t>ネンド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</si>
  <si>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</si>
  <si>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</si>
  <si>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調定済額</t>
    <rPh sb="0" eb="1">
      <t>シラ</t>
    </rPh>
    <rPh sb="1" eb="2">
      <t>テイ</t>
    </rPh>
    <rPh sb="2" eb="3">
      <t>ズ</t>
    </rPh>
    <rPh sb="3" eb="4">
      <t>ガク</t>
    </rPh>
    <phoneticPr fontId="3"/>
  </si>
  <si>
    <t>収入済額</t>
    <rPh sb="0" eb="2">
      <t>シュウニュウ</t>
    </rPh>
    <rPh sb="2" eb="3">
      <t>ズ</t>
    </rPh>
    <rPh sb="3" eb="4">
      <t>ガク</t>
    </rPh>
    <phoneticPr fontId="3"/>
  </si>
  <si>
    <t>不納欠損額</t>
    <rPh sb="0" eb="2">
      <t>フノウ</t>
    </rPh>
    <rPh sb="2" eb="4">
      <t>ケッソン</t>
    </rPh>
    <rPh sb="4" eb="5">
      <t>ガク</t>
    </rPh>
    <phoneticPr fontId="3"/>
  </si>
  <si>
    <t>過誤納額</t>
    <rPh sb="0" eb="2">
      <t>カゴ</t>
    </rPh>
    <rPh sb="2" eb="3">
      <t>ノウ</t>
    </rPh>
    <rPh sb="3" eb="4">
      <t>ガク</t>
    </rPh>
    <phoneticPr fontId="3"/>
  </si>
  <si>
    <t>収入未済額</t>
    <rPh sb="0" eb="2">
      <t>シュウニュウ</t>
    </rPh>
    <rPh sb="2" eb="4">
      <t>ミサイ</t>
    </rPh>
    <rPh sb="4" eb="5">
      <t>ガク</t>
    </rPh>
    <phoneticPr fontId="3"/>
  </si>
  <si>
    <t>収入歩合</t>
    <rPh sb="0" eb="2">
      <t>シュウニュウ</t>
    </rPh>
    <rPh sb="2" eb="3">
      <t>アユム</t>
    </rPh>
    <rPh sb="3" eb="4">
      <t>ア</t>
    </rPh>
    <phoneticPr fontId="3"/>
  </si>
  <si>
    <t>％</t>
  </si>
  <si>
    <t>県税収入総額</t>
    <rPh sb="0" eb="2">
      <t>ケンゼイ</t>
    </rPh>
    <rPh sb="2" eb="4">
      <t>シュウニュウ</t>
    </rPh>
    <rPh sb="4" eb="6">
      <t>ソウガク</t>
    </rPh>
    <phoneticPr fontId="3"/>
  </si>
  <si>
    <t>普通税</t>
    <rPh sb="0" eb="2">
      <t>フツウ</t>
    </rPh>
    <rPh sb="2" eb="3">
      <t>ゼイ</t>
    </rPh>
    <phoneticPr fontId="3"/>
  </si>
  <si>
    <t>県民税</t>
    <rPh sb="0" eb="3">
      <t>ケンミンゼイ</t>
    </rPh>
    <phoneticPr fontId="3"/>
  </si>
  <si>
    <t>個人</t>
    <rPh sb="0" eb="2">
      <t>コジン</t>
    </rPh>
    <phoneticPr fontId="3"/>
  </si>
  <si>
    <t>均等割・所得割</t>
    <rPh sb="0" eb="3">
      <t>キントウワリ</t>
    </rPh>
    <rPh sb="4" eb="7">
      <t>ショトクワリ</t>
    </rPh>
    <phoneticPr fontId="3"/>
  </si>
  <si>
    <t>配当割</t>
    <rPh sb="0" eb="2">
      <t>ハイトウ</t>
    </rPh>
    <rPh sb="2" eb="3">
      <t>ワ</t>
    </rPh>
    <phoneticPr fontId="3"/>
  </si>
  <si>
    <t>-</t>
    <phoneticPr fontId="18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</si>
  <si>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3"/>
  </si>
  <si>
    <t>法人</t>
    <rPh sb="0" eb="2">
      <t>ホウジン</t>
    </rPh>
    <phoneticPr fontId="3"/>
  </si>
  <si>
    <t>利子割</t>
    <rPh sb="0" eb="2">
      <t>リシ</t>
    </rPh>
    <rPh sb="2" eb="3">
      <t>ワリ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</si>
  <si>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</si>
  <si>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</si>
  <si>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</si>
  <si>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県たばこ税</t>
    <rPh sb="0" eb="1">
      <t>ケン</t>
    </rPh>
    <rPh sb="4" eb="5">
      <t>ゼイ</t>
    </rPh>
    <phoneticPr fontId="3"/>
  </si>
  <si>
    <t>ゴルフ場利用税</t>
    <rPh sb="0" eb="4">
      <t>ゴルフジョウ</t>
    </rPh>
    <rPh sb="4" eb="6">
      <t>リヨウ</t>
    </rPh>
    <rPh sb="6" eb="7">
      <t>ゼイ</t>
    </rPh>
    <phoneticPr fontId="3"/>
  </si>
  <si>
    <t>軽油引取税</t>
    <rPh sb="0" eb="2">
      <t>ケイユ</t>
    </rPh>
    <rPh sb="2" eb="4">
      <t>ヒキトリ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</si>
  <si>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</si>
  <si>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</si>
  <si>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県固定資産税</t>
    <rPh sb="0" eb="1">
      <t>ケン</t>
    </rPh>
    <rPh sb="1" eb="3">
      <t>コテイ</t>
    </rPh>
    <rPh sb="3" eb="6">
      <t>シサンゼイ</t>
    </rPh>
    <phoneticPr fontId="3"/>
  </si>
  <si>
    <t>旧法による税</t>
    <rPh sb="0" eb="2">
      <t>キュウホウ</t>
    </rPh>
    <rPh sb="5" eb="6">
      <t>ゼイ</t>
    </rPh>
    <phoneticPr fontId="3"/>
  </si>
  <si>
    <t>目的税</t>
    <rPh sb="0" eb="2">
      <t>モクテキ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</si>
  <si>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</si>
  <si>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県税に伴う徴収金額</t>
    <rPh sb="0" eb="2">
      <t>ケンゼイ</t>
    </rPh>
    <rPh sb="3" eb="4">
      <t>トモナ</t>
    </rPh>
    <rPh sb="5" eb="7">
      <t>チョウシュウ</t>
    </rPh>
    <rPh sb="7" eb="9">
      <t>キンガク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</si>
  <si>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</si>
  <si>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手数料</t>
    <rPh sb="0" eb="3">
      <t>テスウリョウ</t>
    </rPh>
    <phoneticPr fontId="3"/>
  </si>
  <si>
    <t>納税証明手数料</t>
    <rPh sb="0" eb="2">
      <t>ノウゼイ</t>
    </rPh>
    <rPh sb="2" eb="4">
      <t>ショウメイ</t>
    </rPh>
    <rPh sb="4" eb="7">
      <t>テスウリョウ</t>
    </rPh>
    <phoneticPr fontId="3"/>
  </si>
  <si>
    <t>督促手数料</t>
    <rPh sb="0" eb="2">
      <t>トクソク</t>
    </rPh>
    <rPh sb="2" eb="5">
      <t>テスウリョウ</t>
    </rPh>
    <phoneticPr fontId="3"/>
  </si>
  <si>
    <t>諸収入</t>
    <rPh sb="0" eb="3">
      <t>ショシュウニュウ</t>
    </rPh>
    <phoneticPr fontId="3"/>
  </si>
  <si>
    <t>延滞金</t>
    <rPh sb="0" eb="2">
      <t>エンタイ</t>
    </rPh>
    <rPh sb="2" eb="3">
      <t>キン</t>
    </rPh>
    <phoneticPr fontId="3"/>
  </si>
  <si>
    <t>加算金</t>
    <rPh sb="0" eb="3">
      <t>カサンキン</t>
    </rPh>
    <phoneticPr fontId="3"/>
  </si>
  <si>
    <t>過少申告加算金</t>
    <rPh sb="0" eb="2">
      <t>カショウ</t>
    </rPh>
    <rPh sb="2" eb="4">
      <t>シンコク</t>
    </rPh>
    <rPh sb="4" eb="7">
      <t>カサンキン</t>
    </rPh>
    <phoneticPr fontId="3"/>
  </si>
  <si>
    <t>…</t>
    <phoneticPr fontId="18"/>
  </si>
  <si>
    <t>不申告加算金</t>
    <rPh sb="0" eb="1">
      <t>フ</t>
    </rPh>
    <rPh sb="1" eb="3">
      <t>シンコク</t>
    </rPh>
    <rPh sb="3" eb="6">
      <t>カサンキン</t>
    </rPh>
    <phoneticPr fontId="3"/>
  </si>
  <si>
    <t>重加算金</t>
    <rPh sb="0" eb="1">
      <t>ジュウ</t>
    </rPh>
    <rPh sb="1" eb="4">
      <t>カサンキン</t>
    </rPh>
    <phoneticPr fontId="3"/>
  </si>
  <si>
    <t>軽自動車税環境性能割徴収取扱費</t>
    <rPh sb="0" eb="4">
      <t>ケイジドウシャ</t>
    </rPh>
    <rPh sb="4" eb="5">
      <t>ゼイ</t>
    </rPh>
    <rPh sb="5" eb="7">
      <t>カンキョウ</t>
    </rPh>
    <rPh sb="7" eb="9">
      <t>セイノウ</t>
    </rPh>
    <rPh sb="9" eb="10">
      <t>ワリ</t>
    </rPh>
    <rPh sb="10" eb="12">
      <t>チョウシュウ</t>
    </rPh>
    <rPh sb="12" eb="15">
      <t>トリアツカイヒ</t>
    </rPh>
    <phoneticPr fontId="3"/>
  </si>
  <si>
    <t>利子割精算金収入</t>
    <rPh sb="0" eb="2">
      <t>リシ</t>
    </rPh>
    <rPh sb="2" eb="3">
      <t>ワリ</t>
    </rPh>
    <rPh sb="3" eb="6">
      <t>セイサンキン</t>
    </rPh>
    <rPh sb="6" eb="8">
      <t>シュウニュウ</t>
    </rPh>
    <phoneticPr fontId="3"/>
  </si>
  <si>
    <t>雑入</t>
    <rPh sb="0" eb="1">
      <t>ザツ</t>
    </rPh>
    <rPh sb="1" eb="2">
      <t>ニュウ</t>
    </rPh>
    <phoneticPr fontId="3"/>
  </si>
  <si>
    <t>滞納処分費</t>
    <rPh sb="0" eb="2">
      <t>タイノウ</t>
    </rPh>
    <rPh sb="2" eb="4">
      <t>ショブン</t>
    </rPh>
    <rPh sb="4" eb="5">
      <t>ヒ</t>
    </rPh>
    <phoneticPr fontId="3"/>
  </si>
  <si>
    <t>違約金及び延納利息</t>
    <rPh sb="0" eb="3">
      <t>イヤクキン</t>
    </rPh>
    <rPh sb="3" eb="4">
      <t>オヨ</t>
    </rPh>
    <rPh sb="5" eb="7">
      <t>エンノウ</t>
    </rPh>
    <rPh sb="7" eb="9">
      <t>リソク</t>
    </rPh>
    <phoneticPr fontId="3"/>
  </si>
  <si>
    <t>資料：県税務課</t>
    <rPh sb="0" eb="2">
      <t>シリョウ</t>
    </rPh>
    <rPh sb="3" eb="4">
      <t>ケン</t>
    </rPh>
    <rPh sb="4" eb="7">
      <t>ゼイムカ</t>
    </rPh>
    <phoneticPr fontId="3"/>
  </si>
  <si>
    <t>注）</t>
    <rPh sb="0" eb="1">
      <t>チュウイ</t>
    </rPh>
    <phoneticPr fontId="3"/>
  </si>
  <si>
    <t>旧法による税は、自動車税（令和元年10月改正前）である。</t>
    <rPh sb="0" eb="2">
      <t>キュウホウ</t>
    </rPh>
    <rPh sb="5" eb="6">
      <t>ゼイ</t>
    </rPh>
    <rPh sb="8" eb="11">
      <t>ジドウシャ</t>
    </rPh>
    <rPh sb="11" eb="12">
      <t>ゼイ</t>
    </rPh>
    <rPh sb="13" eb="15">
      <t>レイワ</t>
    </rPh>
    <rPh sb="15" eb="17">
      <t>ガンネン</t>
    </rPh>
    <rPh sb="19" eb="20">
      <t>ガツ</t>
    </rPh>
    <rPh sb="20" eb="23">
      <t>カイセイマエ</t>
    </rPh>
    <phoneticPr fontId="3"/>
  </si>
  <si>
    <t>１９－８ 市町村歳入決算状況 （令和2年度）</t>
    <rPh sb="5" eb="8">
      <t>シチョウソン</t>
    </rPh>
    <rPh sb="8" eb="10">
      <t>サイニュウ</t>
    </rPh>
    <rPh sb="10" eb="12">
      <t>ケッサン</t>
    </rPh>
    <rPh sb="12" eb="14">
      <t>ジョウキョウ</t>
    </rPh>
    <rPh sb="16" eb="18">
      <t>レイワ</t>
    </rPh>
    <rPh sb="19" eb="21">
      <t>ネンド</t>
    </rPh>
    <phoneticPr fontId="3"/>
  </si>
  <si>
    <t>市町村</t>
    <rPh sb="0" eb="3">
      <t>シチョウソン</t>
    </rPh>
    <phoneticPr fontId="3"/>
  </si>
  <si>
    <t>歳入総額</t>
    <rPh sb="0" eb="2">
      <t>サイニュウ</t>
    </rPh>
    <rPh sb="2" eb="4">
      <t>ソウガク</t>
    </rPh>
    <phoneticPr fontId="3"/>
  </si>
  <si>
    <t>市町村税</t>
    <rPh sb="0" eb="4">
      <t>シチョウソンゼイ</t>
    </rPh>
    <phoneticPr fontId="3"/>
  </si>
  <si>
    <t>地方
譲与税</t>
    <rPh sb="0" eb="2">
      <t>チホウ</t>
    </rPh>
    <rPh sb="3" eb="5">
      <t>ジョウヨ</t>
    </rPh>
    <rPh sb="5" eb="6">
      <t>ゼイ</t>
    </rPh>
    <phoneticPr fontId="3"/>
  </si>
  <si>
    <t>利子割
交付金</t>
    <rPh sb="0" eb="2">
      <t>リシ</t>
    </rPh>
    <rPh sb="2" eb="3">
      <t>ワリ</t>
    </rPh>
    <rPh sb="4" eb="7">
      <t>コウフキン</t>
    </rPh>
    <phoneticPr fontId="3"/>
  </si>
  <si>
    <t>配当割
交付金</t>
    <rPh sb="0" eb="2">
      <t>ハイトウ</t>
    </rPh>
    <rPh sb="2" eb="3">
      <t>ワリ</t>
    </rPh>
    <rPh sb="4" eb="7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</si>
  <si>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3"/>
  </si>
  <si>
    <t>地方消費税
交付金</t>
    <rPh sb="0" eb="2">
      <t>チホウ</t>
    </rPh>
    <rPh sb="2" eb="5">
      <t>ショウヒゼイ</t>
    </rPh>
    <rPh sb="6" eb="9">
      <t>コウフキン</t>
    </rPh>
    <phoneticPr fontId="3"/>
  </si>
  <si>
    <t>ゴルフ場
利用税
交付金</t>
    <rPh sb="0" eb="4">
      <t>ゴルフジョウ</t>
    </rPh>
    <rPh sb="5" eb="8">
      <t>リヨウゼイ</t>
    </rPh>
    <rPh sb="9" eb="12">
      <t>コウフキン</t>
    </rPh>
    <phoneticPr fontId="3"/>
  </si>
  <si>
    <t>特別地方
消費税
交付金</t>
    <rPh sb="0" eb="2">
      <t>トクベツ</t>
    </rPh>
    <rPh sb="2" eb="4">
      <t>チホウ</t>
    </rPh>
    <rPh sb="5" eb="8">
      <t>ショウヒゼイ</t>
    </rPh>
    <rPh sb="9" eb="12">
      <t>コウフキン</t>
    </rPh>
    <phoneticPr fontId="3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</si>
  <si>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3"/>
  </si>
  <si>
    <t>地方特例                                                                                                                                                           交付金</t>
    <rPh sb="0" eb="2">
      <t>チホウ</t>
    </rPh>
    <rPh sb="2" eb="4">
      <t>トクレイ</t>
    </rPh>
    <rPh sb="159" eb="162">
      <t>コウフキン</t>
    </rPh>
    <phoneticPr fontId="3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</si>
  <si>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3"/>
  </si>
  <si>
    <t>分担金・負担金</t>
    <rPh sb="0" eb="3">
      <t>ブンタンキン</t>
    </rPh>
    <rPh sb="4" eb="7">
      <t>フタンキン</t>
    </rPh>
    <phoneticPr fontId="3"/>
  </si>
  <si>
    <t>使用料</t>
    <rPh sb="0" eb="3">
      <t>シヨウリョウ</t>
    </rPh>
    <phoneticPr fontId="3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</si>
  <si>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3"/>
  </si>
  <si>
    <t>県支出金</t>
    <rPh sb="0" eb="1">
      <t>ケン</t>
    </rPh>
    <rPh sb="1" eb="4">
      <t>シシュツキン</t>
    </rPh>
    <phoneticPr fontId="3"/>
  </si>
  <si>
    <t>地方債</t>
    <rPh sb="0" eb="3">
      <t>チホウサイ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</si>
  <si>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</si>
  <si>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</si>
  <si>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 xml:space="preserve"> </t>
    <phoneticPr fontId="3"/>
  </si>
  <si>
    <t>市部総数</t>
    <rPh sb="0" eb="2">
      <t>シブ</t>
    </rPh>
    <rPh sb="2" eb="4">
      <t>ソウスウ</t>
    </rPh>
    <phoneticPr fontId="3"/>
  </si>
  <si>
    <t>前橋市</t>
    <rPh sb="0" eb="3">
      <t>マエバシシ</t>
    </rPh>
    <phoneticPr fontId="3"/>
  </si>
  <si>
    <t>高崎市</t>
    <rPh sb="0" eb="3">
      <t>タカサキシ</t>
    </rPh>
    <phoneticPr fontId="3"/>
  </si>
  <si>
    <t>桐生市</t>
    <rPh sb="0" eb="3">
      <t>キリュウシ</t>
    </rPh>
    <phoneticPr fontId="3"/>
  </si>
  <si>
    <t>伊勢崎市</t>
    <rPh sb="0" eb="3">
      <t>イセザキ</t>
    </rPh>
    <rPh sb="3" eb="4">
      <t>シ</t>
    </rPh>
    <phoneticPr fontId="3"/>
  </si>
  <si>
    <t>太田市</t>
    <rPh sb="0" eb="3">
      <t>オオタシ</t>
    </rPh>
    <phoneticPr fontId="3"/>
  </si>
  <si>
    <t>沼田市</t>
    <rPh sb="0" eb="3">
      <t>ヌマタシ</t>
    </rPh>
    <phoneticPr fontId="3"/>
  </si>
  <si>
    <t>館林市</t>
    <rPh sb="0" eb="3">
      <t>タテバヤシシ</t>
    </rPh>
    <phoneticPr fontId="3"/>
  </si>
  <si>
    <t>渋川市</t>
    <rPh sb="0" eb="3">
      <t>シブカワシ</t>
    </rPh>
    <phoneticPr fontId="3"/>
  </si>
  <si>
    <t>藤岡市</t>
    <rPh sb="0" eb="3">
      <t>フジオカシ</t>
    </rPh>
    <phoneticPr fontId="3"/>
  </si>
  <si>
    <t>富岡市</t>
    <rPh sb="0" eb="3">
      <t>トミオカシ</t>
    </rPh>
    <phoneticPr fontId="3"/>
  </si>
  <si>
    <t>安中市</t>
    <rPh sb="0" eb="3">
      <t>アンナカシ</t>
    </rPh>
    <phoneticPr fontId="3"/>
  </si>
  <si>
    <t>みどり市</t>
    <rPh sb="3" eb="4">
      <t>シ</t>
    </rPh>
    <phoneticPr fontId="3"/>
  </si>
  <si>
    <t>郡部総数</t>
    <rPh sb="0" eb="2">
      <t>グンブ</t>
    </rPh>
    <rPh sb="2" eb="4">
      <t>ソウスウ</t>
    </rPh>
    <phoneticPr fontId="3"/>
  </si>
  <si>
    <t>北群馬郡</t>
    <rPh sb="0" eb="4">
      <t>キタグンマグン</t>
    </rPh>
    <phoneticPr fontId="3"/>
  </si>
  <si>
    <t>榛東村</t>
    <rPh sb="0" eb="1">
      <t>シン</t>
    </rPh>
    <rPh sb="1" eb="2">
      <t>ヒガシ</t>
    </rPh>
    <rPh sb="2" eb="3">
      <t>ムラ</t>
    </rPh>
    <phoneticPr fontId="3"/>
  </si>
  <si>
    <t>吉岡町</t>
    <rPh sb="0" eb="2">
      <t>ヨシオカ</t>
    </rPh>
    <rPh sb="2" eb="3">
      <t>マチ</t>
    </rPh>
    <phoneticPr fontId="3"/>
  </si>
  <si>
    <t>多野郡</t>
    <rPh sb="0" eb="3">
      <t>タノグン</t>
    </rPh>
    <phoneticPr fontId="3"/>
  </si>
  <si>
    <t>上野村</t>
    <rPh sb="0" eb="3">
      <t>ウエノムラ</t>
    </rPh>
    <phoneticPr fontId="3"/>
  </si>
  <si>
    <t>神流町</t>
    <rPh sb="0" eb="3">
      <t>カンナマチ</t>
    </rPh>
    <phoneticPr fontId="3"/>
  </si>
  <si>
    <t>甘楽郡</t>
    <rPh sb="0" eb="3">
      <t>カンラグン</t>
    </rPh>
    <phoneticPr fontId="3"/>
  </si>
  <si>
    <t>下仁田町</t>
    <rPh sb="0" eb="4">
      <t>シモニタマチ</t>
    </rPh>
    <phoneticPr fontId="3"/>
  </si>
  <si>
    <t>南牧村</t>
    <rPh sb="0" eb="3">
      <t>ミナミマキムラ</t>
    </rPh>
    <phoneticPr fontId="3"/>
  </si>
  <si>
    <t>甘楽町</t>
    <rPh sb="0" eb="3">
      <t>カンラマチ</t>
    </rPh>
    <phoneticPr fontId="3"/>
  </si>
  <si>
    <t>吾妻郡</t>
    <rPh sb="0" eb="3">
      <t>アガツマグン</t>
    </rPh>
    <phoneticPr fontId="3"/>
  </si>
  <si>
    <t>中之条町</t>
    <rPh sb="0" eb="4">
      <t>ナカノジョウマチ</t>
    </rPh>
    <phoneticPr fontId="3"/>
  </si>
  <si>
    <t>長野原町</t>
    <rPh sb="0" eb="4">
      <t>ナガノハラマチ</t>
    </rPh>
    <phoneticPr fontId="3"/>
  </si>
  <si>
    <t>嬬恋村</t>
    <rPh sb="0" eb="3">
      <t>ツマゴイムラ</t>
    </rPh>
    <phoneticPr fontId="3"/>
  </si>
  <si>
    <t>草津町</t>
    <rPh sb="0" eb="3">
      <t>クサツマチ</t>
    </rPh>
    <phoneticPr fontId="3"/>
  </si>
  <si>
    <t>高山村</t>
    <rPh sb="0" eb="3">
      <t>タカヤマムラ</t>
    </rPh>
    <phoneticPr fontId="3"/>
  </si>
  <si>
    <t>東吾妻町</t>
    <rPh sb="0" eb="1">
      <t>ヒガシ</t>
    </rPh>
    <rPh sb="1" eb="4">
      <t>アガツママチ</t>
    </rPh>
    <phoneticPr fontId="3"/>
  </si>
  <si>
    <t>利根郡</t>
    <rPh sb="0" eb="3">
      <t>トネグン</t>
    </rPh>
    <phoneticPr fontId="3"/>
  </si>
  <si>
    <t>片品村</t>
    <rPh sb="0" eb="3">
      <t>カタシナムラ</t>
    </rPh>
    <phoneticPr fontId="3"/>
  </si>
  <si>
    <t>川場村</t>
    <rPh sb="0" eb="3">
      <t>カワバムラ</t>
    </rPh>
    <phoneticPr fontId="3"/>
  </si>
  <si>
    <t>昭和村</t>
    <rPh sb="0" eb="3">
      <t>ショウワムラ</t>
    </rPh>
    <phoneticPr fontId="3"/>
  </si>
  <si>
    <t>みなかみ町</t>
    <rPh sb="4" eb="5">
      <t>マチ</t>
    </rPh>
    <phoneticPr fontId="3"/>
  </si>
  <si>
    <t>佐波郡</t>
    <rPh sb="0" eb="3">
      <t>サワグン</t>
    </rPh>
    <phoneticPr fontId="3"/>
  </si>
  <si>
    <t>玉村町</t>
    <rPh sb="0" eb="3">
      <t>タマムラマチ</t>
    </rPh>
    <phoneticPr fontId="3"/>
  </si>
  <si>
    <t>邑楽郡</t>
    <rPh sb="0" eb="3">
      <t>オウラグン</t>
    </rPh>
    <phoneticPr fontId="3"/>
  </si>
  <si>
    <t>板倉町</t>
    <rPh sb="0" eb="3">
      <t>イタクラマチ</t>
    </rPh>
    <phoneticPr fontId="3"/>
  </si>
  <si>
    <t>明和町</t>
    <rPh sb="0" eb="3">
      <t>メイワマチ</t>
    </rPh>
    <phoneticPr fontId="3"/>
  </si>
  <si>
    <t>千代田町</t>
    <rPh sb="0" eb="4">
      <t>チヨダマチ</t>
    </rPh>
    <phoneticPr fontId="3"/>
  </si>
  <si>
    <t>大泉町</t>
    <rPh sb="0" eb="3">
      <t>オオイズミマチ</t>
    </rPh>
    <phoneticPr fontId="3"/>
  </si>
  <si>
    <t>邑楽町</t>
    <rPh sb="0" eb="3">
      <t>オウラマチ</t>
    </rPh>
    <phoneticPr fontId="3"/>
  </si>
  <si>
    <t>資料：県市町村課「市町村の財政状況」</t>
    <rPh sb="0" eb="2">
      <t>シリョウ</t>
    </rPh>
    <rPh sb="3" eb="4">
      <t>ケン</t>
    </rPh>
    <rPh sb="4" eb="7">
      <t>シチョウソン</t>
    </rPh>
    <rPh sb="7" eb="8">
      <t>カ</t>
    </rPh>
    <rPh sb="9" eb="12">
      <t>シチョウソン</t>
    </rPh>
    <rPh sb="13" eb="15">
      <t>ザイセイ</t>
    </rPh>
    <rPh sb="15" eb="17">
      <t>ジョウキョウ</t>
    </rPh>
    <phoneticPr fontId="3"/>
  </si>
  <si>
    <t>１９－９ 市町村歳出決算状況 （令和2年度）</t>
    <rPh sb="5" eb="8">
      <t>シチョウソン</t>
    </rPh>
    <rPh sb="8" eb="9">
      <t>サイニュウ</t>
    </rPh>
    <rPh sb="9" eb="10">
      <t>デ</t>
    </rPh>
    <rPh sb="10" eb="12">
      <t>ケッサン</t>
    </rPh>
    <rPh sb="12" eb="14">
      <t>ジョウキョウ</t>
    </rPh>
    <rPh sb="16" eb="18">
      <t>レイワ</t>
    </rPh>
    <rPh sb="19" eb="21">
      <t>ネンド</t>
    </rPh>
    <rPh sb="20" eb="21">
      <t>ガンネン</t>
    </rPh>
    <phoneticPr fontId="3"/>
  </si>
  <si>
    <t>歳出総額</t>
    <rPh sb="0" eb="1">
      <t>サイニュウ</t>
    </rPh>
    <rPh sb="1" eb="2">
      <t>デ</t>
    </rPh>
    <rPh sb="2" eb="4">
      <t>ソウガク</t>
    </rPh>
    <phoneticPr fontId="3"/>
  </si>
  <si>
    <t>民生費</t>
    <rPh sb="0" eb="3">
      <t>ミンセイヒ</t>
    </rPh>
    <phoneticPr fontId="3"/>
  </si>
  <si>
    <t>衛生費</t>
    <rPh sb="0" eb="3">
      <t>エイセイヒ</t>
    </rPh>
    <phoneticPr fontId="3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</si>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</sst>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#,##0;&quot;△ &quot;#,##0"/>
    <numFmt numFmtId="178" formatCode="0.00;[Red]0.00"/>
    <numFmt numFmtId="179" formatCode="0.00000;[Red]0.00000"/>
    <numFmt numFmtId="180" formatCode="0.0000;[Red]0.0000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;[Red]\-#,##0;\-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0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176" fontId="6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 wrapText="1" justifyLastLine="1"/>
    </xf>
    <xf numFmtId="176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11" fillId="3" borderId="3" xfId="0" applyFont="1" applyFill="1" applyBorder="1" applyAlignment="1">
      <alignment horizontal="distributed" vertical="center" wrapText="1"/>
    </xf>
    <xf numFmtId="0" fontId="12" fillId="3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distributed" vertical="center" wrapText="1"/>
    </xf>
    <xf numFmtId="0" fontId="13" fillId="3" borderId="3" xfId="0" applyFont="1" applyFill="1" applyBorder="1" applyAlignment="1">
      <alignment horizontal="distributed" vertical="center" wrapText="1"/>
    </xf>
    <xf numFmtId="0" fontId="14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3" borderId="7" xfId="0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1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/>
    <xf numFmtId="176" fontId="2" fillId="0" borderId="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distributed" vertical="center" wrapText="1"/>
    </xf>
    <xf numFmtId="177" fontId="6" fillId="0" borderId="9" xfId="0" applyNumberFormat="1" applyFont="1" applyFill="1" applyBorder="1"/>
    <xf numFmtId="177" fontId="2" fillId="0" borderId="9" xfId="0" applyNumberFormat="1" applyFont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9" xfId="0" applyNumberFormat="1" applyFont="1" applyBorder="1"/>
    <xf numFmtId="177" fontId="2" fillId="0" borderId="1" xfId="0" applyNumberFormat="1" applyFont="1" applyBorder="1"/>
    <xf numFmtId="177" fontId="2" fillId="0" borderId="1" xfId="0" applyNumberFormat="1" applyFont="1" applyFill="1" applyBorder="1"/>
    <xf numFmtId="177" fontId="2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/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" fillId="4" borderId="2" xfId="0" applyFont="1" applyFill="1" applyBorder="1" applyAlignment="1">
      <alignment horizontal="distributed" vertical="center" wrapText="1" justifyLastLine="1"/>
    </xf>
    <xf numFmtId="0" fontId="2" fillId="4" borderId="6" xfId="0" applyFont="1" applyFill="1" applyBorder="1" applyAlignment="1">
      <alignment horizontal="distributed" vertical="center" wrapText="1" justifyLastLine="1"/>
    </xf>
    <xf numFmtId="0" fontId="2" fillId="4" borderId="3" xfId="0" applyFont="1" applyFill="1" applyBorder="1" applyAlignment="1">
      <alignment horizontal="distributed" vertical="center" wrapText="1" justifyLastLine="1"/>
    </xf>
    <xf numFmtId="0" fontId="2" fillId="4" borderId="1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/>
    <xf numFmtId="38" fontId="2" fillId="0" borderId="0" xfId="1" applyFont="1" applyBorder="1" applyAlignment="1">
      <alignment horizontal="right"/>
    </xf>
    <xf numFmtId="38" fontId="2" fillId="0" borderId="0" xfId="1" applyFont="1" applyBorder="1" applyAlignment="1">
      <alignment vertical="center"/>
    </xf>
    <xf numFmtId="0" fontId="4" fillId="0" borderId="0" xfId="2" applyFont="1" applyAlignment="1">
      <alignment vertical="center"/>
    </xf>
    <xf numFmtId="0" fontId="15" fillId="0" borderId="0" xfId="2" applyFont="1"/>
    <xf numFmtId="181" fontId="2" fillId="0" borderId="0" xfId="2" applyNumberFormat="1" applyFont="1" applyAlignment="1">
      <alignment vertical="center"/>
    </xf>
    <xf numFmtId="0" fontId="15" fillId="0" borderId="0" xfId="3" applyFont="1">
      <alignment vertical="center"/>
    </xf>
    <xf numFmtId="182" fontId="2" fillId="0" borderId="0" xfId="2" applyNumberFormat="1" applyFont="1" applyAlignment="1">
      <alignment vertical="center"/>
    </xf>
    <xf numFmtId="0" fontId="2" fillId="3" borderId="2" xfId="2" applyFont="1" applyFill="1" applyBorder="1" applyAlignment="1">
      <alignment horizontal="distributed" vertical="center" shrinkToFit="1"/>
    </xf>
    <xf numFmtId="0" fontId="2" fillId="3" borderId="6" xfId="2" applyFont="1" applyFill="1" applyBorder="1" applyAlignment="1">
      <alignment horizontal="distributed" vertical="center" shrinkToFit="1"/>
    </xf>
    <xf numFmtId="0" fontId="2" fillId="3" borderId="3" xfId="2" applyFont="1" applyFill="1" applyBorder="1" applyAlignment="1">
      <alignment horizontal="distributed" vertical="center" shrinkToFit="1"/>
    </xf>
    <xf numFmtId="0" fontId="2" fillId="2" borderId="1" xfId="2" applyFont="1" applyFill="1" applyBorder="1" applyAlignment="1">
      <alignment horizontal="distributed" vertical="center" shrinkToFit="1"/>
    </xf>
    <xf numFmtId="0" fontId="2" fillId="0" borderId="0" xfId="2" applyFont="1" applyAlignment="1">
      <alignment vertical="center" shrinkToFit="1"/>
    </xf>
    <xf numFmtId="0" fontId="2" fillId="3" borderId="2" xfId="2" applyFont="1" applyFill="1" applyBorder="1" applyAlignment="1">
      <alignment vertical="center"/>
    </xf>
    <xf numFmtId="0" fontId="2" fillId="3" borderId="6" xfId="2" applyFont="1" applyFill="1" applyBorder="1" applyAlignment="1">
      <alignment vertical="center"/>
    </xf>
    <xf numFmtId="0" fontId="2" fillId="3" borderId="3" xfId="2" applyFont="1" applyFill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9" fillId="3" borderId="1" xfId="2" applyFont="1" applyFill="1" applyBorder="1" applyAlignment="1">
      <alignment horizontal="distributed" vertical="center"/>
    </xf>
    <xf numFmtId="183" fontId="9" fillId="0" borderId="1" xfId="2" applyNumberFormat="1" applyFont="1" applyFill="1" applyBorder="1" applyAlignment="1">
      <alignment horizontal="right" vertical="center"/>
    </xf>
    <xf numFmtId="184" fontId="9" fillId="0" borderId="1" xfId="2" applyNumberFormat="1" applyFont="1" applyFill="1" applyBorder="1" applyAlignment="1">
      <alignment horizontal="right" vertical="center"/>
    </xf>
    <xf numFmtId="183" fontId="9" fillId="0" borderId="0" xfId="2" applyNumberFormat="1" applyFont="1" applyAlignment="1">
      <alignment vertical="center"/>
    </xf>
    <xf numFmtId="0" fontId="16" fillId="0" borderId="0" xfId="3" applyFont="1">
      <alignment vertical="center"/>
    </xf>
    <xf numFmtId="0" fontId="2" fillId="3" borderId="10" xfId="2" applyFont="1" applyFill="1" applyBorder="1" applyAlignment="1">
      <alignment horizontal="center" vertical="distributed" textRotation="255" justifyLastLine="1"/>
    </xf>
    <xf numFmtId="0" fontId="9" fillId="3" borderId="2" xfId="2" applyFont="1" applyFill="1" applyBorder="1" applyAlignment="1">
      <alignment horizontal="distributed" vertical="center"/>
    </xf>
    <xf numFmtId="0" fontId="9" fillId="3" borderId="6" xfId="2" applyFont="1" applyFill="1" applyBorder="1" applyAlignment="1">
      <alignment horizontal="distributed" vertical="center"/>
    </xf>
    <xf numFmtId="0" fontId="9" fillId="3" borderId="3" xfId="2" applyFont="1" applyFill="1" applyBorder="1" applyAlignment="1">
      <alignment horizontal="distributed" vertical="center"/>
    </xf>
    <xf numFmtId="0" fontId="16" fillId="0" borderId="0" xfId="2" applyFont="1"/>
    <xf numFmtId="0" fontId="15" fillId="0" borderId="11" xfId="2" applyFont="1" applyBorder="1" applyAlignment="1">
      <alignment vertical="distributed" textRotation="255" justifyLastLine="1"/>
    </xf>
    <xf numFmtId="0" fontId="2" fillId="3" borderId="10" xfId="2" applyFont="1" applyFill="1" applyBorder="1" applyAlignment="1">
      <alignment vertical="center" textRotation="255"/>
    </xf>
    <xf numFmtId="0" fontId="2" fillId="3" borderId="11" xfId="2" applyFont="1" applyFill="1" applyBorder="1" applyAlignment="1">
      <alignment vertical="center" textRotation="255"/>
    </xf>
    <xf numFmtId="0" fontId="2" fillId="3" borderId="10" xfId="2" applyFont="1" applyFill="1" applyBorder="1" applyAlignment="1">
      <alignment horizontal="center" vertical="center" textRotation="255"/>
    </xf>
    <xf numFmtId="0" fontId="2" fillId="3" borderId="2" xfId="2" applyFont="1" applyFill="1" applyBorder="1" applyAlignment="1">
      <alignment horizontal="distributed" vertical="center"/>
    </xf>
    <xf numFmtId="0" fontId="2" fillId="3" borderId="3" xfId="2" applyFont="1" applyFill="1" applyBorder="1" applyAlignment="1">
      <alignment horizontal="distributed" vertical="center"/>
    </xf>
    <xf numFmtId="183" fontId="2" fillId="0" borderId="1" xfId="2" applyNumberFormat="1" applyFont="1" applyFill="1" applyBorder="1" applyAlignment="1">
      <alignment horizontal="right" vertical="center"/>
    </xf>
    <xf numFmtId="183" fontId="2" fillId="0" borderId="1" xfId="2" quotePrefix="1" applyNumberFormat="1" applyFont="1" applyFill="1" applyBorder="1" applyAlignment="1">
      <alignment horizontal="right" vertical="center"/>
    </xf>
    <xf numFmtId="184" fontId="2" fillId="0" borderId="1" xfId="2" applyNumberFormat="1" applyFont="1" applyFill="1" applyBorder="1" applyAlignment="1">
      <alignment horizontal="right" vertical="center"/>
    </xf>
    <xf numFmtId="184" fontId="2" fillId="0" borderId="0" xfId="2" applyNumberFormat="1" applyFont="1" applyAlignment="1">
      <alignment vertical="center"/>
    </xf>
    <xf numFmtId="183" fontId="2" fillId="0" borderId="0" xfId="2" applyNumberFormat="1" applyFont="1" applyAlignment="1">
      <alignment vertical="center"/>
    </xf>
    <xf numFmtId="0" fontId="2" fillId="3" borderId="11" xfId="2" applyFont="1" applyFill="1" applyBorder="1" applyAlignment="1">
      <alignment horizontal="center" vertical="center" textRotation="255"/>
    </xf>
    <xf numFmtId="0" fontId="2" fillId="3" borderId="9" xfId="2" applyFont="1" applyFill="1" applyBorder="1" applyAlignment="1">
      <alignment horizontal="center" vertical="center" textRotation="255"/>
    </xf>
    <xf numFmtId="0" fontId="2" fillId="3" borderId="6" xfId="2" applyFont="1" applyFill="1" applyBorder="1" applyAlignment="1">
      <alignment horizontal="distributed" vertical="center"/>
    </xf>
    <xf numFmtId="0" fontId="2" fillId="3" borderId="9" xfId="2" applyFont="1" applyFill="1" applyBorder="1" applyAlignment="1">
      <alignment vertical="center" textRotation="255"/>
    </xf>
    <xf numFmtId="183" fontId="15" fillId="0" borderId="0" xfId="2" applyNumberFormat="1" applyFont="1"/>
    <xf numFmtId="0" fontId="15" fillId="0" borderId="6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2" fillId="3" borderId="10" xfId="2" applyFont="1" applyFill="1" applyBorder="1" applyAlignment="1">
      <alignment vertical="top" textRotation="255" shrinkToFit="1"/>
    </xf>
    <xf numFmtId="0" fontId="15" fillId="0" borderId="11" xfId="2" applyFont="1" applyBorder="1" applyAlignment="1">
      <alignment vertical="top" textRotation="255" shrinkToFit="1"/>
    </xf>
    <xf numFmtId="184" fontId="9" fillId="0" borderId="0" xfId="2" applyNumberFormat="1" applyFont="1" applyAlignment="1">
      <alignment vertical="center"/>
    </xf>
    <xf numFmtId="0" fontId="2" fillId="3" borderId="10" xfId="2" applyFont="1" applyFill="1" applyBorder="1" applyAlignment="1">
      <alignment vertical="distributed" textRotation="255" justifyLastLine="1"/>
    </xf>
    <xf numFmtId="183" fontId="16" fillId="0" borderId="0" xfId="2" applyNumberFormat="1" applyFont="1"/>
    <xf numFmtId="0" fontId="2" fillId="3" borderId="11" xfId="2" applyFont="1" applyFill="1" applyBorder="1" applyAlignment="1">
      <alignment vertical="distributed" textRotation="255" justifyLastLine="1"/>
    </xf>
    <xf numFmtId="0" fontId="2" fillId="3" borderId="9" xfId="2" applyFont="1" applyFill="1" applyBorder="1" applyAlignment="1">
      <alignment vertical="distributed" textRotation="255" justifyLastLine="1"/>
    </xf>
    <xf numFmtId="0" fontId="2" fillId="3" borderId="6" xfId="2" applyFont="1" applyFill="1" applyBorder="1" applyAlignment="1">
      <alignment horizontal="center" vertical="center" shrinkToFit="1"/>
    </xf>
    <xf numFmtId="0" fontId="2" fillId="3" borderId="3" xfId="2" applyFont="1" applyFill="1" applyBorder="1" applyAlignment="1">
      <alignment horizontal="center" vertical="center" shrinkToFit="1"/>
    </xf>
    <xf numFmtId="0" fontId="2" fillId="3" borderId="2" xfId="2" applyFont="1" applyFill="1" applyBorder="1" applyAlignment="1">
      <alignment vertical="distributed" textRotation="255" justifyLastLine="1"/>
    </xf>
    <xf numFmtId="0" fontId="2" fillId="3" borderId="7" xfId="2" applyFont="1" applyFill="1" applyBorder="1" applyAlignment="1">
      <alignment vertical="distributed" textRotation="255" justifyLastLine="1"/>
    </xf>
    <xf numFmtId="0" fontId="12" fillId="3" borderId="6" xfId="2" applyFont="1" applyFill="1" applyBorder="1" applyAlignment="1">
      <alignment horizontal="distributed" vertical="center"/>
    </xf>
    <xf numFmtId="0" fontId="12" fillId="3" borderId="3" xfId="2" applyFont="1" applyFill="1" applyBorder="1" applyAlignment="1">
      <alignment horizontal="distributed" vertical="center"/>
    </xf>
    <xf numFmtId="0" fontId="5" fillId="0" borderId="0" xfId="2" applyFont="1" applyAlignment="1">
      <alignment vertical="center"/>
    </xf>
    <xf numFmtId="0" fontId="19" fillId="0" borderId="0" xfId="3" applyFont="1">
      <alignment vertical="center"/>
    </xf>
    <xf numFmtId="0" fontId="2" fillId="0" borderId="0" xfId="2" applyFont="1" applyAlignment="1">
      <alignment vertical="center"/>
    </xf>
    <xf numFmtId="183" fontId="19" fillId="0" borderId="0" xfId="3" applyNumberFormat="1" applyFont="1">
      <alignment vertical="center"/>
    </xf>
    <xf numFmtId="185" fontId="4" fillId="0" borderId="0" xfId="4" applyNumberFormat="1" applyFont="1" applyAlignment="1">
      <alignment vertical="center"/>
    </xf>
    <xf numFmtId="185" fontId="2" fillId="0" borderId="0" xfId="4" applyNumberFormat="1" applyFont="1" applyAlignment="1">
      <alignment vertical="center"/>
    </xf>
    <xf numFmtId="185" fontId="2" fillId="3" borderId="4" xfId="4" applyNumberFormat="1" applyFont="1" applyFill="1" applyBorder="1" applyAlignment="1">
      <alignment horizontal="distributed" vertical="center" justifyLastLine="1"/>
    </xf>
    <xf numFmtId="185" fontId="2" fillId="3" borderId="12" xfId="4" applyNumberFormat="1" applyFont="1" applyFill="1" applyBorder="1" applyAlignment="1">
      <alignment horizontal="distributed" vertical="center" justifyLastLine="1"/>
    </xf>
    <xf numFmtId="185" fontId="2" fillId="3" borderId="5" xfId="4" applyNumberFormat="1" applyFont="1" applyFill="1" applyBorder="1" applyAlignment="1">
      <alignment horizontal="distributed" vertical="center" justifyLastLine="1"/>
    </xf>
    <xf numFmtId="185" fontId="2" fillId="2" borderId="10" xfId="4" applyNumberFormat="1" applyFont="1" applyFill="1" applyBorder="1" applyAlignment="1">
      <alignment horizontal="distributed" vertical="center" justifyLastLine="1"/>
    </xf>
    <xf numFmtId="185" fontId="2" fillId="2" borderId="10" xfId="4" applyNumberFormat="1" applyFont="1" applyFill="1" applyBorder="1" applyAlignment="1">
      <alignment horizontal="distributed" vertical="center" wrapText="1"/>
    </xf>
    <xf numFmtId="185" fontId="5" fillId="2" borderId="10" xfId="4" applyNumberFormat="1" applyFont="1" applyFill="1" applyBorder="1" applyAlignment="1">
      <alignment horizontal="distributed" vertical="center" wrapText="1"/>
    </xf>
    <xf numFmtId="185" fontId="2" fillId="2" borderId="10" xfId="4" applyNumberFormat="1" applyFont="1" applyFill="1" applyBorder="1" applyAlignment="1">
      <alignment horizontal="distributed" vertical="center" wrapText="1" justifyLastLine="1"/>
    </xf>
    <xf numFmtId="185" fontId="5" fillId="2" borderId="10" xfId="4" applyNumberFormat="1" applyFont="1" applyFill="1" applyBorder="1" applyAlignment="1">
      <alignment horizontal="distributed" vertical="center" wrapText="1" justifyLastLine="1"/>
    </xf>
    <xf numFmtId="185" fontId="2" fillId="3" borderId="13" xfId="4" applyNumberFormat="1" applyFont="1" applyFill="1" applyBorder="1" applyAlignment="1">
      <alignment horizontal="distributed" vertical="center" justifyLastLine="1"/>
    </xf>
    <xf numFmtId="185" fontId="2" fillId="3" borderId="0" xfId="4" applyNumberFormat="1" applyFont="1" applyFill="1" applyBorder="1" applyAlignment="1">
      <alignment horizontal="distributed" vertical="center" justifyLastLine="1"/>
    </xf>
    <xf numFmtId="185" fontId="2" fillId="3" borderId="14" xfId="4" applyNumberFormat="1" applyFont="1" applyFill="1" applyBorder="1" applyAlignment="1">
      <alignment horizontal="distributed" vertical="center" justifyLastLine="1"/>
    </xf>
    <xf numFmtId="185" fontId="2" fillId="2" borderId="11" xfId="4" applyNumberFormat="1" applyFont="1" applyFill="1" applyBorder="1" applyAlignment="1">
      <alignment horizontal="distributed" vertical="center" justifyLastLine="1"/>
    </xf>
    <xf numFmtId="185" fontId="2" fillId="2" borderId="11" xfId="4" applyNumberFormat="1" applyFont="1" applyFill="1" applyBorder="1" applyAlignment="1">
      <alignment horizontal="distributed" vertical="center" wrapText="1"/>
    </xf>
    <xf numFmtId="185" fontId="5" fillId="2" borderId="11" xfId="4" applyNumberFormat="1" applyFont="1" applyFill="1" applyBorder="1" applyAlignment="1">
      <alignment horizontal="distributed" vertical="center" wrapText="1"/>
    </xf>
    <xf numFmtId="185" fontId="15" fillId="0" borderId="11" xfId="4" applyNumberFormat="1" applyFont="1" applyBorder="1" applyAlignment="1">
      <alignment horizontal="distributed" vertical="center" wrapText="1"/>
    </xf>
    <xf numFmtId="185" fontId="2" fillId="2" borderId="11" xfId="4" applyNumberFormat="1" applyFont="1" applyFill="1" applyBorder="1" applyAlignment="1">
      <alignment horizontal="distributed" vertical="center" wrapText="1" justifyLastLine="1"/>
    </xf>
    <xf numFmtId="185" fontId="5" fillId="2" borderId="11" xfId="4" applyNumberFormat="1" applyFont="1" applyFill="1" applyBorder="1" applyAlignment="1">
      <alignment horizontal="distributed" vertical="center" wrapText="1" justifyLastLine="1"/>
    </xf>
    <xf numFmtId="185" fontId="2" fillId="3" borderId="7" xfId="4" applyNumberFormat="1" applyFont="1" applyFill="1" applyBorder="1" applyAlignment="1">
      <alignment horizontal="distributed" vertical="center" justifyLastLine="1"/>
    </xf>
    <xf numFmtId="185" fontId="2" fillId="3" borderId="15" xfId="4" applyNumberFormat="1" applyFont="1" applyFill="1" applyBorder="1" applyAlignment="1">
      <alignment horizontal="distributed" vertical="center" justifyLastLine="1"/>
    </xf>
    <xf numFmtId="185" fontId="2" fillId="3" borderId="8" xfId="4" applyNumberFormat="1" applyFont="1" applyFill="1" applyBorder="1" applyAlignment="1">
      <alignment horizontal="distributed" vertical="center" justifyLastLine="1"/>
    </xf>
    <xf numFmtId="185" fontId="2" fillId="2" borderId="9" xfId="4" applyNumberFormat="1" applyFont="1" applyFill="1" applyBorder="1" applyAlignment="1">
      <alignment horizontal="distributed" vertical="center" justifyLastLine="1"/>
    </xf>
    <xf numFmtId="185" fontId="2" fillId="2" borderId="9" xfId="4" applyNumberFormat="1" applyFont="1" applyFill="1" applyBorder="1" applyAlignment="1">
      <alignment horizontal="distributed" vertical="center" wrapText="1"/>
    </xf>
    <xf numFmtId="185" fontId="5" fillId="2" borderId="9" xfId="4" applyNumberFormat="1" applyFont="1" applyFill="1" applyBorder="1" applyAlignment="1">
      <alignment horizontal="distributed" vertical="center" wrapText="1"/>
    </xf>
    <xf numFmtId="185" fontId="15" fillId="0" borderId="9" xfId="4" applyNumberFormat="1" applyFont="1" applyBorder="1" applyAlignment="1">
      <alignment horizontal="distributed" vertical="center" wrapText="1"/>
    </xf>
    <xf numFmtId="185" fontId="2" fillId="2" borderId="9" xfId="4" applyNumberFormat="1" applyFont="1" applyFill="1" applyBorder="1" applyAlignment="1">
      <alignment horizontal="distributed" vertical="center" wrapText="1" justifyLastLine="1"/>
    </xf>
    <xf numFmtId="185" fontId="5" fillId="2" borderId="9" xfId="4" applyNumberFormat="1" applyFont="1" applyFill="1" applyBorder="1" applyAlignment="1">
      <alignment horizontal="distributed" vertical="center" wrapText="1" justifyLastLine="1"/>
    </xf>
    <xf numFmtId="185" fontId="2" fillId="3" borderId="2" xfId="4" applyNumberFormat="1" applyFont="1" applyFill="1" applyBorder="1" applyAlignment="1">
      <alignment horizontal="distributed" vertical="center" justifyLastLine="1"/>
    </xf>
    <xf numFmtId="185" fontId="2" fillId="3" borderId="6" xfId="4" applyNumberFormat="1" applyFont="1" applyFill="1" applyBorder="1" applyAlignment="1">
      <alignment horizontal="distributed" vertical="center" justifyLastLine="1"/>
    </xf>
    <xf numFmtId="185" fontId="2" fillId="3" borderId="3" xfId="4" applyNumberFormat="1" applyFont="1" applyFill="1" applyBorder="1" applyAlignment="1">
      <alignment horizontal="distributed" vertical="center" justifyLastLine="1"/>
    </xf>
    <xf numFmtId="185" fontId="2" fillId="0" borderId="1" xfId="4" applyNumberFormat="1" applyFont="1" applyBorder="1" applyAlignment="1">
      <alignment horizontal="right" vertical="center"/>
    </xf>
    <xf numFmtId="185" fontId="2" fillId="3" borderId="1" xfId="4" applyNumberFormat="1" applyFont="1" applyFill="1" applyBorder="1" applyAlignment="1">
      <alignment horizontal="distributed" vertical="center"/>
    </xf>
    <xf numFmtId="185" fontId="2" fillId="3" borderId="2" xfId="4" applyNumberFormat="1" applyFont="1" applyFill="1" applyBorder="1" applyAlignment="1">
      <alignment horizontal="distributed" vertical="center"/>
    </xf>
    <xf numFmtId="185" fontId="2" fillId="0" borderId="1" xfId="4" applyNumberFormat="1" applyFont="1" applyBorder="1" applyAlignment="1" applyProtection="1">
      <alignment horizontal="right" vertical="center"/>
    </xf>
    <xf numFmtId="185" fontId="2" fillId="3" borderId="2" xfId="4" applyNumberFormat="1" applyFont="1" applyFill="1" applyBorder="1" applyAlignment="1">
      <alignment horizontal="distributed" vertical="center"/>
    </xf>
    <xf numFmtId="185" fontId="2" fillId="3" borderId="6" xfId="4" applyNumberFormat="1" applyFont="1" applyFill="1" applyBorder="1" applyAlignment="1">
      <alignment horizontal="distributed" vertical="center"/>
    </xf>
    <xf numFmtId="185" fontId="2" fillId="0" borderId="1" xfId="4" applyNumberFormat="1" applyFont="1" applyBorder="1" applyAlignment="1">
      <alignment horizontal="right" vertical="center" shrinkToFit="1"/>
    </xf>
    <xf numFmtId="185" fontId="9" fillId="3" borderId="1" xfId="4" applyNumberFormat="1" applyFont="1" applyFill="1" applyBorder="1" applyAlignment="1">
      <alignment horizontal="distributed" vertical="center"/>
    </xf>
    <xf numFmtId="185" fontId="9" fillId="3" borderId="2" xfId="4" applyNumberFormat="1" applyFont="1" applyFill="1" applyBorder="1" applyAlignment="1">
      <alignment horizontal="distributed" vertical="center"/>
    </xf>
    <xf numFmtId="185" fontId="9" fillId="0" borderId="1" xfId="4" applyNumberFormat="1" applyFont="1" applyBorder="1" applyAlignment="1" applyProtection="1">
      <alignment horizontal="right" vertical="center"/>
    </xf>
    <xf numFmtId="185" fontId="9" fillId="0" borderId="0" xfId="4" applyNumberFormat="1" applyFont="1" applyAlignment="1">
      <alignment vertical="center"/>
    </xf>
    <xf numFmtId="185" fontId="9" fillId="3" borderId="2" xfId="4" applyNumberFormat="1" applyFont="1" applyFill="1" applyBorder="1" applyAlignment="1">
      <alignment vertical="center" shrinkToFit="1"/>
    </xf>
    <xf numFmtId="185" fontId="9" fillId="3" borderId="3" xfId="4" applyNumberFormat="1" applyFont="1" applyFill="1" applyBorder="1" applyAlignment="1">
      <alignment horizontal="distributed" vertical="center" shrinkToFit="1"/>
    </xf>
    <xf numFmtId="185" fontId="9" fillId="3" borderId="2" xfId="4" applyNumberFormat="1" applyFont="1" applyFill="1" applyBorder="1" applyAlignment="1">
      <alignment horizontal="distributed" vertical="center" shrinkToFit="1"/>
    </xf>
    <xf numFmtId="185" fontId="9" fillId="0" borderId="1" xfId="4" applyNumberFormat="1" applyFont="1" applyBorder="1" applyAlignment="1" applyProtection="1">
      <alignment horizontal="right" vertical="center" shrinkToFit="1"/>
    </xf>
    <xf numFmtId="185" fontId="9" fillId="0" borderId="0" xfId="4" applyNumberFormat="1" applyFont="1" applyAlignment="1">
      <alignment vertical="center" shrinkToFit="1"/>
    </xf>
    <xf numFmtId="185" fontId="9" fillId="3" borderId="6" xfId="4" applyNumberFormat="1" applyFont="1" applyFill="1" applyBorder="1" applyAlignment="1">
      <alignment horizontal="distributed" vertical="center" shrinkToFit="1"/>
    </xf>
    <xf numFmtId="185" fontId="2" fillId="3" borderId="2" xfId="4" applyNumberFormat="1" applyFont="1" applyFill="1" applyBorder="1" applyAlignment="1">
      <alignment vertical="center"/>
    </xf>
    <xf numFmtId="185" fontId="2" fillId="3" borderId="6" xfId="4" applyNumberFormat="1" applyFont="1" applyFill="1" applyBorder="1" applyAlignment="1">
      <alignment vertical="center"/>
    </xf>
    <xf numFmtId="185" fontId="9" fillId="3" borderId="2" xfId="4" applyNumberFormat="1" applyFont="1" applyFill="1" applyBorder="1" applyAlignment="1">
      <alignment vertical="center"/>
    </xf>
    <xf numFmtId="185" fontId="9" fillId="3" borderId="3" xfId="4" applyNumberFormat="1" applyFont="1" applyFill="1" applyBorder="1" applyAlignment="1">
      <alignment horizontal="distributed" vertical="center"/>
    </xf>
    <xf numFmtId="185" fontId="9" fillId="3" borderId="6" xfId="4" applyNumberFormat="1" applyFont="1" applyFill="1" applyBorder="1" applyAlignment="1">
      <alignment horizontal="distributed" vertical="center"/>
    </xf>
    <xf numFmtId="185" fontId="2" fillId="0" borderId="1" xfId="4" applyNumberFormat="1" applyFont="1" applyBorder="1" applyAlignment="1" applyProtection="1">
      <alignment horizontal="right" vertical="center" shrinkToFit="1"/>
    </xf>
    <xf numFmtId="185" fontId="2" fillId="0" borderId="1" xfId="4" applyNumberFormat="1" applyFont="1" applyBorder="1" applyAlignment="1">
      <alignment vertical="center"/>
    </xf>
    <xf numFmtId="185" fontId="9" fillId="0" borderId="1" xfId="4" applyNumberFormat="1" applyFont="1" applyBorder="1" applyAlignment="1">
      <alignment vertical="center"/>
    </xf>
    <xf numFmtId="185" fontId="20" fillId="0" borderId="1" xfId="4" applyNumberFormat="1" applyFont="1" applyBorder="1" applyAlignment="1">
      <alignment vertical="center"/>
    </xf>
    <xf numFmtId="185" fontId="20" fillId="0" borderId="1" xfId="4" applyNumberFormat="1" applyFont="1" applyBorder="1" applyAlignment="1" applyProtection="1">
      <alignment horizontal="right" vertical="center"/>
    </xf>
    <xf numFmtId="185" fontId="2" fillId="3" borderId="6" xfId="4" applyNumberFormat="1" applyFont="1" applyFill="1" applyBorder="1" applyAlignment="1">
      <alignment vertical="center" shrinkToFit="1"/>
    </xf>
    <xf numFmtId="185" fontId="5" fillId="0" borderId="0" xfId="4" applyNumberFormat="1" applyFont="1" applyAlignment="1">
      <alignment vertical="center"/>
    </xf>
    <xf numFmtId="49" fontId="15" fillId="0" borderId="0" xfId="4" applyNumberFormat="1" applyFont="1" applyAlignment="1">
      <alignment horizontal="center" vertical="center"/>
    </xf>
    <xf numFmtId="49" fontId="15" fillId="0" borderId="0" xfId="4" applyNumberFormat="1" applyFont="1" applyAlignment="1">
      <alignment horizontal="center" vertical="center" shrinkToFit="1"/>
    </xf>
    <xf numFmtId="49" fontId="15" fillId="0" borderId="0" xfId="4" applyNumberFormat="1" applyFont="1" applyBorder="1" applyAlignment="1" applyProtection="1">
      <alignment horizontal="center" vertical="center"/>
    </xf>
    <xf numFmtId="185" fontId="2" fillId="0" borderId="0" xfId="4" applyNumberFormat="1" applyFont="1" applyAlignment="1">
      <alignment horizontal="center" vertical="center"/>
    </xf>
    <xf numFmtId="185" fontId="2" fillId="0" borderId="0" xfId="4" applyNumberFormat="1" applyFont="1" applyAlignment="1">
      <alignment horizontal="right" vertical="center"/>
    </xf>
    <xf numFmtId="185" fontId="2" fillId="3" borderId="1" xfId="4" applyNumberFormat="1" applyFont="1" applyFill="1" applyBorder="1" applyAlignment="1">
      <alignment horizontal="distributed" vertical="center" shrinkToFit="1"/>
    </xf>
    <xf numFmtId="185" fontId="2" fillId="0" borderId="1" xfId="4" applyNumberFormat="1" applyFont="1" applyFill="1" applyBorder="1" applyAlignment="1" applyProtection="1">
      <alignment vertical="center" shrinkToFit="1"/>
    </xf>
    <xf numFmtId="185" fontId="2" fillId="0" borderId="0" xfId="4" applyNumberFormat="1" applyFont="1" applyAlignment="1">
      <alignment vertical="center" shrinkToFit="1"/>
    </xf>
    <xf numFmtId="185" fontId="12" fillId="0" borderId="0" xfId="4" applyNumberFormat="1" applyFont="1" applyAlignment="1">
      <alignment vertical="center" shrinkToFit="1"/>
    </xf>
    <xf numFmtId="185" fontId="2" fillId="3" borderId="3" xfId="4" applyNumberFormat="1" applyFont="1" applyFill="1" applyBorder="1" applyAlignment="1">
      <alignment horizontal="distributed" vertical="center"/>
    </xf>
    <xf numFmtId="185" fontId="9" fillId="3" borderId="1" xfId="4" applyNumberFormat="1" applyFont="1" applyFill="1" applyBorder="1" applyAlignment="1">
      <alignment horizontal="distributed" vertical="center" shrinkToFit="1"/>
    </xf>
    <xf numFmtId="185" fontId="9" fillId="0" borderId="1" xfId="4" applyNumberFormat="1" applyFont="1" applyFill="1" applyBorder="1" applyAlignment="1" applyProtection="1">
      <alignment vertical="center" shrinkToFit="1"/>
    </xf>
    <xf numFmtId="185" fontId="21" fillId="0" borderId="0" xfId="4" applyNumberFormat="1" applyFont="1" applyAlignment="1">
      <alignment vertical="center" shrinkToFit="1"/>
    </xf>
    <xf numFmtId="185" fontId="9" fillId="3" borderId="2" xfId="4" applyNumberFormat="1" applyFont="1" applyFill="1" applyBorder="1" applyAlignment="1">
      <alignment horizontal="distributed" vertical="center"/>
    </xf>
    <xf numFmtId="185" fontId="9" fillId="3" borderId="3" xfId="4" applyNumberFormat="1" applyFont="1" applyFill="1" applyBorder="1" applyAlignment="1">
      <alignment horizontal="distributed" vertical="center"/>
    </xf>
    <xf numFmtId="185" fontId="9" fillId="3" borderId="3" xfId="4" applyNumberFormat="1" applyFont="1" applyFill="1" applyBorder="1" applyAlignment="1">
      <alignment horizontal="distributed" vertical="center" shrinkToFit="1"/>
    </xf>
    <xf numFmtId="185" fontId="2" fillId="3" borderId="2" xfId="4" applyNumberFormat="1" applyFont="1" applyFill="1" applyBorder="1" applyAlignment="1">
      <alignment vertical="center" shrinkToFit="1"/>
    </xf>
    <xf numFmtId="185" fontId="2" fillId="3" borderId="3" xfId="4" applyNumberFormat="1" applyFont="1" applyFill="1" applyBorder="1" applyAlignment="1">
      <alignment horizontal="distributed" vertical="center" shrinkToFit="1"/>
    </xf>
    <xf numFmtId="185" fontId="2" fillId="3" borderId="3" xfId="4" applyNumberFormat="1" applyFont="1" applyFill="1" applyBorder="1" applyAlignment="1">
      <alignment vertical="center"/>
    </xf>
    <xf numFmtId="49" fontId="2" fillId="0" borderId="0" xfId="4" applyNumberFormat="1" applyFont="1" applyAlignment="1">
      <alignment horizontal="right" vertical="center"/>
    </xf>
    <xf numFmtId="49" fontId="2" fillId="0" borderId="0" xfId="4" applyNumberFormat="1" applyFont="1" applyBorder="1" applyAlignment="1">
      <alignment horizontal="right" vertical="center"/>
    </xf>
    <xf numFmtId="185" fontId="2" fillId="0" borderId="0" xfId="4" applyNumberFormat="1" applyFont="1" applyBorder="1" applyAlignment="1">
      <alignment vertical="center"/>
    </xf>
  </cellXfs>
  <cellStyles count="5">
    <cellStyle name="桁区切り" xfId="1" builtinId="6"/>
    <cellStyle name="桁区切り 2" xfId="4" xr:uid="{59211133-9B5E-4146-A475-9C2395C2326C}"/>
    <cellStyle name="標準" xfId="0" builtinId="0"/>
    <cellStyle name="標準 2" xfId="2" xr:uid="{BD263238-AA5A-4BF9-BADF-EC2EFEC6C190}"/>
    <cellStyle name="標準 3" xfId="3" xr:uid="{E674023D-A4D4-4C07-B4B7-CA61744551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707E-38FE-4043-9C62-0B5A3B47B585}">
  <sheetPr>
    <pageSetUpPr fitToPage="1"/>
  </sheetPr>
  <dimension ref="B1:I39"/>
  <sheetViews>
    <sheetView tabSelected="1" zoomScaleNormal="100" zoomScaleSheetLayoutView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0.36328125" style="2" customWidth="1"/>
    <col min="4" max="4" width="14.453125" style="2" customWidth="1"/>
    <col min="5" max="5" width="14.26953125" style="2" bestFit="1" customWidth="1"/>
    <col min="6" max="8" width="14.26953125" style="2" customWidth="1"/>
    <col min="9" max="9" width="14.453125" style="2" customWidth="1"/>
    <col min="10" max="16384" width="9" style="2"/>
  </cols>
  <sheetData>
    <row r="1" spans="2:9" ht="14" x14ac:dyDescent="0.2">
      <c r="B1" s="1" t="s">
        <v>23</v>
      </c>
    </row>
    <row r="3" spans="2:9" ht="12" customHeight="1" x14ac:dyDescent="0.2">
      <c r="B3" s="18" t="s">
        <v>0</v>
      </c>
      <c r="C3" s="19"/>
      <c r="D3" s="5" t="s">
        <v>19</v>
      </c>
      <c r="E3" s="5" t="s">
        <v>20</v>
      </c>
      <c r="F3" s="5" t="s">
        <v>21</v>
      </c>
      <c r="G3" s="5" t="s">
        <v>22</v>
      </c>
      <c r="H3" s="15" t="s">
        <v>24</v>
      </c>
    </row>
    <row r="4" spans="2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s="8" customFormat="1" ht="12" customHeight="1" x14ac:dyDescent="0.2">
      <c r="B5" s="20" t="s">
        <v>6</v>
      </c>
      <c r="C5" s="21"/>
      <c r="D5" s="9">
        <v>734939089</v>
      </c>
      <c r="E5" s="16">
        <v>735284489</v>
      </c>
      <c r="F5" s="16">
        <v>756446552</v>
      </c>
      <c r="G5" s="16">
        <v>866419531</v>
      </c>
      <c r="H5" s="14">
        <v>935307463</v>
      </c>
      <c r="I5" s="13"/>
    </row>
    <row r="6" spans="2:9" s="8" customFormat="1" x14ac:dyDescent="0.2">
      <c r="B6" s="10"/>
      <c r="C6" s="11" t="s">
        <v>1</v>
      </c>
      <c r="D6" s="9">
        <v>243645742</v>
      </c>
      <c r="E6" s="16">
        <v>248573382</v>
      </c>
      <c r="F6" s="16">
        <v>245751598</v>
      </c>
      <c r="G6" s="16">
        <v>244596451</v>
      </c>
      <c r="H6" s="14">
        <v>262171451</v>
      </c>
    </row>
    <row r="7" spans="2:9" s="8" customFormat="1" x14ac:dyDescent="0.2">
      <c r="B7" s="10"/>
      <c r="C7" s="11" t="s">
        <v>2</v>
      </c>
      <c r="D7" s="9">
        <v>72652450</v>
      </c>
      <c r="E7" s="16">
        <v>76609849</v>
      </c>
      <c r="F7" s="16">
        <v>72456297</v>
      </c>
      <c r="G7" s="16">
        <v>88355565</v>
      </c>
      <c r="H7" s="14">
        <v>96067534</v>
      </c>
    </row>
    <row r="8" spans="2:9" s="8" customFormat="1" x14ac:dyDescent="0.2">
      <c r="B8" s="10"/>
      <c r="C8" s="11" t="s">
        <v>3</v>
      </c>
      <c r="D8" s="9">
        <v>31650959</v>
      </c>
      <c r="E8" s="16">
        <v>35420155</v>
      </c>
      <c r="F8" s="16">
        <v>34675045</v>
      </c>
      <c r="G8" s="16">
        <v>30878076</v>
      </c>
      <c r="H8" s="14">
        <v>34157504</v>
      </c>
    </row>
    <row r="9" spans="2:9" s="8" customFormat="1" x14ac:dyDescent="0.2">
      <c r="B9" s="10"/>
      <c r="C9" s="11" t="s">
        <v>16</v>
      </c>
      <c r="D9" s="9">
        <v>901885</v>
      </c>
      <c r="E9" s="16">
        <v>1052676</v>
      </c>
      <c r="F9" s="16">
        <v>2823007</v>
      </c>
      <c r="G9" s="16">
        <v>1699158</v>
      </c>
      <c r="H9" s="14">
        <v>1591471</v>
      </c>
    </row>
    <row r="10" spans="2:9" s="8" customFormat="1" x14ac:dyDescent="0.2">
      <c r="B10" s="10"/>
      <c r="C10" s="11" t="s">
        <v>4</v>
      </c>
      <c r="D10" s="9">
        <v>118986335</v>
      </c>
      <c r="E10" s="16">
        <v>125758204</v>
      </c>
      <c r="F10" s="16">
        <v>125533579</v>
      </c>
      <c r="G10" s="16">
        <v>131079716</v>
      </c>
      <c r="H10" s="14">
        <v>159098081</v>
      </c>
    </row>
    <row r="11" spans="2:9" s="8" customFormat="1" x14ac:dyDescent="0.2">
      <c r="B11" s="10"/>
      <c r="C11" s="12" t="s">
        <v>17</v>
      </c>
      <c r="D11" s="9">
        <v>819344</v>
      </c>
      <c r="E11" s="16">
        <v>743793</v>
      </c>
      <c r="F11" s="16">
        <v>737540</v>
      </c>
      <c r="G11" s="16">
        <v>840424</v>
      </c>
      <c r="H11" s="14">
        <v>802788</v>
      </c>
    </row>
    <row r="12" spans="2:9" s="8" customFormat="1" x14ac:dyDescent="0.2">
      <c r="B12" s="10"/>
      <c r="C12" s="11" t="s">
        <v>5</v>
      </c>
      <c r="D12" s="9">
        <v>5319337</v>
      </c>
      <c r="E12" s="16">
        <v>6171549</v>
      </c>
      <c r="F12" s="16">
        <v>7793168</v>
      </c>
      <c r="G12" s="16">
        <v>4462141</v>
      </c>
      <c r="H12" s="14">
        <v>2934940</v>
      </c>
    </row>
    <row r="13" spans="2:9" s="8" customFormat="1" x14ac:dyDescent="0.2">
      <c r="B13" s="10"/>
      <c r="C13" s="11" t="s">
        <v>7</v>
      </c>
      <c r="D13" s="9">
        <v>13341289</v>
      </c>
      <c r="E13" s="16">
        <v>12254860</v>
      </c>
      <c r="F13" s="16">
        <v>12163107</v>
      </c>
      <c r="G13" s="16">
        <v>12147851</v>
      </c>
      <c r="H13" s="14">
        <v>11759133</v>
      </c>
    </row>
    <row r="14" spans="2:9" s="8" customFormat="1" x14ac:dyDescent="0.2">
      <c r="B14" s="10"/>
      <c r="C14" s="11" t="s">
        <v>8</v>
      </c>
      <c r="D14" s="9">
        <v>87623052</v>
      </c>
      <c r="E14" s="16">
        <v>85262117</v>
      </c>
      <c r="F14" s="16">
        <v>92741380</v>
      </c>
      <c r="G14" s="16">
        <v>195271172</v>
      </c>
      <c r="H14" s="14">
        <v>222469683</v>
      </c>
    </row>
    <row r="15" spans="2:9" s="8" customFormat="1" x14ac:dyDescent="0.2">
      <c r="B15" s="10"/>
      <c r="C15" s="11" t="s">
        <v>9</v>
      </c>
      <c r="D15" s="9">
        <v>2236308</v>
      </c>
      <c r="E15" s="16">
        <v>1545336</v>
      </c>
      <c r="F15" s="16">
        <v>1663697</v>
      </c>
      <c r="G15" s="16">
        <v>1066987</v>
      </c>
      <c r="H15" s="14">
        <v>1214959</v>
      </c>
    </row>
    <row r="16" spans="2:9" s="8" customFormat="1" x14ac:dyDescent="0.2">
      <c r="B16" s="10"/>
      <c r="C16" s="11" t="s">
        <v>10</v>
      </c>
      <c r="D16" s="9">
        <v>132636</v>
      </c>
      <c r="E16" s="16">
        <v>187345</v>
      </c>
      <c r="F16" s="16">
        <v>61303</v>
      </c>
      <c r="G16" s="16">
        <v>203475</v>
      </c>
      <c r="H16" s="14">
        <v>434121</v>
      </c>
    </row>
    <row r="17" spans="2:8" s="8" customFormat="1" x14ac:dyDescent="0.2">
      <c r="B17" s="10"/>
      <c r="C17" s="11" t="s">
        <v>11</v>
      </c>
      <c r="D17" s="9">
        <v>13150032</v>
      </c>
      <c r="E17" s="16">
        <v>9568010</v>
      </c>
      <c r="F17" s="16">
        <v>9729149</v>
      </c>
      <c r="G17" s="16">
        <v>8678738</v>
      </c>
      <c r="H17" s="14">
        <v>6299984</v>
      </c>
    </row>
    <row r="18" spans="2:8" s="8" customFormat="1" x14ac:dyDescent="0.2">
      <c r="B18" s="10"/>
      <c r="C18" s="11" t="s">
        <v>12</v>
      </c>
      <c r="D18" s="9">
        <v>8390063</v>
      </c>
      <c r="E18" s="16">
        <v>7192448</v>
      </c>
      <c r="F18" s="16">
        <v>7295267</v>
      </c>
      <c r="G18" s="16">
        <v>8257287</v>
      </c>
      <c r="H18" s="14">
        <v>23876790</v>
      </c>
    </row>
    <row r="19" spans="2:8" s="8" customFormat="1" x14ac:dyDescent="0.2">
      <c r="B19" s="10"/>
      <c r="C19" s="11" t="s">
        <v>13</v>
      </c>
      <c r="D19" s="9">
        <v>15420057</v>
      </c>
      <c r="E19" s="16">
        <v>16137065</v>
      </c>
      <c r="F19" s="16">
        <v>21319015</v>
      </c>
      <c r="G19" s="16">
        <v>12929590</v>
      </c>
      <c r="H19" s="14">
        <v>13196824</v>
      </c>
    </row>
    <row r="20" spans="2:8" s="8" customFormat="1" x14ac:dyDescent="0.2">
      <c r="B20" s="10"/>
      <c r="C20" s="11" t="s">
        <v>14</v>
      </c>
      <c r="D20" s="9">
        <v>120669600</v>
      </c>
      <c r="E20" s="16">
        <v>108807700</v>
      </c>
      <c r="F20" s="16">
        <v>121703400</v>
      </c>
      <c r="G20" s="16">
        <v>125952900</v>
      </c>
      <c r="H20" s="14">
        <v>99232200</v>
      </c>
    </row>
    <row r="22" spans="2:8" x14ac:dyDescent="0.2">
      <c r="B22" s="3" t="s">
        <v>18</v>
      </c>
      <c r="D22" s="17"/>
    </row>
    <row r="23" spans="2:8" x14ac:dyDescent="0.2">
      <c r="D23" s="17"/>
    </row>
    <row r="24" spans="2:8" x14ac:dyDescent="0.2">
      <c r="D24" s="17"/>
    </row>
    <row r="25" spans="2:8" x14ac:dyDescent="0.2">
      <c r="D25" s="17"/>
    </row>
    <row r="26" spans="2:8" x14ac:dyDescent="0.2">
      <c r="D26" s="17"/>
    </row>
    <row r="27" spans="2:8" x14ac:dyDescent="0.2">
      <c r="D27" s="17"/>
    </row>
    <row r="28" spans="2:8" x14ac:dyDescent="0.2">
      <c r="D28" s="17"/>
    </row>
    <row r="29" spans="2:8" x14ac:dyDescent="0.2">
      <c r="D29" s="17"/>
    </row>
    <row r="30" spans="2:8" x14ac:dyDescent="0.2">
      <c r="D30" s="17"/>
    </row>
    <row r="31" spans="2:8" x14ac:dyDescent="0.2">
      <c r="D31" s="17"/>
    </row>
    <row r="32" spans="2:8" x14ac:dyDescent="0.2">
      <c r="D32" s="17"/>
    </row>
    <row r="33" spans="4:4" x14ac:dyDescent="0.2">
      <c r="D33" s="17"/>
    </row>
    <row r="34" spans="4:4" x14ac:dyDescent="0.2">
      <c r="D34" s="17"/>
    </row>
    <row r="35" spans="4:4" x14ac:dyDescent="0.2">
      <c r="D35" s="17"/>
    </row>
    <row r="36" spans="4:4" x14ac:dyDescent="0.2">
      <c r="D36" s="17"/>
    </row>
    <row r="37" spans="4:4" x14ac:dyDescent="0.2">
      <c r="D37" s="17"/>
    </row>
    <row r="38" spans="4:4" x14ac:dyDescent="0.2">
      <c r="D38" s="17"/>
    </row>
    <row r="39" spans="4:4" x14ac:dyDescent="0.2">
      <c r="D39" s="17"/>
    </row>
  </sheetData>
  <mergeCells count="2">
    <mergeCell ref="B3:C3"/>
    <mergeCell ref="B5:C5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7A22C-39C5-4E46-95EE-4D774191B98C}">
  <sheetPr>
    <pageSetUpPr fitToPage="1"/>
  </sheetPr>
  <dimension ref="B1:U101"/>
  <sheetViews>
    <sheetView zoomScaleNormal="100" zoomScaleSheetLayoutView="100" workbookViewId="0"/>
  </sheetViews>
  <sheetFormatPr defaultColWidth="9" defaultRowHeight="12" x14ac:dyDescent="0.2"/>
  <cols>
    <col min="1" max="1" width="2.6328125" style="157" customWidth="1"/>
    <col min="2" max="3" width="1.90625" style="157" customWidth="1"/>
    <col min="4" max="4" width="8.90625" style="157" customWidth="1"/>
    <col min="5" max="5" width="14.08984375" style="157" customWidth="1"/>
    <col min="6" max="6" width="12.08984375" style="157" customWidth="1"/>
    <col min="7" max="7" width="13.08984375" style="157" customWidth="1"/>
    <col min="8" max="8" width="13.6328125" style="157" customWidth="1"/>
    <col min="9" max="9" width="12.90625" style="157" customWidth="1"/>
    <col min="10" max="10" width="12.08984375" style="157" customWidth="1"/>
    <col min="11" max="11" width="12.6328125" style="157" customWidth="1"/>
    <col min="12" max="12" width="12.90625" style="157" customWidth="1"/>
    <col min="13" max="13" width="12.81640625" style="157" customWidth="1"/>
    <col min="14" max="14" width="12.6328125" style="157" customWidth="1"/>
    <col min="15" max="15" width="13.6328125" style="157" customWidth="1"/>
    <col min="16" max="16" width="12.08984375" style="157" customWidth="1"/>
    <col min="17" max="17" width="12.6328125" style="157" customWidth="1"/>
    <col min="18" max="19" width="12.08984375" style="157" customWidth="1"/>
    <col min="20" max="256" width="9" style="157"/>
    <col min="257" max="257" width="2.6328125" style="157" customWidth="1"/>
    <col min="258" max="259" width="1.90625" style="157" customWidth="1"/>
    <col min="260" max="260" width="8.90625" style="157" customWidth="1"/>
    <col min="261" max="261" width="14.08984375" style="157" customWidth="1"/>
    <col min="262" max="262" width="12.08984375" style="157" customWidth="1"/>
    <col min="263" max="263" width="13.08984375" style="157" customWidth="1"/>
    <col min="264" max="264" width="13.6328125" style="157" customWidth="1"/>
    <col min="265" max="265" width="12.90625" style="157" customWidth="1"/>
    <col min="266" max="266" width="12.08984375" style="157" customWidth="1"/>
    <col min="267" max="267" width="12.6328125" style="157" customWidth="1"/>
    <col min="268" max="268" width="12.90625" style="157" customWidth="1"/>
    <col min="269" max="269" width="12.81640625" style="157" customWidth="1"/>
    <col min="270" max="270" width="12.6328125" style="157" customWidth="1"/>
    <col min="271" max="271" width="13.6328125" style="157" customWidth="1"/>
    <col min="272" max="272" width="12.08984375" style="157" customWidth="1"/>
    <col min="273" max="273" width="12.6328125" style="157" customWidth="1"/>
    <col min="274" max="275" width="12.08984375" style="157" customWidth="1"/>
    <col min="276" max="512" width="9" style="157"/>
    <col min="513" max="513" width="2.6328125" style="157" customWidth="1"/>
    <col min="514" max="515" width="1.90625" style="157" customWidth="1"/>
    <col min="516" max="516" width="8.90625" style="157" customWidth="1"/>
    <col min="517" max="517" width="14.08984375" style="157" customWidth="1"/>
    <col min="518" max="518" width="12.08984375" style="157" customWidth="1"/>
    <col min="519" max="519" width="13.08984375" style="157" customWidth="1"/>
    <col min="520" max="520" width="13.6328125" style="157" customWidth="1"/>
    <col min="521" max="521" width="12.90625" style="157" customWidth="1"/>
    <col min="522" max="522" width="12.08984375" style="157" customWidth="1"/>
    <col min="523" max="523" width="12.6328125" style="157" customWidth="1"/>
    <col min="524" max="524" width="12.90625" style="157" customWidth="1"/>
    <col min="525" max="525" width="12.81640625" style="157" customWidth="1"/>
    <col min="526" max="526" width="12.6328125" style="157" customWidth="1"/>
    <col min="527" max="527" width="13.6328125" style="157" customWidth="1"/>
    <col min="528" max="528" width="12.08984375" style="157" customWidth="1"/>
    <col min="529" max="529" width="12.6328125" style="157" customWidth="1"/>
    <col min="530" max="531" width="12.08984375" style="157" customWidth="1"/>
    <col min="532" max="768" width="9" style="157"/>
    <col min="769" max="769" width="2.6328125" style="157" customWidth="1"/>
    <col min="770" max="771" width="1.90625" style="157" customWidth="1"/>
    <col min="772" max="772" width="8.90625" style="157" customWidth="1"/>
    <col min="773" max="773" width="14.08984375" style="157" customWidth="1"/>
    <col min="774" max="774" width="12.08984375" style="157" customWidth="1"/>
    <col min="775" max="775" width="13.08984375" style="157" customWidth="1"/>
    <col min="776" max="776" width="13.6328125" style="157" customWidth="1"/>
    <col min="777" max="777" width="12.90625" style="157" customWidth="1"/>
    <col min="778" max="778" width="12.08984375" style="157" customWidth="1"/>
    <col min="779" max="779" width="12.6328125" style="157" customWidth="1"/>
    <col min="780" max="780" width="12.90625" style="157" customWidth="1"/>
    <col min="781" max="781" width="12.81640625" style="157" customWidth="1"/>
    <col min="782" max="782" width="12.6328125" style="157" customWidth="1"/>
    <col min="783" max="783" width="13.6328125" style="157" customWidth="1"/>
    <col min="784" max="784" width="12.08984375" style="157" customWidth="1"/>
    <col min="785" max="785" width="12.6328125" style="157" customWidth="1"/>
    <col min="786" max="787" width="12.08984375" style="157" customWidth="1"/>
    <col min="788" max="1024" width="9" style="157"/>
    <col min="1025" max="1025" width="2.6328125" style="157" customWidth="1"/>
    <col min="1026" max="1027" width="1.90625" style="157" customWidth="1"/>
    <col min="1028" max="1028" width="8.90625" style="157" customWidth="1"/>
    <col min="1029" max="1029" width="14.08984375" style="157" customWidth="1"/>
    <col min="1030" max="1030" width="12.08984375" style="157" customWidth="1"/>
    <col min="1031" max="1031" width="13.08984375" style="157" customWidth="1"/>
    <col min="1032" max="1032" width="13.6328125" style="157" customWidth="1"/>
    <col min="1033" max="1033" width="12.90625" style="157" customWidth="1"/>
    <col min="1034" max="1034" width="12.08984375" style="157" customWidth="1"/>
    <col min="1035" max="1035" width="12.6328125" style="157" customWidth="1"/>
    <col min="1036" max="1036" width="12.90625" style="157" customWidth="1"/>
    <col min="1037" max="1037" width="12.81640625" style="157" customWidth="1"/>
    <col min="1038" max="1038" width="12.6328125" style="157" customWidth="1"/>
    <col min="1039" max="1039" width="13.6328125" style="157" customWidth="1"/>
    <col min="1040" max="1040" width="12.08984375" style="157" customWidth="1"/>
    <col min="1041" max="1041" width="12.6328125" style="157" customWidth="1"/>
    <col min="1042" max="1043" width="12.08984375" style="157" customWidth="1"/>
    <col min="1044" max="1280" width="9" style="157"/>
    <col min="1281" max="1281" width="2.6328125" style="157" customWidth="1"/>
    <col min="1282" max="1283" width="1.90625" style="157" customWidth="1"/>
    <col min="1284" max="1284" width="8.90625" style="157" customWidth="1"/>
    <col min="1285" max="1285" width="14.08984375" style="157" customWidth="1"/>
    <col min="1286" max="1286" width="12.08984375" style="157" customWidth="1"/>
    <col min="1287" max="1287" width="13.08984375" style="157" customWidth="1"/>
    <col min="1288" max="1288" width="13.6328125" style="157" customWidth="1"/>
    <col min="1289" max="1289" width="12.90625" style="157" customWidth="1"/>
    <col min="1290" max="1290" width="12.08984375" style="157" customWidth="1"/>
    <col min="1291" max="1291" width="12.6328125" style="157" customWidth="1"/>
    <col min="1292" max="1292" width="12.90625" style="157" customWidth="1"/>
    <col min="1293" max="1293" width="12.81640625" style="157" customWidth="1"/>
    <col min="1294" max="1294" width="12.6328125" style="157" customWidth="1"/>
    <col min="1295" max="1295" width="13.6328125" style="157" customWidth="1"/>
    <col min="1296" max="1296" width="12.08984375" style="157" customWidth="1"/>
    <col min="1297" max="1297" width="12.6328125" style="157" customWidth="1"/>
    <col min="1298" max="1299" width="12.08984375" style="157" customWidth="1"/>
    <col min="1300" max="1536" width="9" style="157"/>
    <col min="1537" max="1537" width="2.6328125" style="157" customWidth="1"/>
    <col min="1538" max="1539" width="1.90625" style="157" customWidth="1"/>
    <col min="1540" max="1540" width="8.90625" style="157" customWidth="1"/>
    <col min="1541" max="1541" width="14.08984375" style="157" customWidth="1"/>
    <col min="1542" max="1542" width="12.08984375" style="157" customWidth="1"/>
    <col min="1543" max="1543" width="13.08984375" style="157" customWidth="1"/>
    <col min="1544" max="1544" width="13.6328125" style="157" customWidth="1"/>
    <col min="1545" max="1545" width="12.90625" style="157" customWidth="1"/>
    <col min="1546" max="1546" width="12.08984375" style="157" customWidth="1"/>
    <col min="1547" max="1547" width="12.6328125" style="157" customWidth="1"/>
    <col min="1548" max="1548" width="12.90625" style="157" customWidth="1"/>
    <col min="1549" max="1549" width="12.81640625" style="157" customWidth="1"/>
    <col min="1550" max="1550" width="12.6328125" style="157" customWidth="1"/>
    <col min="1551" max="1551" width="13.6328125" style="157" customWidth="1"/>
    <col min="1552" max="1552" width="12.08984375" style="157" customWidth="1"/>
    <col min="1553" max="1553" width="12.6328125" style="157" customWidth="1"/>
    <col min="1554" max="1555" width="12.08984375" style="157" customWidth="1"/>
    <col min="1556" max="1792" width="9" style="157"/>
    <col min="1793" max="1793" width="2.6328125" style="157" customWidth="1"/>
    <col min="1794" max="1795" width="1.90625" style="157" customWidth="1"/>
    <col min="1796" max="1796" width="8.90625" style="157" customWidth="1"/>
    <col min="1797" max="1797" width="14.08984375" style="157" customWidth="1"/>
    <col min="1798" max="1798" width="12.08984375" style="157" customWidth="1"/>
    <col min="1799" max="1799" width="13.08984375" style="157" customWidth="1"/>
    <col min="1800" max="1800" width="13.6328125" style="157" customWidth="1"/>
    <col min="1801" max="1801" width="12.90625" style="157" customWidth="1"/>
    <col min="1802" max="1802" width="12.08984375" style="157" customWidth="1"/>
    <col min="1803" max="1803" width="12.6328125" style="157" customWidth="1"/>
    <col min="1804" max="1804" width="12.90625" style="157" customWidth="1"/>
    <col min="1805" max="1805" width="12.81640625" style="157" customWidth="1"/>
    <col min="1806" max="1806" width="12.6328125" style="157" customWidth="1"/>
    <col min="1807" max="1807" width="13.6328125" style="157" customWidth="1"/>
    <col min="1808" max="1808" width="12.08984375" style="157" customWidth="1"/>
    <col min="1809" max="1809" width="12.6328125" style="157" customWidth="1"/>
    <col min="1810" max="1811" width="12.08984375" style="157" customWidth="1"/>
    <col min="1812" max="2048" width="9" style="157"/>
    <col min="2049" max="2049" width="2.6328125" style="157" customWidth="1"/>
    <col min="2050" max="2051" width="1.90625" style="157" customWidth="1"/>
    <col min="2052" max="2052" width="8.90625" style="157" customWidth="1"/>
    <col min="2053" max="2053" width="14.08984375" style="157" customWidth="1"/>
    <col min="2054" max="2054" width="12.08984375" style="157" customWidth="1"/>
    <col min="2055" max="2055" width="13.08984375" style="157" customWidth="1"/>
    <col min="2056" max="2056" width="13.6328125" style="157" customWidth="1"/>
    <col min="2057" max="2057" width="12.90625" style="157" customWidth="1"/>
    <col min="2058" max="2058" width="12.08984375" style="157" customWidth="1"/>
    <col min="2059" max="2059" width="12.6328125" style="157" customWidth="1"/>
    <col min="2060" max="2060" width="12.90625" style="157" customWidth="1"/>
    <col min="2061" max="2061" width="12.81640625" style="157" customWidth="1"/>
    <col min="2062" max="2062" width="12.6328125" style="157" customWidth="1"/>
    <col min="2063" max="2063" width="13.6328125" style="157" customWidth="1"/>
    <col min="2064" max="2064" width="12.08984375" style="157" customWidth="1"/>
    <col min="2065" max="2065" width="12.6328125" style="157" customWidth="1"/>
    <col min="2066" max="2067" width="12.08984375" style="157" customWidth="1"/>
    <col min="2068" max="2304" width="9" style="157"/>
    <col min="2305" max="2305" width="2.6328125" style="157" customWidth="1"/>
    <col min="2306" max="2307" width="1.90625" style="157" customWidth="1"/>
    <col min="2308" max="2308" width="8.90625" style="157" customWidth="1"/>
    <col min="2309" max="2309" width="14.08984375" style="157" customWidth="1"/>
    <col min="2310" max="2310" width="12.08984375" style="157" customWidth="1"/>
    <col min="2311" max="2311" width="13.08984375" style="157" customWidth="1"/>
    <col min="2312" max="2312" width="13.6328125" style="157" customWidth="1"/>
    <col min="2313" max="2313" width="12.90625" style="157" customWidth="1"/>
    <col min="2314" max="2314" width="12.08984375" style="157" customWidth="1"/>
    <col min="2315" max="2315" width="12.6328125" style="157" customWidth="1"/>
    <col min="2316" max="2316" width="12.90625" style="157" customWidth="1"/>
    <col min="2317" max="2317" width="12.81640625" style="157" customWidth="1"/>
    <col min="2318" max="2318" width="12.6328125" style="157" customWidth="1"/>
    <col min="2319" max="2319" width="13.6328125" style="157" customWidth="1"/>
    <col min="2320" max="2320" width="12.08984375" style="157" customWidth="1"/>
    <col min="2321" max="2321" width="12.6328125" style="157" customWidth="1"/>
    <col min="2322" max="2323" width="12.08984375" style="157" customWidth="1"/>
    <col min="2324" max="2560" width="9" style="157"/>
    <col min="2561" max="2561" width="2.6328125" style="157" customWidth="1"/>
    <col min="2562" max="2563" width="1.90625" style="157" customWidth="1"/>
    <col min="2564" max="2564" width="8.90625" style="157" customWidth="1"/>
    <col min="2565" max="2565" width="14.08984375" style="157" customWidth="1"/>
    <col min="2566" max="2566" width="12.08984375" style="157" customWidth="1"/>
    <col min="2567" max="2567" width="13.08984375" style="157" customWidth="1"/>
    <col min="2568" max="2568" width="13.6328125" style="157" customWidth="1"/>
    <col min="2569" max="2569" width="12.90625" style="157" customWidth="1"/>
    <col min="2570" max="2570" width="12.08984375" style="157" customWidth="1"/>
    <col min="2571" max="2571" width="12.6328125" style="157" customWidth="1"/>
    <col min="2572" max="2572" width="12.90625" style="157" customWidth="1"/>
    <col min="2573" max="2573" width="12.81640625" style="157" customWidth="1"/>
    <col min="2574" max="2574" width="12.6328125" style="157" customWidth="1"/>
    <col min="2575" max="2575" width="13.6328125" style="157" customWidth="1"/>
    <col min="2576" max="2576" width="12.08984375" style="157" customWidth="1"/>
    <col min="2577" max="2577" width="12.6328125" style="157" customWidth="1"/>
    <col min="2578" max="2579" width="12.08984375" style="157" customWidth="1"/>
    <col min="2580" max="2816" width="9" style="157"/>
    <col min="2817" max="2817" width="2.6328125" style="157" customWidth="1"/>
    <col min="2818" max="2819" width="1.90625" style="157" customWidth="1"/>
    <col min="2820" max="2820" width="8.90625" style="157" customWidth="1"/>
    <col min="2821" max="2821" width="14.08984375" style="157" customWidth="1"/>
    <col min="2822" max="2822" width="12.08984375" style="157" customWidth="1"/>
    <col min="2823" max="2823" width="13.08984375" style="157" customWidth="1"/>
    <col min="2824" max="2824" width="13.6328125" style="157" customWidth="1"/>
    <col min="2825" max="2825" width="12.90625" style="157" customWidth="1"/>
    <col min="2826" max="2826" width="12.08984375" style="157" customWidth="1"/>
    <col min="2827" max="2827" width="12.6328125" style="157" customWidth="1"/>
    <col min="2828" max="2828" width="12.90625" style="157" customWidth="1"/>
    <col min="2829" max="2829" width="12.81640625" style="157" customWidth="1"/>
    <col min="2830" max="2830" width="12.6328125" style="157" customWidth="1"/>
    <col min="2831" max="2831" width="13.6328125" style="157" customWidth="1"/>
    <col min="2832" max="2832" width="12.08984375" style="157" customWidth="1"/>
    <col min="2833" max="2833" width="12.6328125" style="157" customWidth="1"/>
    <col min="2834" max="2835" width="12.08984375" style="157" customWidth="1"/>
    <col min="2836" max="3072" width="9" style="157"/>
    <col min="3073" max="3073" width="2.6328125" style="157" customWidth="1"/>
    <col min="3074" max="3075" width="1.90625" style="157" customWidth="1"/>
    <col min="3076" max="3076" width="8.90625" style="157" customWidth="1"/>
    <col min="3077" max="3077" width="14.08984375" style="157" customWidth="1"/>
    <col min="3078" max="3078" width="12.08984375" style="157" customWidth="1"/>
    <col min="3079" max="3079" width="13.08984375" style="157" customWidth="1"/>
    <col min="3080" max="3080" width="13.6328125" style="157" customWidth="1"/>
    <col min="3081" max="3081" width="12.90625" style="157" customWidth="1"/>
    <col min="3082" max="3082" width="12.08984375" style="157" customWidth="1"/>
    <col min="3083" max="3083" width="12.6328125" style="157" customWidth="1"/>
    <col min="3084" max="3084" width="12.90625" style="157" customWidth="1"/>
    <col min="3085" max="3085" width="12.81640625" style="157" customWidth="1"/>
    <col min="3086" max="3086" width="12.6328125" style="157" customWidth="1"/>
    <col min="3087" max="3087" width="13.6328125" style="157" customWidth="1"/>
    <col min="3088" max="3088" width="12.08984375" style="157" customWidth="1"/>
    <col min="3089" max="3089" width="12.6328125" style="157" customWidth="1"/>
    <col min="3090" max="3091" width="12.08984375" style="157" customWidth="1"/>
    <col min="3092" max="3328" width="9" style="157"/>
    <col min="3329" max="3329" width="2.6328125" style="157" customWidth="1"/>
    <col min="3330" max="3331" width="1.90625" style="157" customWidth="1"/>
    <col min="3332" max="3332" width="8.90625" style="157" customWidth="1"/>
    <col min="3333" max="3333" width="14.08984375" style="157" customWidth="1"/>
    <col min="3334" max="3334" width="12.08984375" style="157" customWidth="1"/>
    <col min="3335" max="3335" width="13.08984375" style="157" customWidth="1"/>
    <col min="3336" max="3336" width="13.6328125" style="157" customWidth="1"/>
    <col min="3337" max="3337" width="12.90625" style="157" customWidth="1"/>
    <col min="3338" max="3338" width="12.08984375" style="157" customWidth="1"/>
    <col min="3339" max="3339" width="12.6328125" style="157" customWidth="1"/>
    <col min="3340" max="3340" width="12.90625" style="157" customWidth="1"/>
    <col min="3341" max="3341" width="12.81640625" style="157" customWidth="1"/>
    <col min="3342" max="3342" width="12.6328125" style="157" customWidth="1"/>
    <col min="3343" max="3343" width="13.6328125" style="157" customWidth="1"/>
    <col min="3344" max="3344" width="12.08984375" style="157" customWidth="1"/>
    <col min="3345" max="3345" width="12.6328125" style="157" customWidth="1"/>
    <col min="3346" max="3347" width="12.08984375" style="157" customWidth="1"/>
    <col min="3348" max="3584" width="9" style="157"/>
    <col min="3585" max="3585" width="2.6328125" style="157" customWidth="1"/>
    <col min="3586" max="3587" width="1.90625" style="157" customWidth="1"/>
    <col min="3588" max="3588" width="8.90625" style="157" customWidth="1"/>
    <col min="3589" max="3589" width="14.08984375" style="157" customWidth="1"/>
    <col min="3590" max="3590" width="12.08984375" style="157" customWidth="1"/>
    <col min="3591" max="3591" width="13.08984375" style="157" customWidth="1"/>
    <col min="3592" max="3592" width="13.6328125" style="157" customWidth="1"/>
    <col min="3593" max="3593" width="12.90625" style="157" customWidth="1"/>
    <col min="3594" max="3594" width="12.08984375" style="157" customWidth="1"/>
    <col min="3595" max="3595" width="12.6328125" style="157" customWidth="1"/>
    <col min="3596" max="3596" width="12.90625" style="157" customWidth="1"/>
    <col min="3597" max="3597" width="12.81640625" style="157" customWidth="1"/>
    <col min="3598" max="3598" width="12.6328125" style="157" customWidth="1"/>
    <col min="3599" max="3599" width="13.6328125" style="157" customWidth="1"/>
    <col min="3600" max="3600" width="12.08984375" style="157" customWidth="1"/>
    <col min="3601" max="3601" width="12.6328125" style="157" customWidth="1"/>
    <col min="3602" max="3603" width="12.08984375" style="157" customWidth="1"/>
    <col min="3604" max="3840" width="9" style="157"/>
    <col min="3841" max="3841" width="2.6328125" style="157" customWidth="1"/>
    <col min="3842" max="3843" width="1.90625" style="157" customWidth="1"/>
    <col min="3844" max="3844" width="8.90625" style="157" customWidth="1"/>
    <col min="3845" max="3845" width="14.08984375" style="157" customWidth="1"/>
    <col min="3846" max="3846" width="12.08984375" style="157" customWidth="1"/>
    <col min="3847" max="3847" width="13.08984375" style="157" customWidth="1"/>
    <col min="3848" max="3848" width="13.6328125" style="157" customWidth="1"/>
    <col min="3849" max="3849" width="12.90625" style="157" customWidth="1"/>
    <col min="3850" max="3850" width="12.08984375" style="157" customWidth="1"/>
    <col min="3851" max="3851" width="12.6328125" style="157" customWidth="1"/>
    <col min="3852" max="3852" width="12.90625" style="157" customWidth="1"/>
    <col min="3853" max="3853" width="12.81640625" style="157" customWidth="1"/>
    <col min="3854" max="3854" width="12.6328125" style="157" customWidth="1"/>
    <col min="3855" max="3855" width="13.6328125" style="157" customWidth="1"/>
    <col min="3856" max="3856" width="12.08984375" style="157" customWidth="1"/>
    <col min="3857" max="3857" width="12.6328125" style="157" customWidth="1"/>
    <col min="3858" max="3859" width="12.08984375" style="157" customWidth="1"/>
    <col min="3860" max="4096" width="9" style="157"/>
    <col min="4097" max="4097" width="2.6328125" style="157" customWidth="1"/>
    <col min="4098" max="4099" width="1.90625" style="157" customWidth="1"/>
    <col min="4100" max="4100" width="8.90625" style="157" customWidth="1"/>
    <col min="4101" max="4101" width="14.08984375" style="157" customWidth="1"/>
    <col min="4102" max="4102" width="12.08984375" style="157" customWidth="1"/>
    <col min="4103" max="4103" width="13.08984375" style="157" customWidth="1"/>
    <col min="4104" max="4104" width="13.6328125" style="157" customWidth="1"/>
    <col min="4105" max="4105" width="12.90625" style="157" customWidth="1"/>
    <col min="4106" max="4106" width="12.08984375" style="157" customWidth="1"/>
    <col min="4107" max="4107" width="12.6328125" style="157" customWidth="1"/>
    <col min="4108" max="4108" width="12.90625" style="157" customWidth="1"/>
    <col min="4109" max="4109" width="12.81640625" style="157" customWidth="1"/>
    <col min="4110" max="4110" width="12.6328125" style="157" customWidth="1"/>
    <col min="4111" max="4111" width="13.6328125" style="157" customWidth="1"/>
    <col min="4112" max="4112" width="12.08984375" style="157" customWidth="1"/>
    <col min="4113" max="4113" width="12.6328125" style="157" customWidth="1"/>
    <col min="4114" max="4115" width="12.08984375" style="157" customWidth="1"/>
    <col min="4116" max="4352" width="9" style="157"/>
    <col min="4353" max="4353" width="2.6328125" style="157" customWidth="1"/>
    <col min="4354" max="4355" width="1.90625" style="157" customWidth="1"/>
    <col min="4356" max="4356" width="8.90625" style="157" customWidth="1"/>
    <col min="4357" max="4357" width="14.08984375" style="157" customWidth="1"/>
    <col min="4358" max="4358" width="12.08984375" style="157" customWidth="1"/>
    <col min="4359" max="4359" width="13.08984375" style="157" customWidth="1"/>
    <col min="4360" max="4360" width="13.6328125" style="157" customWidth="1"/>
    <col min="4361" max="4361" width="12.90625" style="157" customWidth="1"/>
    <col min="4362" max="4362" width="12.08984375" style="157" customWidth="1"/>
    <col min="4363" max="4363" width="12.6328125" style="157" customWidth="1"/>
    <col min="4364" max="4364" width="12.90625" style="157" customWidth="1"/>
    <col min="4365" max="4365" width="12.81640625" style="157" customWidth="1"/>
    <col min="4366" max="4366" width="12.6328125" style="157" customWidth="1"/>
    <col min="4367" max="4367" width="13.6328125" style="157" customWidth="1"/>
    <col min="4368" max="4368" width="12.08984375" style="157" customWidth="1"/>
    <col min="4369" max="4369" width="12.6328125" style="157" customWidth="1"/>
    <col min="4370" max="4371" width="12.08984375" style="157" customWidth="1"/>
    <col min="4372" max="4608" width="9" style="157"/>
    <col min="4609" max="4609" width="2.6328125" style="157" customWidth="1"/>
    <col min="4610" max="4611" width="1.90625" style="157" customWidth="1"/>
    <col min="4612" max="4612" width="8.90625" style="157" customWidth="1"/>
    <col min="4613" max="4613" width="14.08984375" style="157" customWidth="1"/>
    <col min="4614" max="4614" width="12.08984375" style="157" customWidth="1"/>
    <col min="4615" max="4615" width="13.08984375" style="157" customWidth="1"/>
    <col min="4616" max="4616" width="13.6328125" style="157" customWidth="1"/>
    <col min="4617" max="4617" width="12.90625" style="157" customWidth="1"/>
    <col min="4618" max="4618" width="12.08984375" style="157" customWidth="1"/>
    <col min="4619" max="4619" width="12.6328125" style="157" customWidth="1"/>
    <col min="4620" max="4620" width="12.90625" style="157" customWidth="1"/>
    <col min="4621" max="4621" width="12.81640625" style="157" customWidth="1"/>
    <col min="4622" max="4622" width="12.6328125" style="157" customWidth="1"/>
    <col min="4623" max="4623" width="13.6328125" style="157" customWidth="1"/>
    <col min="4624" max="4624" width="12.08984375" style="157" customWidth="1"/>
    <col min="4625" max="4625" width="12.6328125" style="157" customWidth="1"/>
    <col min="4626" max="4627" width="12.08984375" style="157" customWidth="1"/>
    <col min="4628" max="4864" width="9" style="157"/>
    <col min="4865" max="4865" width="2.6328125" style="157" customWidth="1"/>
    <col min="4866" max="4867" width="1.90625" style="157" customWidth="1"/>
    <col min="4868" max="4868" width="8.90625" style="157" customWidth="1"/>
    <col min="4869" max="4869" width="14.08984375" style="157" customWidth="1"/>
    <col min="4870" max="4870" width="12.08984375" style="157" customWidth="1"/>
    <col min="4871" max="4871" width="13.08984375" style="157" customWidth="1"/>
    <col min="4872" max="4872" width="13.6328125" style="157" customWidth="1"/>
    <col min="4873" max="4873" width="12.90625" style="157" customWidth="1"/>
    <col min="4874" max="4874" width="12.08984375" style="157" customWidth="1"/>
    <col min="4875" max="4875" width="12.6328125" style="157" customWidth="1"/>
    <col min="4876" max="4876" width="12.90625" style="157" customWidth="1"/>
    <col min="4877" max="4877" width="12.81640625" style="157" customWidth="1"/>
    <col min="4878" max="4878" width="12.6328125" style="157" customWidth="1"/>
    <col min="4879" max="4879" width="13.6328125" style="157" customWidth="1"/>
    <col min="4880" max="4880" width="12.08984375" style="157" customWidth="1"/>
    <col min="4881" max="4881" width="12.6328125" style="157" customWidth="1"/>
    <col min="4882" max="4883" width="12.08984375" style="157" customWidth="1"/>
    <col min="4884" max="5120" width="9" style="157"/>
    <col min="5121" max="5121" width="2.6328125" style="157" customWidth="1"/>
    <col min="5122" max="5123" width="1.90625" style="157" customWidth="1"/>
    <col min="5124" max="5124" width="8.90625" style="157" customWidth="1"/>
    <col min="5125" max="5125" width="14.08984375" style="157" customWidth="1"/>
    <col min="5126" max="5126" width="12.08984375" style="157" customWidth="1"/>
    <col min="5127" max="5127" width="13.08984375" style="157" customWidth="1"/>
    <col min="5128" max="5128" width="13.6328125" style="157" customWidth="1"/>
    <col min="5129" max="5129" width="12.90625" style="157" customWidth="1"/>
    <col min="5130" max="5130" width="12.08984375" style="157" customWidth="1"/>
    <col min="5131" max="5131" width="12.6328125" style="157" customWidth="1"/>
    <col min="5132" max="5132" width="12.90625" style="157" customWidth="1"/>
    <col min="5133" max="5133" width="12.81640625" style="157" customWidth="1"/>
    <col min="5134" max="5134" width="12.6328125" style="157" customWidth="1"/>
    <col min="5135" max="5135" width="13.6328125" style="157" customWidth="1"/>
    <col min="5136" max="5136" width="12.08984375" style="157" customWidth="1"/>
    <col min="5137" max="5137" width="12.6328125" style="157" customWidth="1"/>
    <col min="5138" max="5139" width="12.08984375" style="157" customWidth="1"/>
    <col min="5140" max="5376" width="9" style="157"/>
    <col min="5377" max="5377" width="2.6328125" style="157" customWidth="1"/>
    <col min="5378" max="5379" width="1.90625" style="157" customWidth="1"/>
    <col min="5380" max="5380" width="8.90625" style="157" customWidth="1"/>
    <col min="5381" max="5381" width="14.08984375" style="157" customWidth="1"/>
    <col min="5382" max="5382" width="12.08984375" style="157" customWidth="1"/>
    <col min="5383" max="5383" width="13.08984375" style="157" customWidth="1"/>
    <col min="5384" max="5384" width="13.6328125" style="157" customWidth="1"/>
    <col min="5385" max="5385" width="12.90625" style="157" customWidth="1"/>
    <col min="5386" max="5386" width="12.08984375" style="157" customWidth="1"/>
    <col min="5387" max="5387" width="12.6328125" style="157" customWidth="1"/>
    <col min="5388" max="5388" width="12.90625" style="157" customWidth="1"/>
    <col min="5389" max="5389" width="12.81640625" style="157" customWidth="1"/>
    <col min="5390" max="5390" width="12.6328125" style="157" customWidth="1"/>
    <col min="5391" max="5391" width="13.6328125" style="157" customWidth="1"/>
    <col min="5392" max="5392" width="12.08984375" style="157" customWidth="1"/>
    <col min="5393" max="5393" width="12.6328125" style="157" customWidth="1"/>
    <col min="5394" max="5395" width="12.08984375" style="157" customWidth="1"/>
    <col min="5396" max="5632" width="9" style="157"/>
    <col min="5633" max="5633" width="2.6328125" style="157" customWidth="1"/>
    <col min="5634" max="5635" width="1.90625" style="157" customWidth="1"/>
    <col min="5636" max="5636" width="8.90625" style="157" customWidth="1"/>
    <col min="5637" max="5637" width="14.08984375" style="157" customWidth="1"/>
    <col min="5638" max="5638" width="12.08984375" style="157" customWidth="1"/>
    <col min="5639" max="5639" width="13.08984375" style="157" customWidth="1"/>
    <col min="5640" max="5640" width="13.6328125" style="157" customWidth="1"/>
    <col min="5641" max="5641" width="12.90625" style="157" customWidth="1"/>
    <col min="5642" max="5642" width="12.08984375" style="157" customWidth="1"/>
    <col min="5643" max="5643" width="12.6328125" style="157" customWidth="1"/>
    <col min="5644" max="5644" width="12.90625" style="157" customWidth="1"/>
    <col min="5645" max="5645" width="12.81640625" style="157" customWidth="1"/>
    <col min="5646" max="5646" width="12.6328125" style="157" customWidth="1"/>
    <col min="5647" max="5647" width="13.6328125" style="157" customWidth="1"/>
    <col min="5648" max="5648" width="12.08984375" style="157" customWidth="1"/>
    <col min="5649" max="5649" width="12.6328125" style="157" customWidth="1"/>
    <col min="5650" max="5651" width="12.08984375" style="157" customWidth="1"/>
    <col min="5652" max="5888" width="9" style="157"/>
    <col min="5889" max="5889" width="2.6328125" style="157" customWidth="1"/>
    <col min="5890" max="5891" width="1.90625" style="157" customWidth="1"/>
    <col min="5892" max="5892" width="8.90625" style="157" customWidth="1"/>
    <col min="5893" max="5893" width="14.08984375" style="157" customWidth="1"/>
    <col min="5894" max="5894" width="12.08984375" style="157" customWidth="1"/>
    <col min="5895" max="5895" width="13.08984375" style="157" customWidth="1"/>
    <col min="5896" max="5896" width="13.6328125" style="157" customWidth="1"/>
    <col min="5897" max="5897" width="12.90625" style="157" customWidth="1"/>
    <col min="5898" max="5898" width="12.08984375" style="157" customWidth="1"/>
    <col min="5899" max="5899" width="12.6328125" style="157" customWidth="1"/>
    <col min="5900" max="5900" width="12.90625" style="157" customWidth="1"/>
    <col min="5901" max="5901" width="12.81640625" style="157" customWidth="1"/>
    <col min="5902" max="5902" width="12.6328125" style="157" customWidth="1"/>
    <col min="5903" max="5903" width="13.6328125" style="157" customWidth="1"/>
    <col min="5904" max="5904" width="12.08984375" style="157" customWidth="1"/>
    <col min="5905" max="5905" width="12.6328125" style="157" customWidth="1"/>
    <col min="5906" max="5907" width="12.08984375" style="157" customWidth="1"/>
    <col min="5908" max="6144" width="9" style="157"/>
    <col min="6145" max="6145" width="2.6328125" style="157" customWidth="1"/>
    <col min="6146" max="6147" width="1.90625" style="157" customWidth="1"/>
    <col min="6148" max="6148" width="8.90625" style="157" customWidth="1"/>
    <col min="6149" max="6149" width="14.08984375" style="157" customWidth="1"/>
    <col min="6150" max="6150" width="12.08984375" style="157" customWidth="1"/>
    <col min="6151" max="6151" width="13.08984375" style="157" customWidth="1"/>
    <col min="6152" max="6152" width="13.6328125" style="157" customWidth="1"/>
    <col min="6153" max="6153" width="12.90625" style="157" customWidth="1"/>
    <col min="6154" max="6154" width="12.08984375" style="157" customWidth="1"/>
    <col min="6155" max="6155" width="12.6328125" style="157" customWidth="1"/>
    <col min="6156" max="6156" width="12.90625" style="157" customWidth="1"/>
    <col min="6157" max="6157" width="12.81640625" style="157" customWidth="1"/>
    <col min="6158" max="6158" width="12.6328125" style="157" customWidth="1"/>
    <col min="6159" max="6159" width="13.6328125" style="157" customWidth="1"/>
    <col min="6160" max="6160" width="12.08984375" style="157" customWidth="1"/>
    <col min="6161" max="6161" width="12.6328125" style="157" customWidth="1"/>
    <col min="6162" max="6163" width="12.08984375" style="157" customWidth="1"/>
    <col min="6164" max="6400" width="9" style="157"/>
    <col min="6401" max="6401" width="2.6328125" style="157" customWidth="1"/>
    <col min="6402" max="6403" width="1.90625" style="157" customWidth="1"/>
    <col min="6404" max="6404" width="8.90625" style="157" customWidth="1"/>
    <col min="6405" max="6405" width="14.08984375" style="157" customWidth="1"/>
    <col min="6406" max="6406" width="12.08984375" style="157" customWidth="1"/>
    <col min="6407" max="6407" width="13.08984375" style="157" customWidth="1"/>
    <col min="6408" max="6408" width="13.6328125" style="157" customWidth="1"/>
    <col min="6409" max="6409" width="12.90625" style="157" customWidth="1"/>
    <col min="6410" max="6410" width="12.08984375" style="157" customWidth="1"/>
    <col min="6411" max="6411" width="12.6328125" style="157" customWidth="1"/>
    <col min="6412" max="6412" width="12.90625" style="157" customWidth="1"/>
    <col min="6413" max="6413" width="12.81640625" style="157" customWidth="1"/>
    <col min="6414" max="6414" width="12.6328125" style="157" customWidth="1"/>
    <col min="6415" max="6415" width="13.6328125" style="157" customWidth="1"/>
    <col min="6416" max="6416" width="12.08984375" style="157" customWidth="1"/>
    <col min="6417" max="6417" width="12.6328125" style="157" customWidth="1"/>
    <col min="6418" max="6419" width="12.08984375" style="157" customWidth="1"/>
    <col min="6420" max="6656" width="9" style="157"/>
    <col min="6657" max="6657" width="2.6328125" style="157" customWidth="1"/>
    <col min="6658" max="6659" width="1.90625" style="157" customWidth="1"/>
    <col min="6660" max="6660" width="8.90625" style="157" customWidth="1"/>
    <col min="6661" max="6661" width="14.08984375" style="157" customWidth="1"/>
    <col min="6662" max="6662" width="12.08984375" style="157" customWidth="1"/>
    <col min="6663" max="6663" width="13.08984375" style="157" customWidth="1"/>
    <col min="6664" max="6664" width="13.6328125" style="157" customWidth="1"/>
    <col min="6665" max="6665" width="12.90625" style="157" customWidth="1"/>
    <col min="6666" max="6666" width="12.08984375" style="157" customWidth="1"/>
    <col min="6667" max="6667" width="12.6328125" style="157" customWidth="1"/>
    <col min="6668" max="6668" width="12.90625" style="157" customWidth="1"/>
    <col min="6669" max="6669" width="12.81640625" style="157" customWidth="1"/>
    <col min="6670" max="6670" width="12.6328125" style="157" customWidth="1"/>
    <col min="6671" max="6671" width="13.6328125" style="157" customWidth="1"/>
    <col min="6672" max="6672" width="12.08984375" style="157" customWidth="1"/>
    <col min="6673" max="6673" width="12.6328125" style="157" customWidth="1"/>
    <col min="6674" max="6675" width="12.08984375" style="157" customWidth="1"/>
    <col min="6676" max="6912" width="9" style="157"/>
    <col min="6913" max="6913" width="2.6328125" style="157" customWidth="1"/>
    <col min="6914" max="6915" width="1.90625" style="157" customWidth="1"/>
    <col min="6916" max="6916" width="8.90625" style="157" customWidth="1"/>
    <col min="6917" max="6917" width="14.08984375" style="157" customWidth="1"/>
    <col min="6918" max="6918" width="12.08984375" style="157" customWidth="1"/>
    <col min="6919" max="6919" width="13.08984375" style="157" customWidth="1"/>
    <col min="6920" max="6920" width="13.6328125" style="157" customWidth="1"/>
    <col min="6921" max="6921" width="12.90625" style="157" customWidth="1"/>
    <col min="6922" max="6922" width="12.08984375" style="157" customWidth="1"/>
    <col min="6923" max="6923" width="12.6328125" style="157" customWidth="1"/>
    <col min="6924" max="6924" width="12.90625" style="157" customWidth="1"/>
    <col min="6925" max="6925" width="12.81640625" style="157" customWidth="1"/>
    <col min="6926" max="6926" width="12.6328125" style="157" customWidth="1"/>
    <col min="6927" max="6927" width="13.6328125" style="157" customWidth="1"/>
    <col min="6928" max="6928" width="12.08984375" style="157" customWidth="1"/>
    <col min="6929" max="6929" width="12.6328125" style="157" customWidth="1"/>
    <col min="6930" max="6931" width="12.08984375" style="157" customWidth="1"/>
    <col min="6932" max="7168" width="9" style="157"/>
    <col min="7169" max="7169" width="2.6328125" style="157" customWidth="1"/>
    <col min="7170" max="7171" width="1.90625" style="157" customWidth="1"/>
    <col min="7172" max="7172" width="8.90625" style="157" customWidth="1"/>
    <col min="7173" max="7173" width="14.08984375" style="157" customWidth="1"/>
    <col min="7174" max="7174" width="12.08984375" style="157" customWidth="1"/>
    <col min="7175" max="7175" width="13.08984375" style="157" customWidth="1"/>
    <col min="7176" max="7176" width="13.6328125" style="157" customWidth="1"/>
    <col min="7177" max="7177" width="12.90625" style="157" customWidth="1"/>
    <col min="7178" max="7178" width="12.08984375" style="157" customWidth="1"/>
    <col min="7179" max="7179" width="12.6328125" style="157" customWidth="1"/>
    <col min="7180" max="7180" width="12.90625" style="157" customWidth="1"/>
    <col min="7181" max="7181" width="12.81640625" style="157" customWidth="1"/>
    <col min="7182" max="7182" width="12.6328125" style="157" customWidth="1"/>
    <col min="7183" max="7183" width="13.6328125" style="157" customWidth="1"/>
    <col min="7184" max="7184" width="12.08984375" style="157" customWidth="1"/>
    <col min="7185" max="7185" width="12.6328125" style="157" customWidth="1"/>
    <col min="7186" max="7187" width="12.08984375" style="157" customWidth="1"/>
    <col min="7188" max="7424" width="9" style="157"/>
    <col min="7425" max="7425" width="2.6328125" style="157" customWidth="1"/>
    <col min="7426" max="7427" width="1.90625" style="157" customWidth="1"/>
    <col min="7428" max="7428" width="8.90625" style="157" customWidth="1"/>
    <col min="7429" max="7429" width="14.08984375" style="157" customWidth="1"/>
    <col min="7430" max="7430" width="12.08984375" style="157" customWidth="1"/>
    <col min="7431" max="7431" width="13.08984375" style="157" customWidth="1"/>
    <col min="7432" max="7432" width="13.6328125" style="157" customWidth="1"/>
    <col min="7433" max="7433" width="12.90625" style="157" customWidth="1"/>
    <col min="7434" max="7434" width="12.08984375" style="157" customWidth="1"/>
    <col min="7435" max="7435" width="12.6328125" style="157" customWidth="1"/>
    <col min="7436" max="7436" width="12.90625" style="157" customWidth="1"/>
    <col min="7437" max="7437" width="12.81640625" style="157" customWidth="1"/>
    <col min="7438" max="7438" width="12.6328125" style="157" customWidth="1"/>
    <col min="7439" max="7439" width="13.6328125" style="157" customWidth="1"/>
    <col min="7440" max="7440" width="12.08984375" style="157" customWidth="1"/>
    <col min="7441" max="7441" width="12.6328125" style="157" customWidth="1"/>
    <col min="7442" max="7443" width="12.08984375" style="157" customWidth="1"/>
    <col min="7444" max="7680" width="9" style="157"/>
    <col min="7681" max="7681" width="2.6328125" style="157" customWidth="1"/>
    <col min="7682" max="7683" width="1.90625" style="157" customWidth="1"/>
    <col min="7684" max="7684" width="8.90625" style="157" customWidth="1"/>
    <col min="7685" max="7685" width="14.08984375" style="157" customWidth="1"/>
    <col min="7686" max="7686" width="12.08984375" style="157" customWidth="1"/>
    <col min="7687" max="7687" width="13.08984375" style="157" customWidth="1"/>
    <col min="7688" max="7688" width="13.6328125" style="157" customWidth="1"/>
    <col min="7689" max="7689" width="12.90625" style="157" customWidth="1"/>
    <col min="7690" max="7690" width="12.08984375" style="157" customWidth="1"/>
    <col min="7691" max="7691" width="12.6328125" style="157" customWidth="1"/>
    <col min="7692" max="7692" width="12.90625" style="157" customWidth="1"/>
    <col min="7693" max="7693" width="12.81640625" style="157" customWidth="1"/>
    <col min="7694" max="7694" width="12.6328125" style="157" customWidth="1"/>
    <col min="7695" max="7695" width="13.6328125" style="157" customWidth="1"/>
    <col min="7696" max="7696" width="12.08984375" style="157" customWidth="1"/>
    <col min="7697" max="7697" width="12.6328125" style="157" customWidth="1"/>
    <col min="7698" max="7699" width="12.08984375" style="157" customWidth="1"/>
    <col min="7700" max="7936" width="9" style="157"/>
    <col min="7937" max="7937" width="2.6328125" style="157" customWidth="1"/>
    <col min="7938" max="7939" width="1.90625" style="157" customWidth="1"/>
    <col min="7940" max="7940" width="8.90625" style="157" customWidth="1"/>
    <col min="7941" max="7941" width="14.08984375" style="157" customWidth="1"/>
    <col min="7942" max="7942" width="12.08984375" style="157" customWidth="1"/>
    <col min="7943" max="7943" width="13.08984375" style="157" customWidth="1"/>
    <col min="7944" max="7944" width="13.6328125" style="157" customWidth="1"/>
    <col min="7945" max="7945" width="12.90625" style="157" customWidth="1"/>
    <col min="7946" max="7946" width="12.08984375" style="157" customWidth="1"/>
    <col min="7947" max="7947" width="12.6328125" style="157" customWidth="1"/>
    <col min="7948" max="7948" width="12.90625" style="157" customWidth="1"/>
    <col min="7949" max="7949" width="12.81640625" style="157" customWidth="1"/>
    <col min="7950" max="7950" width="12.6328125" style="157" customWidth="1"/>
    <col min="7951" max="7951" width="13.6328125" style="157" customWidth="1"/>
    <col min="7952" max="7952" width="12.08984375" style="157" customWidth="1"/>
    <col min="7953" max="7953" width="12.6328125" style="157" customWidth="1"/>
    <col min="7954" max="7955" width="12.08984375" style="157" customWidth="1"/>
    <col min="7956" max="8192" width="9" style="157"/>
    <col min="8193" max="8193" width="2.6328125" style="157" customWidth="1"/>
    <col min="8194" max="8195" width="1.90625" style="157" customWidth="1"/>
    <col min="8196" max="8196" width="8.90625" style="157" customWidth="1"/>
    <col min="8197" max="8197" width="14.08984375" style="157" customWidth="1"/>
    <col min="8198" max="8198" width="12.08984375" style="157" customWidth="1"/>
    <col min="8199" max="8199" width="13.08984375" style="157" customWidth="1"/>
    <col min="8200" max="8200" width="13.6328125" style="157" customWidth="1"/>
    <col min="8201" max="8201" width="12.90625" style="157" customWidth="1"/>
    <col min="8202" max="8202" width="12.08984375" style="157" customWidth="1"/>
    <col min="8203" max="8203" width="12.6328125" style="157" customWidth="1"/>
    <col min="8204" max="8204" width="12.90625" style="157" customWidth="1"/>
    <col min="8205" max="8205" width="12.81640625" style="157" customWidth="1"/>
    <col min="8206" max="8206" width="12.6328125" style="157" customWidth="1"/>
    <col min="8207" max="8207" width="13.6328125" style="157" customWidth="1"/>
    <col min="8208" max="8208" width="12.08984375" style="157" customWidth="1"/>
    <col min="8209" max="8209" width="12.6328125" style="157" customWidth="1"/>
    <col min="8210" max="8211" width="12.08984375" style="157" customWidth="1"/>
    <col min="8212" max="8448" width="9" style="157"/>
    <col min="8449" max="8449" width="2.6328125" style="157" customWidth="1"/>
    <col min="8450" max="8451" width="1.90625" style="157" customWidth="1"/>
    <col min="8452" max="8452" width="8.90625" style="157" customWidth="1"/>
    <col min="8453" max="8453" width="14.08984375" style="157" customWidth="1"/>
    <col min="8454" max="8454" width="12.08984375" style="157" customWidth="1"/>
    <col min="8455" max="8455" width="13.08984375" style="157" customWidth="1"/>
    <col min="8456" max="8456" width="13.6328125" style="157" customWidth="1"/>
    <col min="8457" max="8457" width="12.90625" style="157" customWidth="1"/>
    <col min="8458" max="8458" width="12.08984375" style="157" customWidth="1"/>
    <col min="8459" max="8459" width="12.6328125" style="157" customWidth="1"/>
    <col min="8460" max="8460" width="12.90625" style="157" customWidth="1"/>
    <col min="8461" max="8461" width="12.81640625" style="157" customWidth="1"/>
    <col min="8462" max="8462" width="12.6328125" style="157" customWidth="1"/>
    <col min="8463" max="8463" width="13.6328125" style="157" customWidth="1"/>
    <col min="8464" max="8464" width="12.08984375" style="157" customWidth="1"/>
    <col min="8465" max="8465" width="12.6328125" style="157" customWidth="1"/>
    <col min="8466" max="8467" width="12.08984375" style="157" customWidth="1"/>
    <col min="8468" max="8704" width="9" style="157"/>
    <col min="8705" max="8705" width="2.6328125" style="157" customWidth="1"/>
    <col min="8706" max="8707" width="1.90625" style="157" customWidth="1"/>
    <col min="8708" max="8708" width="8.90625" style="157" customWidth="1"/>
    <col min="8709" max="8709" width="14.08984375" style="157" customWidth="1"/>
    <col min="8710" max="8710" width="12.08984375" style="157" customWidth="1"/>
    <col min="8711" max="8711" width="13.08984375" style="157" customWidth="1"/>
    <col min="8712" max="8712" width="13.6328125" style="157" customWidth="1"/>
    <col min="8713" max="8713" width="12.90625" style="157" customWidth="1"/>
    <col min="8714" max="8714" width="12.08984375" style="157" customWidth="1"/>
    <col min="8715" max="8715" width="12.6328125" style="157" customWidth="1"/>
    <col min="8716" max="8716" width="12.90625" style="157" customWidth="1"/>
    <col min="8717" max="8717" width="12.81640625" style="157" customWidth="1"/>
    <col min="8718" max="8718" width="12.6328125" style="157" customWidth="1"/>
    <col min="8719" max="8719" width="13.6328125" style="157" customWidth="1"/>
    <col min="8720" max="8720" width="12.08984375" style="157" customWidth="1"/>
    <col min="8721" max="8721" width="12.6328125" style="157" customWidth="1"/>
    <col min="8722" max="8723" width="12.08984375" style="157" customWidth="1"/>
    <col min="8724" max="8960" width="9" style="157"/>
    <col min="8961" max="8961" width="2.6328125" style="157" customWidth="1"/>
    <col min="8962" max="8963" width="1.90625" style="157" customWidth="1"/>
    <col min="8964" max="8964" width="8.90625" style="157" customWidth="1"/>
    <col min="8965" max="8965" width="14.08984375" style="157" customWidth="1"/>
    <col min="8966" max="8966" width="12.08984375" style="157" customWidth="1"/>
    <col min="8967" max="8967" width="13.08984375" style="157" customWidth="1"/>
    <col min="8968" max="8968" width="13.6328125" style="157" customWidth="1"/>
    <col min="8969" max="8969" width="12.90625" style="157" customWidth="1"/>
    <col min="8970" max="8970" width="12.08984375" style="157" customWidth="1"/>
    <col min="8971" max="8971" width="12.6328125" style="157" customWidth="1"/>
    <col min="8972" max="8972" width="12.90625" style="157" customWidth="1"/>
    <col min="8973" max="8973" width="12.81640625" style="157" customWidth="1"/>
    <col min="8974" max="8974" width="12.6328125" style="157" customWidth="1"/>
    <col min="8975" max="8975" width="13.6328125" style="157" customWidth="1"/>
    <col min="8976" max="8976" width="12.08984375" style="157" customWidth="1"/>
    <col min="8977" max="8977" width="12.6328125" style="157" customWidth="1"/>
    <col min="8978" max="8979" width="12.08984375" style="157" customWidth="1"/>
    <col min="8980" max="9216" width="9" style="157"/>
    <col min="9217" max="9217" width="2.6328125" style="157" customWidth="1"/>
    <col min="9218" max="9219" width="1.90625" style="157" customWidth="1"/>
    <col min="9220" max="9220" width="8.90625" style="157" customWidth="1"/>
    <col min="9221" max="9221" width="14.08984375" style="157" customWidth="1"/>
    <col min="9222" max="9222" width="12.08984375" style="157" customWidth="1"/>
    <col min="9223" max="9223" width="13.08984375" style="157" customWidth="1"/>
    <col min="9224" max="9224" width="13.6328125" style="157" customWidth="1"/>
    <col min="9225" max="9225" width="12.90625" style="157" customWidth="1"/>
    <col min="9226" max="9226" width="12.08984375" style="157" customWidth="1"/>
    <col min="9227" max="9227" width="12.6328125" style="157" customWidth="1"/>
    <col min="9228" max="9228" width="12.90625" style="157" customWidth="1"/>
    <col min="9229" max="9229" width="12.81640625" style="157" customWidth="1"/>
    <col min="9230" max="9230" width="12.6328125" style="157" customWidth="1"/>
    <col min="9231" max="9231" width="13.6328125" style="157" customWidth="1"/>
    <col min="9232" max="9232" width="12.08984375" style="157" customWidth="1"/>
    <col min="9233" max="9233" width="12.6328125" style="157" customWidth="1"/>
    <col min="9234" max="9235" width="12.08984375" style="157" customWidth="1"/>
    <col min="9236" max="9472" width="9" style="157"/>
    <col min="9473" max="9473" width="2.6328125" style="157" customWidth="1"/>
    <col min="9474" max="9475" width="1.90625" style="157" customWidth="1"/>
    <col min="9476" max="9476" width="8.90625" style="157" customWidth="1"/>
    <col min="9477" max="9477" width="14.08984375" style="157" customWidth="1"/>
    <col min="9478" max="9478" width="12.08984375" style="157" customWidth="1"/>
    <col min="9479" max="9479" width="13.08984375" style="157" customWidth="1"/>
    <col min="9480" max="9480" width="13.6328125" style="157" customWidth="1"/>
    <col min="9481" max="9481" width="12.90625" style="157" customWidth="1"/>
    <col min="9482" max="9482" width="12.08984375" style="157" customWidth="1"/>
    <col min="9483" max="9483" width="12.6328125" style="157" customWidth="1"/>
    <col min="9484" max="9484" width="12.90625" style="157" customWidth="1"/>
    <col min="9485" max="9485" width="12.81640625" style="157" customWidth="1"/>
    <col min="9486" max="9486" width="12.6328125" style="157" customWidth="1"/>
    <col min="9487" max="9487" width="13.6328125" style="157" customWidth="1"/>
    <col min="9488" max="9488" width="12.08984375" style="157" customWidth="1"/>
    <col min="9489" max="9489" width="12.6328125" style="157" customWidth="1"/>
    <col min="9490" max="9491" width="12.08984375" style="157" customWidth="1"/>
    <col min="9492" max="9728" width="9" style="157"/>
    <col min="9729" max="9729" width="2.6328125" style="157" customWidth="1"/>
    <col min="9730" max="9731" width="1.90625" style="157" customWidth="1"/>
    <col min="9732" max="9732" width="8.90625" style="157" customWidth="1"/>
    <col min="9733" max="9733" width="14.08984375" style="157" customWidth="1"/>
    <col min="9734" max="9734" width="12.08984375" style="157" customWidth="1"/>
    <col min="9735" max="9735" width="13.08984375" style="157" customWidth="1"/>
    <col min="9736" max="9736" width="13.6328125" style="157" customWidth="1"/>
    <col min="9737" max="9737" width="12.90625" style="157" customWidth="1"/>
    <col min="9738" max="9738" width="12.08984375" style="157" customWidth="1"/>
    <col min="9739" max="9739" width="12.6328125" style="157" customWidth="1"/>
    <col min="9740" max="9740" width="12.90625" style="157" customWidth="1"/>
    <col min="9741" max="9741" width="12.81640625" style="157" customWidth="1"/>
    <col min="9742" max="9742" width="12.6328125" style="157" customWidth="1"/>
    <col min="9743" max="9743" width="13.6328125" style="157" customWidth="1"/>
    <col min="9744" max="9744" width="12.08984375" style="157" customWidth="1"/>
    <col min="9745" max="9745" width="12.6328125" style="157" customWidth="1"/>
    <col min="9746" max="9747" width="12.08984375" style="157" customWidth="1"/>
    <col min="9748" max="9984" width="9" style="157"/>
    <col min="9985" max="9985" width="2.6328125" style="157" customWidth="1"/>
    <col min="9986" max="9987" width="1.90625" style="157" customWidth="1"/>
    <col min="9988" max="9988" width="8.90625" style="157" customWidth="1"/>
    <col min="9989" max="9989" width="14.08984375" style="157" customWidth="1"/>
    <col min="9990" max="9990" width="12.08984375" style="157" customWidth="1"/>
    <col min="9991" max="9991" width="13.08984375" style="157" customWidth="1"/>
    <col min="9992" max="9992" width="13.6328125" style="157" customWidth="1"/>
    <col min="9993" max="9993" width="12.90625" style="157" customWidth="1"/>
    <col min="9994" max="9994" width="12.08984375" style="157" customWidth="1"/>
    <col min="9995" max="9995" width="12.6328125" style="157" customWidth="1"/>
    <col min="9996" max="9996" width="12.90625" style="157" customWidth="1"/>
    <col min="9997" max="9997" width="12.81640625" style="157" customWidth="1"/>
    <col min="9998" max="9998" width="12.6328125" style="157" customWidth="1"/>
    <col min="9999" max="9999" width="13.6328125" style="157" customWidth="1"/>
    <col min="10000" max="10000" width="12.08984375" style="157" customWidth="1"/>
    <col min="10001" max="10001" width="12.6328125" style="157" customWidth="1"/>
    <col min="10002" max="10003" width="12.08984375" style="157" customWidth="1"/>
    <col min="10004" max="10240" width="9" style="157"/>
    <col min="10241" max="10241" width="2.6328125" style="157" customWidth="1"/>
    <col min="10242" max="10243" width="1.90625" style="157" customWidth="1"/>
    <col min="10244" max="10244" width="8.90625" style="157" customWidth="1"/>
    <col min="10245" max="10245" width="14.08984375" style="157" customWidth="1"/>
    <col min="10246" max="10246" width="12.08984375" style="157" customWidth="1"/>
    <col min="10247" max="10247" width="13.08984375" style="157" customWidth="1"/>
    <col min="10248" max="10248" width="13.6328125" style="157" customWidth="1"/>
    <col min="10249" max="10249" width="12.90625" style="157" customWidth="1"/>
    <col min="10250" max="10250" width="12.08984375" style="157" customWidth="1"/>
    <col min="10251" max="10251" width="12.6328125" style="157" customWidth="1"/>
    <col min="10252" max="10252" width="12.90625" style="157" customWidth="1"/>
    <col min="10253" max="10253" width="12.81640625" style="157" customWidth="1"/>
    <col min="10254" max="10254" width="12.6328125" style="157" customWidth="1"/>
    <col min="10255" max="10255" width="13.6328125" style="157" customWidth="1"/>
    <col min="10256" max="10256" width="12.08984375" style="157" customWidth="1"/>
    <col min="10257" max="10257" width="12.6328125" style="157" customWidth="1"/>
    <col min="10258" max="10259" width="12.08984375" style="157" customWidth="1"/>
    <col min="10260" max="10496" width="9" style="157"/>
    <col min="10497" max="10497" width="2.6328125" style="157" customWidth="1"/>
    <col min="10498" max="10499" width="1.90625" style="157" customWidth="1"/>
    <col min="10500" max="10500" width="8.90625" style="157" customWidth="1"/>
    <col min="10501" max="10501" width="14.08984375" style="157" customWidth="1"/>
    <col min="10502" max="10502" width="12.08984375" style="157" customWidth="1"/>
    <col min="10503" max="10503" width="13.08984375" style="157" customWidth="1"/>
    <col min="10504" max="10504" width="13.6328125" style="157" customWidth="1"/>
    <col min="10505" max="10505" width="12.90625" style="157" customWidth="1"/>
    <col min="10506" max="10506" width="12.08984375" style="157" customWidth="1"/>
    <col min="10507" max="10507" width="12.6328125" style="157" customWidth="1"/>
    <col min="10508" max="10508" width="12.90625" style="157" customWidth="1"/>
    <col min="10509" max="10509" width="12.81640625" style="157" customWidth="1"/>
    <col min="10510" max="10510" width="12.6328125" style="157" customWidth="1"/>
    <col min="10511" max="10511" width="13.6328125" style="157" customWidth="1"/>
    <col min="10512" max="10512" width="12.08984375" style="157" customWidth="1"/>
    <col min="10513" max="10513" width="12.6328125" style="157" customWidth="1"/>
    <col min="10514" max="10515" width="12.08984375" style="157" customWidth="1"/>
    <col min="10516" max="10752" width="9" style="157"/>
    <col min="10753" max="10753" width="2.6328125" style="157" customWidth="1"/>
    <col min="10754" max="10755" width="1.90625" style="157" customWidth="1"/>
    <col min="10756" max="10756" width="8.90625" style="157" customWidth="1"/>
    <col min="10757" max="10757" width="14.08984375" style="157" customWidth="1"/>
    <col min="10758" max="10758" width="12.08984375" style="157" customWidth="1"/>
    <col min="10759" max="10759" width="13.08984375" style="157" customWidth="1"/>
    <col min="10760" max="10760" width="13.6328125" style="157" customWidth="1"/>
    <col min="10761" max="10761" width="12.90625" style="157" customWidth="1"/>
    <col min="10762" max="10762" width="12.08984375" style="157" customWidth="1"/>
    <col min="10763" max="10763" width="12.6328125" style="157" customWidth="1"/>
    <col min="10764" max="10764" width="12.90625" style="157" customWidth="1"/>
    <col min="10765" max="10765" width="12.81640625" style="157" customWidth="1"/>
    <col min="10766" max="10766" width="12.6328125" style="157" customWidth="1"/>
    <col min="10767" max="10767" width="13.6328125" style="157" customWidth="1"/>
    <col min="10768" max="10768" width="12.08984375" style="157" customWidth="1"/>
    <col min="10769" max="10769" width="12.6328125" style="157" customWidth="1"/>
    <col min="10770" max="10771" width="12.08984375" style="157" customWidth="1"/>
    <col min="10772" max="11008" width="9" style="157"/>
    <col min="11009" max="11009" width="2.6328125" style="157" customWidth="1"/>
    <col min="11010" max="11011" width="1.90625" style="157" customWidth="1"/>
    <col min="11012" max="11012" width="8.90625" style="157" customWidth="1"/>
    <col min="11013" max="11013" width="14.08984375" style="157" customWidth="1"/>
    <col min="11014" max="11014" width="12.08984375" style="157" customWidth="1"/>
    <col min="11015" max="11015" width="13.08984375" style="157" customWidth="1"/>
    <col min="11016" max="11016" width="13.6328125" style="157" customWidth="1"/>
    <col min="11017" max="11017" width="12.90625" style="157" customWidth="1"/>
    <col min="11018" max="11018" width="12.08984375" style="157" customWidth="1"/>
    <col min="11019" max="11019" width="12.6328125" style="157" customWidth="1"/>
    <col min="11020" max="11020" width="12.90625" style="157" customWidth="1"/>
    <col min="11021" max="11021" width="12.81640625" style="157" customWidth="1"/>
    <col min="11022" max="11022" width="12.6328125" style="157" customWidth="1"/>
    <col min="11023" max="11023" width="13.6328125" style="157" customWidth="1"/>
    <col min="11024" max="11024" width="12.08984375" style="157" customWidth="1"/>
    <col min="11025" max="11025" width="12.6328125" style="157" customWidth="1"/>
    <col min="11026" max="11027" width="12.08984375" style="157" customWidth="1"/>
    <col min="11028" max="11264" width="9" style="157"/>
    <col min="11265" max="11265" width="2.6328125" style="157" customWidth="1"/>
    <col min="11266" max="11267" width="1.90625" style="157" customWidth="1"/>
    <col min="11268" max="11268" width="8.90625" style="157" customWidth="1"/>
    <col min="11269" max="11269" width="14.08984375" style="157" customWidth="1"/>
    <col min="11270" max="11270" width="12.08984375" style="157" customWidth="1"/>
    <col min="11271" max="11271" width="13.08984375" style="157" customWidth="1"/>
    <col min="11272" max="11272" width="13.6328125" style="157" customWidth="1"/>
    <col min="11273" max="11273" width="12.90625" style="157" customWidth="1"/>
    <col min="11274" max="11274" width="12.08984375" style="157" customWidth="1"/>
    <col min="11275" max="11275" width="12.6328125" style="157" customWidth="1"/>
    <col min="11276" max="11276" width="12.90625" style="157" customWidth="1"/>
    <col min="11277" max="11277" width="12.81640625" style="157" customWidth="1"/>
    <col min="11278" max="11278" width="12.6328125" style="157" customWidth="1"/>
    <col min="11279" max="11279" width="13.6328125" style="157" customWidth="1"/>
    <col min="11280" max="11280" width="12.08984375" style="157" customWidth="1"/>
    <col min="11281" max="11281" width="12.6328125" style="157" customWidth="1"/>
    <col min="11282" max="11283" width="12.08984375" style="157" customWidth="1"/>
    <col min="11284" max="11520" width="9" style="157"/>
    <col min="11521" max="11521" width="2.6328125" style="157" customWidth="1"/>
    <col min="11522" max="11523" width="1.90625" style="157" customWidth="1"/>
    <col min="11524" max="11524" width="8.90625" style="157" customWidth="1"/>
    <col min="11525" max="11525" width="14.08984375" style="157" customWidth="1"/>
    <col min="11526" max="11526" width="12.08984375" style="157" customWidth="1"/>
    <col min="11527" max="11527" width="13.08984375" style="157" customWidth="1"/>
    <col min="11528" max="11528" width="13.6328125" style="157" customWidth="1"/>
    <col min="11529" max="11529" width="12.90625" style="157" customWidth="1"/>
    <col min="11530" max="11530" width="12.08984375" style="157" customWidth="1"/>
    <col min="11531" max="11531" width="12.6328125" style="157" customWidth="1"/>
    <col min="11532" max="11532" width="12.90625" style="157" customWidth="1"/>
    <col min="11533" max="11533" width="12.81640625" style="157" customWidth="1"/>
    <col min="11534" max="11534" width="12.6328125" style="157" customWidth="1"/>
    <col min="11535" max="11535" width="13.6328125" style="157" customWidth="1"/>
    <col min="11536" max="11536" width="12.08984375" style="157" customWidth="1"/>
    <col min="11537" max="11537" width="12.6328125" style="157" customWidth="1"/>
    <col min="11538" max="11539" width="12.08984375" style="157" customWidth="1"/>
    <col min="11540" max="11776" width="9" style="157"/>
    <col min="11777" max="11777" width="2.6328125" style="157" customWidth="1"/>
    <col min="11778" max="11779" width="1.90625" style="157" customWidth="1"/>
    <col min="11780" max="11780" width="8.90625" style="157" customWidth="1"/>
    <col min="11781" max="11781" width="14.08984375" style="157" customWidth="1"/>
    <col min="11782" max="11782" width="12.08984375" style="157" customWidth="1"/>
    <col min="11783" max="11783" width="13.08984375" style="157" customWidth="1"/>
    <col min="11784" max="11784" width="13.6328125" style="157" customWidth="1"/>
    <col min="11785" max="11785" width="12.90625" style="157" customWidth="1"/>
    <col min="11786" max="11786" width="12.08984375" style="157" customWidth="1"/>
    <col min="11787" max="11787" width="12.6328125" style="157" customWidth="1"/>
    <col min="11788" max="11788" width="12.90625" style="157" customWidth="1"/>
    <col min="11789" max="11789" width="12.81640625" style="157" customWidth="1"/>
    <col min="11790" max="11790" width="12.6328125" style="157" customWidth="1"/>
    <col min="11791" max="11791" width="13.6328125" style="157" customWidth="1"/>
    <col min="11792" max="11792" width="12.08984375" style="157" customWidth="1"/>
    <col min="11793" max="11793" width="12.6328125" style="157" customWidth="1"/>
    <col min="11794" max="11795" width="12.08984375" style="157" customWidth="1"/>
    <col min="11796" max="12032" width="9" style="157"/>
    <col min="12033" max="12033" width="2.6328125" style="157" customWidth="1"/>
    <col min="12034" max="12035" width="1.90625" style="157" customWidth="1"/>
    <col min="12036" max="12036" width="8.90625" style="157" customWidth="1"/>
    <col min="12037" max="12037" width="14.08984375" style="157" customWidth="1"/>
    <col min="12038" max="12038" width="12.08984375" style="157" customWidth="1"/>
    <col min="12039" max="12039" width="13.08984375" style="157" customWidth="1"/>
    <col min="12040" max="12040" width="13.6328125" style="157" customWidth="1"/>
    <col min="12041" max="12041" width="12.90625" style="157" customWidth="1"/>
    <col min="12042" max="12042" width="12.08984375" style="157" customWidth="1"/>
    <col min="12043" max="12043" width="12.6328125" style="157" customWidth="1"/>
    <col min="12044" max="12044" width="12.90625" style="157" customWidth="1"/>
    <col min="12045" max="12045" width="12.81640625" style="157" customWidth="1"/>
    <col min="12046" max="12046" width="12.6328125" style="157" customWidth="1"/>
    <col min="12047" max="12047" width="13.6328125" style="157" customWidth="1"/>
    <col min="12048" max="12048" width="12.08984375" style="157" customWidth="1"/>
    <col min="12049" max="12049" width="12.6328125" style="157" customWidth="1"/>
    <col min="12050" max="12051" width="12.08984375" style="157" customWidth="1"/>
    <col min="12052" max="12288" width="9" style="157"/>
    <col min="12289" max="12289" width="2.6328125" style="157" customWidth="1"/>
    <col min="12290" max="12291" width="1.90625" style="157" customWidth="1"/>
    <col min="12292" max="12292" width="8.90625" style="157" customWidth="1"/>
    <col min="12293" max="12293" width="14.08984375" style="157" customWidth="1"/>
    <col min="12294" max="12294" width="12.08984375" style="157" customWidth="1"/>
    <col min="12295" max="12295" width="13.08984375" style="157" customWidth="1"/>
    <col min="12296" max="12296" width="13.6328125" style="157" customWidth="1"/>
    <col min="12297" max="12297" width="12.90625" style="157" customWidth="1"/>
    <col min="12298" max="12298" width="12.08984375" style="157" customWidth="1"/>
    <col min="12299" max="12299" width="12.6328125" style="157" customWidth="1"/>
    <col min="12300" max="12300" width="12.90625" style="157" customWidth="1"/>
    <col min="12301" max="12301" width="12.81640625" style="157" customWidth="1"/>
    <col min="12302" max="12302" width="12.6328125" style="157" customWidth="1"/>
    <col min="12303" max="12303" width="13.6328125" style="157" customWidth="1"/>
    <col min="12304" max="12304" width="12.08984375" style="157" customWidth="1"/>
    <col min="12305" max="12305" width="12.6328125" style="157" customWidth="1"/>
    <col min="12306" max="12307" width="12.08984375" style="157" customWidth="1"/>
    <col min="12308" max="12544" width="9" style="157"/>
    <col min="12545" max="12545" width="2.6328125" style="157" customWidth="1"/>
    <col min="12546" max="12547" width="1.90625" style="157" customWidth="1"/>
    <col min="12548" max="12548" width="8.90625" style="157" customWidth="1"/>
    <col min="12549" max="12549" width="14.08984375" style="157" customWidth="1"/>
    <col min="12550" max="12550" width="12.08984375" style="157" customWidth="1"/>
    <col min="12551" max="12551" width="13.08984375" style="157" customWidth="1"/>
    <col min="12552" max="12552" width="13.6328125" style="157" customWidth="1"/>
    <col min="12553" max="12553" width="12.90625" style="157" customWidth="1"/>
    <col min="12554" max="12554" width="12.08984375" style="157" customWidth="1"/>
    <col min="12555" max="12555" width="12.6328125" style="157" customWidth="1"/>
    <col min="12556" max="12556" width="12.90625" style="157" customWidth="1"/>
    <col min="12557" max="12557" width="12.81640625" style="157" customWidth="1"/>
    <col min="12558" max="12558" width="12.6328125" style="157" customWidth="1"/>
    <col min="12559" max="12559" width="13.6328125" style="157" customWidth="1"/>
    <col min="12560" max="12560" width="12.08984375" style="157" customWidth="1"/>
    <col min="12561" max="12561" width="12.6328125" style="157" customWidth="1"/>
    <col min="12562" max="12563" width="12.08984375" style="157" customWidth="1"/>
    <col min="12564" max="12800" width="9" style="157"/>
    <col min="12801" max="12801" width="2.6328125" style="157" customWidth="1"/>
    <col min="12802" max="12803" width="1.90625" style="157" customWidth="1"/>
    <col min="12804" max="12804" width="8.90625" style="157" customWidth="1"/>
    <col min="12805" max="12805" width="14.08984375" style="157" customWidth="1"/>
    <col min="12806" max="12806" width="12.08984375" style="157" customWidth="1"/>
    <col min="12807" max="12807" width="13.08984375" style="157" customWidth="1"/>
    <col min="12808" max="12808" width="13.6328125" style="157" customWidth="1"/>
    <col min="12809" max="12809" width="12.90625" style="157" customWidth="1"/>
    <col min="12810" max="12810" width="12.08984375" style="157" customWidth="1"/>
    <col min="12811" max="12811" width="12.6328125" style="157" customWidth="1"/>
    <col min="12812" max="12812" width="12.90625" style="157" customWidth="1"/>
    <col min="12813" max="12813" width="12.81640625" style="157" customWidth="1"/>
    <col min="12814" max="12814" width="12.6328125" style="157" customWidth="1"/>
    <col min="12815" max="12815" width="13.6328125" style="157" customWidth="1"/>
    <col min="12816" max="12816" width="12.08984375" style="157" customWidth="1"/>
    <col min="12817" max="12817" width="12.6328125" style="157" customWidth="1"/>
    <col min="12818" max="12819" width="12.08984375" style="157" customWidth="1"/>
    <col min="12820" max="13056" width="9" style="157"/>
    <col min="13057" max="13057" width="2.6328125" style="157" customWidth="1"/>
    <col min="13058" max="13059" width="1.90625" style="157" customWidth="1"/>
    <col min="13060" max="13060" width="8.90625" style="157" customWidth="1"/>
    <col min="13061" max="13061" width="14.08984375" style="157" customWidth="1"/>
    <col min="13062" max="13062" width="12.08984375" style="157" customWidth="1"/>
    <col min="13063" max="13063" width="13.08984375" style="157" customWidth="1"/>
    <col min="13064" max="13064" width="13.6328125" style="157" customWidth="1"/>
    <col min="13065" max="13065" width="12.90625" style="157" customWidth="1"/>
    <col min="13066" max="13066" width="12.08984375" style="157" customWidth="1"/>
    <col min="13067" max="13067" width="12.6328125" style="157" customWidth="1"/>
    <col min="13068" max="13068" width="12.90625" style="157" customWidth="1"/>
    <col min="13069" max="13069" width="12.81640625" style="157" customWidth="1"/>
    <col min="13070" max="13070" width="12.6328125" style="157" customWidth="1"/>
    <col min="13071" max="13071" width="13.6328125" style="157" customWidth="1"/>
    <col min="13072" max="13072" width="12.08984375" style="157" customWidth="1"/>
    <col min="13073" max="13073" width="12.6328125" style="157" customWidth="1"/>
    <col min="13074" max="13075" width="12.08984375" style="157" customWidth="1"/>
    <col min="13076" max="13312" width="9" style="157"/>
    <col min="13313" max="13313" width="2.6328125" style="157" customWidth="1"/>
    <col min="13314" max="13315" width="1.90625" style="157" customWidth="1"/>
    <col min="13316" max="13316" width="8.90625" style="157" customWidth="1"/>
    <col min="13317" max="13317" width="14.08984375" style="157" customWidth="1"/>
    <col min="13318" max="13318" width="12.08984375" style="157" customWidth="1"/>
    <col min="13319" max="13319" width="13.08984375" style="157" customWidth="1"/>
    <col min="13320" max="13320" width="13.6328125" style="157" customWidth="1"/>
    <col min="13321" max="13321" width="12.90625" style="157" customWidth="1"/>
    <col min="13322" max="13322" width="12.08984375" style="157" customWidth="1"/>
    <col min="13323" max="13323" width="12.6328125" style="157" customWidth="1"/>
    <col min="13324" max="13324" width="12.90625" style="157" customWidth="1"/>
    <col min="13325" max="13325" width="12.81640625" style="157" customWidth="1"/>
    <col min="13326" max="13326" width="12.6328125" style="157" customWidth="1"/>
    <col min="13327" max="13327" width="13.6328125" style="157" customWidth="1"/>
    <col min="13328" max="13328" width="12.08984375" style="157" customWidth="1"/>
    <col min="13329" max="13329" width="12.6328125" style="157" customWidth="1"/>
    <col min="13330" max="13331" width="12.08984375" style="157" customWidth="1"/>
    <col min="13332" max="13568" width="9" style="157"/>
    <col min="13569" max="13569" width="2.6328125" style="157" customWidth="1"/>
    <col min="13570" max="13571" width="1.90625" style="157" customWidth="1"/>
    <col min="13572" max="13572" width="8.90625" style="157" customWidth="1"/>
    <col min="13573" max="13573" width="14.08984375" style="157" customWidth="1"/>
    <col min="13574" max="13574" width="12.08984375" style="157" customWidth="1"/>
    <col min="13575" max="13575" width="13.08984375" style="157" customWidth="1"/>
    <col min="13576" max="13576" width="13.6328125" style="157" customWidth="1"/>
    <col min="13577" max="13577" width="12.90625" style="157" customWidth="1"/>
    <col min="13578" max="13578" width="12.08984375" style="157" customWidth="1"/>
    <col min="13579" max="13579" width="12.6328125" style="157" customWidth="1"/>
    <col min="13580" max="13580" width="12.90625" style="157" customWidth="1"/>
    <col min="13581" max="13581" width="12.81640625" style="157" customWidth="1"/>
    <col min="13582" max="13582" width="12.6328125" style="157" customWidth="1"/>
    <col min="13583" max="13583" width="13.6328125" style="157" customWidth="1"/>
    <col min="13584" max="13584" width="12.08984375" style="157" customWidth="1"/>
    <col min="13585" max="13585" width="12.6328125" style="157" customWidth="1"/>
    <col min="13586" max="13587" width="12.08984375" style="157" customWidth="1"/>
    <col min="13588" max="13824" width="9" style="157"/>
    <col min="13825" max="13825" width="2.6328125" style="157" customWidth="1"/>
    <col min="13826" max="13827" width="1.90625" style="157" customWidth="1"/>
    <col min="13828" max="13828" width="8.90625" style="157" customWidth="1"/>
    <col min="13829" max="13829" width="14.08984375" style="157" customWidth="1"/>
    <col min="13830" max="13830" width="12.08984375" style="157" customWidth="1"/>
    <col min="13831" max="13831" width="13.08984375" style="157" customWidth="1"/>
    <col min="13832" max="13832" width="13.6328125" style="157" customWidth="1"/>
    <col min="13833" max="13833" width="12.90625" style="157" customWidth="1"/>
    <col min="13834" max="13834" width="12.08984375" style="157" customWidth="1"/>
    <col min="13835" max="13835" width="12.6328125" style="157" customWidth="1"/>
    <col min="13836" max="13836" width="12.90625" style="157" customWidth="1"/>
    <col min="13837" max="13837" width="12.81640625" style="157" customWidth="1"/>
    <col min="13838" max="13838" width="12.6328125" style="157" customWidth="1"/>
    <col min="13839" max="13839" width="13.6328125" style="157" customWidth="1"/>
    <col min="13840" max="13840" width="12.08984375" style="157" customWidth="1"/>
    <col min="13841" max="13841" width="12.6328125" style="157" customWidth="1"/>
    <col min="13842" max="13843" width="12.08984375" style="157" customWidth="1"/>
    <col min="13844" max="14080" width="9" style="157"/>
    <col min="14081" max="14081" width="2.6328125" style="157" customWidth="1"/>
    <col min="14082" max="14083" width="1.90625" style="157" customWidth="1"/>
    <col min="14084" max="14084" width="8.90625" style="157" customWidth="1"/>
    <col min="14085" max="14085" width="14.08984375" style="157" customWidth="1"/>
    <col min="14086" max="14086" width="12.08984375" style="157" customWidth="1"/>
    <col min="14087" max="14087" width="13.08984375" style="157" customWidth="1"/>
    <col min="14088" max="14088" width="13.6328125" style="157" customWidth="1"/>
    <col min="14089" max="14089" width="12.90625" style="157" customWidth="1"/>
    <col min="14090" max="14090" width="12.08984375" style="157" customWidth="1"/>
    <col min="14091" max="14091" width="12.6328125" style="157" customWidth="1"/>
    <col min="14092" max="14092" width="12.90625" style="157" customWidth="1"/>
    <col min="14093" max="14093" width="12.81640625" style="157" customWidth="1"/>
    <col min="14094" max="14094" width="12.6328125" style="157" customWidth="1"/>
    <col min="14095" max="14095" width="13.6328125" style="157" customWidth="1"/>
    <col min="14096" max="14096" width="12.08984375" style="157" customWidth="1"/>
    <col min="14097" max="14097" width="12.6328125" style="157" customWidth="1"/>
    <col min="14098" max="14099" width="12.08984375" style="157" customWidth="1"/>
    <col min="14100" max="14336" width="9" style="157"/>
    <col min="14337" max="14337" width="2.6328125" style="157" customWidth="1"/>
    <col min="14338" max="14339" width="1.90625" style="157" customWidth="1"/>
    <col min="14340" max="14340" width="8.90625" style="157" customWidth="1"/>
    <col min="14341" max="14341" width="14.08984375" style="157" customWidth="1"/>
    <col min="14342" max="14342" width="12.08984375" style="157" customWidth="1"/>
    <col min="14343" max="14343" width="13.08984375" style="157" customWidth="1"/>
    <col min="14344" max="14344" width="13.6328125" style="157" customWidth="1"/>
    <col min="14345" max="14345" width="12.90625" style="157" customWidth="1"/>
    <col min="14346" max="14346" width="12.08984375" style="157" customWidth="1"/>
    <col min="14347" max="14347" width="12.6328125" style="157" customWidth="1"/>
    <col min="14348" max="14348" width="12.90625" style="157" customWidth="1"/>
    <col min="14349" max="14349" width="12.81640625" style="157" customWidth="1"/>
    <col min="14350" max="14350" width="12.6328125" style="157" customWidth="1"/>
    <col min="14351" max="14351" width="13.6328125" style="157" customWidth="1"/>
    <col min="14352" max="14352" width="12.08984375" style="157" customWidth="1"/>
    <col min="14353" max="14353" width="12.6328125" style="157" customWidth="1"/>
    <col min="14354" max="14355" width="12.08984375" style="157" customWidth="1"/>
    <col min="14356" max="14592" width="9" style="157"/>
    <col min="14593" max="14593" width="2.6328125" style="157" customWidth="1"/>
    <col min="14594" max="14595" width="1.90625" style="157" customWidth="1"/>
    <col min="14596" max="14596" width="8.90625" style="157" customWidth="1"/>
    <col min="14597" max="14597" width="14.08984375" style="157" customWidth="1"/>
    <col min="14598" max="14598" width="12.08984375" style="157" customWidth="1"/>
    <col min="14599" max="14599" width="13.08984375" style="157" customWidth="1"/>
    <col min="14600" max="14600" width="13.6328125" style="157" customWidth="1"/>
    <col min="14601" max="14601" width="12.90625" style="157" customWidth="1"/>
    <col min="14602" max="14602" width="12.08984375" style="157" customWidth="1"/>
    <col min="14603" max="14603" width="12.6328125" style="157" customWidth="1"/>
    <col min="14604" max="14604" width="12.90625" style="157" customWidth="1"/>
    <col min="14605" max="14605" width="12.81640625" style="157" customWidth="1"/>
    <col min="14606" max="14606" width="12.6328125" style="157" customWidth="1"/>
    <col min="14607" max="14607" width="13.6328125" style="157" customWidth="1"/>
    <col min="14608" max="14608" width="12.08984375" style="157" customWidth="1"/>
    <col min="14609" max="14609" width="12.6328125" style="157" customWidth="1"/>
    <col min="14610" max="14611" width="12.08984375" style="157" customWidth="1"/>
    <col min="14612" max="14848" width="9" style="157"/>
    <col min="14849" max="14849" width="2.6328125" style="157" customWidth="1"/>
    <col min="14850" max="14851" width="1.90625" style="157" customWidth="1"/>
    <col min="14852" max="14852" width="8.90625" style="157" customWidth="1"/>
    <col min="14853" max="14853" width="14.08984375" style="157" customWidth="1"/>
    <col min="14854" max="14854" width="12.08984375" style="157" customWidth="1"/>
    <col min="14855" max="14855" width="13.08984375" style="157" customWidth="1"/>
    <col min="14856" max="14856" width="13.6328125" style="157" customWidth="1"/>
    <col min="14857" max="14857" width="12.90625" style="157" customWidth="1"/>
    <col min="14858" max="14858" width="12.08984375" style="157" customWidth="1"/>
    <col min="14859" max="14859" width="12.6328125" style="157" customWidth="1"/>
    <col min="14860" max="14860" width="12.90625" style="157" customWidth="1"/>
    <col min="14861" max="14861" width="12.81640625" style="157" customWidth="1"/>
    <col min="14862" max="14862" width="12.6328125" style="157" customWidth="1"/>
    <col min="14863" max="14863" width="13.6328125" style="157" customWidth="1"/>
    <col min="14864" max="14864" width="12.08984375" style="157" customWidth="1"/>
    <col min="14865" max="14865" width="12.6328125" style="157" customWidth="1"/>
    <col min="14866" max="14867" width="12.08984375" style="157" customWidth="1"/>
    <col min="14868" max="15104" width="9" style="157"/>
    <col min="15105" max="15105" width="2.6328125" style="157" customWidth="1"/>
    <col min="15106" max="15107" width="1.90625" style="157" customWidth="1"/>
    <col min="15108" max="15108" width="8.90625" style="157" customWidth="1"/>
    <col min="15109" max="15109" width="14.08984375" style="157" customWidth="1"/>
    <col min="15110" max="15110" width="12.08984375" style="157" customWidth="1"/>
    <col min="15111" max="15111" width="13.08984375" style="157" customWidth="1"/>
    <col min="15112" max="15112" width="13.6328125" style="157" customWidth="1"/>
    <col min="15113" max="15113" width="12.90625" style="157" customWidth="1"/>
    <col min="15114" max="15114" width="12.08984375" style="157" customWidth="1"/>
    <col min="15115" max="15115" width="12.6328125" style="157" customWidth="1"/>
    <col min="15116" max="15116" width="12.90625" style="157" customWidth="1"/>
    <col min="15117" max="15117" width="12.81640625" style="157" customWidth="1"/>
    <col min="15118" max="15118" width="12.6328125" style="157" customWidth="1"/>
    <col min="15119" max="15119" width="13.6328125" style="157" customWidth="1"/>
    <col min="15120" max="15120" width="12.08984375" style="157" customWidth="1"/>
    <col min="15121" max="15121" width="12.6328125" style="157" customWidth="1"/>
    <col min="15122" max="15123" width="12.08984375" style="157" customWidth="1"/>
    <col min="15124" max="15360" width="9" style="157"/>
    <col min="15361" max="15361" width="2.6328125" style="157" customWidth="1"/>
    <col min="15362" max="15363" width="1.90625" style="157" customWidth="1"/>
    <col min="15364" max="15364" width="8.90625" style="157" customWidth="1"/>
    <col min="15365" max="15365" width="14.08984375" style="157" customWidth="1"/>
    <col min="15366" max="15366" width="12.08984375" style="157" customWidth="1"/>
    <col min="15367" max="15367" width="13.08984375" style="157" customWidth="1"/>
    <col min="15368" max="15368" width="13.6328125" style="157" customWidth="1"/>
    <col min="15369" max="15369" width="12.90625" style="157" customWidth="1"/>
    <col min="15370" max="15370" width="12.08984375" style="157" customWidth="1"/>
    <col min="15371" max="15371" width="12.6328125" style="157" customWidth="1"/>
    <col min="15372" max="15372" width="12.90625" style="157" customWidth="1"/>
    <col min="15373" max="15373" width="12.81640625" style="157" customWidth="1"/>
    <col min="15374" max="15374" width="12.6328125" style="157" customWidth="1"/>
    <col min="15375" max="15375" width="13.6328125" style="157" customWidth="1"/>
    <col min="15376" max="15376" width="12.08984375" style="157" customWidth="1"/>
    <col min="15377" max="15377" width="12.6328125" style="157" customWidth="1"/>
    <col min="15378" max="15379" width="12.08984375" style="157" customWidth="1"/>
    <col min="15380" max="15616" width="9" style="157"/>
    <col min="15617" max="15617" width="2.6328125" style="157" customWidth="1"/>
    <col min="15618" max="15619" width="1.90625" style="157" customWidth="1"/>
    <col min="15620" max="15620" width="8.90625" style="157" customWidth="1"/>
    <col min="15621" max="15621" width="14.08984375" style="157" customWidth="1"/>
    <col min="15622" max="15622" width="12.08984375" style="157" customWidth="1"/>
    <col min="15623" max="15623" width="13.08984375" style="157" customWidth="1"/>
    <col min="15624" max="15624" width="13.6328125" style="157" customWidth="1"/>
    <col min="15625" max="15625" width="12.90625" style="157" customWidth="1"/>
    <col min="15626" max="15626" width="12.08984375" style="157" customWidth="1"/>
    <col min="15627" max="15627" width="12.6328125" style="157" customWidth="1"/>
    <col min="15628" max="15628" width="12.90625" style="157" customWidth="1"/>
    <col min="15629" max="15629" width="12.81640625" style="157" customWidth="1"/>
    <col min="15630" max="15630" width="12.6328125" style="157" customWidth="1"/>
    <col min="15631" max="15631" width="13.6328125" style="157" customWidth="1"/>
    <col min="15632" max="15632" width="12.08984375" style="157" customWidth="1"/>
    <col min="15633" max="15633" width="12.6328125" style="157" customWidth="1"/>
    <col min="15634" max="15635" width="12.08984375" style="157" customWidth="1"/>
    <col min="15636" max="15872" width="9" style="157"/>
    <col min="15873" max="15873" width="2.6328125" style="157" customWidth="1"/>
    <col min="15874" max="15875" width="1.90625" style="157" customWidth="1"/>
    <col min="15876" max="15876" width="8.90625" style="157" customWidth="1"/>
    <col min="15877" max="15877" width="14.08984375" style="157" customWidth="1"/>
    <col min="15878" max="15878" width="12.08984375" style="157" customWidth="1"/>
    <col min="15879" max="15879" width="13.08984375" style="157" customWidth="1"/>
    <col min="15880" max="15880" width="13.6328125" style="157" customWidth="1"/>
    <col min="15881" max="15881" width="12.90625" style="157" customWidth="1"/>
    <col min="15882" max="15882" width="12.08984375" style="157" customWidth="1"/>
    <col min="15883" max="15883" width="12.6328125" style="157" customWidth="1"/>
    <col min="15884" max="15884" width="12.90625" style="157" customWidth="1"/>
    <col min="15885" max="15885" width="12.81640625" style="157" customWidth="1"/>
    <col min="15886" max="15886" width="12.6328125" style="157" customWidth="1"/>
    <col min="15887" max="15887" width="13.6328125" style="157" customWidth="1"/>
    <col min="15888" max="15888" width="12.08984375" style="157" customWidth="1"/>
    <col min="15889" max="15889" width="12.6328125" style="157" customWidth="1"/>
    <col min="15890" max="15891" width="12.08984375" style="157" customWidth="1"/>
    <col min="15892" max="16128" width="9" style="157"/>
    <col min="16129" max="16129" width="2.6328125" style="157" customWidth="1"/>
    <col min="16130" max="16131" width="1.90625" style="157" customWidth="1"/>
    <col min="16132" max="16132" width="8.90625" style="157" customWidth="1"/>
    <col min="16133" max="16133" width="14.08984375" style="157" customWidth="1"/>
    <col min="16134" max="16134" width="12.08984375" style="157" customWidth="1"/>
    <col min="16135" max="16135" width="13.08984375" style="157" customWidth="1"/>
    <col min="16136" max="16136" width="13.6328125" style="157" customWidth="1"/>
    <col min="16137" max="16137" width="12.90625" style="157" customWidth="1"/>
    <col min="16138" max="16138" width="12.08984375" style="157" customWidth="1"/>
    <col min="16139" max="16139" width="12.6328125" style="157" customWidth="1"/>
    <col min="16140" max="16140" width="12.90625" style="157" customWidth="1"/>
    <col min="16141" max="16141" width="12.81640625" style="157" customWidth="1"/>
    <col min="16142" max="16142" width="12.6328125" style="157" customWidth="1"/>
    <col min="16143" max="16143" width="13.6328125" style="157" customWidth="1"/>
    <col min="16144" max="16144" width="12.08984375" style="157" customWidth="1"/>
    <col min="16145" max="16145" width="12.6328125" style="157" customWidth="1"/>
    <col min="16146" max="16147" width="12.08984375" style="157" customWidth="1"/>
    <col min="16148" max="16384" width="9" style="157"/>
  </cols>
  <sheetData>
    <row r="1" spans="2:21" ht="14" x14ac:dyDescent="0.2">
      <c r="B1" s="156" t="s">
        <v>206</v>
      </c>
    </row>
    <row r="3" spans="2:21" ht="12" customHeight="1" x14ac:dyDescent="0.2">
      <c r="B3" s="158" t="s">
        <v>140</v>
      </c>
      <c r="C3" s="159"/>
      <c r="D3" s="160"/>
      <c r="E3" s="161" t="s">
        <v>207</v>
      </c>
      <c r="F3" s="161" t="s">
        <v>26</v>
      </c>
      <c r="G3" s="164" t="s">
        <v>29</v>
      </c>
      <c r="H3" s="164" t="s">
        <v>208</v>
      </c>
      <c r="I3" s="164" t="s">
        <v>209</v>
      </c>
      <c r="J3" s="164" t="s">
        <v>37</v>
      </c>
      <c r="K3" s="164" t="s">
        <v>210</v>
      </c>
      <c r="L3" s="164" t="s">
        <v>211</v>
      </c>
      <c r="M3" s="164" t="s">
        <v>212</v>
      </c>
      <c r="N3" s="164" t="s">
        <v>213</v>
      </c>
      <c r="O3" s="164" t="s">
        <v>42</v>
      </c>
      <c r="P3" s="164" t="s">
        <v>43</v>
      </c>
      <c r="Q3" s="164" t="s">
        <v>44</v>
      </c>
      <c r="R3" s="164" t="s">
        <v>45</v>
      </c>
      <c r="S3" s="162" t="s">
        <v>214</v>
      </c>
    </row>
    <row r="4" spans="2:21" x14ac:dyDescent="0.2">
      <c r="B4" s="175"/>
      <c r="C4" s="176"/>
      <c r="D4" s="177"/>
      <c r="E4" s="178"/>
      <c r="F4" s="17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79"/>
    </row>
    <row r="5" spans="2:21" x14ac:dyDescent="0.2">
      <c r="B5" s="184"/>
      <c r="C5" s="185"/>
      <c r="D5" s="186"/>
      <c r="E5" s="187" t="s">
        <v>15</v>
      </c>
      <c r="F5" s="187" t="s">
        <v>15</v>
      </c>
      <c r="G5" s="187" t="s">
        <v>15</v>
      </c>
      <c r="H5" s="187" t="s">
        <v>15</v>
      </c>
      <c r="I5" s="187" t="s">
        <v>15</v>
      </c>
      <c r="J5" s="187" t="s">
        <v>15</v>
      </c>
      <c r="K5" s="187" t="s">
        <v>15</v>
      </c>
      <c r="L5" s="187" t="s">
        <v>15</v>
      </c>
      <c r="M5" s="187" t="s">
        <v>15</v>
      </c>
      <c r="N5" s="187" t="s">
        <v>15</v>
      </c>
      <c r="O5" s="187" t="s">
        <v>15</v>
      </c>
      <c r="P5" s="187" t="s">
        <v>15</v>
      </c>
      <c r="Q5" s="187" t="s">
        <v>15</v>
      </c>
      <c r="R5" s="187" t="s">
        <v>15</v>
      </c>
      <c r="S5" s="187" t="s">
        <v>15</v>
      </c>
    </row>
    <row r="6" spans="2:21" s="224" customFormat="1" ht="12" customHeight="1" x14ac:dyDescent="0.2">
      <c r="B6" s="221" t="s">
        <v>158</v>
      </c>
      <c r="C6" s="221"/>
      <c r="D6" s="221"/>
      <c r="E6" s="222">
        <v>835079471</v>
      </c>
      <c r="F6" s="222">
        <v>5805938</v>
      </c>
      <c r="G6" s="222">
        <v>103133567</v>
      </c>
      <c r="H6" s="222">
        <v>284618747</v>
      </c>
      <c r="I6" s="222">
        <v>65695338</v>
      </c>
      <c r="J6" s="222">
        <v>1487105</v>
      </c>
      <c r="K6" s="222">
        <v>23027565</v>
      </c>
      <c r="L6" s="222">
        <v>43045463</v>
      </c>
      <c r="M6" s="222">
        <v>89636006</v>
      </c>
      <c r="N6" s="222">
        <v>33053753</v>
      </c>
      <c r="O6" s="222">
        <v>104813438</v>
      </c>
      <c r="P6" s="222">
        <v>2734268</v>
      </c>
      <c r="Q6" s="222">
        <v>77993702</v>
      </c>
      <c r="R6" s="222">
        <v>34581</v>
      </c>
      <c r="S6" s="222">
        <v>0</v>
      </c>
      <c r="T6" s="223"/>
      <c r="U6" s="223"/>
    </row>
    <row r="7" spans="2:21" ht="12" customHeight="1" x14ac:dyDescent="0.2">
      <c r="B7" s="191"/>
      <c r="C7" s="192"/>
      <c r="D7" s="225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</row>
    <row r="8" spans="2:21" s="228" customFormat="1" ht="12" customHeight="1" x14ac:dyDescent="0.2">
      <c r="B8" s="226" t="s">
        <v>215</v>
      </c>
      <c r="C8" s="226"/>
      <c r="D8" s="226"/>
      <c r="E8" s="227">
        <f>E10+E25</f>
        <v>1074038089</v>
      </c>
      <c r="F8" s="227">
        <f t="shared" ref="F8:S8" si="0">F10+F25</f>
        <v>5703270</v>
      </c>
      <c r="G8" s="227">
        <f t="shared" si="0"/>
        <v>286841980</v>
      </c>
      <c r="H8" s="227">
        <f t="shared" si="0"/>
        <v>295528500</v>
      </c>
      <c r="I8" s="227">
        <f t="shared" si="0"/>
        <v>65173589</v>
      </c>
      <c r="J8" s="227">
        <f t="shared" si="0"/>
        <v>1517163</v>
      </c>
      <c r="K8" s="227">
        <f t="shared" si="0"/>
        <v>21667368</v>
      </c>
      <c r="L8" s="227">
        <f t="shared" si="0"/>
        <v>76951824</v>
      </c>
      <c r="M8" s="227">
        <f t="shared" si="0"/>
        <v>85831419</v>
      </c>
      <c r="N8" s="227">
        <f t="shared" si="0"/>
        <v>34249134</v>
      </c>
      <c r="O8" s="227">
        <f t="shared" si="0"/>
        <v>117092588</v>
      </c>
      <c r="P8" s="227">
        <f t="shared" si="0"/>
        <v>5433536</v>
      </c>
      <c r="Q8" s="227">
        <f t="shared" si="0"/>
        <v>78021929</v>
      </c>
      <c r="R8" s="227">
        <f t="shared" si="0"/>
        <v>25789</v>
      </c>
      <c r="S8" s="227">
        <f t="shared" si="0"/>
        <v>0</v>
      </c>
      <c r="T8" s="202"/>
      <c r="U8" s="202"/>
    </row>
    <row r="9" spans="2:21" x14ac:dyDescent="0.2">
      <c r="B9" s="229"/>
      <c r="C9" s="208"/>
      <c r="D9" s="230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223"/>
      <c r="U9" s="223"/>
    </row>
    <row r="10" spans="2:21" s="202" customFormat="1" ht="12" customHeight="1" x14ac:dyDescent="0.2">
      <c r="B10" s="198"/>
      <c r="C10" s="199" t="s">
        <v>161</v>
      </c>
      <c r="D10" s="226"/>
      <c r="E10" s="201">
        <f>SUM(E12:E23)</f>
        <v>886671312</v>
      </c>
      <c r="F10" s="201">
        <f t="shared" ref="F10:S10" si="1">SUM(F12:F23)</f>
        <v>3917570</v>
      </c>
      <c r="G10" s="201">
        <f t="shared" si="1"/>
        <v>230164786</v>
      </c>
      <c r="H10" s="201">
        <f t="shared" si="1"/>
        <v>257679369</v>
      </c>
      <c r="I10" s="201">
        <f t="shared" si="1"/>
        <v>52001483</v>
      </c>
      <c r="J10" s="201">
        <f t="shared" si="1"/>
        <v>1313115</v>
      </c>
      <c r="K10" s="201">
        <f t="shared" si="1"/>
        <v>12606886</v>
      </c>
      <c r="L10" s="201">
        <f t="shared" si="1"/>
        <v>68686970</v>
      </c>
      <c r="M10" s="201">
        <f t="shared" si="1"/>
        <v>70793059</v>
      </c>
      <c r="N10" s="201">
        <f t="shared" si="1"/>
        <v>25972026</v>
      </c>
      <c r="O10" s="201">
        <f t="shared" si="1"/>
        <v>97442791</v>
      </c>
      <c r="P10" s="201">
        <f t="shared" si="1"/>
        <v>1386846</v>
      </c>
      <c r="Q10" s="201">
        <f t="shared" si="1"/>
        <v>64681051</v>
      </c>
      <c r="R10" s="201">
        <f t="shared" si="1"/>
        <v>25360</v>
      </c>
      <c r="S10" s="201">
        <f t="shared" si="1"/>
        <v>0</v>
      </c>
    </row>
    <row r="11" spans="2:21" s="202" customFormat="1" x14ac:dyDescent="0.2">
      <c r="B11" s="198"/>
      <c r="C11" s="203"/>
      <c r="D11" s="231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3"/>
      <c r="U11" s="223"/>
    </row>
    <row r="12" spans="2:21" s="223" customFormat="1" x14ac:dyDescent="0.2">
      <c r="B12" s="232"/>
      <c r="C12" s="214"/>
      <c r="D12" s="233" t="s">
        <v>162</v>
      </c>
      <c r="E12" s="222">
        <v>187813666</v>
      </c>
      <c r="F12" s="222">
        <v>635139</v>
      </c>
      <c r="G12" s="222">
        <v>44249250</v>
      </c>
      <c r="H12" s="222">
        <v>55621795</v>
      </c>
      <c r="I12" s="222">
        <v>9013114</v>
      </c>
      <c r="J12" s="222">
        <v>518284</v>
      </c>
      <c r="K12" s="222">
        <v>2534970</v>
      </c>
      <c r="L12" s="222">
        <v>21493837</v>
      </c>
      <c r="M12" s="222">
        <v>18519662</v>
      </c>
      <c r="N12" s="222">
        <v>4475706</v>
      </c>
      <c r="O12" s="222">
        <v>15413358</v>
      </c>
      <c r="P12" s="222">
        <v>0</v>
      </c>
      <c r="Q12" s="222">
        <v>15338551</v>
      </c>
      <c r="R12" s="222">
        <v>0</v>
      </c>
      <c r="S12" s="222">
        <v>0</v>
      </c>
    </row>
    <row r="13" spans="2:21" x14ac:dyDescent="0.2">
      <c r="B13" s="204"/>
      <c r="C13" s="205"/>
      <c r="D13" s="225" t="s">
        <v>163</v>
      </c>
      <c r="E13" s="222">
        <v>201841232</v>
      </c>
      <c r="F13" s="222">
        <v>656536</v>
      </c>
      <c r="G13" s="222">
        <v>51167028</v>
      </c>
      <c r="H13" s="222">
        <v>57955805</v>
      </c>
      <c r="I13" s="222">
        <v>10186791</v>
      </c>
      <c r="J13" s="222">
        <v>132510</v>
      </c>
      <c r="K13" s="222">
        <v>2575279</v>
      </c>
      <c r="L13" s="222">
        <v>28163742</v>
      </c>
      <c r="M13" s="222">
        <v>13137014</v>
      </c>
      <c r="N13" s="222">
        <v>4574519</v>
      </c>
      <c r="O13" s="222">
        <v>19187860</v>
      </c>
      <c r="P13" s="222">
        <v>394684</v>
      </c>
      <c r="Q13" s="222">
        <v>13709464</v>
      </c>
      <c r="R13" s="222">
        <v>0</v>
      </c>
      <c r="S13" s="222">
        <v>0</v>
      </c>
      <c r="T13" s="223"/>
      <c r="U13" s="223"/>
    </row>
    <row r="14" spans="2:21" x14ac:dyDescent="0.2">
      <c r="B14" s="204"/>
      <c r="C14" s="205"/>
      <c r="D14" s="225" t="s">
        <v>164</v>
      </c>
      <c r="E14" s="222">
        <v>60610977</v>
      </c>
      <c r="F14" s="222">
        <v>320018</v>
      </c>
      <c r="G14" s="222">
        <v>14326230</v>
      </c>
      <c r="H14" s="222">
        <v>17083302</v>
      </c>
      <c r="I14" s="222">
        <v>4107468</v>
      </c>
      <c r="J14" s="222">
        <v>64450</v>
      </c>
      <c r="K14" s="222">
        <v>642282</v>
      </c>
      <c r="L14" s="222">
        <v>3169731</v>
      </c>
      <c r="M14" s="222">
        <v>4384393</v>
      </c>
      <c r="N14" s="222">
        <v>2556359</v>
      </c>
      <c r="O14" s="222">
        <v>9876832</v>
      </c>
      <c r="P14" s="222">
        <v>92837</v>
      </c>
      <c r="Q14" s="222">
        <v>3987075</v>
      </c>
      <c r="R14" s="222">
        <v>0</v>
      </c>
      <c r="S14" s="222">
        <v>0</v>
      </c>
      <c r="T14" s="223"/>
      <c r="U14" s="223"/>
    </row>
    <row r="15" spans="2:21" x14ac:dyDescent="0.2">
      <c r="B15" s="204"/>
      <c r="C15" s="205"/>
      <c r="D15" s="225" t="s">
        <v>165</v>
      </c>
      <c r="E15" s="222">
        <v>98537538</v>
      </c>
      <c r="F15" s="222">
        <v>422611</v>
      </c>
      <c r="G15" s="222">
        <v>27659462</v>
      </c>
      <c r="H15" s="222">
        <v>31762954</v>
      </c>
      <c r="I15" s="222">
        <v>5780709</v>
      </c>
      <c r="J15" s="222">
        <v>282058</v>
      </c>
      <c r="K15" s="222">
        <v>743571</v>
      </c>
      <c r="L15" s="222">
        <v>3854750</v>
      </c>
      <c r="M15" s="222">
        <v>8424059</v>
      </c>
      <c r="N15" s="222">
        <v>2674251</v>
      </c>
      <c r="O15" s="222">
        <v>9270428</v>
      </c>
      <c r="P15" s="222">
        <v>0</v>
      </c>
      <c r="Q15" s="222">
        <v>7662685</v>
      </c>
      <c r="R15" s="222">
        <v>0</v>
      </c>
      <c r="S15" s="222">
        <v>0</v>
      </c>
      <c r="T15" s="223"/>
      <c r="U15" s="223"/>
    </row>
    <row r="16" spans="2:21" x14ac:dyDescent="0.2">
      <c r="B16" s="204"/>
      <c r="C16" s="205"/>
      <c r="D16" s="225" t="s">
        <v>166</v>
      </c>
      <c r="E16" s="222">
        <v>108274265</v>
      </c>
      <c r="F16" s="222">
        <v>438239</v>
      </c>
      <c r="G16" s="222">
        <v>29935867</v>
      </c>
      <c r="H16" s="222">
        <v>32059929</v>
      </c>
      <c r="I16" s="222">
        <v>6481039</v>
      </c>
      <c r="J16" s="222">
        <v>98815</v>
      </c>
      <c r="K16" s="222">
        <v>980374</v>
      </c>
      <c r="L16" s="222">
        <v>4817190</v>
      </c>
      <c r="M16" s="222">
        <v>6923425</v>
      </c>
      <c r="N16" s="222">
        <v>3501964</v>
      </c>
      <c r="O16" s="222">
        <v>15560532</v>
      </c>
      <c r="P16" s="222">
        <v>0</v>
      </c>
      <c r="Q16" s="222">
        <v>7476891</v>
      </c>
      <c r="R16" s="222">
        <v>0</v>
      </c>
      <c r="S16" s="222">
        <v>0</v>
      </c>
      <c r="T16" s="223"/>
      <c r="U16" s="223"/>
    </row>
    <row r="17" spans="2:21" x14ac:dyDescent="0.2">
      <c r="B17" s="204"/>
      <c r="C17" s="205"/>
      <c r="D17" s="225" t="s">
        <v>167</v>
      </c>
      <c r="E17" s="222">
        <v>28613972</v>
      </c>
      <c r="F17" s="222">
        <v>191339</v>
      </c>
      <c r="G17" s="222">
        <v>7569284</v>
      </c>
      <c r="H17" s="222">
        <v>7820646</v>
      </c>
      <c r="I17" s="222">
        <v>1495413</v>
      </c>
      <c r="J17" s="222">
        <v>32908</v>
      </c>
      <c r="K17" s="222">
        <v>636659</v>
      </c>
      <c r="L17" s="222">
        <v>925531</v>
      </c>
      <c r="M17" s="222">
        <v>2824631</v>
      </c>
      <c r="N17" s="222">
        <v>879833</v>
      </c>
      <c r="O17" s="222">
        <v>4203866</v>
      </c>
      <c r="P17" s="222">
        <v>1966</v>
      </c>
      <c r="Q17" s="222">
        <v>2031896</v>
      </c>
      <c r="R17" s="222">
        <v>0</v>
      </c>
      <c r="S17" s="222">
        <v>0</v>
      </c>
      <c r="T17" s="223"/>
      <c r="U17" s="223"/>
    </row>
    <row r="18" spans="2:21" x14ac:dyDescent="0.2">
      <c r="B18" s="204"/>
      <c r="C18" s="205"/>
      <c r="D18" s="225" t="s">
        <v>168</v>
      </c>
      <c r="E18" s="222">
        <v>37504755</v>
      </c>
      <c r="F18" s="222">
        <v>216953</v>
      </c>
      <c r="G18" s="222">
        <v>10446726</v>
      </c>
      <c r="H18" s="222">
        <v>10260307</v>
      </c>
      <c r="I18" s="222">
        <v>3072380</v>
      </c>
      <c r="J18" s="222">
        <v>80927</v>
      </c>
      <c r="K18" s="222">
        <v>332169</v>
      </c>
      <c r="L18" s="222">
        <v>1564192</v>
      </c>
      <c r="M18" s="222">
        <v>4197889</v>
      </c>
      <c r="N18" s="222">
        <v>1420532</v>
      </c>
      <c r="O18" s="222">
        <v>3799969</v>
      </c>
      <c r="P18" s="222">
        <v>0</v>
      </c>
      <c r="Q18" s="222">
        <v>2112711</v>
      </c>
      <c r="R18" s="222">
        <v>0</v>
      </c>
      <c r="S18" s="222">
        <v>0</v>
      </c>
      <c r="T18" s="223"/>
      <c r="U18" s="223"/>
    </row>
    <row r="19" spans="2:21" x14ac:dyDescent="0.2">
      <c r="B19" s="204"/>
      <c r="C19" s="205"/>
      <c r="D19" s="225" t="s">
        <v>169</v>
      </c>
      <c r="E19" s="222">
        <v>43950726</v>
      </c>
      <c r="F19" s="222">
        <v>206304</v>
      </c>
      <c r="G19" s="222">
        <v>12516777</v>
      </c>
      <c r="H19" s="222">
        <v>11898983</v>
      </c>
      <c r="I19" s="222">
        <v>1967608</v>
      </c>
      <c r="J19" s="222">
        <v>29418</v>
      </c>
      <c r="K19" s="222">
        <v>1819265</v>
      </c>
      <c r="L19" s="222">
        <v>1744079</v>
      </c>
      <c r="M19" s="222">
        <v>3330768</v>
      </c>
      <c r="N19" s="222">
        <v>1478938</v>
      </c>
      <c r="O19" s="222">
        <v>5140705</v>
      </c>
      <c r="P19" s="222">
        <v>38275</v>
      </c>
      <c r="Q19" s="222">
        <v>3779606</v>
      </c>
      <c r="R19" s="222">
        <v>0</v>
      </c>
      <c r="S19" s="222">
        <v>0</v>
      </c>
      <c r="T19" s="223"/>
      <c r="U19" s="223"/>
    </row>
    <row r="20" spans="2:21" ht="12" customHeight="1" x14ac:dyDescent="0.2">
      <c r="B20" s="204"/>
      <c r="C20" s="205"/>
      <c r="D20" s="225" t="s">
        <v>170</v>
      </c>
      <c r="E20" s="222">
        <v>33460016</v>
      </c>
      <c r="F20" s="222">
        <v>232110</v>
      </c>
      <c r="G20" s="222">
        <v>9017505</v>
      </c>
      <c r="H20" s="222">
        <v>9527456</v>
      </c>
      <c r="I20" s="222">
        <v>2917912</v>
      </c>
      <c r="J20" s="222">
        <v>8581</v>
      </c>
      <c r="K20" s="222">
        <v>633201</v>
      </c>
      <c r="L20" s="222">
        <v>679339</v>
      </c>
      <c r="M20" s="222">
        <v>2534457</v>
      </c>
      <c r="N20" s="222">
        <v>1347629</v>
      </c>
      <c r="O20" s="222">
        <v>3788253</v>
      </c>
      <c r="P20" s="222">
        <v>331846</v>
      </c>
      <c r="Q20" s="222">
        <v>2441727</v>
      </c>
      <c r="R20" s="222">
        <v>0</v>
      </c>
      <c r="S20" s="222">
        <v>0</v>
      </c>
      <c r="T20" s="223"/>
      <c r="U20" s="223"/>
    </row>
    <row r="21" spans="2:21" ht="12" customHeight="1" x14ac:dyDescent="0.2">
      <c r="B21" s="204"/>
      <c r="C21" s="205"/>
      <c r="D21" s="225" t="s">
        <v>171</v>
      </c>
      <c r="E21" s="222">
        <v>29089629</v>
      </c>
      <c r="F21" s="222">
        <v>187219</v>
      </c>
      <c r="G21" s="222">
        <v>7743940</v>
      </c>
      <c r="H21" s="222">
        <v>7204889</v>
      </c>
      <c r="I21" s="222">
        <v>3259755</v>
      </c>
      <c r="J21" s="222">
        <v>37337</v>
      </c>
      <c r="K21" s="222">
        <v>597731</v>
      </c>
      <c r="L21" s="222">
        <v>830660</v>
      </c>
      <c r="M21" s="222">
        <v>2131011</v>
      </c>
      <c r="N21" s="222">
        <v>915149</v>
      </c>
      <c r="O21" s="222">
        <v>3823243</v>
      </c>
      <c r="P21" s="222">
        <v>507983</v>
      </c>
      <c r="Q21" s="222">
        <v>1850712</v>
      </c>
      <c r="R21" s="222">
        <v>0</v>
      </c>
      <c r="S21" s="222">
        <v>0</v>
      </c>
      <c r="T21" s="223"/>
      <c r="U21" s="223"/>
    </row>
    <row r="22" spans="2:21" x14ac:dyDescent="0.2">
      <c r="B22" s="204"/>
      <c r="C22" s="205"/>
      <c r="D22" s="225" t="s">
        <v>172</v>
      </c>
      <c r="E22" s="222">
        <v>29883213</v>
      </c>
      <c r="F22" s="222">
        <v>212152</v>
      </c>
      <c r="G22" s="222">
        <v>8210860</v>
      </c>
      <c r="H22" s="222">
        <v>8903515</v>
      </c>
      <c r="I22" s="222">
        <v>2312823</v>
      </c>
      <c r="J22" s="222">
        <v>25506</v>
      </c>
      <c r="K22" s="222">
        <v>558426</v>
      </c>
      <c r="L22" s="222">
        <v>739216</v>
      </c>
      <c r="M22" s="222">
        <v>2236262</v>
      </c>
      <c r="N22" s="222">
        <v>927183</v>
      </c>
      <c r="O22" s="222">
        <v>2777456</v>
      </c>
      <c r="P22" s="222">
        <v>19255</v>
      </c>
      <c r="Q22" s="222">
        <v>2935199</v>
      </c>
      <c r="R22" s="222">
        <v>25360</v>
      </c>
      <c r="S22" s="222">
        <v>0</v>
      </c>
      <c r="T22" s="223"/>
      <c r="U22" s="223"/>
    </row>
    <row r="23" spans="2:21" x14ac:dyDescent="0.2">
      <c r="B23" s="204"/>
      <c r="C23" s="205"/>
      <c r="D23" s="225" t="s">
        <v>173</v>
      </c>
      <c r="E23" s="222">
        <v>27091323</v>
      </c>
      <c r="F23" s="222">
        <v>198950</v>
      </c>
      <c r="G23" s="222">
        <v>7321857</v>
      </c>
      <c r="H23" s="222">
        <v>7579788</v>
      </c>
      <c r="I23" s="222">
        <v>1406471</v>
      </c>
      <c r="J23" s="222">
        <v>2321</v>
      </c>
      <c r="K23" s="222">
        <v>552959</v>
      </c>
      <c r="L23" s="222">
        <v>704703</v>
      </c>
      <c r="M23" s="222">
        <v>2149488</v>
      </c>
      <c r="N23" s="222">
        <v>1219963</v>
      </c>
      <c r="O23" s="222">
        <v>4600289</v>
      </c>
      <c r="P23" s="222">
        <v>0</v>
      </c>
      <c r="Q23" s="222">
        <v>1354534</v>
      </c>
      <c r="R23" s="222">
        <v>0</v>
      </c>
      <c r="S23" s="222">
        <v>0</v>
      </c>
      <c r="T23" s="223"/>
      <c r="U23" s="223"/>
    </row>
    <row r="24" spans="2:21" x14ac:dyDescent="0.2">
      <c r="B24" s="204"/>
      <c r="C24" s="205"/>
      <c r="D24" s="225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223"/>
    </row>
    <row r="25" spans="2:21" s="197" customFormat="1" ht="12" customHeight="1" x14ac:dyDescent="0.2">
      <c r="B25" s="198"/>
      <c r="C25" s="199" t="s">
        <v>174</v>
      </c>
      <c r="D25" s="226"/>
      <c r="E25" s="196">
        <f>E27+E31+E35+E40+E48+E54+E57</f>
        <v>187366777</v>
      </c>
      <c r="F25" s="196">
        <f t="shared" ref="F25:S25" si="2">F27+F31+F35+F40+F48+F54+F57</f>
        <v>1785700</v>
      </c>
      <c r="G25" s="196">
        <f t="shared" si="2"/>
        <v>56677194</v>
      </c>
      <c r="H25" s="196">
        <f t="shared" si="2"/>
        <v>37849131</v>
      </c>
      <c r="I25" s="196">
        <f t="shared" si="2"/>
        <v>13172106</v>
      </c>
      <c r="J25" s="196">
        <f t="shared" si="2"/>
        <v>204048</v>
      </c>
      <c r="K25" s="196">
        <f t="shared" si="2"/>
        <v>9060482</v>
      </c>
      <c r="L25" s="196">
        <f t="shared" si="2"/>
        <v>8264854</v>
      </c>
      <c r="M25" s="196">
        <f t="shared" si="2"/>
        <v>15038360</v>
      </c>
      <c r="N25" s="196">
        <f t="shared" si="2"/>
        <v>8277108</v>
      </c>
      <c r="O25" s="196">
        <f t="shared" si="2"/>
        <v>19649797</v>
      </c>
      <c r="P25" s="196">
        <f t="shared" si="2"/>
        <v>4046690</v>
      </c>
      <c r="Q25" s="196">
        <f t="shared" si="2"/>
        <v>13340878</v>
      </c>
      <c r="R25" s="196">
        <f t="shared" si="2"/>
        <v>429</v>
      </c>
      <c r="S25" s="196">
        <f t="shared" si="2"/>
        <v>0</v>
      </c>
      <c r="T25" s="202"/>
      <c r="U25" s="202"/>
    </row>
    <row r="26" spans="2:21" x14ac:dyDescent="0.2">
      <c r="B26" s="204"/>
      <c r="C26" s="208"/>
      <c r="D26" s="230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3"/>
      <c r="U26" s="223"/>
    </row>
    <row r="27" spans="2:21" s="197" customFormat="1" ht="12" customHeight="1" x14ac:dyDescent="0.2">
      <c r="B27" s="206"/>
      <c r="C27" s="207" t="s">
        <v>175</v>
      </c>
      <c r="D27" s="194"/>
      <c r="E27" s="227">
        <f>SUM(E28:E29)</f>
        <v>18318557</v>
      </c>
      <c r="F27" s="227">
        <f t="shared" ref="F27:S27" si="3">SUM(F28:F29)</f>
        <v>165398</v>
      </c>
      <c r="G27" s="227">
        <f t="shared" si="3"/>
        <v>5536032</v>
      </c>
      <c r="H27" s="227">
        <f t="shared" si="3"/>
        <v>4984458</v>
      </c>
      <c r="I27" s="227">
        <f t="shared" si="3"/>
        <v>865142</v>
      </c>
      <c r="J27" s="227">
        <f t="shared" si="3"/>
        <v>23377</v>
      </c>
      <c r="K27" s="227">
        <f t="shared" si="3"/>
        <v>675592</v>
      </c>
      <c r="L27" s="227">
        <f t="shared" si="3"/>
        <v>252176</v>
      </c>
      <c r="M27" s="227">
        <f t="shared" si="3"/>
        <v>1406860</v>
      </c>
      <c r="N27" s="227">
        <f t="shared" si="3"/>
        <v>879512</v>
      </c>
      <c r="O27" s="227">
        <f t="shared" si="3"/>
        <v>2696649</v>
      </c>
      <c r="P27" s="227">
        <f t="shared" si="3"/>
        <v>0</v>
      </c>
      <c r="Q27" s="227">
        <f t="shared" si="3"/>
        <v>833361</v>
      </c>
      <c r="R27" s="227">
        <f t="shared" si="3"/>
        <v>0</v>
      </c>
      <c r="S27" s="227">
        <f t="shared" si="3"/>
        <v>0</v>
      </c>
      <c r="T27" s="202"/>
      <c r="U27" s="202"/>
    </row>
    <row r="28" spans="2:21" ht="12" customHeight="1" x14ac:dyDescent="0.2">
      <c r="B28" s="204"/>
      <c r="C28" s="205"/>
      <c r="D28" s="225" t="s">
        <v>176</v>
      </c>
      <c r="E28" s="222">
        <v>7841481</v>
      </c>
      <c r="F28" s="222">
        <v>82385</v>
      </c>
      <c r="G28" s="222">
        <v>2458068</v>
      </c>
      <c r="H28" s="222">
        <v>2097742</v>
      </c>
      <c r="I28" s="222">
        <v>344510</v>
      </c>
      <c r="J28" s="222">
        <v>5370</v>
      </c>
      <c r="K28" s="222">
        <v>383463</v>
      </c>
      <c r="L28" s="222">
        <v>99722</v>
      </c>
      <c r="M28" s="222">
        <v>535531</v>
      </c>
      <c r="N28" s="222">
        <v>267194</v>
      </c>
      <c r="O28" s="222">
        <v>1227855</v>
      </c>
      <c r="P28" s="222">
        <v>0</v>
      </c>
      <c r="Q28" s="222">
        <v>339641</v>
      </c>
      <c r="R28" s="222">
        <v>0</v>
      </c>
      <c r="S28" s="222">
        <v>0</v>
      </c>
      <c r="T28" s="223"/>
      <c r="U28" s="223"/>
    </row>
    <row r="29" spans="2:21" x14ac:dyDescent="0.2">
      <c r="B29" s="204"/>
      <c r="C29" s="205"/>
      <c r="D29" s="225" t="s">
        <v>177</v>
      </c>
      <c r="E29" s="222">
        <v>10477076</v>
      </c>
      <c r="F29" s="222">
        <v>83013</v>
      </c>
      <c r="G29" s="222">
        <v>3077964</v>
      </c>
      <c r="H29" s="222">
        <v>2886716</v>
      </c>
      <c r="I29" s="222">
        <v>520632</v>
      </c>
      <c r="J29" s="222">
        <v>18007</v>
      </c>
      <c r="K29" s="222">
        <v>292129</v>
      </c>
      <c r="L29" s="222">
        <v>152454</v>
      </c>
      <c r="M29" s="222">
        <v>871329</v>
      </c>
      <c r="N29" s="222">
        <v>612318</v>
      </c>
      <c r="O29" s="222">
        <v>1468794</v>
      </c>
      <c r="P29" s="222">
        <v>0</v>
      </c>
      <c r="Q29" s="222">
        <v>493720</v>
      </c>
      <c r="R29" s="222">
        <v>0</v>
      </c>
      <c r="S29" s="222">
        <v>0</v>
      </c>
      <c r="T29" s="223"/>
      <c r="U29" s="223"/>
    </row>
    <row r="30" spans="2:21" x14ac:dyDescent="0.2">
      <c r="B30" s="204"/>
      <c r="C30" s="205"/>
      <c r="D30" s="225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23"/>
      <c r="U30" s="223"/>
    </row>
    <row r="31" spans="2:21" s="197" customFormat="1" ht="12" customHeight="1" x14ac:dyDescent="0.2">
      <c r="B31" s="206"/>
      <c r="C31" s="207" t="s">
        <v>178</v>
      </c>
      <c r="D31" s="194"/>
      <c r="E31" s="211">
        <f>SUM(E32:E33)</f>
        <v>7237698</v>
      </c>
      <c r="F31" s="211">
        <f t="shared" ref="F31:S31" si="4">SUM(F32:F33)</f>
        <v>82587</v>
      </c>
      <c r="G31" s="211">
        <f t="shared" si="4"/>
        <v>1255924</v>
      </c>
      <c r="H31" s="211">
        <f t="shared" si="4"/>
        <v>784414</v>
      </c>
      <c r="I31" s="211">
        <f t="shared" si="4"/>
        <v>635786</v>
      </c>
      <c r="J31" s="211">
        <f t="shared" si="4"/>
        <v>0</v>
      </c>
      <c r="K31" s="211">
        <f t="shared" si="4"/>
        <v>989476</v>
      </c>
      <c r="L31" s="211">
        <f t="shared" si="4"/>
        <v>510485</v>
      </c>
      <c r="M31" s="211">
        <f t="shared" si="4"/>
        <v>777532</v>
      </c>
      <c r="N31" s="211">
        <f t="shared" si="4"/>
        <v>281287</v>
      </c>
      <c r="O31" s="211">
        <f t="shared" si="4"/>
        <v>470106</v>
      </c>
      <c r="P31" s="211">
        <f t="shared" si="4"/>
        <v>791613</v>
      </c>
      <c r="Q31" s="211">
        <f t="shared" si="4"/>
        <v>658059</v>
      </c>
      <c r="R31" s="211">
        <f t="shared" si="4"/>
        <v>429</v>
      </c>
      <c r="S31" s="211">
        <f t="shared" si="4"/>
        <v>0</v>
      </c>
      <c r="T31" s="202"/>
      <c r="U31" s="202"/>
    </row>
    <row r="32" spans="2:21" x14ac:dyDescent="0.2">
      <c r="B32" s="204"/>
      <c r="C32" s="205"/>
      <c r="D32" s="225" t="s">
        <v>179</v>
      </c>
      <c r="E32" s="222">
        <v>3788691</v>
      </c>
      <c r="F32" s="222">
        <v>38364</v>
      </c>
      <c r="G32" s="222">
        <v>649057</v>
      </c>
      <c r="H32" s="222">
        <v>362263</v>
      </c>
      <c r="I32" s="222">
        <v>233858</v>
      </c>
      <c r="J32" s="222">
        <v>0</v>
      </c>
      <c r="K32" s="222">
        <v>589311</v>
      </c>
      <c r="L32" s="222">
        <v>230888</v>
      </c>
      <c r="M32" s="222">
        <v>239224</v>
      </c>
      <c r="N32" s="222">
        <v>167960</v>
      </c>
      <c r="O32" s="222">
        <v>312585</v>
      </c>
      <c r="P32" s="222">
        <v>577158</v>
      </c>
      <c r="Q32" s="222">
        <v>388023</v>
      </c>
      <c r="R32" s="222">
        <v>0</v>
      </c>
      <c r="S32" s="222">
        <v>0</v>
      </c>
      <c r="T32" s="223"/>
      <c r="U32" s="223"/>
    </row>
    <row r="33" spans="2:21" x14ac:dyDescent="0.2">
      <c r="B33" s="204"/>
      <c r="C33" s="205"/>
      <c r="D33" s="225" t="s">
        <v>180</v>
      </c>
      <c r="E33" s="222">
        <v>3449007</v>
      </c>
      <c r="F33" s="222">
        <v>44223</v>
      </c>
      <c r="G33" s="222">
        <v>606867</v>
      </c>
      <c r="H33" s="222">
        <v>422151</v>
      </c>
      <c r="I33" s="222">
        <v>401928</v>
      </c>
      <c r="J33" s="222">
        <v>0</v>
      </c>
      <c r="K33" s="222">
        <v>400165</v>
      </c>
      <c r="L33" s="222">
        <v>279597</v>
      </c>
      <c r="M33" s="222">
        <v>538308</v>
      </c>
      <c r="N33" s="222">
        <v>113327</v>
      </c>
      <c r="O33" s="222">
        <v>157521</v>
      </c>
      <c r="P33" s="222">
        <v>214455</v>
      </c>
      <c r="Q33" s="222">
        <v>270036</v>
      </c>
      <c r="R33" s="222">
        <v>429</v>
      </c>
      <c r="S33" s="222">
        <v>0</v>
      </c>
      <c r="T33" s="223"/>
      <c r="U33" s="223"/>
    </row>
    <row r="34" spans="2:21" x14ac:dyDescent="0.2">
      <c r="B34" s="204"/>
      <c r="C34" s="205"/>
      <c r="D34" s="225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23"/>
      <c r="U34" s="223"/>
    </row>
    <row r="35" spans="2:21" s="197" customFormat="1" ht="12" customHeight="1" x14ac:dyDescent="0.2">
      <c r="B35" s="206"/>
      <c r="C35" s="207" t="s">
        <v>181</v>
      </c>
      <c r="D35" s="194"/>
      <c r="E35" s="211">
        <f>SUM(E36:E38)</f>
        <v>16105061</v>
      </c>
      <c r="F35" s="211">
        <f t="shared" ref="F35:S35" si="5">SUM(F36:F38)</f>
        <v>198890</v>
      </c>
      <c r="G35" s="211">
        <f t="shared" si="5"/>
        <v>4723267</v>
      </c>
      <c r="H35" s="211">
        <f t="shared" si="5"/>
        <v>2931713</v>
      </c>
      <c r="I35" s="211">
        <f t="shared" si="5"/>
        <v>1446206</v>
      </c>
      <c r="J35" s="211">
        <f t="shared" si="5"/>
        <v>2460</v>
      </c>
      <c r="K35" s="211">
        <f t="shared" si="5"/>
        <v>813929</v>
      </c>
      <c r="L35" s="211">
        <f t="shared" si="5"/>
        <v>525727</v>
      </c>
      <c r="M35" s="211">
        <f t="shared" si="5"/>
        <v>1147599</v>
      </c>
      <c r="N35" s="211">
        <f t="shared" si="5"/>
        <v>967131</v>
      </c>
      <c r="O35" s="211">
        <f t="shared" si="5"/>
        <v>1317472</v>
      </c>
      <c r="P35" s="211">
        <f t="shared" si="5"/>
        <v>809272</v>
      </c>
      <c r="Q35" s="211">
        <f t="shared" si="5"/>
        <v>1221395</v>
      </c>
      <c r="R35" s="211">
        <f t="shared" si="5"/>
        <v>0</v>
      </c>
      <c r="S35" s="211">
        <f t="shared" si="5"/>
        <v>0</v>
      </c>
      <c r="T35" s="202"/>
      <c r="U35" s="202"/>
    </row>
    <row r="36" spans="2:21" x14ac:dyDescent="0.2">
      <c r="B36" s="204"/>
      <c r="C36" s="205"/>
      <c r="D36" s="225" t="s">
        <v>182</v>
      </c>
      <c r="E36" s="222">
        <v>6510348</v>
      </c>
      <c r="F36" s="222">
        <v>72801</v>
      </c>
      <c r="G36" s="222">
        <v>1789419</v>
      </c>
      <c r="H36" s="222">
        <v>1117765</v>
      </c>
      <c r="I36" s="222">
        <v>877488</v>
      </c>
      <c r="J36" s="222">
        <v>1401</v>
      </c>
      <c r="K36" s="222">
        <v>322703</v>
      </c>
      <c r="L36" s="222">
        <v>105396</v>
      </c>
      <c r="M36" s="222">
        <v>420088</v>
      </c>
      <c r="N36" s="222">
        <v>374756</v>
      </c>
      <c r="O36" s="222">
        <v>452786</v>
      </c>
      <c r="P36" s="222">
        <v>337677</v>
      </c>
      <c r="Q36" s="222">
        <v>638068</v>
      </c>
      <c r="R36" s="222">
        <v>0</v>
      </c>
      <c r="S36" s="222">
        <v>0</v>
      </c>
      <c r="T36" s="223"/>
      <c r="U36" s="223"/>
    </row>
    <row r="37" spans="2:21" x14ac:dyDescent="0.2">
      <c r="B37" s="204"/>
      <c r="C37" s="205"/>
      <c r="D37" s="225" t="s">
        <v>183</v>
      </c>
      <c r="E37" s="222">
        <v>2371814</v>
      </c>
      <c r="F37" s="222">
        <v>53024</v>
      </c>
      <c r="G37" s="222">
        <v>806742</v>
      </c>
      <c r="H37" s="222">
        <v>455483</v>
      </c>
      <c r="I37" s="222">
        <v>168865</v>
      </c>
      <c r="J37" s="222">
        <v>1018</v>
      </c>
      <c r="K37" s="222">
        <v>158661</v>
      </c>
      <c r="L37" s="222">
        <v>35769</v>
      </c>
      <c r="M37" s="222">
        <v>134228</v>
      </c>
      <c r="N37" s="222">
        <v>83925</v>
      </c>
      <c r="O37" s="222">
        <v>108475</v>
      </c>
      <c r="P37" s="222">
        <v>188799</v>
      </c>
      <c r="Q37" s="222">
        <v>176825</v>
      </c>
      <c r="R37" s="222">
        <v>0</v>
      </c>
      <c r="S37" s="222">
        <v>0</v>
      </c>
      <c r="T37" s="223"/>
      <c r="U37" s="223"/>
    </row>
    <row r="38" spans="2:21" x14ac:dyDescent="0.2">
      <c r="B38" s="204"/>
      <c r="C38" s="205"/>
      <c r="D38" s="225" t="s">
        <v>184</v>
      </c>
      <c r="E38" s="222">
        <v>7222899</v>
      </c>
      <c r="F38" s="222">
        <v>73065</v>
      </c>
      <c r="G38" s="222">
        <v>2127106</v>
      </c>
      <c r="H38" s="222">
        <v>1358465</v>
      </c>
      <c r="I38" s="222">
        <v>399853</v>
      </c>
      <c r="J38" s="222">
        <v>41</v>
      </c>
      <c r="K38" s="222">
        <v>332565</v>
      </c>
      <c r="L38" s="222">
        <v>384562</v>
      </c>
      <c r="M38" s="222">
        <v>593283</v>
      </c>
      <c r="N38" s="222">
        <v>508450</v>
      </c>
      <c r="O38" s="222">
        <v>756211</v>
      </c>
      <c r="P38" s="222">
        <v>282796</v>
      </c>
      <c r="Q38" s="222">
        <v>406502</v>
      </c>
      <c r="R38" s="222">
        <v>0</v>
      </c>
      <c r="S38" s="222">
        <v>0</v>
      </c>
      <c r="T38" s="223"/>
      <c r="U38" s="223"/>
    </row>
    <row r="39" spans="2:21" x14ac:dyDescent="0.2">
      <c r="B39" s="204"/>
      <c r="C39" s="205"/>
      <c r="D39" s="225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23"/>
      <c r="U39" s="223"/>
    </row>
    <row r="40" spans="2:21" s="197" customFormat="1" ht="12" customHeight="1" x14ac:dyDescent="0.2">
      <c r="B40" s="206"/>
      <c r="C40" s="207" t="s">
        <v>185</v>
      </c>
      <c r="D40" s="194"/>
      <c r="E40" s="211">
        <f>SUM(E41:E46)</f>
        <v>50319749</v>
      </c>
      <c r="F40" s="211">
        <f t="shared" ref="F40:S40" si="6">SUM(F41:F46)</f>
        <v>448932</v>
      </c>
      <c r="G40" s="211">
        <f t="shared" si="6"/>
        <v>14438434</v>
      </c>
      <c r="H40" s="211">
        <f t="shared" si="6"/>
        <v>7559832</v>
      </c>
      <c r="I40" s="211">
        <f t="shared" si="6"/>
        <v>3353664</v>
      </c>
      <c r="J40" s="211">
        <f t="shared" si="6"/>
        <v>9859</v>
      </c>
      <c r="K40" s="211">
        <f t="shared" si="6"/>
        <v>3624659</v>
      </c>
      <c r="L40" s="211">
        <f t="shared" si="6"/>
        <v>3372080</v>
      </c>
      <c r="M40" s="211">
        <f t="shared" si="6"/>
        <v>3856116</v>
      </c>
      <c r="N40" s="211">
        <f t="shared" si="6"/>
        <v>2413917</v>
      </c>
      <c r="O40" s="211">
        <f t="shared" si="6"/>
        <v>5202691</v>
      </c>
      <c r="P40" s="211">
        <f t="shared" si="6"/>
        <v>2210944</v>
      </c>
      <c r="Q40" s="211">
        <f t="shared" si="6"/>
        <v>3828621</v>
      </c>
      <c r="R40" s="211">
        <f t="shared" si="6"/>
        <v>0</v>
      </c>
      <c r="S40" s="211">
        <f t="shared" si="6"/>
        <v>0</v>
      </c>
      <c r="T40" s="202"/>
      <c r="U40" s="202"/>
    </row>
    <row r="41" spans="2:21" x14ac:dyDescent="0.2">
      <c r="B41" s="204"/>
      <c r="C41" s="205"/>
      <c r="D41" s="225" t="s">
        <v>186</v>
      </c>
      <c r="E41" s="222">
        <v>12228718</v>
      </c>
      <c r="F41" s="222">
        <v>101970</v>
      </c>
      <c r="G41" s="222">
        <v>3652794</v>
      </c>
      <c r="H41" s="222">
        <v>2337352</v>
      </c>
      <c r="I41" s="222">
        <v>874713</v>
      </c>
      <c r="J41" s="222">
        <v>7064</v>
      </c>
      <c r="K41" s="222">
        <v>1038462</v>
      </c>
      <c r="L41" s="222">
        <v>592562</v>
      </c>
      <c r="M41" s="222">
        <v>734836</v>
      </c>
      <c r="N41" s="222">
        <v>637746</v>
      </c>
      <c r="O41" s="222">
        <v>1152278</v>
      </c>
      <c r="P41" s="222">
        <v>39306</v>
      </c>
      <c r="Q41" s="222">
        <v>1059635</v>
      </c>
      <c r="R41" s="222">
        <v>0</v>
      </c>
      <c r="S41" s="222">
        <v>0</v>
      </c>
      <c r="T41" s="223"/>
      <c r="U41" s="223"/>
    </row>
    <row r="42" spans="2:21" x14ac:dyDescent="0.2">
      <c r="B42" s="204"/>
      <c r="C42" s="205"/>
      <c r="D42" s="225" t="s">
        <v>187</v>
      </c>
      <c r="E42" s="222">
        <v>8589659</v>
      </c>
      <c r="F42" s="222">
        <v>54057</v>
      </c>
      <c r="G42" s="222">
        <v>1943998</v>
      </c>
      <c r="H42" s="222">
        <v>666200</v>
      </c>
      <c r="I42" s="222">
        <v>684828</v>
      </c>
      <c r="J42" s="222">
        <v>86</v>
      </c>
      <c r="K42" s="222">
        <v>922351</v>
      </c>
      <c r="L42" s="222">
        <v>1131474</v>
      </c>
      <c r="M42" s="222">
        <v>676331</v>
      </c>
      <c r="N42" s="222">
        <v>445753</v>
      </c>
      <c r="O42" s="222">
        <v>1272123</v>
      </c>
      <c r="P42" s="222">
        <v>377100</v>
      </c>
      <c r="Q42" s="222">
        <v>415358</v>
      </c>
      <c r="R42" s="222">
        <v>0</v>
      </c>
      <c r="S42" s="222">
        <v>0</v>
      </c>
      <c r="T42" s="223"/>
      <c r="U42" s="223"/>
    </row>
    <row r="43" spans="2:21" x14ac:dyDescent="0.2">
      <c r="B43" s="204"/>
      <c r="C43" s="205"/>
      <c r="D43" s="225" t="s">
        <v>188</v>
      </c>
      <c r="E43" s="222">
        <v>9659685</v>
      </c>
      <c r="F43" s="222">
        <v>77765</v>
      </c>
      <c r="G43" s="222">
        <v>2217296</v>
      </c>
      <c r="H43" s="222">
        <v>1120310</v>
      </c>
      <c r="I43" s="222">
        <v>513029</v>
      </c>
      <c r="J43" s="222">
        <v>1563</v>
      </c>
      <c r="K43" s="222">
        <v>890352</v>
      </c>
      <c r="L43" s="222">
        <v>349675</v>
      </c>
      <c r="M43" s="222">
        <v>862497</v>
      </c>
      <c r="N43" s="222">
        <v>382890</v>
      </c>
      <c r="O43" s="222">
        <v>936875</v>
      </c>
      <c r="P43" s="222">
        <v>1611282</v>
      </c>
      <c r="Q43" s="222">
        <v>696151</v>
      </c>
      <c r="R43" s="222">
        <v>0</v>
      </c>
      <c r="S43" s="222">
        <v>0</v>
      </c>
      <c r="T43" s="223"/>
      <c r="U43" s="223"/>
    </row>
    <row r="44" spans="2:21" x14ac:dyDescent="0.2">
      <c r="B44" s="204"/>
      <c r="C44" s="205"/>
      <c r="D44" s="225" t="s">
        <v>189</v>
      </c>
      <c r="E44" s="222">
        <v>6028715</v>
      </c>
      <c r="F44" s="222">
        <v>75902</v>
      </c>
      <c r="G44" s="222">
        <v>2384919</v>
      </c>
      <c r="H44" s="222">
        <v>910167</v>
      </c>
      <c r="I44" s="222">
        <v>456144</v>
      </c>
      <c r="J44" s="222">
        <v>8</v>
      </c>
      <c r="K44" s="222">
        <v>12905</v>
      </c>
      <c r="L44" s="222">
        <v>524088</v>
      </c>
      <c r="M44" s="222">
        <v>764426</v>
      </c>
      <c r="N44" s="222">
        <v>204260</v>
      </c>
      <c r="O44" s="222">
        <v>376550</v>
      </c>
      <c r="P44" s="222">
        <v>0</v>
      </c>
      <c r="Q44" s="222">
        <v>319346</v>
      </c>
      <c r="R44" s="222">
        <v>0</v>
      </c>
      <c r="S44" s="222">
        <v>0</v>
      </c>
      <c r="T44" s="223"/>
      <c r="U44" s="223"/>
    </row>
    <row r="45" spans="2:21" x14ac:dyDescent="0.2">
      <c r="B45" s="204"/>
      <c r="C45" s="205"/>
      <c r="D45" s="225" t="s">
        <v>190</v>
      </c>
      <c r="E45" s="222">
        <v>3734914</v>
      </c>
      <c r="F45" s="222">
        <v>50237</v>
      </c>
      <c r="G45" s="222">
        <v>1070068</v>
      </c>
      <c r="H45" s="222">
        <v>860741</v>
      </c>
      <c r="I45" s="222">
        <v>276030</v>
      </c>
      <c r="J45" s="222">
        <v>0</v>
      </c>
      <c r="K45" s="222">
        <v>399626</v>
      </c>
      <c r="L45" s="222">
        <v>150771</v>
      </c>
      <c r="M45" s="222">
        <v>164707</v>
      </c>
      <c r="N45" s="222">
        <v>170046</v>
      </c>
      <c r="O45" s="222">
        <v>352217</v>
      </c>
      <c r="P45" s="222">
        <v>51934</v>
      </c>
      <c r="Q45" s="222">
        <v>188537</v>
      </c>
      <c r="R45" s="222">
        <v>0</v>
      </c>
      <c r="S45" s="222">
        <v>0</v>
      </c>
      <c r="T45" s="223"/>
      <c r="U45" s="223"/>
    </row>
    <row r="46" spans="2:21" x14ac:dyDescent="0.2">
      <c r="B46" s="204"/>
      <c r="C46" s="205"/>
      <c r="D46" s="225" t="s">
        <v>191</v>
      </c>
      <c r="E46" s="222">
        <v>10078058</v>
      </c>
      <c r="F46" s="222">
        <v>89001</v>
      </c>
      <c r="G46" s="222">
        <v>3169359</v>
      </c>
      <c r="H46" s="222">
        <v>1665062</v>
      </c>
      <c r="I46" s="222">
        <v>548920</v>
      </c>
      <c r="J46" s="222">
        <v>1138</v>
      </c>
      <c r="K46" s="222">
        <v>360963</v>
      </c>
      <c r="L46" s="222">
        <v>623510</v>
      </c>
      <c r="M46" s="222">
        <v>653319</v>
      </c>
      <c r="N46" s="222">
        <v>573222</v>
      </c>
      <c r="O46" s="222">
        <v>1112648</v>
      </c>
      <c r="P46" s="222">
        <v>131322</v>
      </c>
      <c r="Q46" s="222">
        <v>1149594</v>
      </c>
      <c r="R46" s="222">
        <v>0</v>
      </c>
      <c r="S46" s="222">
        <v>0</v>
      </c>
      <c r="T46" s="223"/>
      <c r="U46" s="223"/>
    </row>
    <row r="47" spans="2:21" x14ac:dyDescent="0.2">
      <c r="B47" s="204"/>
      <c r="C47" s="205"/>
      <c r="D47" s="225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23"/>
      <c r="U47" s="223"/>
    </row>
    <row r="48" spans="2:21" s="197" customFormat="1" ht="12" customHeight="1" x14ac:dyDescent="0.2">
      <c r="B48" s="206"/>
      <c r="C48" s="207" t="s">
        <v>192</v>
      </c>
      <c r="D48" s="194"/>
      <c r="E48" s="211">
        <f>SUM(E49:E52)</f>
        <v>29881138</v>
      </c>
      <c r="F48" s="211">
        <f t="shared" ref="F48:S48" si="7">SUM(F49:F52)</f>
        <v>311742</v>
      </c>
      <c r="G48" s="211">
        <f t="shared" si="7"/>
        <v>8804184</v>
      </c>
      <c r="H48" s="211">
        <f t="shared" si="7"/>
        <v>5259286</v>
      </c>
      <c r="I48" s="211">
        <f t="shared" si="7"/>
        <v>1563577</v>
      </c>
      <c r="J48" s="211">
        <f t="shared" si="7"/>
        <v>16661</v>
      </c>
      <c r="K48" s="211">
        <f t="shared" si="7"/>
        <v>1843770</v>
      </c>
      <c r="L48" s="211">
        <f t="shared" si="7"/>
        <v>1673624</v>
      </c>
      <c r="M48" s="211">
        <f t="shared" si="7"/>
        <v>2745807</v>
      </c>
      <c r="N48" s="211">
        <f t="shared" si="7"/>
        <v>1178806</v>
      </c>
      <c r="O48" s="211">
        <f t="shared" si="7"/>
        <v>3116823</v>
      </c>
      <c r="P48" s="211">
        <f t="shared" si="7"/>
        <v>234861</v>
      </c>
      <c r="Q48" s="211">
        <f t="shared" si="7"/>
        <v>3131997</v>
      </c>
      <c r="R48" s="211">
        <f t="shared" si="7"/>
        <v>0</v>
      </c>
      <c r="S48" s="211">
        <f t="shared" si="7"/>
        <v>0</v>
      </c>
      <c r="T48" s="202"/>
      <c r="U48" s="202"/>
    </row>
    <row r="49" spans="2:21" x14ac:dyDescent="0.2">
      <c r="B49" s="204"/>
      <c r="C49" s="205"/>
      <c r="D49" s="225" t="s">
        <v>193</v>
      </c>
      <c r="E49" s="222">
        <v>4286820</v>
      </c>
      <c r="F49" s="222">
        <v>67408</v>
      </c>
      <c r="G49" s="222">
        <v>1528418</v>
      </c>
      <c r="H49" s="222">
        <v>710724</v>
      </c>
      <c r="I49" s="222">
        <v>279375</v>
      </c>
      <c r="J49" s="222">
        <v>49</v>
      </c>
      <c r="K49" s="222">
        <v>307140</v>
      </c>
      <c r="L49" s="222">
        <v>226773</v>
      </c>
      <c r="M49" s="222">
        <v>158582</v>
      </c>
      <c r="N49" s="222">
        <v>152056</v>
      </c>
      <c r="O49" s="222">
        <v>401797</v>
      </c>
      <c r="P49" s="222">
        <v>0</v>
      </c>
      <c r="Q49" s="222">
        <v>454498</v>
      </c>
      <c r="R49" s="222">
        <v>0</v>
      </c>
      <c r="S49" s="222">
        <v>0</v>
      </c>
      <c r="T49" s="223"/>
      <c r="U49" s="223"/>
    </row>
    <row r="50" spans="2:21" x14ac:dyDescent="0.2">
      <c r="B50" s="204"/>
      <c r="C50" s="205"/>
      <c r="D50" s="225" t="s">
        <v>194</v>
      </c>
      <c r="E50" s="222">
        <v>3307940</v>
      </c>
      <c r="F50" s="222">
        <v>45846</v>
      </c>
      <c r="G50" s="222">
        <v>1061646</v>
      </c>
      <c r="H50" s="222">
        <v>555587</v>
      </c>
      <c r="I50" s="222">
        <v>105294</v>
      </c>
      <c r="J50" s="222">
        <v>47</v>
      </c>
      <c r="K50" s="222">
        <v>259831</v>
      </c>
      <c r="L50" s="222">
        <v>173424</v>
      </c>
      <c r="M50" s="222">
        <v>525011</v>
      </c>
      <c r="N50" s="222">
        <v>99637</v>
      </c>
      <c r="O50" s="222">
        <v>262830</v>
      </c>
      <c r="P50" s="222">
        <v>0</v>
      </c>
      <c r="Q50" s="222">
        <v>218787</v>
      </c>
      <c r="R50" s="222">
        <v>0</v>
      </c>
      <c r="S50" s="222">
        <v>0</v>
      </c>
      <c r="T50" s="223"/>
      <c r="U50" s="223"/>
    </row>
    <row r="51" spans="2:21" x14ac:dyDescent="0.2">
      <c r="B51" s="204"/>
      <c r="C51" s="205"/>
      <c r="D51" s="225" t="s">
        <v>195</v>
      </c>
      <c r="E51" s="222">
        <v>6349508</v>
      </c>
      <c r="F51" s="222">
        <v>72349</v>
      </c>
      <c r="G51" s="222">
        <v>2710295</v>
      </c>
      <c r="H51" s="222">
        <v>1128718</v>
      </c>
      <c r="I51" s="222">
        <v>219780</v>
      </c>
      <c r="J51" s="222">
        <v>460</v>
      </c>
      <c r="K51" s="222">
        <v>628595</v>
      </c>
      <c r="L51" s="222">
        <v>155213</v>
      </c>
      <c r="M51" s="222">
        <v>506588</v>
      </c>
      <c r="N51" s="222">
        <v>191725</v>
      </c>
      <c r="O51" s="222">
        <v>446570</v>
      </c>
      <c r="P51" s="222">
        <v>18</v>
      </c>
      <c r="Q51" s="222">
        <v>289197</v>
      </c>
      <c r="R51" s="222">
        <v>0</v>
      </c>
      <c r="S51" s="222">
        <v>0</v>
      </c>
      <c r="T51" s="223"/>
      <c r="U51" s="223"/>
    </row>
    <row r="52" spans="2:21" x14ac:dyDescent="0.2">
      <c r="B52" s="204"/>
      <c r="C52" s="205"/>
      <c r="D52" s="234" t="s">
        <v>196</v>
      </c>
      <c r="E52" s="222">
        <v>15936870</v>
      </c>
      <c r="F52" s="222">
        <v>126139</v>
      </c>
      <c r="G52" s="222">
        <v>3503825</v>
      </c>
      <c r="H52" s="222">
        <v>2864257</v>
      </c>
      <c r="I52" s="222">
        <v>959128</v>
      </c>
      <c r="J52" s="222">
        <v>16105</v>
      </c>
      <c r="K52" s="222">
        <v>648204</v>
      </c>
      <c r="L52" s="222">
        <v>1118214</v>
      </c>
      <c r="M52" s="222">
        <v>1555626</v>
      </c>
      <c r="N52" s="222">
        <v>735388</v>
      </c>
      <c r="O52" s="222">
        <v>2005626</v>
      </c>
      <c r="P52" s="222">
        <v>234843</v>
      </c>
      <c r="Q52" s="222">
        <v>2169515</v>
      </c>
      <c r="R52" s="222">
        <v>0</v>
      </c>
      <c r="S52" s="222">
        <v>0</v>
      </c>
      <c r="T52" s="223"/>
      <c r="U52" s="223"/>
    </row>
    <row r="53" spans="2:21" x14ac:dyDescent="0.2">
      <c r="B53" s="204"/>
      <c r="C53" s="205"/>
      <c r="D53" s="234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23"/>
      <c r="U53" s="223"/>
    </row>
    <row r="54" spans="2:21" s="197" customFormat="1" ht="12" customHeight="1" x14ac:dyDescent="0.2">
      <c r="B54" s="206"/>
      <c r="C54" s="207" t="s">
        <v>197</v>
      </c>
      <c r="D54" s="194"/>
      <c r="E54" s="211">
        <f>SUM(E55)</f>
        <v>15005908</v>
      </c>
      <c r="F54" s="211">
        <f t="shared" ref="F54:S54" si="8">SUM(F55)</f>
        <v>91170</v>
      </c>
      <c r="G54" s="211">
        <f t="shared" si="8"/>
        <v>4996769</v>
      </c>
      <c r="H54" s="211">
        <f t="shared" si="8"/>
        <v>4410225</v>
      </c>
      <c r="I54" s="211">
        <f t="shared" si="8"/>
        <v>1052684</v>
      </c>
      <c r="J54" s="211">
        <f t="shared" si="8"/>
        <v>12694</v>
      </c>
      <c r="K54" s="211">
        <f t="shared" si="8"/>
        <v>268847</v>
      </c>
      <c r="L54" s="211">
        <f t="shared" si="8"/>
        <v>593251</v>
      </c>
      <c r="M54" s="211">
        <f t="shared" si="8"/>
        <v>922631</v>
      </c>
      <c r="N54" s="211">
        <f t="shared" si="8"/>
        <v>493574</v>
      </c>
      <c r="O54" s="211">
        <f t="shared" si="8"/>
        <v>1268072</v>
      </c>
      <c r="P54" s="211">
        <f t="shared" si="8"/>
        <v>0</v>
      </c>
      <c r="Q54" s="211">
        <f t="shared" si="8"/>
        <v>895991</v>
      </c>
      <c r="R54" s="211">
        <f t="shared" si="8"/>
        <v>0</v>
      </c>
      <c r="S54" s="211">
        <f t="shared" si="8"/>
        <v>0</v>
      </c>
      <c r="T54" s="202"/>
      <c r="U54" s="202"/>
    </row>
    <row r="55" spans="2:21" x14ac:dyDescent="0.2">
      <c r="B55" s="204"/>
      <c r="C55" s="205"/>
      <c r="D55" s="225" t="s">
        <v>198</v>
      </c>
      <c r="E55" s="222">
        <v>15005908</v>
      </c>
      <c r="F55" s="222">
        <v>91170</v>
      </c>
      <c r="G55" s="222">
        <v>4996769</v>
      </c>
      <c r="H55" s="222">
        <v>4410225</v>
      </c>
      <c r="I55" s="222">
        <v>1052684</v>
      </c>
      <c r="J55" s="222">
        <v>12694</v>
      </c>
      <c r="K55" s="222">
        <v>268847</v>
      </c>
      <c r="L55" s="222">
        <v>593251</v>
      </c>
      <c r="M55" s="222">
        <v>922631</v>
      </c>
      <c r="N55" s="222">
        <v>493574</v>
      </c>
      <c r="O55" s="222">
        <v>1268072</v>
      </c>
      <c r="P55" s="222">
        <v>0</v>
      </c>
      <c r="Q55" s="222">
        <v>895991</v>
      </c>
      <c r="R55" s="222">
        <v>0</v>
      </c>
      <c r="S55" s="222">
        <v>0</v>
      </c>
      <c r="T55" s="223"/>
      <c r="U55" s="223"/>
    </row>
    <row r="56" spans="2:21" x14ac:dyDescent="0.2">
      <c r="B56" s="204"/>
      <c r="C56" s="205"/>
      <c r="D56" s="225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23"/>
      <c r="U56" s="223"/>
    </row>
    <row r="57" spans="2:21" s="197" customFormat="1" ht="12" customHeight="1" x14ac:dyDescent="0.2">
      <c r="B57" s="206"/>
      <c r="C57" s="207" t="s">
        <v>199</v>
      </c>
      <c r="D57" s="194"/>
      <c r="E57" s="211">
        <f>SUM(E58:E62)</f>
        <v>50498666</v>
      </c>
      <c r="F57" s="211">
        <f t="shared" ref="F57:S57" si="9">SUM(F58:F62)</f>
        <v>486981</v>
      </c>
      <c r="G57" s="211">
        <f t="shared" si="9"/>
        <v>16922584</v>
      </c>
      <c r="H57" s="211">
        <f t="shared" si="9"/>
        <v>11919203</v>
      </c>
      <c r="I57" s="211">
        <f t="shared" si="9"/>
        <v>4255047</v>
      </c>
      <c r="J57" s="211">
        <f t="shared" si="9"/>
        <v>138997</v>
      </c>
      <c r="K57" s="211">
        <f t="shared" si="9"/>
        <v>844209</v>
      </c>
      <c r="L57" s="211">
        <f t="shared" si="9"/>
        <v>1337511</v>
      </c>
      <c r="M57" s="211">
        <f t="shared" si="9"/>
        <v>4181815</v>
      </c>
      <c r="N57" s="211">
        <f t="shared" si="9"/>
        <v>2062881</v>
      </c>
      <c r="O57" s="211">
        <f t="shared" si="9"/>
        <v>5577984</v>
      </c>
      <c r="P57" s="211">
        <f t="shared" si="9"/>
        <v>0</v>
      </c>
      <c r="Q57" s="211">
        <f t="shared" si="9"/>
        <v>2771454</v>
      </c>
      <c r="R57" s="211">
        <f t="shared" si="9"/>
        <v>0</v>
      </c>
      <c r="S57" s="211">
        <f t="shared" si="9"/>
        <v>0</v>
      </c>
      <c r="T57" s="202"/>
      <c r="U57" s="202"/>
    </row>
    <row r="58" spans="2:21" x14ac:dyDescent="0.2">
      <c r="B58" s="204"/>
      <c r="C58" s="205"/>
      <c r="D58" s="225" t="s">
        <v>200</v>
      </c>
      <c r="E58" s="222">
        <v>7142136</v>
      </c>
      <c r="F58" s="222">
        <v>84297</v>
      </c>
      <c r="G58" s="222">
        <v>2553552</v>
      </c>
      <c r="H58" s="222">
        <v>1669070</v>
      </c>
      <c r="I58" s="222">
        <v>493349</v>
      </c>
      <c r="J58" s="222">
        <v>207</v>
      </c>
      <c r="K58" s="222">
        <v>298294</v>
      </c>
      <c r="L58" s="222">
        <v>190111</v>
      </c>
      <c r="M58" s="222">
        <v>434089</v>
      </c>
      <c r="N58" s="222">
        <v>315565</v>
      </c>
      <c r="O58" s="222">
        <v>675266</v>
      </c>
      <c r="P58" s="222">
        <v>0</v>
      </c>
      <c r="Q58" s="222">
        <v>428336</v>
      </c>
      <c r="R58" s="222">
        <v>0</v>
      </c>
      <c r="S58" s="222">
        <v>0</v>
      </c>
      <c r="T58" s="223"/>
      <c r="U58" s="223"/>
    </row>
    <row r="59" spans="2:21" x14ac:dyDescent="0.2">
      <c r="B59" s="204"/>
      <c r="C59" s="205"/>
      <c r="D59" s="225" t="s">
        <v>201</v>
      </c>
      <c r="E59" s="222">
        <v>7186196</v>
      </c>
      <c r="F59" s="222">
        <v>80573</v>
      </c>
      <c r="G59" s="222">
        <v>1859514</v>
      </c>
      <c r="H59" s="222">
        <v>1249461</v>
      </c>
      <c r="I59" s="222">
        <v>419470</v>
      </c>
      <c r="J59" s="222">
        <v>4707</v>
      </c>
      <c r="K59" s="222">
        <v>180802</v>
      </c>
      <c r="L59" s="222">
        <v>567086</v>
      </c>
      <c r="M59" s="222">
        <v>1404189</v>
      </c>
      <c r="N59" s="222">
        <v>278765</v>
      </c>
      <c r="O59" s="222">
        <v>734522</v>
      </c>
      <c r="P59" s="222">
        <v>0</v>
      </c>
      <c r="Q59" s="222">
        <v>407107</v>
      </c>
      <c r="R59" s="222">
        <v>0</v>
      </c>
      <c r="S59" s="222">
        <v>0</v>
      </c>
      <c r="T59" s="223"/>
      <c r="U59" s="223"/>
    </row>
    <row r="60" spans="2:21" x14ac:dyDescent="0.2">
      <c r="B60" s="204"/>
      <c r="C60" s="205"/>
      <c r="D60" s="225" t="s">
        <v>202</v>
      </c>
      <c r="E60" s="222">
        <v>6252273</v>
      </c>
      <c r="F60" s="222">
        <v>76018</v>
      </c>
      <c r="G60" s="222">
        <v>2142954</v>
      </c>
      <c r="H60" s="222">
        <v>1447756</v>
      </c>
      <c r="I60" s="222">
        <v>740198</v>
      </c>
      <c r="J60" s="222">
        <v>95</v>
      </c>
      <c r="K60" s="222">
        <v>100222</v>
      </c>
      <c r="L60" s="222">
        <v>56075</v>
      </c>
      <c r="M60" s="222">
        <v>455531</v>
      </c>
      <c r="N60" s="222">
        <v>260434</v>
      </c>
      <c r="O60" s="222">
        <v>642776</v>
      </c>
      <c r="P60" s="222">
        <v>0</v>
      </c>
      <c r="Q60" s="222">
        <v>330214</v>
      </c>
      <c r="R60" s="222">
        <v>0</v>
      </c>
      <c r="S60" s="222">
        <v>0</v>
      </c>
      <c r="T60" s="223"/>
      <c r="U60" s="223"/>
    </row>
    <row r="61" spans="2:21" x14ac:dyDescent="0.2">
      <c r="B61" s="204"/>
      <c r="C61" s="205"/>
      <c r="D61" s="225" t="s">
        <v>203</v>
      </c>
      <c r="E61" s="222">
        <v>17652785</v>
      </c>
      <c r="F61" s="222">
        <v>133207</v>
      </c>
      <c r="G61" s="222">
        <v>6176550</v>
      </c>
      <c r="H61" s="222">
        <v>4672746</v>
      </c>
      <c r="I61" s="222">
        <v>1543499</v>
      </c>
      <c r="J61" s="222">
        <v>127269</v>
      </c>
      <c r="K61" s="222">
        <v>107012</v>
      </c>
      <c r="L61" s="222">
        <v>364622</v>
      </c>
      <c r="M61" s="222">
        <v>1069290</v>
      </c>
      <c r="N61" s="222">
        <v>752632</v>
      </c>
      <c r="O61" s="222">
        <v>1831355</v>
      </c>
      <c r="P61" s="222">
        <v>0</v>
      </c>
      <c r="Q61" s="222">
        <v>874603</v>
      </c>
      <c r="R61" s="222">
        <v>0</v>
      </c>
      <c r="S61" s="222">
        <v>0</v>
      </c>
      <c r="T61" s="223"/>
      <c r="U61" s="223"/>
    </row>
    <row r="62" spans="2:21" x14ac:dyDescent="0.2">
      <c r="B62" s="204"/>
      <c r="C62" s="205"/>
      <c r="D62" s="225" t="s">
        <v>204</v>
      </c>
      <c r="E62" s="222">
        <v>12265276</v>
      </c>
      <c r="F62" s="222">
        <v>112886</v>
      </c>
      <c r="G62" s="222">
        <v>4190014</v>
      </c>
      <c r="H62" s="222">
        <v>2880170</v>
      </c>
      <c r="I62" s="222">
        <v>1058531</v>
      </c>
      <c r="J62" s="222">
        <v>6719</v>
      </c>
      <c r="K62" s="222">
        <v>157879</v>
      </c>
      <c r="L62" s="222">
        <v>159617</v>
      </c>
      <c r="M62" s="222">
        <v>818716</v>
      </c>
      <c r="N62" s="222">
        <v>455485</v>
      </c>
      <c r="O62" s="222">
        <v>1694065</v>
      </c>
      <c r="P62" s="222">
        <v>0</v>
      </c>
      <c r="Q62" s="222">
        <v>731194</v>
      </c>
      <c r="R62" s="222">
        <v>0</v>
      </c>
      <c r="S62" s="222">
        <v>0</v>
      </c>
      <c r="T62" s="223"/>
      <c r="U62" s="223"/>
    </row>
    <row r="63" spans="2:21" x14ac:dyDescent="0.2">
      <c r="E63" s="235"/>
      <c r="F63" s="235"/>
      <c r="G63" s="235"/>
      <c r="H63" s="235"/>
      <c r="I63" s="235"/>
      <c r="J63" s="235"/>
      <c r="K63" s="236"/>
      <c r="L63" s="235"/>
      <c r="M63" s="235"/>
      <c r="N63" s="235"/>
      <c r="O63" s="235"/>
      <c r="P63" s="235"/>
      <c r="Q63" s="235"/>
      <c r="R63" s="235"/>
      <c r="S63" s="235"/>
      <c r="T63" s="223"/>
    </row>
    <row r="64" spans="2:21" x14ac:dyDescent="0.2">
      <c r="B64" s="215" t="s">
        <v>205</v>
      </c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23"/>
    </row>
    <row r="65" spans="5:20" x14ac:dyDescent="0.2"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23"/>
    </row>
    <row r="66" spans="5:20" x14ac:dyDescent="0.2">
      <c r="T66" s="223"/>
    </row>
    <row r="67" spans="5:20" x14ac:dyDescent="0.2">
      <c r="T67" s="223"/>
    </row>
    <row r="68" spans="5:20" x14ac:dyDescent="0.2">
      <c r="T68" s="223"/>
    </row>
    <row r="69" spans="5:20" x14ac:dyDescent="0.2">
      <c r="T69" s="223"/>
    </row>
    <row r="101" spans="5:5" x14ac:dyDescent="0.2">
      <c r="E101" s="237"/>
    </row>
  </sheetData>
  <mergeCells count="27"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  <mergeCell ref="P3:P4"/>
    <mergeCell ref="Q3:Q4"/>
    <mergeCell ref="R3:R4"/>
    <mergeCell ref="S3:S4"/>
    <mergeCell ref="B6:D6"/>
    <mergeCell ref="B8:D8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honeticPr fontId="3"/>
  <pageMargins left="0.59055118110236227" right="0.39370078740157483" top="0.98425196850393704" bottom="0.98425196850393704" header="0.51181102362204722" footer="0.51181102362204722"/>
  <pageSetup paperSize="9" scale="60" pageOrder="overThenDown" orientation="landscape" r:id="rId1"/>
  <headerFooter alignWithMargins="0">
    <oddHeader>&amp;L&amp;F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0F7C-F753-4950-8DBB-7A6A6D176183}">
  <sheetPr>
    <pageSetUpPr fitToPage="1"/>
  </sheetPr>
  <dimension ref="B1:J31"/>
  <sheetViews>
    <sheetView zoomScaleNormal="100" zoomScaleSheetLayoutView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13.08984375" style="2" customWidth="1"/>
    <col min="4" max="4" width="13.6328125" style="2" customWidth="1"/>
    <col min="5" max="8" width="14.08984375" style="2" bestFit="1" customWidth="1"/>
    <col min="9" max="9" width="9" style="2"/>
    <col min="10" max="10" width="11.36328125" style="2" bestFit="1" customWidth="1"/>
    <col min="11" max="16384" width="9" style="2"/>
  </cols>
  <sheetData>
    <row r="1" spans="2:10" ht="14" x14ac:dyDescent="0.2">
      <c r="B1" s="1" t="s">
        <v>25</v>
      </c>
    </row>
    <row r="3" spans="2:10" x14ac:dyDescent="0.2">
      <c r="B3" s="18" t="s">
        <v>0</v>
      </c>
      <c r="C3" s="19"/>
      <c r="D3" s="5" t="s">
        <v>19</v>
      </c>
      <c r="E3" s="5" t="s">
        <v>20</v>
      </c>
      <c r="F3" s="5" t="s">
        <v>21</v>
      </c>
      <c r="G3" s="5" t="s">
        <v>22</v>
      </c>
      <c r="H3" s="15" t="s">
        <v>24</v>
      </c>
    </row>
    <row r="4" spans="2:10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10" s="8" customFormat="1" ht="12" customHeight="1" x14ac:dyDescent="0.2">
      <c r="B5" s="22" t="s">
        <v>6</v>
      </c>
      <c r="C5" s="23"/>
      <c r="D5" s="16">
        <v>727746641</v>
      </c>
      <c r="E5" s="16">
        <v>727989222</v>
      </c>
      <c r="F5" s="16">
        <v>748189265</v>
      </c>
      <c r="G5" s="16">
        <v>842542741</v>
      </c>
      <c r="H5" s="14">
        <v>904105376</v>
      </c>
      <c r="J5" s="13"/>
    </row>
    <row r="6" spans="2:10" s="8" customFormat="1" x14ac:dyDescent="0.2">
      <c r="B6" s="6"/>
      <c r="C6" s="24" t="s">
        <v>26</v>
      </c>
      <c r="D6" s="16">
        <v>1457190</v>
      </c>
      <c r="E6" s="16">
        <v>1451712</v>
      </c>
      <c r="F6" s="16">
        <v>1459066</v>
      </c>
      <c r="G6" s="16">
        <v>1442851</v>
      </c>
      <c r="H6" s="14">
        <v>1408285</v>
      </c>
    </row>
    <row r="7" spans="2:10" s="8" customFormat="1" x14ac:dyDescent="0.2">
      <c r="B7" s="6"/>
      <c r="C7" s="24" t="s">
        <v>27</v>
      </c>
      <c r="D7" s="16" t="s">
        <v>28</v>
      </c>
      <c r="E7" s="16" t="s">
        <v>28</v>
      </c>
      <c r="F7" s="16" t="s">
        <v>28</v>
      </c>
      <c r="G7" s="16">
        <v>3333545</v>
      </c>
      <c r="H7" s="14">
        <v>4258499</v>
      </c>
    </row>
    <row r="8" spans="2:10" s="8" customFormat="1" x14ac:dyDescent="0.2">
      <c r="B8" s="6"/>
      <c r="C8" s="24" t="s">
        <v>29</v>
      </c>
      <c r="D8" s="16">
        <v>36850082</v>
      </c>
      <c r="E8" s="16">
        <v>36745677</v>
      </c>
      <c r="F8" s="16">
        <v>36501523</v>
      </c>
      <c r="G8" s="16">
        <v>31881883</v>
      </c>
      <c r="H8" s="14">
        <v>59277986</v>
      </c>
    </row>
    <row r="9" spans="2:10" s="8" customFormat="1" x14ac:dyDescent="0.2">
      <c r="B9" s="6"/>
      <c r="C9" s="24" t="s">
        <v>30</v>
      </c>
      <c r="D9" s="16" t="s">
        <v>28</v>
      </c>
      <c r="E9" s="16" t="s">
        <v>28</v>
      </c>
      <c r="F9" s="16" t="s">
        <v>28</v>
      </c>
      <c r="G9" s="16">
        <v>5492784</v>
      </c>
      <c r="H9" s="14">
        <v>5317328</v>
      </c>
    </row>
    <row r="10" spans="2:10" s="8" customFormat="1" x14ac:dyDescent="0.2">
      <c r="B10" s="6"/>
      <c r="C10" s="24" t="s">
        <v>31</v>
      </c>
      <c r="D10" s="16">
        <v>4377783</v>
      </c>
      <c r="E10" s="16">
        <v>3250023</v>
      </c>
      <c r="F10" s="16">
        <v>3602235</v>
      </c>
      <c r="G10" s="16" t="s">
        <v>28</v>
      </c>
      <c r="H10" s="16" t="s">
        <v>28</v>
      </c>
    </row>
    <row r="11" spans="2:10" s="8" customFormat="1" x14ac:dyDescent="0.2">
      <c r="B11" s="6"/>
      <c r="C11" s="24" t="s">
        <v>32</v>
      </c>
      <c r="D11" s="16" t="s">
        <v>28</v>
      </c>
      <c r="E11" s="16" t="s">
        <v>28</v>
      </c>
      <c r="F11" s="16" t="s">
        <v>28</v>
      </c>
      <c r="G11" s="16">
        <v>38435052</v>
      </c>
      <c r="H11" s="14">
        <v>38013249</v>
      </c>
    </row>
    <row r="12" spans="2:10" s="8" customFormat="1" ht="15" x14ac:dyDescent="0.2">
      <c r="B12" s="6"/>
      <c r="C12" s="25" t="s">
        <v>33</v>
      </c>
      <c r="D12" s="16">
        <v>4659002</v>
      </c>
      <c r="E12" s="16">
        <v>4458892</v>
      </c>
      <c r="F12" s="16">
        <v>4680109</v>
      </c>
      <c r="G12" s="16" t="s">
        <v>28</v>
      </c>
      <c r="H12" s="16" t="s">
        <v>28</v>
      </c>
    </row>
    <row r="13" spans="2:10" s="8" customFormat="1" x14ac:dyDescent="0.2">
      <c r="B13" s="6"/>
      <c r="C13" s="24" t="s">
        <v>34</v>
      </c>
      <c r="D13" s="16">
        <v>23712112</v>
      </c>
      <c r="E13" s="16">
        <v>23462355</v>
      </c>
      <c r="F13" s="16">
        <v>26176224</v>
      </c>
      <c r="G13" s="16" t="s">
        <v>28</v>
      </c>
      <c r="H13" s="16" t="s">
        <v>28</v>
      </c>
    </row>
    <row r="14" spans="2:10" s="8" customFormat="1" ht="12" customHeight="1" x14ac:dyDescent="0.2">
      <c r="B14" s="6"/>
      <c r="C14" s="24" t="s">
        <v>35</v>
      </c>
      <c r="D14" s="16">
        <v>120838986</v>
      </c>
      <c r="E14" s="16">
        <v>115877536</v>
      </c>
      <c r="F14" s="16">
        <v>114918826</v>
      </c>
      <c r="G14" s="16">
        <v>178493268</v>
      </c>
      <c r="H14" s="14">
        <v>196139741</v>
      </c>
    </row>
    <row r="15" spans="2:10" s="8" customFormat="1" x14ac:dyDescent="0.2">
      <c r="B15" s="6"/>
      <c r="C15" s="24" t="s">
        <v>36</v>
      </c>
      <c r="D15" s="16">
        <v>14869059</v>
      </c>
      <c r="E15" s="16">
        <v>14520087</v>
      </c>
      <c r="F15" s="16">
        <v>14819824</v>
      </c>
      <c r="G15" s="16">
        <v>14344472</v>
      </c>
      <c r="H15" s="14">
        <v>14866128</v>
      </c>
    </row>
    <row r="16" spans="2:10" s="8" customFormat="1" x14ac:dyDescent="0.2">
      <c r="B16" s="6"/>
      <c r="C16" s="24" t="s">
        <v>37</v>
      </c>
      <c r="D16" s="16">
        <v>2001830</v>
      </c>
      <c r="E16" s="16">
        <v>1938321</v>
      </c>
      <c r="F16" s="16">
        <v>1798696</v>
      </c>
      <c r="G16" s="16">
        <v>1848891</v>
      </c>
      <c r="H16" s="14">
        <v>1764947</v>
      </c>
    </row>
    <row r="17" spans="2:8" s="8" customFormat="1" ht="12" customHeight="1" x14ac:dyDescent="0.2">
      <c r="B17" s="6"/>
      <c r="C17" s="26" t="s">
        <v>38</v>
      </c>
      <c r="D17" s="16">
        <v>20615613</v>
      </c>
      <c r="E17" s="16">
        <v>20862987</v>
      </c>
      <c r="F17" s="16">
        <v>18670736</v>
      </c>
      <c r="G17" s="16">
        <v>17915294</v>
      </c>
      <c r="H17" s="14">
        <v>18606606</v>
      </c>
    </row>
    <row r="18" spans="2:8" s="8" customFormat="1" x14ac:dyDescent="0.2">
      <c r="B18" s="6"/>
      <c r="C18" s="24" t="s">
        <v>39</v>
      </c>
      <c r="D18" s="16">
        <v>5925703</v>
      </c>
      <c r="E18" s="16">
        <v>16942974</v>
      </c>
      <c r="F18" s="16">
        <v>21184544</v>
      </c>
      <c r="G18" s="16">
        <v>23107610</v>
      </c>
      <c r="H18" s="14">
        <v>58983810</v>
      </c>
    </row>
    <row r="19" spans="2:8" s="8" customFormat="1" x14ac:dyDescent="0.2">
      <c r="B19" s="6"/>
      <c r="C19" s="24" t="s">
        <v>40</v>
      </c>
      <c r="D19" s="16">
        <v>91821264</v>
      </c>
      <c r="E19" s="16">
        <v>92652128</v>
      </c>
      <c r="F19" s="16">
        <v>111010114</v>
      </c>
      <c r="G19" s="16">
        <v>108773230</v>
      </c>
      <c r="H19" s="14">
        <v>82386998</v>
      </c>
    </row>
    <row r="20" spans="2:8" s="8" customFormat="1" x14ac:dyDescent="0.2">
      <c r="B20" s="6"/>
      <c r="C20" s="24" t="s">
        <v>41</v>
      </c>
      <c r="D20" s="16">
        <v>41645068</v>
      </c>
      <c r="E20" s="16">
        <v>41466089</v>
      </c>
      <c r="F20" s="16">
        <v>42328196</v>
      </c>
      <c r="G20" s="16">
        <v>42667432</v>
      </c>
      <c r="H20" s="14">
        <v>44825923</v>
      </c>
    </row>
    <row r="21" spans="2:8" s="8" customFormat="1" x14ac:dyDescent="0.2">
      <c r="B21" s="6"/>
      <c r="C21" s="24" t="s">
        <v>42</v>
      </c>
      <c r="D21" s="16">
        <v>169917800</v>
      </c>
      <c r="E21" s="16">
        <v>166160248</v>
      </c>
      <c r="F21" s="16">
        <v>164643155</v>
      </c>
      <c r="G21" s="16">
        <v>164535709</v>
      </c>
      <c r="H21" s="14">
        <v>156941892</v>
      </c>
    </row>
    <row r="22" spans="2:8" s="8" customFormat="1" x14ac:dyDescent="0.2">
      <c r="B22" s="6"/>
      <c r="C22" s="24" t="s">
        <v>43</v>
      </c>
      <c r="D22" s="16">
        <v>991983</v>
      </c>
      <c r="E22" s="16">
        <v>1064198</v>
      </c>
      <c r="F22" s="16">
        <v>5477257</v>
      </c>
      <c r="G22" s="16">
        <v>13573242</v>
      </c>
      <c r="H22" s="14">
        <v>10574335</v>
      </c>
    </row>
    <row r="23" spans="2:8" s="8" customFormat="1" x14ac:dyDescent="0.2">
      <c r="B23" s="6"/>
      <c r="C23" s="24" t="s">
        <v>44</v>
      </c>
      <c r="D23" s="16">
        <v>104671060</v>
      </c>
      <c r="E23" s="16">
        <v>102084458</v>
      </c>
      <c r="F23" s="16">
        <v>100088105</v>
      </c>
      <c r="G23" s="16">
        <v>97928892</v>
      </c>
      <c r="H23" s="14">
        <v>97365574</v>
      </c>
    </row>
    <row r="24" spans="2:8" s="8" customFormat="1" x14ac:dyDescent="0.2">
      <c r="B24" s="6"/>
      <c r="C24" s="24" t="s">
        <v>45</v>
      </c>
      <c r="D24" s="16">
        <v>83392106</v>
      </c>
      <c r="E24" s="16">
        <v>85051537</v>
      </c>
      <c r="F24" s="16">
        <v>80830655</v>
      </c>
      <c r="G24" s="16">
        <v>98768586</v>
      </c>
      <c r="H24" s="14">
        <v>113374075</v>
      </c>
    </row>
    <row r="25" spans="2:8" s="8" customFormat="1" x14ac:dyDescent="0.2">
      <c r="B25" s="10"/>
      <c r="C25" s="11" t="s">
        <v>46</v>
      </c>
      <c r="D25" s="27" t="s">
        <v>47</v>
      </c>
      <c r="E25" s="27" t="s">
        <v>47</v>
      </c>
      <c r="F25" s="27" t="s">
        <v>47</v>
      </c>
      <c r="G25" s="27" t="s">
        <v>47</v>
      </c>
      <c r="H25" s="27" t="s">
        <v>47</v>
      </c>
    </row>
    <row r="27" spans="2:8" x14ac:dyDescent="0.2">
      <c r="B27" s="3" t="s">
        <v>18</v>
      </c>
    </row>
    <row r="28" spans="2:8" x14ac:dyDescent="0.2">
      <c r="B28" s="3" t="s">
        <v>48</v>
      </c>
      <c r="C28" s="3"/>
    </row>
    <row r="29" spans="2:8" x14ac:dyDescent="0.2">
      <c r="D29" s="28"/>
      <c r="E29" s="28"/>
      <c r="F29" s="28"/>
      <c r="G29" s="28"/>
      <c r="H29" s="28"/>
    </row>
    <row r="30" spans="2:8" x14ac:dyDescent="0.2">
      <c r="C30" s="29"/>
      <c r="D30" s="28"/>
      <c r="E30" s="28"/>
      <c r="F30" s="28"/>
      <c r="G30" s="28"/>
      <c r="H30" s="28"/>
    </row>
    <row r="31" spans="2:8" x14ac:dyDescent="0.2">
      <c r="E31" s="28"/>
      <c r="F31" s="28"/>
      <c r="G31" s="28"/>
      <c r="H31" s="28"/>
    </row>
  </sheetData>
  <mergeCells count="2">
    <mergeCell ref="B3:C3"/>
    <mergeCell ref="B5:C5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B470-206E-4430-B754-81E76B02A458}">
  <dimension ref="B1:G7"/>
  <sheetViews>
    <sheetView zoomScaleNormal="100" zoomScaleSheetLayoutView="110" workbookViewId="0"/>
  </sheetViews>
  <sheetFormatPr defaultColWidth="9" defaultRowHeight="12" x14ac:dyDescent="0.2"/>
  <cols>
    <col min="1" max="1" width="2.6328125" style="2" customWidth="1"/>
    <col min="2" max="2" width="17.6328125" style="2" customWidth="1"/>
    <col min="3" max="4" width="10.6328125" style="2" customWidth="1"/>
    <col min="5" max="5" width="11.6328125" style="2" customWidth="1"/>
    <col min="6" max="6" width="12.453125" style="2" customWidth="1"/>
    <col min="7" max="7" width="12.453125" style="30" customWidth="1"/>
    <col min="8" max="16384" width="9" style="2"/>
  </cols>
  <sheetData>
    <row r="1" spans="2:7" ht="14" x14ac:dyDescent="0.2">
      <c r="B1" s="1" t="s">
        <v>49</v>
      </c>
    </row>
    <row r="3" spans="2:7" x14ac:dyDescent="0.2">
      <c r="B3" s="31" t="s">
        <v>50</v>
      </c>
      <c r="C3" s="5" t="s">
        <v>19</v>
      </c>
      <c r="D3" s="5" t="s">
        <v>20</v>
      </c>
      <c r="E3" s="5" t="s">
        <v>21</v>
      </c>
      <c r="F3" s="5" t="s">
        <v>22</v>
      </c>
      <c r="G3" s="15" t="s">
        <v>24</v>
      </c>
    </row>
    <row r="4" spans="2:7" x14ac:dyDescent="0.2">
      <c r="B4" s="32"/>
      <c r="C4" s="4" t="s">
        <v>15</v>
      </c>
      <c r="D4" s="4" t="s">
        <v>15</v>
      </c>
      <c r="E4" s="4" t="s">
        <v>15</v>
      </c>
      <c r="F4" s="4" t="s">
        <v>15</v>
      </c>
      <c r="G4" s="33" t="s">
        <v>15</v>
      </c>
    </row>
    <row r="5" spans="2:7" s="8" customFormat="1" x14ac:dyDescent="0.2">
      <c r="B5" s="34" t="s">
        <v>51</v>
      </c>
      <c r="C5" s="9">
        <v>7192448</v>
      </c>
      <c r="D5" s="16">
        <v>7295267</v>
      </c>
      <c r="E5" s="16">
        <v>8257287</v>
      </c>
      <c r="F5" s="16">
        <v>23876790</v>
      </c>
      <c r="G5" s="14">
        <v>31202087</v>
      </c>
    </row>
    <row r="7" spans="2:7" x14ac:dyDescent="0.2">
      <c r="B7" s="3" t="s">
        <v>18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scale="103" orientation="landscape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0A5C-FF05-4F96-AC57-79FC7DB6D16C}">
  <sheetPr>
    <pageSetUpPr fitToPage="1"/>
  </sheetPr>
  <dimension ref="B1:I24"/>
  <sheetViews>
    <sheetView zoomScaleNormal="100" zoomScaleSheetLayoutView="115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3.453125" style="2" customWidth="1"/>
    <col min="4" max="4" width="13" style="2" customWidth="1"/>
    <col min="5" max="8" width="13.26953125" style="2" bestFit="1" customWidth="1"/>
    <col min="9" max="9" width="13" style="2" customWidth="1"/>
    <col min="10" max="16384" width="9" style="2"/>
  </cols>
  <sheetData>
    <row r="1" spans="2:9" ht="14" x14ac:dyDescent="0.2">
      <c r="B1" s="1" t="s">
        <v>52</v>
      </c>
    </row>
    <row r="3" spans="2:9" ht="12" customHeight="1" x14ac:dyDescent="0.2">
      <c r="B3" s="18" t="s">
        <v>53</v>
      </c>
      <c r="C3" s="19"/>
      <c r="D3" s="5" t="s">
        <v>19</v>
      </c>
      <c r="E3" s="5" t="s">
        <v>20</v>
      </c>
      <c r="F3" s="5" t="s">
        <v>21</v>
      </c>
      <c r="G3" s="5" t="s">
        <v>22</v>
      </c>
      <c r="H3" s="15" t="s">
        <v>24</v>
      </c>
    </row>
    <row r="4" spans="2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s="8" customFormat="1" x14ac:dyDescent="0.2">
      <c r="B5" s="20" t="s">
        <v>6</v>
      </c>
      <c r="C5" s="21"/>
      <c r="D5" s="9">
        <v>144130975</v>
      </c>
      <c r="E5" s="16">
        <v>320287235</v>
      </c>
      <c r="F5" s="16">
        <v>317166346</v>
      </c>
      <c r="G5" s="16">
        <v>498015776</v>
      </c>
      <c r="H5" s="14">
        <v>439297743</v>
      </c>
      <c r="I5" s="13"/>
    </row>
    <row r="6" spans="2:9" s="8" customFormat="1" ht="19.149999999999999" customHeight="1" x14ac:dyDescent="0.2">
      <c r="B6" s="10"/>
      <c r="C6" s="35" t="s">
        <v>54</v>
      </c>
      <c r="D6" s="9">
        <v>332100</v>
      </c>
      <c r="E6" s="16">
        <v>398058</v>
      </c>
      <c r="F6" s="16">
        <v>461248</v>
      </c>
      <c r="G6" s="16">
        <v>427467</v>
      </c>
      <c r="H6" s="14">
        <v>306756</v>
      </c>
    </row>
    <row r="7" spans="2:9" s="8" customFormat="1" x14ac:dyDescent="0.2">
      <c r="B7" s="10"/>
      <c r="C7" s="11" t="s">
        <v>55</v>
      </c>
      <c r="D7" s="9">
        <v>116965</v>
      </c>
      <c r="E7" s="16">
        <v>89648</v>
      </c>
      <c r="F7" s="16">
        <v>66611</v>
      </c>
      <c r="G7" s="16">
        <v>72976</v>
      </c>
      <c r="H7" s="14">
        <v>80792</v>
      </c>
    </row>
    <row r="8" spans="2:9" s="8" customFormat="1" x14ac:dyDescent="0.2">
      <c r="B8" s="10"/>
      <c r="C8" s="11" t="s">
        <v>56</v>
      </c>
      <c r="D8" s="9">
        <v>90010</v>
      </c>
      <c r="E8" s="16">
        <v>92966</v>
      </c>
      <c r="F8" s="16">
        <v>93212</v>
      </c>
      <c r="G8" s="16">
        <v>93102</v>
      </c>
      <c r="H8" s="14">
        <v>99494</v>
      </c>
    </row>
    <row r="9" spans="2:9" s="8" customFormat="1" ht="12" customHeight="1" x14ac:dyDescent="0.2">
      <c r="B9" s="10"/>
      <c r="C9" s="36" t="s">
        <v>57</v>
      </c>
      <c r="D9" s="9">
        <v>198745</v>
      </c>
      <c r="E9" s="16">
        <v>172682</v>
      </c>
      <c r="F9" s="16">
        <v>259207</v>
      </c>
      <c r="G9" s="16">
        <v>312009</v>
      </c>
      <c r="H9" s="14">
        <v>101862</v>
      </c>
    </row>
    <row r="10" spans="2:9" s="8" customFormat="1" x14ac:dyDescent="0.2">
      <c r="B10" s="10"/>
      <c r="C10" s="11" t="s">
        <v>58</v>
      </c>
      <c r="D10" s="9">
        <v>1855560</v>
      </c>
      <c r="E10" s="16">
        <v>1016663</v>
      </c>
      <c r="F10" s="16">
        <v>925226</v>
      </c>
      <c r="G10" s="16">
        <v>906644</v>
      </c>
      <c r="H10" s="14">
        <v>501957</v>
      </c>
    </row>
    <row r="11" spans="2:9" s="8" customFormat="1" x14ac:dyDescent="0.2">
      <c r="B11" s="10"/>
      <c r="C11" s="11" t="s">
        <v>59</v>
      </c>
      <c r="D11" s="9">
        <v>6431836</v>
      </c>
      <c r="E11" s="16">
        <v>6441462</v>
      </c>
      <c r="F11" s="16">
        <v>5919788</v>
      </c>
      <c r="G11" s="16">
        <v>4967819</v>
      </c>
      <c r="H11" s="14">
        <v>5073682</v>
      </c>
    </row>
    <row r="12" spans="2:9" s="8" customFormat="1" x14ac:dyDescent="0.2">
      <c r="B12" s="10"/>
      <c r="C12" s="11" t="s">
        <v>60</v>
      </c>
      <c r="D12" s="9">
        <v>996472</v>
      </c>
      <c r="E12" s="16">
        <v>995144</v>
      </c>
      <c r="F12" s="16">
        <v>932629</v>
      </c>
      <c r="G12" s="16">
        <v>936422</v>
      </c>
      <c r="H12" s="14">
        <v>873923</v>
      </c>
    </row>
    <row r="13" spans="2:9" s="8" customFormat="1" x14ac:dyDescent="0.2">
      <c r="B13" s="10"/>
      <c r="C13" s="11" t="s">
        <v>61</v>
      </c>
      <c r="D13" s="9">
        <v>7065708</v>
      </c>
      <c r="E13" s="16">
        <v>7890534</v>
      </c>
      <c r="F13" s="16">
        <v>8723811</v>
      </c>
      <c r="G13" s="16" t="s">
        <v>28</v>
      </c>
      <c r="H13" s="16" t="s">
        <v>28</v>
      </c>
    </row>
    <row r="14" spans="2:9" s="8" customFormat="1" x14ac:dyDescent="0.2">
      <c r="B14" s="10"/>
      <c r="C14" s="11" t="s">
        <v>62</v>
      </c>
      <c r="D14" s="9">
        <v>89208192</v>
      </c>
      <c r="E14" s="16">
        <v>90419357</v>
      </c>
      <c r="F14" s="16">
        <v>91637100</v>
      </c>
      <c r="G14" s="16">
        <v>100841323</v>
      </c>
      <c r="H14" s="14">
        <v>100228842</v>
      </c>
    </row>
    <row r="15" spans="2:9" s="8" customFormat="1" x14ac:dyDescent="0.2">
      <c r="B15" s="10"/>
      <c r="C15" s="11" t="s">
        <v>63</v>
      </c>
      <c r="D15" s="9">
        <v>37812393</v>
      </c>
      <c r="E15" s="16">
        <v>28779976</v>
      </c>
      <c r="F15" s="16">
        <v>20760962</v>
      </c>
      <c r="G15" s="16">
        <v>202606049</v>
      </c>
      <c r="H15" s="14">
        <v>141499383</v>
      </c>
    </row>
    <row r="16" spans="2:9" s="8" customFormat="1" x14ac:dyDescent="0.2">
      <c r="B16" s="10"/>
      <c r="C16" s="11" t="s">
        <v>64</v>
      </c>
      <c r="D16" s="9">
        <v>22991</v>
      </c>
      <c r="E16" s="16">
        <v>30919</v>
      </c>
      <c r="F16" s="16">
        <v>38665</v>
      </c>
      <c r="G16" s="16">
        <v>46673</v>
      </c>
      <c r="H16" s="14">
        <v>54592</v>
      </c>
    </row>
    <row r="17" spans="2:8" s="8" customFormat="1" x14ac:dyDescent="0.2">
      <c r="B17" s="10"/>
      <c r="C17" s="11" t="s">
        <v>65</v>
      </c>
      <c r="D17" s="9" t="s">
        <v>28</v>
      </c>
      <c r="E17" s="16">
        <v>183959826</v>
      </c>
      <c r="F17" s="16">
        <v>187347887</v>
      </c>
      <c r="G17" s="16">
        <v>186805292</v>
      </c>
      <c r="H17" s="14">
        <v>190476460</v>
      </c>
    </row>
    <row r="18" spans="2:8" x14ac:dyDescent="0.2">
      <c r="D18" s="37"/>
      <c r="E18" s="37"/>
      <c r="F18" s="37"/>
      <c r="G18" s="37"/>
      <c r="H18" s="37"/>
    </row>
    <row r="19" spans="2:8" x14ac:dyDescent="0.2">
      <c r="B19" s="3" t="s">
        <v>18</v>
      </c>
      <c r="D19" s="28"/>
      <c r="E19" s="28"/>
      <c r="F19" s="28"/>
      <c r="G19" s="28"/>
      <c r="H19" s="28"/>
    </row>
    <row r="24" spans="2:8" x14ac:dyDescent="0.2">
      <c r="D24" s="28"/>
      <c r="E24" s="28"/>
      <c r="F24" s="28"/>
      <c r="G24" s="28"/>
      <c r="H24" s="28"/>
    </row>
  </sheetData>
  <mergeCells count="2">
    <mergeCell ref="B3:C3"/>
    <mergeCell ref="B5:C5"/>
  </mergeCells>
  <phoneticPr fontId="3"/>
  <pageMargins left="0.59055118110236227" right="0.19685039370078741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5CF5-AEF4-4292-A3EB-9B37BED2BD35}">
  <sheetPr>
    <pageSetUpPr fitToPage="1"/>
  </sheetPr>
  <dimension ref="B1:I23"/>
  <sheetViews>
    <sheetView zoomScaleNormal="100" zoomScaleSheetLayoutView="115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3.08984375" style="2" customWidth="1"/>
    <col min="4" max="4" width="13" style="2" customWidth="1"/>
    <col min="5" max="5" width="13.26953125" style="2" customWidth="1"/>
    <col min="6" max="8" width="14.08984375" style="2" bestFit="1" customWidth="1"/>
    <col min="9" max="9" width="13" style="2" customWidth="1"/>
    <col min="10" max="16384" width="9" style="2"/>
  </cols>
  <sheetData>
    <row r="1" spans="2:9" ht="14" x14ac:dyDescent="0.2">
      <c r="B1" s="1" t="s">
        <v>66</v>
      </c>
    </row>
    <row r="3" spans="2:9" ht="12" customHeight="1" x14ac:dyDescent="0.2">
      <c r="B3" s="18" t="s">
        <v>53</v>
      </c>
      <c r="C3" s="19"/>
      <c r="D3" s="5" t="s">
        <v>19</v>
      </c>
      <c r="E3" s="5" t="s">
        <v>20</v>
      </c>
      <c r="F3" s="5" t="s">
        <v>21</v>
      </c>
      <c r="G3" s="5" t="s">
        <v>22</v>
      </c>
      <c r="H3" s="15" t="s">
        <v>24</v>
      </c>
    </row>
    <row r="4" spans="2:9" x14ac:dyDescent="0.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s="8" customFormat="1" ht="12" customHeight="1" x14ac:dyDescent="0.2">
      <c r="B5" s="20" t="s">
        <v>6</v>
      </c>
      <c r="C5" s="21"/>
      <c r="D5" s="9">
        <v>141914795</v>
      </c>
      <c r="E5" s="9">
        <v>313341683</v>
      </c>
      <c r="F5" s="9">
        <v>307942354</v>
      </c>
      <c r="G5" s="9">
        <v>483715542</v>
      </c>
      <c r="H5" s="38">
        <v>428277477</v>
      </c>
      <c r="I5" s="13"/>
    </row>
    <row r="6" spans="2:9" s="8" customFormat="1" x14ac:dyDescent="0.2">
      <c r="B6" s="10"/>
      <c r="C6" s="35" t="s">
        <v>54</v>
      </c>
      <c r="D6" s="9">
        <v>85781</v>
      </c>
      <c r="E6" s="9">
        <v>77561</v>
      </c>
      <c r="F6" s="9">
        <v>166016</v>
      </c>
      <c r="G6" s="9">
        <v>249323</v>
      </c>
      <c r="H6" s="38">
        <v>215884</v>
      </c>
    </row>
    <row r="7" spans="2:9" s="8" customFormat="1" x14ac:dyDescent="0.2">
      <c r="B7" s="10"/>
      <c r="C7" s="11" t="s">
        <v>55</v>
      </c>
      <c r="D7" s="9">
        <v>73446</v>
      </c>
      <c r="E7" s="9">
        <v>64345</v>
      </c>
      <c r="F7" s="9">
        <v>28072</v>
      </c>
      <c r="G7" s="9">
        <v>28294</v>
      </c>
      <c r="H7" s="38">
        <v>28935</v>
      </c>
    </row>
    <row r="8" spans="2:9" s="8" customFormat="1" x14ac:dyDescent="0.2">
      <c r="B8" s="10"/>
      <c r="C8" s="11" t="s">
        <v>56</v>
      </c>
      <c r="D8" s="9">
        <v>60165</v>
      </c>
      <c r="E8" s="9">
        <v>61481</v>
      </c>
      <c r="F8" s="9">
        <v>62612</v>
      </c>
      <c r="G8" s="9">
        <v>65582</v>
      </c>
      <c r="H8" s="38">
        <v>70531</v>
      </c>
    </row>
    <row r="9" spans="2:9" s="8" customFormat="1" ht="12" customHeight="1" x14ac:dyDescent="0.2">
      <c r="B9" s="10"/>
      <c r="C9" s="36" t="s">
        <v>57</v>
      </c>
      <c r="D9" s="9">
        <v>129769</v>
      </c>
      <c r="E9" s="9">
        <v>111687</v>
      </c>
      <c r="F9" s="9">
        <v>201223</v>
      </c>
      <c r="G9" s="9">
        <v>255087</v>
      </c>
      <c r="H9" s="38">
        <v>46829</v>
      </c>
    </row>
    <row r="10" spans="2:9" s="8" customFormat="1" x14ac:dyDescent="0.2">
      <c r="B10" s="10"/>
      <c r="C10" s="11" t="s">
        <v>58</v>
      </c>
      <c r="D10" s="9">
        <v>1351101</v>
      </c>
      <c r="E10" s="9">
        <v>641497</v>
      </c>
      <c r="F10" s="9">
        <v>518269</v>
      </c>
      <c r="G10" s="9">
        <v>454688</v>
      </c>
      <c r="H10" s="38">
        <v>262</v>
      </c>
    </row>
    <row r="11" spans="2:9" s="8" customFormat="1" x14ac:dyDescent="0.2">
      <c r="B11" s="10"/>
      <c r="C11" s="11" t="s">
        <v>59</v>
      </c>
      <c r="D11" s="9">
        <v>6097556</v>
      </c>
      <c r="E11" s="9">
        <v>6124421</v>
      </c>
      <c r="F11" s="9">
        <v>5615543</v>
      </c>
      <c r="G11" s="9">
        <v>4674043</v>
      </c>
      <c r="H11" s="38">
        <v>4796320</v>
      </c>
    </row>
    <row r="12" spans="2:9" s="8" customFormat="1" x14ac:dyDescent="0.2">
      <c r="B12" s="10"/>
      <c r="C12" s="11" t="s">
        <v>60</v>
      </c>
      <c r="D12" s="9">
        <v>301513</v>
      </c>
      <c r="E12" s="9">
        <v>363259</v>
      </c>
      <c r="F12" s="9">
        <v>296607</v>
      </c>
      <c r="G12" s="9">
        <v>360935</v>
      </c>
      <c r="H12" s="38">
        <v>270927</v>
      </c>
    </row>
    <row r="13" spans="2:9" s="8" customFormat="1" x14ac:dyDescent="0.2">
      <c r="B13" s="10"/>
      <c r="C13" s="11" t="s">
        <v>61</v>
      </c>
      <c r="D13" s="9">
        <v>6794621</v>
      </c>
      <c r="E13" s="9">
        <v>7416033</v>
      </c>
      <c r="F13" s="9">
        <v>8002151</v>
      </c>
      <c r="G13" s="9" t="s">
        <v>28</v>
      </c>
      <c r="H13" s="9" t="s">
        <v>67</v>
      </c>
    </row>
    <row r="14" spans="2:9" s="8" customFormat="1" x14ac:dyDescent="0.2">
      <c r="B14" s="10"/>
      <c r="C14" s="11" t="s">
        <v>62</v>
      </c>
      <c r="D14" s="9">
        <v>89208192</v>
      </c>
      <c r="E14" s="9">
        <v>90419357</v>
      </c>
      <c r="F14" s="9">
        <v>91637100</v>
      </c>
      <c r="G14" s="9">
        <v>100841323</v>
      </c>
      <c r="H14" s="38">
        <v>100228842</v>
      </c>
    </row>
    <row r="15" spans="2:9" s="8" customFormat="1" x14ac:dyDescent="0.2">
      <c r="B15" s="10"/>
      <c r="C15" s="11" t="s">
        <v>63</v>
      </c>
      <c r="D15" s="9">
        <v>37812393</v>
      </c>
      <c r="E15" s="9">
        <v>28779976</v>
      </c>
      <c r="F15" s="9">
        <v>20760962</v>
      </c>
      <c r="G15" s="9">
        <v>202606049</v>
      </c>
      <c r="H15" s="38">
        <v>141499383</v>
      </c>
    </row>
    <row r="16" spans="2:9" s="8" customFormat="1" x14ac:dyDescent="0.2">
      <c r="B16" s="10"/>
      <c r="C16" s="11" t="s">
        <v>64</v>
      </c>
      <c r="D16" s="9">
        <v>256</v>
      </c>
      <c r="E16" s="9">
        <v>804</v>
      </c>
      <c r="F16" s="9">
        <v>296</v>
      </c>
      <c r="G16" s="9">
        <v>361</v>
      </c>
      <c r="H16" s="38">
        <v>330</v>
      </c>
    </row>
    <row r="17" spans="2:8" x14ac:dyDescent="0.2">
      <c r="B17" s="10"/>
      <c r="C17" s="11" t="s">
        <v>68</v>
      </c>
      <c r="D17" s="9" t="s">
        <v>67</v>
      </c>
      <c r="E17" s="9">
        <v>179281262</v>
      </c>
      <c r="F17" s="9">
        <v>180653503</v>
      </c>
      <c r="G17" s="9">
        <v>174179858</v>
      </c>
      <c r="H17" s="38">
        <v>181119234</v>
      </c>
    </row>
    <row r="18" spans="2:8" x14ac:dyDescent="0.2">
      <c r="B18" s="3" t="s">
        <v>18</v>
      </c>
      <c r="D18" s="28"/>
      <c r="E18" s="28"/>
      <c r="F18" s="28"/>
      <c r="G18" s="28"/>
      <c r="H18" s="28"/>
    </row>
    <row r="19" spans="2:8" x14ac:dyDescent="0.2">
      <c r="D19" s="28"/>
      <c r="E19" s="28"/>
      <c r="F19" s="28"/>
      <c r="G19" s="28"/>
      <c r="H19" s="28"/>
    </row>
    <row r="23" spans="2:8" x14ac:dyDescent="0.2">
      <c r="D23" s="28"/>
      <c r="E23" s="28"/>
      <c r="F23" s="28"/>
      <c r="G23" s="28"/>
      <c r="H23" s="28"/>
    </row>
  </sheetData>
  <mergeCells count="2">
    <mergeCell ref="B3:C3"/>
    <mergeCell ref="B5:C5"/>
  </mergeCells>
  <phoneticPr fontId="3"/>
  <pageMargins left="0.59055118110236227" right="0.19685039370078741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703C-2CC9-4D15-BDAB-2F3A04E737BE}">
  <dimension ref="B1:O52"/>
  <sheetViews>
    <sheetView zoomScaleNormal="100" zoomScaleSheetLayoutView="115" workbookViewId="0"/>
  </sheetViews>
  <sheetFormatPr defaultColWidth="9" defaultRowHeight="13" x14ac:dyDescent="0.2"/>
  <cols>
    <col min="1" max="1" width="2.6328125" style="2" customWidth="1"/>
    <col min="2" max="2" width="1.90625" style="2" customWidth="1"/>
    <col min="3" max="3" width="20.08984375" style="2" customWidth="1"/>
    <col min="4" max="4" width="15.08984375" style="2" bestFit="1" customWidth="1"/>
    <col min="5" max="5" width="9.453125" style="2" bestFit="1" customWidth="1"/>
    <col min="6" max="6" width="14.26953125" style="2" bestFit="1" customWidth="1"/>
    <col min="7" max="7" width="9.08984375" style="2" bestFit="1" customWidth="1"/>
    <col min="8" max="8" width="1.90625" style="2" customWidth="1"/>
    <col min="9" max="9" width="15.26953125" style="2" customWidth="1"/>
    <col min="10" max="10" width="15.6328125" style="2" customWidth="1"/>
    <col min="11" max="11" width="9.08984375" style="2" bestFit="1" customWidth="1"/>
    <col min="12" max="12" width="14.26953125" style="2" bestFit="1" customWidth="1"/>
    <col min="13" max="13" width="9.6328125" style="2" customWidth="1"/>
    <col min="14" max="14" width="3.6328125" style="39" customWidth="1"/>
    <col min="15" max="15" width="9" style="40"/>
    <col min="16" max="16384" width="9" style="2"/>
  </cols>
  <sheetData>
    <row r="1" spans="2:14" s="40" customFormat="1" ht="14" x14ac:dyDescent="0.2">
      <c r="B1" s="1" t="s">
        <v>69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39"/>
    </row>
    <row r="2" spans="2:14" s="40" customFormat="1" x14ac:dyDescent="0.2">
      <c r="B2" s="41" t="s">
        <v>70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/>
    </row>
    <row r="3" spans="2:14" s="40" customFormat="1" ht="12" customHeight="1" x14ac:dyDescent="0.2">
      <c r="B3" s="42" t="s">
        <v>0</v>
      </c>
      <c r="C3" s="43"/>
      <c r="D3" s="44" t="s">
        <v>71</v>
      </c>
      <c r="E3" s="45"/>
      <c r="F3" s="45"/>
      <c r="G3" s="46"/>
      <c r="H3" s="42" t="s">
        <v>0</v>
      </c>
      <c r="I3" s="43"/>
      <c r="J3" s="44" t="s">
        <v>72</v>
      </c>
      <c r="K3" s="45"/>
      <c r="L3" s="45"/>
      <c r="M3" s="46"/>
      <c r="N3" s="47"/>
    </row>
    <row r="4" spans="2:14" s="40" customFormat="1" ht="12" customHeight="1" x14ac:dyDescent="0.2">
      <c r="B4" s="48"/>
      <c r="C4" s="49"/>
      <c r="D4" s="5" t="s">
        <v>73</v>
      </c>
      <c r="E4" s="5" t="s">
        <v>74</v>
      </c>
      <c r="F4" s="5" t="s">
        <v>75</v>
      </c>
      <c r="G4" s="5" t="s">
        <v>74</v>
      </c>
      <c r="H4" s="48"/>
      <c r="I4" s="49"/>
      <c r="J4" s="5" t="s">
        <v>76</v>
      </c>
      <c r="K4" s="5" t="s">
        <v>74</v>
      </c>
      <c r="L4" s="5" t="s">
        <v>77</v>
      </c>
      <c r="M4" s="5" t="s">
        <v>74</v>
      </c>
      <c r="N4" s="47"/>
    </row>
    <row r="5" spans="2:14" s="40" customFormat="1" x14ac:dyDescent="0.2">
      <c r="B5" s="6"/>
      <c r="C5" s="7"/>
      <c r="D5" s="4" t="s">
        <v>15</v>
      </c>
      <c r="E5" s="4" t="s">
        <v>78</v>
      </c>
      <c r="F5" s="4" t="s">
        <v>15</v>
      </c>
      <c r="G5" s="4" t="s">
        <v>78</v>
      </c>
      <c r="H5" s="6"/>
      <c r="I5" s="7"/>
      <c r="J5" s="4" t="s">
        <v>15</v>
      </c>
      <c r="K5" s="4" t="s">
        <v>78</v>
      </c>
      <c r="L5" s="4" t="s">
        <v>15</v>
      </c>
      <c r="M5" s="4" t="s">
        <v>78</v>
      </c>
      <c r="N5" s="50"/>
    </row>
    <row r="6" spans="2:14" s="40" customFormat="1" ht="12" customHeight="1" x14ac:dyDescent="0.2">
      <c r="B6" s="51" t="s">
        <v>22</v>
      </c>
      <c r="C6" s="52"/>
      <c r="D6" s="53">
        <v>870801402</v>
      </c>
      <c r="E6" s="54">
        <v>100</v>
      </c>
      <c r="F6" s="53">
        <v>866419531</v>
      </c>
      <c r="G6" s="54">
        <v>100</v>
      </c>
      <c r="H6" s="51" t="s">
        <v>22</v>
      </c>
      <c r="I6" s="52"/>
      <c r="J6" s="53">
        <v>928086582</v>
      </c>
      <c r="K6" s="54">
        <v>100</v>
      </c>
      <c r="L6" s="55">
        <v>842542741</v>
      </c>
      <c r="M6" s="56">
        <v>100</v>
      </c>
      <c r="N6" s="57"/>
    </row>
    <row r="7" spans="2:14" s="30" customFormat="1" ht="12" customHeight="1" x14ac:dyDescent="0.2">
      <c r="B7" s="22" t="s">
        <v>24</v>
      </c>
      <c r="C7" s="23"/>
      <c r="D7" s="58">
        <f>SUM(D8:D22)</f>
        <v>938426255</v>
      </c>
      <c r="E7" s="59">
        <v>100</v>
      </c>
      <c r="F7" s="58">
        <v>935307463</v>
      </c>
      <c r="G7" s="59">
        <v>100</v>
      </c>
      <c r="H7" s="22" t="s">
        <v>24</v>
      </c>
      <c r="I7" s="23"/>
      <c r="J7" s="58">
        <v>1039516231</v>
      </c>
      <c r="K7" s="54">
        <v>100</v>
      </c>
      <c r="L7" s="60">
        <v>904105376</v>
      </c>
      <c r="M7" s="56">
        <v>100</v>
      </c>
      <c r="N7" s="61"/>
    </row>
    <row r="8" spans="2:14" s="40" customFormat="1" x14ac:dyDescent="0.2">
      <c r="B8" s="6"/>
      <c r="C8" s="24" t="s">
        <v>1</v>
      </c>
      <c r="D8" s="62">
        <v>264710637</v>
      </c>
      <c r="E8" s="54">
        <v>28.21</v>
      </c>
      <c r="F8" s="63">
        <v>262171451</v>
      </c>
      <c r="G8" s="54">
        <v>28.03</v>
      </c>
      <c r="H8" s="6"/>
      <c r="I8" s="24" t="s">
        <v>26</v>
      </c>
      <c r="J8" s="62">
        <v>1423071</v>
      </c>
      <c r="K8" s="54">
        <v>0.14000000000000001</v>
      </c>
      <c r="L8" s="16">
        <v>1408285</v>
      </c>
      <c r="M8" s="56">
        <v>0.16</v>
      </c>
      <c r="N8" s="57"/>
    </row>
    <row r="9" spans="2:14" s="40" customFormat="1" x14ac:dyDescent="0.2">
      <c r="B9" s="6"/>
      <c r="C9" s="24" t="s">
        <v>2</v>
      </c>
      <c r="D9" s="62">
        <v>96067534</v>
      </c>
      <c r="E9" s="54">
        <v>10.24</v>
      </c>
      <c r="F9" s="63">
        <v>96067534</v>
      </c>
      <c r="G9" s="54">
        <v>10.27</v>
      </c>
      <c r="H9" s="6"/>
      <c r="I9" s="24" t="s">
        <v>27</v>
      </c>
      <c r="J9" s="62">
        <v>4279835</v>
      </c>
      <c r="K9" s="54">
        <v>0.41</v>
      </c>
      <c r="L9" s="16">
        <v>4258499</v>
      </c>
      <c r="M9" s="56">
        <v>0.47</v>
      </c>
      <c r="N9" s="57"/>
    </row>
    <row r="10" spans="2:14" s="40" customFormat="1" x14ac:dyDescent="0.2">
      <c r="B10" s="6"/>
      <c r="C10" s="24" t="s">
        <v>3</v>
      </c>
      <c r="D10" s="62">
        <v>34157504</v>
      </c>
      <c r="E10" s="54">
        <v>3.64</v>
      </c>
      <c r="F10" s="63">
        <v>34157504</v>
      </c>
      <c r="G10" s="54">
        <v>3.65</v>
      </c>
      <c r="H10" s="6"/>
      <c r="I10" s="24" t="s">
        <v>29</v>
      </c>
      <c r="J10" s="62">
        <v>61736048</v>
      </c>
      <c r="K10" s="54">
        <v>5.94</v>
      </c>
      <c r="L10" s="16">
        <v>59277986</v>
      </c>
      <c r="M10" s="56">
        <v>6.56</v>
      </c>
      <c r="N10" s="57"/>
    </row>
    <row r="11" spans="2:14" s="40" customFormat="1" x14ac:dyDescent="0.2">
      <c r="B11" s="6"/>
      <c r="C11" s="24" t="s">
        <v>16</v>
      </c>
      <c r="D11" s="64">
        <v>1591471</v>
      </c>
      <c r="E11" s="54">
        <v>0.17</v>
      </c>
      <c r="F11" s="63">
        <v>1591471</v>
      </c>
      <c r="G11" s="54">
        <v>0.17</v>
      </c>
      <c r="H11" s="6"/>
      <c r="I11" s="65" t="s">
        <v>30</v>
      </c>
      <c r="J11" s="64">
        <v>5513528</v>
      </c>
      <c r="K11" s="54">
        <v>0.53</v>
      </c>
      <c r="L11" s="16">
        <v>5317328</v>
      </c>
      <c r="M11" s="56">
        <v>0.59</v>
      </c>
      <c r="N11" s="57"/>
    </row>
    <row r="12" spans="2:14" s="40" customFormat="1" x14ac:dyDescent="0.2">
      <c r="B12" s="6"/>
      <c r="C12" s="24" t="s">
        <v>4</v>
      </c>
      <c r="D12" s="62">
        <v>159098081</v>
      </c>
      <c r="E12" s="54">
        <v>16.95</v>
      </c>
      <c r="F12" s="63">
        <v>159098081</v>
      </c>
      <c r="G12" s="54">
        <v>17.010000000000002</v>
      </c>
      <c r="H12" s="6"/>
      <c r="I12" s="24" t="s">
        <v>32</v>
      </c>
      <c r="J12" s="62">
        <v>38479027</v>
      </c>
      <c r="K12" s="54">
        <v>3.7</v>
      </c>
      <c r="L12" s="63">
        <v>38013249</v>
      </c>
      <c r="M12" s="54">
        <v>4.2</v>
      </c>
      <c r="N12" s="57"/>
    </row>
    <row r="13" spans="2:14" s="40" customFormat="1" x14ac:dyDescent="0.2">
      <c r="B13" s="6"/>
      <c r="C13" s="26" t="s">
        <v>17</v>
      </c>
      <c r="D13" s="62">
        <v>802788</v>
      </c>
      <c r="E13" s="54">
        <v>0.09</v>
      </c>
      <c r="F13" s="63">
        <v>802788</v>
      </c>
      <c r="G13" s="54">
        <v>0.09</v>
      </c>
      <c r="H13" s="6"/>
      <c r="I13" s="24" t="s">
        <v>79</v>
      </c>
      <c r="J13" s="62">
        <v>221496774</v>
      </c>
      <c r="K13" s="54">
        <v>21.31</v>
      </c>
      <c r="L13" s="63">
        <v>196139741</v>
      </c>
      <c r="M13" s="54">
        <v>21.69</v>
      </c>
      <c r="N13" s="57"/>
    </row>
    <row r="14" spans="2:14" s="40" customFormat="1" x14ac:dyDescent="0.2">
      <c r="B14" s="6"/>
      <c r="C14" s="24" t="s">
        <v>5</v>
      </c>
      <c r="D14" s="62">
        <v>3002490</v>
      </c>
      <c r="E14" s="54">
        <v>0.32</v>
      </c>
      <c r="F14" s="63">
        <v>2934940</v>
      </c>
      <c r="G14" s="54">
        <v>0.31</v>
      </c>
      <c r="H14" s="6"/>
      <c r="I14" s="24" t="s">
        <v>36</v>
      </c>
      <c r="J14" s="62">
        <v>19402555</v>
      </c>
      <c r="K14" s="54">
        <v>1.87</v>
      </c>
      <c r="L14" s="63">
        <v>14866128</v>
      </c>
      <c r="M14" s="54">
        <v>1.64</v>
      </c>
      <c r="N14" s="57"/>
    </row>
    <row r="15" spans="2:14" s="40" customFormat="1" x14ac:dyDescent="0.2">
      <c r="B15" s="6"/>
      <c r="C15" s="24" t="s">
        <v>7</v>
      </c>
      <c r="D15" s="62">
        <v>11832163</v>
      </c>
      <c r="E15" s="54">
        <v>1.26</v>
      </c>
      <c r="F15" s="63">
        <v>11759133</v>
      </c>
      <c r="G15" s="54">
        <v>1.26</v>
      </c>
      <c r="H15" s="6"/>
      <c r="I15" s="24" t="s">
        <v>37</v>
      </c>
      <c r="J15" s="66">
        <v>1784447</v>
      </c>
      <c r="K15" s="54">
        <v>0.17</v>
      </c>
      <c r="L15" s="63">
        <v>1764947</v>
      </c>
      <c r="M15" s="54">
        <v>0.2</v>
      </c>
      <c r="N15" s="57"/>
    </row>
    <row r="16" spans="2:14" s="40" customFormat="1" x14ac:dyDescent="0.2">
      <c r="B16" s="6"/>
      <c r="C16" s="24" t="s">
        <v>8</v>
      </c>
      <c r="D16" s="62">
        <v>222469685</v>
      </c>
      <c r="E16" s="54">
        <v>23.71</v>
      </c>
      <c r="F16" s="63">
        <v>222469683</v>
      </c>
      <c r="G16" s="54">
        <v>23.79</v>
      </c>
      <c r="H16" s="6"/>
      <c r="I16" s="24" t="s">
        <v>38</v>
      </c>
      <c r="J16" s="62">
        <v>23830559</v>
      </c>
      <c r="K16" s="54">
        <v>2.29</v>
      </c>
      <c r="L16" s="63">
        <v>18606606</v>
      </c>
      <c r="M16" s="54">
        <v>2.06</v>
      </c>
      <c r="N16" s="57"/>
    </row>
    <row r="17" spans="2:14" s="40" customFormat="1" x14ac:dyDescent="0.2">
      <c r="B17" s="6"/>
      <c r="C17" s="24" t="s">
        <v>9</v>
      </c>
      <c r="D17" s="62">
        <v>1214961</v>
      </c>
      <c r="E17" s="54">
        <v>0.13</v>
      </c>
      <c r="F17" s="63">
        <v>1214959</v>
      </c>
      <c r="G17" s="54">
        <v>0.13</v>
      </c>
      <c r="H17" s="6"/>
      <c r="I17" s="24" t="s">
        <v>39</v>
      </c>
      <c r="J17" s="62">
        <v>112115710</v>
      </c>
      <c r="K17" s="54">
        <v>10.79</v>
      </c>
      <c r="L17" s="63">
        <v>58983810</v>
      </c>
      <c r="M17" s="54">
        <v>6.52</v>
      </c>
      <c r="N17" s="57"/>
    </row>
    <row r="18" spans="2:14" s="40" customFormat="1" x14ac:dyDescent="0.2">
      <c r="B18" s="6"/>
      <c r="C18" s="24" t="s">
        <v>10</v>
      </c>
      <c r="D18" s="62">
        <v>434122</v>
      </c>
      <c r="E18" s="54">
        <v>0.05</v>
      </c>
      <c r="F18" s="63">
        <v>434121</v>
      </c>
      <c r="G18" s="54">
        <v>0.05</v>
      </c>
      <c r="H18" s="6"/>
      <c r="I18" s="24" t="s">
        <v>40</v>
      </c>
      <c r="J18" s="62">
        <v>119129553</v>
      </c>
      <c r="K18" s="54">
        <v>11.46</v>
      </c>
      <c r="L18" s="63">
        <v>82386998</v>
      </c>
      <c r="M18" s="54">
        <v>9.11</v>
      </c>
      <c r="N18" s="57"/>
    </row>
    <row r="19" spans="2:14" s="40" customFormat="1" x14ac:dyDescent="0.2">
      <c r="B19" s="6"/>
      <c r="C19" s="24" t="s">
        <v>11</v>
      </c>
      <c r="D19" s="62">
        <v>6299984</v>
      </c>
      <c r="E19" s="54">
        <v>0.67</v>
      </c>
      <c r="F19" s="63">
        <v>6299984</v>
      </c>
      <c r="G19" s="54">
        <v>0.67</v>
      </c>
      <c r="H19" s="6"/>
      <c r="I19" s="24" t="s">
        <v>80</v>
      </c>
      <c r="J19" s="62">
        <v>45441768</v>
      </c>
      <c r="K19" s="54">
        <v>4.37</v>
      </c>
      <c r="L19" s="63">
        <v>44825923</v>
      </c>
      <c r="M19" s="54">
        <v>4.96</v>
      </c>
      <c r="N19" s="57"/>
    </row>
    <row r="20" spans="2:14" s="40" customFormat="1" x14ac:dyDescent="0.2">
      <c r="B20" s="6"/>
      <c r="C20" s="24" t="s">
        <v>12</v>
      </c>
      <c r="D20" s="62">
        <v>23876790</v>
      </c>
      <c r="E20" s="54">
        <v>2.54</v>
      </c>
      <c r="F20" s="63">
        <v>23876790</v>
      </c>
      <c r="G20" s="54">
        <v>2.5499999999999998</v>
      </c>
      <c r="H20" s="6"/>
      <c r="I20" s="24" t="s">
        <v>42</v>
      </c>
      <c r="J20" s="62">
        <v>159125668</v>
      </c>
      <c r="K20" s="54">
        <v>15.31</v>
      </c>
      <c r="L20" s="63">
        <v>156941892</v>
      </c>
      <c r="M20" s="54">
        <v>17.36</v>
      </c>
      <c r="N20" s="57"/>
    </row>
    <row r="21" spans="2:14" s="40" customFormat="1" x14ac:dyDescent="0.2">
      <c r="B21" s="6"/>
      <c r="C21" s="24" t="s">
        <v>13</v>
      </c>
      <c r="D21" s="62">
        <v>13635845</v>
      </c>
      <c r="E21" s="54">
        <v>1.45</v>
      </c>
      <c r="F21" s="67">
        <v>13196824</v>
      </c>
      <c r="G21" s="56">
        <v>1.41</v>
      </c>
      <c r="H21" s="6"/>
      <c r="I21" s="24" t="s">
        <v>43</v>
      </c>
      <c r="J21" s="62">
        <v>14870481</v>
      </c>
      <c r="K21" s="54">
        <v>1.43</v>
      </c>
      <c r="L21" s="68">
        <v>10574335</v>
      </c>
      <c r="M21" s="54">
        <v>1.17</v>
      </c>
      <c r="N21" s="57"/>
    </row>
    <row r="22" spans="2:14" s="40" customFormat="1" x14ac:dyDescent="0.2">
      <c r="B22" s="6"/>
      <c r="C22" s="24" t="s">
        <v>14</v>
      </c>
      <c r="D22" s="69">
        <v>99232200</v>
      </c>
      <c r="E22" s="56">
        <v>10.57</v>
      </c>
      <c r="F22" s="67">
        <v>99232200</v>
      </c>
      <c r="G22" s="56">
        <v>10.61</v>
      </c>
      <c r="H22" s="6"/>
      <c r="I22" s="24" t="s">
        <v>81</v>
      </c>
      <c r="J22" s="62">
        <v>97365576</v>
      </c>
      <c r="K22" s="54">
        <v>9.3699999999999992</v>
      </c>
      <c r="L22" s="68">
        <v>97365574</v>
      </c>
      <c r="M22" s="54">
        <v>10.77</v>
      </c>
      <c r="N22" s="57"/>
    </row>
    <row r="23" spans="2:14" s="40" customFormat="1" x14ac:dyDescent="0.2">
      <c r="B23" s="6"/>
      <c r="C23" s="24"/>
      <c r="D23" s="69"/>
      <c r="E23" s="56"/>
      <c r="F23" s="69"/>
      <c r="G23" s="56"/>
      <c r="H23" s="6"/>
      <c r="I23" s="24" t="s">
        <v>82</v>
      </c>
      <c r="J23" s="62">
        <v>113374076</v>
      </c>
      <c r="K23" s="54">
        <v>10.91</v>
      </c>
      <c r="L23" s="53">
        <v>113374075</v>
      </c>
      <c r="M23" s="54">
        <v>12.54</v>
      </c>
      <c r="N23" s="57"/>
    </row>
    <row r="24" spans="2:14" s="40" customFormat="1" x14ac:dyDescent="0.2">
      <c r="B24" s="6"/>
      <c r="C24" s="24"/>
      <c r="D24" s="70"/>
      <c r="E24" s="56"/>
      <c r="F24" s="70"/>
      <c r="G24" s="56"/>
      <c r="H24" s="6"/>
      <c r="I24" s="24" t="s">
        <v>46</v>
      </c>
      <c r="J24" s="71">
        <v>147555</v>
      </c>
      <c r="K24" s="54">
        <v>0</v>
      </c>
      <c r="L24" s="55" t="s">
        <v>47</v>
      </c>
      <c r="M24" s="55" t="s">
        <v>47</v>
      </c>
      <c r="N24" s="72"/>
    </row>
    <row r="25" spans="2:14" s="40" customForma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9"/>
      <c r="M25" s="2"/>
      <c r="N25" s="39"/>
    </row>
    <row r="26" spans="2:14" s="40" customFormat="1" x14ac:dyDescent="0.2">
      <c r="B26" s="3" t="s">
        <v>18</v>
      </c>
      <c r="C26" s="2"/>
      <c r="D26" s="2"/>
      <c r="E26" s="2"/>
      <c r="F26" s="2"/>
      <c r="G26" s="2"/>
      <c r="H26" s="3"/>
      <c r="I26" s="2"/>
      <c r="J26" s="73"/>
      <c r="K26" s="74"/>
      <c r="L26" s="2"/>
      <c r="M26" s="2"/>
      <c r="N26" s="39"/>
    </row>
    <row r="27" spans="2:14" s="40" customFormat="1" x14ac:dyDescent="0.2">
      <c r="B27" s="3" t="s">
        <v>48</v>
      </c>
      <c r="C27" s="3"/>
      <c r="D27" s="3"/>
      <c r="E27" s="3"/>
      <c r="F27" s="3"/>
      <c r="G27" s="3"/>
      <c r="H27" s="2"/>
      <c r="I27" s="2"/>
      <c r="J27" s="75"/>
      <c r="K27" s="76"/>
      <c r="L27" s="2"/>
      <c r="M27" s="2"/>
      <c r="N27" s="39"/>
    </row>
    <row r="28" spans="2:14" s="40" customFormat="1" x14ac:dyDescent="0.2">
      <c r="B28" s="2"/>
      <c r="C28" s="2"/>
      <c r="D28" s="73"/>
      <c r="E28" s="74"/>
      <c r="F28" s="2"/>
      <c r="G28" s="2"/>
      <c r="H28" s="2"/>
      <c r="I28" s="2"/>
      <c r="J28" s="75"/>
      <c r="K28" s="76"/>
      <c r="L28" s="2"/>
      <c r="M28" s="2"/>
      <c r="N28" s="39"/>
    </row>
    <row r="29" spans="2:14" s="40" customFormat="1" x14ac:dyDescent="0.2">
      <c r="B29" s="2"/>
      <c r="C29" s="2"/>
      <c r="D29" s="73"/>
      <c r="E29" s="74"/>
      <c r="F29" s="2"/>
      <c r="G29" s="2"/>
      <c r="H29" s="2"/>
      <c r="I29" s="2"/>
      <c r="J29" s="75"/>
      <c r="K29" s="76"/>
      <c r="L29" s="2"/>
      <c r="M29" s="2"/>
      <c r="N29" s="39"/>
    </row>
    <row r="30" spans="2:14" s="40" customFormat="1" x14ac:dyDescent="0.2">
      <c r="B30" s="2"/>
      <c r="C30" s="2"/>
      <c r="D30" s="73"/>
      <c r="E30" s="74"/>
      <c r="F30" s="2"/>
      <c r="G30" s="2"/>
      <c r="H30" s="2"/>
      <c r="I30" s="2"/>
      <c r="J30" s="75"/>
      <c r="K30" s="76"/>
      <c r="L30" s="2"/>
      <c r="M30" s="2"/>
      <c r="N30" s="39"/>
    </row>
    <row r="31" spans="2:14" s="40" customFormat="1" x14ac:dyDescent="0.2">
      <c r="B31" s="2"/>
      <c r="C31" s="2"/>
      <c r="D31" s="73"/>
      <c r="E31" s="74"/>
      <c r="F31" s="2"/>
      <c r="G31" s="2"/>
      <c r="H31" s="2"/>
      <c r="I31" s="2"/>
      <c r="J31" s="75"/>
      <c r="K31" s="76"/>
      <c r="L31" s="2"/>
      <c r="M31" s="2"/>
      <c r="N31" s="39"/>
    </row>
    <row r="32" spans="2:14" s="40" customFormat="1" x14ac:dyDescent="0.2">
      <c r="B32" s="2"/>
      <c r="C32" s="2"/>
      <c r="D32" s="75"/>
      <c r="E32" s="77"/>
      <c r="F32" s="2"/>
      <c r="G32" s="2"/>
      <c r="H32" s="2"/>
      <c r="I32" s="2"/>
      <c r="J32" s="75"/>
      <c r="K32" s="76"/>
      <c r="L32" s="2"/>
      <c r="M32" s="2"/>
      <c r="N32" s="39"/>
    </row>
    <row r="33" spans="4:14" s="40" customFormat="1" x14ac:dyDescent="0.2">
      <c r="D33" s="75"/>
      <c r="E33" s="77"/>
      <c r="F33" s="2"/>
      <c r="G33" s="2"/>
      <c r="H33" s="2"/>
      <c r="I33" s="2"/>
      <c r="J33" s="75"/>
      <c r="K33" s="76"/>
      <c r="L33" s="2"/>
      <c r="M33" s="2"/>
      <c r="N33" s="39"/>
    </row>
    <row r="34" spans="4:14" s="40" customFormat="1" x14ac:dyDescent="0.2">
      <c r="D34" s="75"/>
      <c r="E34" s="77"/>
      <c r="F34" s="2"/>
      <c r="G34" s="2"/>
      <c r="H34" s="2"/>
      <c r="I34" s="2"/>
      <c r="J34" s="75"/>
      <c r="K34" s="76"/>
      <c r="L34" s="2"/>
      <c r="M34" s="2"/>
      <c r="N34" s="39"/>
    </row>
    <row r="35" spans="4:14" s="40" customFormat="1" x14ac:dyDescent="0.2">
      <c r="D35" s="75"/>
      <c r="E35" s="77"/>
      <c r="F35" s="2"/>
      <c r="G35" s="2"/>
      <c r="H35" s="2"/>
      <c r="I35" s="2"/>
      <c r="J35" s="75"/>
      <c r="K35" s="76"/>
      <c r="L35" s="2"/>
      <c r="M35" s="2"/>
      <c r="N35" s="39"/>
    </row>
    <row r="36" spans="4:14" s="40" customFormat="1" x14ac:dyDescent="0.2">
      <c r="D36" s="75"/>
      <c r="E36" s="77"/>
      <c r="F36" s="2"/>
      <c r="G36" s="2"/>
      <c r="H36" s="2"/>
      <c r="I36" s="2"/>
      <c r="J36" s="75"/>
      <c r="K36" s="76"/>
      <c r="L36" s="2"/>
      <c r="M36" s="2"/>
      <c r="N36" s="39"/>
    </row>
    <row r="37" spans="4:14" s="40" customFormat="1" x14ac:dyDescent="0.2">
      <c r="D37" s="75"/>
      <c r="E37" s="77"/>
      <c r="F37" s="2"/>
      <c r="G37" s="2"/>
      <c r="H37" s="2"/>
      <c r="I37" s="2"/>
      <c r="J37" s="75"/>
      <c r="K37" s="76"/>
      <c r="L37" s="2"/>
      <c r="M37" s="2"/>
      <c r="N37" s="39"/>
    </row>
    <row r="38" spans="4:14" s="40" customFormat="1" x14ac:dyDescent="0.2">
      <c r="D38" s="75"/>
      <c r="E38" s="77"/>
      <c r="F38" s="2"/>
      <c r="G38" s="2"/>
      <c r="H38" s="2"/>
      <c r="I38" s="2"/>
      <c r="J38" s="75"/>
      <c r="K38" s="76"/>
      <c r="L38" s="2"/>
      <c r="M38" s="2"/>
      <c r="N38" s="39"/>
    </row>
    <row r="39" spans="4:14" s="40" customFormat="1" x14ac:dyDescent="0.2">
      <c r="D39" s="75"/>
      <c r="E39" s="77"/>
      <c r="F39" s="2"/>
      <c r="G39" s="2"/>
      <c r="H39" s="2"/>
      <c r="I39" s="2"/>
      <c r="J39" s="78"/>
      <c r="K39" s="76"/>
      <c r="L39" s="2"/>
      <c r="M39" s="2"/>
      <c r="N39" s="39"/>
    </row>
    <row r="40" spans="4:14" s="40" customFormat="1" x14ac:dyDescent="0.2">
      <c r="D40" s="75"/>
      <c r="E40" s="77"/>
      <c r="F40" s="2"/>
      <c r="G40" s="2"/>
      <c r="H40" s="2"/>
      <c r="I40" s="2"/>
      <c r="J40" s="2"/>
      <c r="K40" s="2"/>
      <c r="L40" s="2"/>
      <c r="M40" s="2"/>
      <c r="N40" s="39"/>
    </row>
    <row r="41" spans="4:14" s="40" customFormat="1" x14ac:dyDescent="0.2">
      <c r="D41" s="2"/>
      <c r="E41" s="2"/>
      <c r="F41" s="2"/>
      <c r="G41" s="2"/>
      <c r="H41" s="2"/>
      <c r="I41" s="2"/>
      <c r="J41" s="2"/>
      <c r="K41" s="2"/>
      <c r="L41" s="2"/>
      <c r="M41" s="2"/>
      <c r="N41" s="39"/>
    </row>
    <row r="42" spans="4:14" s="40" customFormat="1" x14ac:dyDescent="0.2">
      <c r="D42" s="2"/>
      <c r="E42" s="2"/>
      <c r="F42" s="2"/>
      <c r="G42" s="2"/>
      <c r="H42" s="2"/>
      <c r="I42" s="2"/>
      <c r="J42" s="2"/>
      <c r="K42" s="2"/>
      <c r="L42" s="2"/>
      <c r="M42" s="2"/>
      <c r="N42" s="39"/>
    </row>
    <row r="43" spans="4:14" s="40" customFormat="1" x14ac:dyDescent="0.2">
      <c r="D43" s="2"/>
      <c r="E43" s="2"/>
      <c r="F43" s="2"/>
      <c r="G43" s="2"/>
      <c r="H43" s="2"/>
      <c r="I43" s="2"/>
      <c r="J43" s="2"/>
      <c r="K43" s="2"/>
      <c r="L43" s="2"/>
      <c r="M43" s="2"/>
      <c r="N43" s="39"/>
    </row>
    <row r="44" spans="4:14" s="40" customFormat="1" x14ac:dyDescent="0.2">
      <c r="D44" s="2"/>
      <c r="E44" s="2"/>
      <c r="F44" s="2"/>
      <c r="G44" s="2"/>
      <c r="H44" s="2"/>
      <c r="I44" s="2"/>
      <c r="J44" s="2"/>
      <c r="K44" s="2"/>
      <c r="L44" s="2"/>
      <c r="M44" s="2"/>
      <c r="N44" s="39"/>
    </row>
    <row r="45" spans="4:14" s="40" customForma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39"/>
    </row>
    <row r="46" spans="4:14" s="40" customFormat="1" x14ac:dyDescent="0.2">
      <c r="D46" s="2"/>
      <c r="E46" s="2"/>
      <c r="F46" s="2"/>
      <c r="G46" s="2"/>
      <c r="H46" s="2"/>
      <c r="I46" s="2"/>
      <c r="J46" s="2"/>
      <c r="K46" s="2"/>
      <c r="L46" s="2"/>
      <c r="M46" s="2"/>
      <c r="N46" s="39"/>
    </row>
    <row r="47" spans="4:14" s="40" customFormat="1" x14ac:dyDescent="0.2">
      <c r="D47" s="2"/>
      <c r="E47" s="2"/>
      <c r="F47" s="2"/>
      <c r="G47" s="2"/>
      <c r="H47" s="2"/>
      <c r="I47" s="2"/>
      <c r="J47" s="2"/>
      <c r="K47" s="2"/>
      <c r="L47" s="2"/>
      <c r="M47" s="2"/>
      <c r="N47" s="39"/>
    </row>
    <row r="48" spans="4:14" s="40" customFormat="1" x14ac:dyDescent="0.2">
      <c r="D48" s="2"/>
      <c r="E48" s="2"/>
      <c r="F48" s="2"/>
      <c r="G48" s="2"/>
      <c r="H48" s="2"/>
      <c r="I48" s="2"/>
      <c r="J48" s="2"/>
      <c r="K48" s="2"/>
      <c r="L48" s="2"/>
      <c r="M48" s="2"/>
      <c r="N48" s="39"/>
    </row>
    <row r="49" spans="14:14" s="40" customFormat="1" x14ac:dyDescent="0.2">
      <c r="N49" s="39"/>
    </row>
    <row r="50" spans="14:14" s="40" customFormat="1" x14ac:dyDescent="0.2">
      <c r="N50" s="39"/>
    </row>
    <row r="51" spans="14:14" s="40" customFormat="1" x14ac:dyDescent="0.2">
      <c r="N51" s="39"/>
    </row>
    <row r="52" spans="14:14" s="40" customFormat="1" x14ac:dyDescent="0.2">
      <c r="N52" s="39"/>
    </row>
  </sheetData>
  <mergeCells count="8">
    <mergeCell ref="B7:C7"/>
    <mergeCell ref="H7:I7"/>
    <mergeCell ref="B3:C4"/>
    <mergeCell ref="D3:G3"/>
    <mergeCell ref="H3:I4"/>
    <mergeCell ref="J3:M3"/>
    <mergeCell ref="B6:C6"/>
    <mergeCell ref="H6:I6"/>
  </mergeCells>
  <phoneticPr fontId="3"/>
  <dataValidations count="1">
    <dataValidation allowBlank="1" showInputMessage="1" showErrorMessage="1" promptTitle="式数値" sqref="F8 L8" xr:uid="{9B99E56E-B422-40F9-9B41-68957E290809}"/>
  </dataValidations>
  <pageMargins left="0.78740157480314965" right="0.59055118110236227" top="0.78740157480314965" bottom="0.78740157480314965" header="0.39370078740157483" footer="0.39370078740157483"/>
  <pageSetup paperSize="9" scale="73" orientation="landscape" cellComments="asDisplayed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2460-81AD-4069-A965-4D57B61C3E2A}">
  <dimension ref="B1:M48"/>
  <sheetViews>
    <sheetView zoomScaleNormal="100" zoomScaleSheetLayoutView="100" workbookViewId="0"/>
  </sheetViews>
  <sheetFormatPr defaultColWidth="9" defaultRowHeight="12" x14ac:dyDescent="0.2"/>
  <cols>
    <col min="1" max="1" width="2.6328125" style="2" customWidth="1"/>
    <col min="2" max="2" width="1.90625" style="2" customWidth="1"/>
    <col min="3" max="3" width="24.453125" style="2" customWidth="1"/>
    <col min="4" max="4" width="15.453125" style="2" bestFit="1" customWidth="1"/>
    <col min="5" max="5" width="12" style="2" customWidth="1"/>
    <col min="6" max="6" width="13.26953125" style="2" bestFit="1" customWidth="1"/>
    <col min="7" max="7" width="9.08984375" style="2" bestFit="1" customWidth="1"/>
    <col min="8" max="8" width="1.90625" style="2" customWidth="1"/>
    <col min="9" max="9" width="24" style="2" customWidth="1"/>
    <col min="10" max="10" width="13.26953125" style="2" bestFit="1" customWidth="1"/>
    <col min="11" max="11" width="9.08984375" style="2" bestFit="1" customWidth="1"/>
    <col min="12" max="12" width="13.26953125" style="2" bestFit="1" customWidth="1"/>
    <col min="13" max="13" width="9.08984375" style="2" bestFit="1" customWidth="1"/>
    <col min="14" max="16384" width="9" style="2"/>
  </cols>
  <sheetData>
    <row r="1" spans="2:13" ht="14" x14ac:dyDescent="0.2">
      <c r="B1" s="79" t="s">
        <v>83</v>
      </c>
      <c r="H1" s="1"/>
    </row>
    <row r="2" spans="2:13" ht="13" x14ac:dyDescent="0.2">
      <c r="B2" s="41" t="s">
        <v>84</v>
      </c>
    </row>
    <row r="3" spans="2:13" x14ac:dyDescent="0.2">
      <c r="B3" s="42" t="s">
        <v>53</v>
      </c>
      <c r="C3" s="43"/>
      <c r="D3" s="44" t="s">
        <v>71</v>
      </c>
      <c r="E3" s="45"/>
      <c r="F3" s="45"/>
      <c r="G3" s="46"/>
      <c r="H3" s="42" t="s">
        <v>53</v>
      </c>
      <c r="I3" s="43"/>
      <c r="J3" s="80" t="s">
        <v>72</v>
      </c>
      <c r="K3" s="81"/>
      <c r="L3" s="81"/>
      <c r="M3" s="82"/>
    </row>
    <row r="4" spans="2:13" x14ac:dyDescent="0.2">
      <c r="B4" s="48"/>
      <c r="C4" s="49"/>
      <c r="D4" s="5" t="s">
        <v>73</v>
      </c>
      <c r="E4" s="5" t="s">
        <v>74</v>
      </c>
      <c r="F4" s="5" t="s">
        <v>75</v>
      </c>
      <c r="G4" s="5" t="s">
        <v>74</v>
      </c>
      <c r="H4" s="48"/>
      <c r="I4" s="49"/>
      <c r="J4" s="83" t="s">
        <v>76</v>
      </c>
      <c r="K4" s="83" t="s">
        <v>74</v>
      </c>
      <c r="L4" s="83" t="s">
        <v>77</v>
      </c>
      <c r="M4" s="83" t="s">
        <v>74</v>
      </c>
    </row>
    <row r="5" spans="2:13" x14ac:dyDescent="0.2">
      <c r="B5" s="6"/>
      <c r="C5" s="7"/>
      <c r="D5" s="4" t="s">
        <v>15</v>
      </c>
      <c r="E5" s="4" t="s">
        <v>78</v>
      </c>
      <c r="F5" s="4" t="s">
        <v>15</v>
      </c>
      <c r="G5" s="4" t="s">
        <v>78</v>
      </c>
      <c r="H5" s="6"/>
      <c r="I5" s="7"/>
      <c r="J5" s="84" t="s">
        <v>15</v>
      </c>
      <c r="K5" s="84" t="s">
        <v>78</v>
      </c>
      <c r="L5" s="84" t="s">
        <v>15</v>
      </c>
      <c r="M5" s="84" t="s">
        <v>78</v>
      </c>
    </row>
    <row r="6" spans="2:13" ht="12" customHeight="1" x14ac:dyDescent="0.2">
      <c r="B6" s="51" t="s">
        <v>85</v>
      </c>
      <c r="C6" s="52"/>
      <c r="D6" s="63">
        <v>498257864</v>
      </c>
      <c r="E6" s="54">
        <v>100</v>
      </c>
      <c r="F6" s="63">
        <v>498015776</v>
      </c>
      <c r="G6" s="54">
        <v>100</v>
      </c>
      <c r="H6" s="51" t="s">
        <v>85</v>
      </c>
      <c r="I6" s="52"/>
      <c r="J6" s="63">
        <v>497002644</v>
      </c>
      <c r="K6" s="54">
        <v>100</v>
      </c>
      <c r="L6" s="63">
        <v>483715542</v>
      </c>
      <c r="M6" s="54">
        <v>100</v>
      </c>
    </row>
    <row r="7" spans="2:13" ht="12" customHeight="1" x14ac:dyDescent="0.2">
      <c r="B7" s="22" t="s">
        <v>86</v>
      </c>
      <c r="C7" s="23"/>
      <c r="D7" s="85">
        <v>439534553</v>
      </c>
      <c r="E7" s="59">
        <v>100</v>
      </c>
      <c r="F7" s="85">
        <v>439297743</v>
      </c>
      <c r="G7" s="59">
        <v>100</v>
      </c>
      <c r="H7" s="22" t="s">
        <v>86</v>
      </c>
      <c r="I7" s="23"/>
      <c r="J7" s="85">
        <v>434904850</v>
      </c>
      <c r="K7" s="59">
        <v>100</v>
      </c>
      <c r="L7" s="85">
        <v>428277477</v>
      </c>
      <c r="M7" s="59">
        <v>100</v>
      </c>
    </row>
    <row r="8" spans="2:13" x14ac:dyDescent="0.2">
      <c r="B8" s="6"/>
      <c r="C8" s="86" t="s">
        <v>54</v>
      </c>
      <c r="D8" s="62">
        <v>458753</v>
      </c>
      <c r="E8" s="54">
        <v>0.1</v>
      </c>
      <c r="F8" s="63">
        <v>306756</v>
      </c>
      <c r="G8" s="54">
        <v>7.0000000000000007E-2</v>
      </c>
      <c r="H8" s="6"/>
      <c r="I8" s="86" t="s">
        <v>54</v>
      </c>
      <c r="J8" s="62">
        <v>278847</v>
      </c>
      <c r="K8" s="54">
        <v>0.06</v>
      </c>
      <c r="L8" s="63">
        <v>215884</v>
      </c>
      <c r="M8" s="54">
        <v>0.05</v>
      </c>
    </row>
    <row r="9" spans="2:13" x14ac:dyDescent="0.2">
      <c r="B9" s="6"/>
      <c r="C9" s="24" t="s">
        <v>55</v>
      </c>
      <c r="D9" s="87">
        <v>92730</v>
      </c>
      <c r="E9" s="54">
        <v>0.03</v>
      </c>
      <c r="F9" s="63">
        <v>80792</v>
      </c>
      <c r="G9" s="54">
        <v>0.02</v>
      </c>
      <c r="H9" s="6"/>
      <c r="I9" s="24" t="s">
        <v>55</v>
      </c>
      <c r="J9" s="68">
        <v>29027</v>
      </c>
      <c r="K9" s="54">
        <v>0</v>
      </c>
      <c r="L9" s="63">
        <v>28935</v>
      </c>
      <c r="M9" s="54">
        <v>0.01</v>
      </c>
    </row>
    <row r="10" spans="2:13" x14ac:dyDescent="0.2">
      <c r="B10" s="6"/>
      <c r="C10" s="24" t="s">
        <v>56</v>
      </c>
      <c r="D10" s="62">
        <v>99494</v>
      </c>
      <c r="E10" s="54">
        <v>0.03</v>
      </c>
      <c r="F10" s="63">
        <v>99494</v>
      </c>
      <c r="G10" s="54">
        <v>0.02</v>
      </c>
      <c r="H10" s="6"/>
      <c r="I10" s="24" t="s">
        <v>56</v>
      </c>
      <c r="J10" s="62">
        <v>72906</v>
      </c>
      <c r="K10" s="54">
        <v>0.02</v>
      </c>
      <c r="L10" s="63">
        <v>70531</v>
      </c>
      <c r="M10" s="54">
        <v>0.02</v>
      </c>
    </row>
    <row r="11" spans="2:13" x14ac:dyDescent="0.2">
      <c r="B11" s="88"/>
      <c r="C11" s="89" t="s">
        <v>57</v>
      </c>
      <c r="D11" s="64">
        <v>106318</v>
      </c>
      <c r="E11" s="54">
        <v>0.02</v>
      </c>
      <c r="F11" s="63">
        <v>101862</v>
      </c>
      <c r="G11" s="54">
        <v>0.02</v>
      </c>
      <c r="H11" s="88"/>
      <c r="I11" s="89" t="s">
        <v>57</v>
      </c>
      <c r="J11" s="64">
        <v>47875</v>
      </c>
      <c r="K11" s="54">
        <v>0.01</v>
      </c>
      <c r="L11" s="63">
        <v>46829</v>
      </c>
      <c r="M11" s="54">
        <v>0.01</v>
      </c>
    </row>
    <row r="12" spans="2:13" x14ac:dyDescent="0.2">
      <c r="B12" s="6"/>
      <c r="C12" s="24" t="s">
        <v>58</v>
      </c>
      <c r="D12" s="62">
        <v>501957</v>
      </c>
      <c r="E12" s="54">
        <v>0.11</v>
      </c>
      <c r="F12" s="63">
        <v>501957</v>
      </c>
      <c r="G12" s="54">
        <v>0.11</v>
      </c>
      <c r="H12" s="6"/>
      <c r="I12" s="24" t="s">
        <v>58</v>
      </c>
      <c r="J12" s="62">
        <v>204490</v>
      </c>
      <c r="K12" s="54">
        <v>0.05</v>
      </c>
      <c r="L12" s="63">
        <v>262</v>
      </c>
      <c r="M12" s="54">
        <v>0</v>
      </c>
    </row>
    <row r="13" spans="2:13" x14ac:dyDescent="0.2">
      <c r="B13" s="6"/>
      <c r="C13" s="24" t="s">
        <v>59</v>
      </c>
      <c r="D13" s="62">
        <v>5073682</v>
      </c>
      <c r="E13" s="54">
        <v>1.1499999999999999</v>
      </c>
      <c r="F13" s="63">
        <v>5073682</v>
      </c>
      <c r="G13" s="54">
        <v>1.1499999999999999</v>
      </c>
      <c r="H13" s="6"/>
      <c r="I13" s="24" t="s">
        <v>59</v>
      </c>
      <c r="J13" s="62">
        <v>5073679</v>
      </c>
      <c r="K13" s="54">
        <v>1.17</v>
      </c>
      <c r="L13" s="63">
        <v>4796320</v>
      </c>
      <c r="M13" s="54">
        <v>1.1200000000000001</v>
      </c>
    </row>
    <row r="14" spans="2:13" x14ac:dyDescent="0.2">
      <c r="B14" s="6"/>
      <c r="C14" s="24" t="s">
        <v>60</v>
      </c>
      <c r="D14" s="62">
        <v>942343</v>
      </c>
      <c r="E14" s="54">
        <v>0.21</v>
      </c>
      <c r="F14" s="63">
        <v>873923</v>
      </c>
      <c r="G14" s="54">
        <v>0.2</v>
      </c>
      <c r="H14" s="6"/>
      <c r="I14" s="24" t="s">
        <v>60</v>
      </c>
      <c r="J14" s="62">
        <v>271499</v>
      </c>
      <c r="K14" s="54">
        <v>0.06</v>
      </c>
      <c r="L14" s="63">
        <v>270927</v>
      </c>
      <c r="M14" s="54">
        <v>0.06</v>
      </c>
    </row>
    <row r="15" spans="2:13" x14ac:dyDescent="0.2">
      <c r="B15" s="6"/>
      <c r="C15" s="24" t="s">
        <v>61</v>
      </c>
      <c r="D15" s="68" t="s">
        <v>28</v>
      </c>
      <c r="E15" s="68" t="s">
        <v>28</v>
      </c>
      <c r="F15" s="68" t="s">
        <v>28</v>
      </c>
      <c r="G15" s="68" t="s">
        <v>28</v>
      </c>
      <c r="H15" s="6"/>
      <c r="I15" s="24" t="s">
        <v>61</v>
      </c>
      <c r="J15" s="68" t="s">
        <v>28</v>
      </c>
      <c r="K15" s="68" t="s">
        <v>28</v>
      </c>
      <c r="L15" s="68" t="s">
        <v>28</v>
      </c>
      <c r="M15" s="68" t="s">
        <v>28</v>
      </c>
    </row>
    <row r="16" spans="2:13" x14ac:dyDescent="0.2">
      <c r="B16" s="6"/>
      <c r="C16" s="24" t="s">
        <v>62</v>
      </c>
      <c r="D16" s="62">
        <v>100228842</v>
      </c>
      <c r="E16" s="54">
        <v>22.8</v>
      </c>
      <c r="F16" s="63">
        <v>100228842</v>
      </c>
      <c r="G16" s="54">
        <v>22.82</v>
      </c>
      <c r="H16" s="6"/>
      <c r="I16" s="24" t="s">
        <v>62</v>
      </c>
      <c r="J16" s="62">
        <v>100228844</v>
      </c>
      <c r="K16" s="54">
        <v>23.05</v>
      </c>
      <c r="L16" s="63">
        <v>100228842</v>
      </c>
      <c r="M16" s="54">
        <v>23.4</v>
      </c>
    </row>
    <row r="17" spans="2:13" x14ac:dyDescent="0.2">
      <c r="B17" s="6"/>
      <c r="C17" s="24" t="s">
        <v>63</v>
      </c>
      <c r="D17" s="62">
        <v>141499382</v>
      </c>
      <c r="E17" s="54">
        <v>32.19</v>
      </c>
      <c r="F17" s="63">
        <v>141499383</v>
      </c>
      <c r="G17" s="54">
        <v>32.21</v>
      </c>
      <c r="H17" s="6"/>
      <c r="I17" s="24" t="s">
        <v>63</v>
      </c>
      <c r="J17" s="62">
        <v>141499387</v>
      </c>
      <c r="K17" s="54">
        <v>32.54</v>
      </c>
      <c r="L17" s="63">
        <v>141499383</v>
      </c>
      <c r="M17" s="54">
        <v>33.04</v>
      </c>
    </row>
    <row r="18" spans="2:13" x14ac:dyDescent="0.2">
      <c r="B18" s="6"/>
      <c r="C18" s="24" t="s">
        <v>64</v>
      </c>
      <c r="D18" s="62">
        <v>54592</v>
      </c>
      <c r="E18" s="54">
        <v>0.02</v>
      </c>
      <c r="F18" s="63">
        <v>54592</v>
      </c>
      <c r="G18" s="54">
        <v>0.02</v>
      </c>
      <c r="H18" s="6"/>
      <c r="I18" s="24" t="s">
        <v>64</v>
      </c>
      <c r="J18" s="62">
        <v>330</v>
      </c>
      <c r="K18" s="54">
        <v>0</v>
      </c>
      <c r="L18" s="63">
        <v>330</v>
      </c>
      <c r="M18" s="54">
        <v>0</v>
      </c>
    </row>
    <row r="19" spans="2:13" x14ac:dyDescent="0.2">
      <c r="B19" s="6"/>
      <c r="C19" s="24" t="s">
        <v>65</v>
      </c>
      <c r="D19" s="62">
        <v>190476460</v>
      </c>
      <c r="E19" s="54">
        <v>43.34</v>
      </c>
      <c r="F19" s="63">
        <v>190476460</v>
      </c>
      <c r="G19" s="54">
        <v>43.36</v>
      </c>
      <c r="H19" s="6"/>
      <c r="I19" s="24" t="s">
        <v>65</v>
      </c>
      <c r="J19" s="62">
        <v>187197966</v>
      </c>
      <c r="K19" s="54">
        <v>43.04</v>
      </c>
      <c r="L19" s="63">
        <v>181119234</v>
      </c>
      <c r="M19" s="54">
        <v>42.29</v>
      </c>
    </row>
    <row r="21" spans="2:13" x14ac:dyDescent="0.2">
      <c r="B21" s="3" t="s">
        <v>18</v>
      </c>
      <c r="H21" s="3"/>
    </row>
    <row r="22" spans="2:13" x14ac:dyDescent="0.2">
      <c r="B22" s="3"/>
      <c r="C22" s="3"/>
      <c r="D22" s="90"/>
      <c r="E22" s="90"/>
      <c r="F22" s="90"/>
      <c r="G22" s="90"/>
      <c r="J22" s="37"/>
      <c r="K22" s="37"/>
      <c r="L22" s="37"/>
      <c r="M22" s="37"/>
    </row>
    <row r="24" spans="2:13" x14ac:dyDescent="0.2">
      <c r="D24" s="37"/>
      <c r="E24" s="37"/>
      <c r="F24" s="37"/>
      <c r="G24" s="37"/>
      <c r="J24" s="37"/>
      <c r="K24" s="37"/>
      <c r="L24" s="37"/>
      <c r="M24" s="37"/>
    </row>
    <row r="31" spans="2:13" x14ac:dyDescent="0.2">
      <c r="D31" s="91"/>
      <c r="E31" s="92"/>
    </row>
    <row r="32" spans="2:13" x14ac:dyDescent="0.2">
      <c r="D32" s="92"/>
      <c r="E32" s="91"/>
    </row>
    <row r="33" spans="4:5" x14ac:dyDescent="0.2">
      <c r="D33" s="92"/>
      <c r="E33" s="92"/>
    </row>
    <row r="34" spans="4:5" x14ac:dyDescent="0.2">
      <c r="D34" s="92"/>
      <c r="E34" s="92"/>
    </row>
    <row r="35" spans="4:5" x14ac:dyDescent="0.2">
      <c r="D35" s="93"/>
      <c r="E35" s="93"/>
    </row>
    <row r="36" spans="4:5" x14ac:dyDescent="0.2">
      <c r="D36" s="94"/>
      <c r="E36" s="93"/>
    </row>
    <row r="37" spans="4:5" x14ac:dyDescent="0.2">
      <c r="D37" s="95"/>
      <c r="E37" s="93"/>
    </row>
    <row r="38" spans="4:5" x14ac:dyDescent="0.2">
      <c r="D38" s="95"/>
      <c r="E38" s="93"/>
    </row>
    <row r="39" spans="4:5" x14ac:dyDescent="0.2">
      <c r="D39" s="95"/>
      <c r="E39" s="93"/>
    </row>
    <row r="40" spans="4:5" x14ac:dyDescent="0.2">
      <c r="D40" s="94"/>
      <c r="E40" s="93"/>
    </row>
    <row r="41" spans="4:5" x14ac:dyDescent="0.2">
      <c r="D41" s="94"/>
      <c r="E41" s="93"/>
    </row>
    <row r="42" spans="4:5" x14ac:dyDescent="0.2">
      <c r="D42" s="96"/>
      <c r="E42" s="93"/>
    </row>
    <row r="43" spans="4:5" x14ac:dyDescent="0.2">
      <c r="D43" s="94"/>
      <c r="E43" s="93"/>
    </row>
    <row r="44" spans="4:5" x14ac:dyDescent="0.2">
      <c r="D44" s="75"/>
      <c r="E44" s="76"/>
    </row>
    <row r="45" spans="4:5" x14ac:dyDescent="0.2">
      <c r="D45" s="75"/>
      <c r="E45" s="76"/>
    </row>
    <row r="46" spans="4:5" x14ac:dyDescent="0.2">
      <c r="D46" s="75"/>
      <c r="E46" s="76"/>
    </row>
    <row r="47" spans="4:5" x14ac:dyDescent="0.2">
      <c r="D47" s="75"/>
      <c r="E47" s="76"/>
    </row>
    <row r="48" spans="4:5" x14ac:dyDescent="0.2">
      <c r="D48" s="75"/>
      <c r="E48" s="76"/>
    </row>
  </sheetData>
  <mergeCells count="8">
    <mergeCell ref="B7:C7"/>
    <mergeCell ref="H7:I7"/>
    <mergeCell ref="B3:C4"/>
    <mergeCell ref="D3:G3"/>
    <mergeCell ref="H3:I4"/>
    <mergeCell ref="J3:M3"/>
    <mergeCell ref="B6:C6"/>
    <mergeCell ref="H6:I6"/>
  </mergeCells>
  <phoneticPr fontId="3"/>
  <pageMargins left="0.78740157480314965" right="0.59055118110236227" top="0.98425196850393704" bottom="0.98425196850393704" header="0.51181102362204722" footer="0.51181102362204722"/>
  <pageSetup paperSize="9" scale="89" orientation="landscape" cellComments="asDisplayed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4CB0-EBB5-4568-B575-6B557F5CEAE0}">
  <dimension ref="B1:T59"/>
  <sheetViews>
    <sheetView zoomScaleNormal="100" zoomScaleSheetLayoutView="100" workbookViewId="0"/>
  </sheetViews>
  <sheetFormatPr defaultRowHeight="13" x14ac:dyDescent="0.2"/>
  <cols>
    <col min="1" max="1" width="2.6328125" style="153" customWidth="1"/>
    <col min="2" max="2" width="3.08984375" style="153" customWidth="1"/>
    <col min="3" max="3" width="2.7265625" style="153" customWidth="1"/>
    <col min="4" max="5" width="3.08984375" style="153" customWidth="1"/>
    <col min="6" max="6" width="16.90625" style="153" customWidth="1"/>
    <col min="7" max="9" width="15.6328125" style="153" customWidth="1"/>
    <col min="10" max="10" width="10.36328125" style="153" customWidth="1"/>
    <col min="11" max="11" width="9.6328125" style="153" customWidth="1"/>
    <col min="12" max="12" width="13.6328125" style="153" customWidth="1"/>
    <col min="13" max="13" width="9.6328125" style="153" customWidth="1"/>
    <col min="14" max="14" width="11.26953125" style="153" bestFit="1" customWidth="1"/>
    <col min="15" max="15" width="12.08984375" style="153" customWidth="1"/>
    <col min="16" max="16" width="10.7265625" style="153" customWidth="1"/>
    <col min="17" max="16384" width="8.7265625" style="153"/>
  </cols>
  <sheetData>
    <row r="1" spans="2:20" s="100" customFormat="1" ht="14.25" customHeight="1" x14ac:dyDescent="0.2">
      <c r="B1" s="97" t="s">
        <v>87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98"/>
      <c r="P1" s="98"/>
      <c r="Q1" s="98"/>
      <c r="R1" s="98"/>
      <c r="S1" s="98"/>
      <c r="T1" s="98"/>
    </row>
    <row r="2" spans="2:20" s="100" customFormat="1" x14ac:dyDescent="0.2">
      <c r="B2" s="98"/>
      <c r="C2" s="98"/>
      <c r="D2" s="98"/>
      <c r="E2" s="98"/>
      <c r="F2" s="98"/>
      <c r="G2" s="98"/>
      <c r="H2" s="98"/>
      <c r="I2" s="101"/>
      <c r="J2" s="101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s="100" customFormat="1" x14ac:dyDescent="0.2">
      <c r="B3" s="102" t="s">
        <v>88</v>
      </c>
      <c r="C3" s="103"/>
      <c r="D3" s="103"/>
      <c r="E3" s="103"/>
      <c r="F3" s="104"/>
      <c r="G3" s="105" t="s">
        <v>89</v>
      </c>
      <c r="H3" s="105" t="s">
        <v>90</v>
      </c>
      <c r="I3" s="105" t="s">
        <v>91</v>
      </c>
      <c r="J3" s="105" t="s">
        <v>92</v>
      </c>
      <c r="K3" s="105" t="s">
        <v>93</v>
      </c>
      <c r="L3" s="105" t="s">
        <v>94</v>
      </c>
      <c r="M3" s="105" t="s">
        <v>95</v>
      </c>
      <c r="N3" s="106"/>
      <c r="O3" s="106"/>
      <c r="P3" s="106"/>
      <c r="Q3" s="106"/>
      <c r="R3" s="106"/>
      <c r="S3" s="106"/>
      <c r="T3" s="106"/>
    </row>
    <row r="4" spans="2:20" s="100" customFormat="1" x14ac:dyDescent="0.2">
      <c r="B4" s="107"/>
      <c r="C4" s="108"/>
      <c r="D4" s="108"/>
      <c r="E4" s="108"/>
      <c r="F4" s="109"/>
      <c r="G4" s="110" t="s">
        <v>15</v>
      </c>
      <c r="H4" s="110" t="s">
        <v>15</v>
      </c>
      <c r="I4" s="110" t="s">
        <v>15</v>
      </c>
      <c r="J4" s="110" t="s">
        <v>15</v>
      </c>
      <c r="K4" s="110" t="s">
        <v>15</v>
      </c>
      <c r="L4" s="110" t="s">
        <v>15</v>
      </c>
      <c r="M4" s="110" t="s">
        <v>96</v>
      </c>
      <c r="N4" s="98"/>
      <c r="O4" s="98"/>
      <c r="P4" s="98"/>
      <c r="Q4" s="98"/>
      <c r="R4" s="98"/>
      <c r="S4" s="98"/>
      <c r="T4" s="98"/>
    </row>
    <row r="5" spans="2:20" s="115" customFormat="1" x14ac:dyDescent="0.2">
      <c r="B5" s="111" t="s">
        <v>97</v>
      </c>
      <c r="C5" s="111"/>
      <c r="D5" s="111"/>
      <c r="E5" s="111"/>
      <c r="F5" s="111"/>
      <c r="G5" s="112">
        <v>261000000</v>
      </c>
      <c r="H5" s="112">
        <v>264710636</v>
      </c>
      <c r="I5" s="112">
        <v>262171451</v>
      </c>
      <c r="J5" s="112">
        <v>342303</v>
      </c>
      <c r="K5" s="112">
        <v>866</v>
      </c>
      <c r="L5" s="112">
        <v>2197748</v>
      </c>
      <c r="M5" s="113">
        <v>99.04</v>
      </c>
      <c r="N5" s="114"/>
      <c r="O5" s="114"/>
      <c r="P5" s="114"/>
      <c r="Q5" s="114"/>
      <c r="R5" s="114"/>
      <c r="S5" s="114"/>
      <c r="T5" s="114"/>
    </row>
    <row r="6" spans="2:20" s="115" customFormat="1" x14ac:dyDescent="0.2">
      <c r="B6" s="116" t="s">
        <v>98</v>
      </c>
      <c r="C6" s="117" t="s">
        <v>6</v>
      </c>
      <c r="D6" s="118"/>
      <c r="E6" s="118"/>
      <c r="F6" s="119"/>
      <c r="G6" s="112">
        <v>260982395</v>
      </c>
      <c r="H6" s="112">
        <v>264693031</v>
      </c>
      <c r="I6" s="112">
        <v>262153846</v>
      </c>
      <c r="J6" s="112">
        <v>342303</v>
      </c>
      <c r="K6" s="112">
        <v>866</v>
      </c>
      <c r="L6" s="112">
        <v>2197748</v>
      </c>
      <c r="M6" s="113">
        <v>99.04</v>
      </c>
      <c r="N6" s="114"/>
      <c r="O6" s="114"/>
      <c r="P6" s="114"/>
      <c r="Q6" s="114"/>
      <c r="R6" s="114"/>
      <c r="S6" s="114"/>
      <c r="T6" s="120"/>
    </row>
    <row r="7" spans="2:20" s="115" customFormat="1" x14ac:dyDescent="0.2">
      <c r="B7" s="121"/>
      <c r="C7" s="122" t="s">
        <v>99</v>
      </c>
      <c r="D7" s="117" t="s">
        <v>6</v>
      </c>
      <c r="E7" s="118"/>
      <c r="F7" s="119"/>
      <c r="G7" s="112">
        <v>81101738</v>
      </c>
      <c r="H7" s="112">
        <v>83394684</v>
      </c>
      <c r="I7" s="112">
        <v>81217485</v>
      </c>
      <c r="J7" s="112">
        <v>243393</v>
      </c>
      <c r="K7" s="112">
        <v>84</v>
      </c>
      <c r="L7" s="112">
        <v>1933889</v>
      </c>
      <c r="M7" s="113">
        <v>97.39</v>
      </c>
      <c r="N7" s="114"/>
      <c r="O7" s="114"/>
      <c r="P7" s="114"/>
      <c r="Q7" s="114"/>
      <c r="R7" s="114"/>
      <c r="S7" s="114"/>
      <c r="T7" s="120"/>
    </row>
    <row r="8" spans="2:20" s="100" customFormat="1" x14ac:dyDescent="0.2">
      <c r="B8" s="121"/>
      <c r="C8" s="123"/>
      <c r="D8" s="124" t="s">
        <v>100</v>
      </c>
      <c r="E8" s="125" t="s">
        <v>101</v>
      </c>
      <c r="F8" s="126"/>
      <c r="G8" s="127">
        <v>68557812</v>
      </c>
      <c r="H8" s="127">
        <v>70824115</v>
      </c>
      <c r="I8" s="127">
        <v>68669819</v>
      </c>
      <c r="J8" s="127">
        <v>234638</v>
      </c>
      <c r="K8" s="128">
        <v>5</v>
      </c>
      <c r="L8" s="127">
        <v>1919663</v>
      </c>
      <c r="M8" s="129">
        <v>96.96</v>
      </c>
      <c r="N8" s="98"/>
      <c r="O8" s="130"/>
      <c r="P8" s="131"/>
      <c r="Q8" s="98"/>
      <c r="R8" s="98"/>
      <c r="S8" s="98"/>
      <c r="T8" s="98"/>
    </row>
    <row r="9" spans="2:20" s="100" customFormat="1" x14ac:dyDescent="0.2">
      <c r="B9" s="121"/>
      <c r="C9" s="123"/>
      <c r="D9" s="132"/>
      <c r="E9" s="125" t="s">
        <v>102</v>
      </c>
      <c r="F9" s="126"/>
      <c r="G9" s="127">
        <v>2670534</v>
      </c>
      <c r="H9" s="127">
        <v>2670534</v>
      </c>
      <c r="I9" s="127">
        <v>2670534</v>
      </c>
      <c r="J9" s="128" t="s">
        <v>103</v>
      </c>
      <c r="K9" s="128" t="s">
        <v>103</v>
      </c>
      <c r="L9" s="128" t="s">
        <v>103</v>
      </c>
      <c r="M9" s="129">
        <v>100</v>
      </c>
      <c r="N9" s="98"/>
      <c r="O9" s="130"/>
      <c r="P9" s="131"/>
      <c r="Q9" s="98"/>
      <c r="R9" s="98"/>
      <c r="S9" s="98"/>
      <c r="T9" s="98"/>
    </row>
    <row r="10" spans="2:20" s="100" customFormat="1" x14ac:dyDescent="0.2">
      <c r="B10" s="121"/>
      <c r="C10" s="123"/>
      <c r="D10" s="133"/>
      <c r="E10" s="125" t="s">
        <v>104</v>
      </c>
      <c r="F10" s="126"/>
      <c r="G10" s="127">
        <v>2952128</v>
      </c>
      <c r="H10" s="127">
        <v>2952128</v>
      </c>
      <c r="I10" s="127">
        <v>2952128</v>
      </c>
      <c r="J10" s="128" t="s">
        <v>103</v>
      </c>
      <c r="K10" s="128" t="s">
        <v>103</v>
      </c>
      <c r="L10" s="128" t="s">
        <v>103</v>
      </c>
      <c r="M10" s="129">
        <v>100</v>
      </c>
      <c r="N10" s="98"/>
      <c r="O10" s="130"/>
      <c r="P10" s="131"/>
      <c r="Q10" s="98"/>
      <c r="R10" s="98"/>
      <c r="S10" s="98"/>
      <c r="T10" s="98"/>
    </row>
    <row r="11" spans="2:20" s="100" customFormat="1" x14ac:dyDescent="0.2">
      <c r="B11" s="121"/>
      <c r="C11" s="123"/>
      <c r="D11" s="125" t="s">
        <v>105</v>
      </c>
      <c r="E11" s="134"/>
      <c r="F11" s="126"/>
      <c r="G11" s="127">
        <v>6597713</v>
      </c>
      <c r="H11" s="127">
        <v>6624356</v>
      </c>
      <c r="I11" s="127">
        <v>6601453</v>
      </c>
      <c r="J11" s="127">
        <v>8755</v>
      </c>
      <c r="K11" s="127">
        <v>79</v>
      </c>
      <c r="L11" s="127">
        <v>14227</v>
      </c>
      <c r="M11" s="129">
        <v>99.65</v>
      </c>
      <c r="N11" s="98"/>
      <c r="O11" s="130"/>
      <c r="P11" s="131"/>
      <c r="Q11" s="98"/>
      <c r="R11" s="98"/>
      <c r="S11" s="98"/>
      <c r="T11" s="98"/>
    </row>
    <row r="12" spans="2:20" s="100" customFormat="1" x14ac:dyDescent="0.2">
      <c r="B12" s="121"/>
      <c r="C12" s="135"/>
      <c r="D12" s="125" t="s">
        <v>106</v>
      </c>
      <c r="E12" s="134"/>
      <c r="F12" s="126"/>
      <c r="G12" s="127">
        <v>323551</v>
      </c>
      <c r="H12" s="127">
        <v>323551</v>
      </c>
      <c r="I12" s="127">
        <v>323551</v>
      </c>
      <c r="J12" s="128" t="s">
        <v>103</v>
      </c>
      <c r="K12" s="128" t="s">
        <v>103</v>
      </c>
      <c r="L12" s="128" t="s">
        <v>103</v>
      </c>
      <c r="M12" s="129">
        <v>100</v>
      </c>
      <c r="N12" s="98"/>
      <c r="O12" s="130"/>
      <c r="P12" s="131"/>
      <c r="Q12" s="98"/>
      <c r="R12" s="98"/>
      <c r="S12" s="98"/>
      <c r="T12" s="98"/>
    </row>
    <row r="13" spans="2:20" s="115" customFormat="1" x14ac:dyDescent="0.2">
      <c r="B13" s="121"/>
      <c r="C13" s="122" t="s">
        <v>107</v>
      </c>
      <c r="D13" s="117" t="s">
        <v>6</v>
      </c>
      <c r="E13" s="118"/>
      <c r="F13" s="119"/>
      <c r="G13" s="112">
        <v>61650267</v>
      </c>
      <c r="H13" s="112">
        <v>62851580</v>
      </c>
      <c r="I13" s="112">
        <v>62702501</v>
      </c>
      <c r="J13" s="112">
        <v>35013</v>
      </c>
      <c r="K13" s="112">
        <v>135</v>
      </c>
      <c r="L13" s="112">
        <v>114202</v>
      </c>
      <c r="M13" s="113">
        <v>99.76</v>
      </c>
      <c r="N13" s="114"/>
      <c r="O13" s="114"/>
      <c r="P13" s="114"/>
      <c r="Q13" s="114"/>
      <c r="R13" s="114"/>
      <c r="S13" s="114"/>
      <c r="T13" s="120"/>
    </row>
    <row r="14" spans="2:20" s="100" customFormat="1" x14ac:dyDescent="0.2">
      <c r="B14" s="121"/>
      <c r="C14" s="123"/>
      <c r="D14" s="107"/>
      <c r="E14" s="134" t="s">
        <v>100</v>
      </c>
      <c r="F14" s="126"/>
      <c r="G14" s="127">
        <v>2304804</v>
      </c>
      <c r="H14" s="127">
        <v>2351871</v>
      </c>
      <c r="I14" s="127">
        <v>2307832</v>
      </c>
      <c r="J14" s="127">
        <v>4752</v>
      </c>
      <c r="K14" s="128">
        <v>30</v>
      </c>
      <c r="L14" s="127">
        <v>39317</v>
      </c>
      <c r="M14" s="129">
        <v>98.13</v>
      </c>
      <c r="N14" s="98"/>
      <c r="O14" s="130"/>
      <c r="P14" s="131"/>
      <c r="Q14" s="98"/>
      <c r="R14" s="98"/>
      <c r="S14" s="98"/>
      <c r="T14" s="98"/>
    </row>
    <row r="15" spans="2:20" s="100" customFormat="1" x14ac:dyDescent="0.2">
      <c r="B15" s="121"/>
      <c r="C15" s="135"/>
      <c r="D15" s="107"/>
      <c r="E15" s="134" t="s">
        <v>105</v>
      </c>
      <c r="F15" s="126"/>
      <c r="G15" s="127">
        <v>59345463</v>
      </c>
      <c r="H15" s="127">
        <v>60499709</v>
      </c>
      <c r="I15" s="127">
        <v>60394669</v>
      </c>
      <c r="J15" s="127">
        <v>30261</v>
      </c>
      <c r="K15" s="127">
        <v>105</v>
      </c>
      <c r="L15" s="127">
        <v>74885</v>
      </c>
      <c r="M15" s="129">
        <v>99.83</v>
      </c>
      <c r="N15" s="98"/>
      <c r="O15" s="130"/>
      <c r="P15" s="131"/>
      <c r="Q15" s="98"/>
      <c r="R15" s="98"/>
      <c r="S15" s="98"/>
      <c r="T15" s="98"/>
    </row>
    <row r="16" spans="2:20" s="100" customFormat="1" x14ac:dyDescent="0.2">
      <c r="B16" s="121"/>
      <c r="C16" s="125" t="s">
        <v>108</v>
      </c>
      <c r="D16" s="134"/>
      <c r="E16" s="134"/>
      <c r="F16" s="126"/>
      <c r="G16" s="127">
        <v>56633269</v>
      </c>
      <c r="H16" s="127">
        <v>56633269</v>
      </c>
      <c r="I16" s="127">
        <v>56633269</v>
      </c>
      <c r="J16" s="128" t="s">
        <v>103</v>
      </c>
      <c r="K16" s="128" t="s">
        <v>103</v>
      </c>
      <c r="L16" s="128" t="s">
        <v>103</v>
      </c>
      <c r="M16" s="129">
        <v>100</v>
      </c>
      <c r="N16" s="136"/>
      <c r="O16" s="136"/>
      <c r="P16" s="136"/>
      <c r="Q16" s="136"/>
      <c r="R16" s="136"/>
      <c r="S16" s="136"/>
      <c r="T16" s="98"/>
    </row>
    <row r="17" spans="2:19" s="100" customFormat="1" x14ac:dyDescent="0.2">
      <c r="B17" s="121"/>
      <c r="C17" s="125" t="s">
        <v>109</v>
      </c>
      <c r="D17" s="134"/>
      <c r="E17" s="134"/>
      <c r="F17" s="126"/>
      <c r="G17" s="127">
        <v>5877378</v>
      </c>
      <c r="H17" s="127">
        <v>5958501</v>
      </c>
      <c r="I17" s="127">
        <v>5880443</v>
      </c>
      <c r="J17" s="127">
        <v>43206</v>
      </c>
      <c r="K17" s="127">
        <v>212</v>
      </c>
      <c r="L17" s="127">
        <v>35063</v>
      </c>
      <c r="M17" s="129">
        <v>98.69</v>
      </c>
      <c r="N17" s="98"/>
      <c r="O17" s="130"/>
      <c r="P17" s="131"/>
      <c r="Q17" s="98"/>
      <c r="R17" s="98"/>
      <c r="S17" s="98"/>
    </row>
    <row r="18" spans="2:19" s="100" customFormat="1" x14ac:dyDescent="0.2">
      <c r="B18" s="121"/>
      <c r="C18" s="125" t="s">
        <v>110</v>
      </c>
      <c r="D18" s="134"/>
      <c r="E18" s="134"/>
      <c r="F18" s="126"/>
      <c r="G18" s="127">
        <v>2229063</v>
      </c>
      <c r="H18" s="127">
        <v>2229063</v>
      </c>
      <c r="I18" s="127">
        <v>2229063</v>
      </c>
      <c r="J18" s="128" t="s">
        <v>103</v>
      </c>
      <c r="K18" s="128" t="s">
        <v>103</v>
      </c>
      <c r="L18" s="128" t="s">
        <v>103</v>
      </c>
      <c r="M18" s="129">
        <v>100</v>
      </c>
      <c r="N18" s="98"/>
      <c r="O18" s="130"/>
      <c r="P18" s="131"/>
      <c r="Q18" s="98"/>
      <c r="R18" s="98"/>
      <c r="S18" s="98"/>
    </row>
    <row r="19" spans="2:19" s="100" customFormat="1" x14ac:dyDescent="0.2">
      <c r="B19" s="121"/>
      <c r="C19" s="125" t="s">
        <v>111</v>
      </c>
      <c r="D19" s="134"/>
      <c r="E19" s="134"/>
      <c r="F19" s="126"/>
      <c r="G19" s="127">
        <v>1113842</v>
      </c>
      <c r="H19" s="127">
        <v>1113842</v>
      </c>
      <c r="I19" s="127">
        <v>1113842</v>
      </c>
      <c r="J19" s="128" t="s">
        <v>103</v>
      </c>
      <c r="K19" s="128" t="s">
        <v>103</v>
      </c>
      <c r="L19" s="128" t="s">
        <v>103</v>
      </c>
      <c r="M19" s="129">
        <v>100</v>
      </c>
      <c r="N19" s="98"/>
      <c r="O19" s="130"/>
      <c r="P19" s="131"/>
      <c r="Q19" s="98"/>
      <c r="R19" s="98"/>
      <c r="S19" s="98"/>
    </row>
    <row r="20" spans="2:19" s="100" customFormat="1" x14ac:dyDescent="0.2">
      <c r="B20" s="121"/>
      <c r="C20" s="125" t="s">
        <v>112</v>
      </c>
      <c r="D20" s="137"/>
      <c r="E20" s="137"/>
      <c r="F20" s="138"/>
      <c r="G20" s="127">
        <v>16970856</v>
      </c>
      <c r="H20" s="127">
        <v>16970857</v>
      </c>
      <c r="I20" s="127">
        <v>16970857</v>
      </c>
      <c r="J20" s="128" t="s">
        <v>103</v>
      </c>
      <c r="K20" s="128" t="s">
        <v>103</v>
      </c>
      <c r="L20" s="128" t="s">
        <v>103</v>
      </c>
      <c r="M20" s="129">
        <v>100</v>
      </c>
      <c r="N20" s="98"/>
      <c r="O20" s="130"/>
      <c r="P20" s="131"/>
      <c r="Q20" s="98"/>
      <c r="R20" s="98"/>
      <c r="S20" s="98"/>
    </row>
    <row r="21" spans="2:19" s="100" customFormat="1" x14ac:dyDescent="0.2">
      <c r="B21" s="121"/>
      <c r="C21" s="125" t="s">
        <v>113</v>
      </c>
      <c r="D21" s="134"/>
      <c r="E21" s="134"/>
      <c r="F21" s="126"/>
      <c r="G21" s="127">
        <v>35391405</v>
      </c>
      <c r="H21" s="127">
        <v>35459674</v>
      </c>
      <c r="I21" s="127">
        <v>35391811</v>
      </c>
      <c r="J21" s="127">
        <v>1655</v>
      </c>
      <c r="K21" s="127">
        <v>435</v>
      </c>
      <c r="L21" s="127">
        <v>66643</v>
      </c>
      <c r="M21" s="129">
        <v>99.81</v>
      </c>
      <c r="N21" s="98"/>
      <c r="O21" s="130"/>
      <c r="P21" s="131"/>
      <c r="Q21" s="98"/>
      <c r="R21" s="98"/>
      <c r="S21" s="98"/>
    </row>
    <row r="22" spans="2:19" s="100" customFormat="1" x14ac:dyDescent="0.2">
      <c r="B22" s="121"/>
      <c r="C22" s="125" t="s">
        <v>114</v>
      </c>
      <c r="D22" s="134"/>
      <c r="E22" s="134"/>
      <c r="F22" s="126"/>
      <c r="G22" s="127">
        <v>1519</v>
      </c>
      <c r="H22" s="127">
        <v>1519</v>
      </c>
      <c r="I22" s="127">
        <v>1519</v>
      </c>
      <c r="J22" s="128" t="s">
        <v>103</v>
      </c>
      <c r="K22" s="128" t="s">
        <v>103</v>
      </c>
      <c r="L22" s="128" t="s">
        <v>103</v>
      </c>
      <c r="M22" s="129">
        <v>100</v>
      </c>
      <c r="N22" s="98"/>
      <c r="O22" s="130"/>
      <c r="P22" s="131"/>
      <c r="Q22" s="98"/>
      <c r="R22" s="98"/>
      <c r="S22" s="98"/>
    </row>
    <row r="23" spans="2:19" s="100" customFormat="1" x14ac:dyDescent="0.2">
      <c r="B23" s="121"/>
      <c r="C23" s="125" t="s">
        <v>115</v>
      </c>
      <c r="D23" s="134"/>
      <c r="E23" s="134"/>
      <c r="F23" s="126"/>
      <c r="G23" s="128" t="s">
        <v>103</v>
      </c>
      <c r="H23" s="128" t="s">
        <v>103</v>
      </c>
      <c r="I23" s="128" t="s">
        <v>103</v>
      </c>
      <c r="J23" s="128" t="s">
        <v>103</v>
      </c>
      <c r="K23" s="128" t="s">
        <v>103</v>
      </c>
      <c r="L23" s="128" t="s">
        <v>103</v>
      </c>
      <c r="M23" s="129" t="s">
        <v>103</v>
      </c>
      <c r="N23" s="98"/>
      <c r="O23" s="130"/>
      <c r="P23" s="131"/>
      <c r="Q23" s="98"/>
      <c r="R23" s="98"/>
      <c r="S23" s="98"/>
    </row>
    <row r="24" spans="2:19" s="100" customFormat="1" x14ac:dyDescent="0.2">
      <c r="B24" s="121"/>
      <c r="C24" s="125" t="s">
        <v>116</v>
      </c>
      <c r="D24" s="134"/>
      <c r="E24" s="134"/>
      <c r="F24" s="126"/>
      <c r="G24" s="128">
        <v>13058</v>
      </c>
      <c r="H24" s="128">
        <v>80044</v>
      </c>
      <c r="I24" s="128">
        <v>13057</v>
      </c>
      <c r="J24" s="128">
        <v>19037</v>
      </c>
      <c r="K24" s="128" t="s">
        <v>103</v>
      </c>
      <c r="L24" s="128">
        <v>47950</v>
      </c>
      <c r="M24" s="129">
        <v>16.309999999999999</v>
      </c>
      <c r="N24" s="98"/>
      <c r="O24" s="130"/>
      <c r="P24" s="131"/>
      <c r="Q24" s="98"/>
      <c r="R24" s="98"/>
      <c r="S24" s="98"/>
    </row>
    <row r="25" spans="2:19" s="115" customFormat="1" x14ac:dyDescent="0.2">
      <c r="B25" s="139" t="s">
        <v>117</v>
      </c>
      <c r="C25" s="117" t="s">
        <v>6</v>
      </c>
      <c r="D25" s="118"/>
      <c r="E25" s="118"/>
      <c r="F25" s="119"/>
      <c r="G25" s="112">
        <v>17605</v>
      </c>
      <c r="H25" s="112">
        <v>17605</v>
      </c>
      <c r="I25" s="112">
        <v>17605</v>
      </c>
      <c r="J25" s="128" t="s">
        <v>103</v>
      </c>
      <c r="K25" s="128" t="s">
        <v>103</v>
      </c>
      <c r="L25" s="128" t="s">
        <v>103</v>
      </c>
      <c r="M25" s="113">
        <v>100</v>
      </c>
      <c r="N25" s="114"/>
      <c r="O25" s="114"/>
      <c r="P25" s="114"/>
      <c r="Q25" s="114"/>
      <c r="R25" s="114"/>
      <c r="S25" s="114"/>
    </row>
    <row r="26" spans="2:19" s="100" customFormat="1" x14ac:dyDescent="0.2">
      <c r="B26" s="140"/>
      <c r="C26" s="107"/>
      <c r="D26" s="134" t="s">
        <v>118</v>
      </c>
      <c r="E26" s="134"/>
      <c r="F26" s="126"/>
      <c r="G26" s="127">
        <v>17605</v>
      </c>
      <c r="H26" s="127">
        <v>17605</v>
      </c>
      <c r="I26" s="127">
        <v>17605</v>
      </c>
      <c r="J26" s="128" t="s">
        <v>103</v>
      </c>
      <c r="K26" s="128" t="s">
        <v>103</v>
      </c>
      <c r="L26" s="128" t="s">
        <v>103</v>
      </c>
      <c r="M26" s="129">
        <v>100</v>
      </c>
      <c r="N26" s="98"/>
      <c r="O26" s="130"/>
      <c r="P26" s="131"/>
      <c r="Q26" s="98"/>
      <c r="R26" s="98"/>
      <c r="S26" s="98"/>
    </row>
    <row r="27" spans="2:19" s="115" customFormat="1" x14ac:dyDescent="0.2">
      <c r="B27" s="117" t="s">
        <v>119</v>
      </c>
      <c r="C27" s="118"/>
      <c r="D27" s="118"/>
      <c r="E27" s="118"/>
      <c r="F27" s="119"/>
      <c r="G27" s="112">
        <v>96358568</v>
      </c>
      <c r="H27" s="112">
        <v>96380563</v>
      </c>
      <c r="I27" s="112">
        <v>96361333</v>
      </c>
      <c r="J27" s="128">
        <v>904</v>
      </c>
      <c r="K27" s="128">
        <v>1</v>
      </c>
      <c r="L27" s="128">
        <v>18326</v>
      </c>
      <c r="M27" s="113">
        <v>99.98</v>
      </c>
      <c r="N27" s="114"/>
      <c r="O27" s="141"/>
      <c r="P27" s="114"/>
      <c r="Q27" s="120"/>
      <c r="R27" s="120"/>
      <c r="S27" s="120"/>
    </row>
    <row r="28" spans="2:19" s="100" customFormat="1" x14ac:dyDescent="0.2">
      <c r="B28" s="107"/>
      <c r="C28" s="134" t="s">
        <v>120</v>
      </c>
      <c r="D28" s="134"/>
      <c r="E28" s="134"/>
      <c r="F28" s="126"/>
      <c r="G28" s="127">
        <v>96067533</v>
      </c>
      <c r="H28" s="127">
        <v>96067534</v>
      </c>
      <c r="I28" s="127">
        <v>96067534</v>
      </c>
      <c r="J28" s="127" t="s">
        <v>103</v>
      </c>
      <c r="K28" s="127" t="s">
        <v>103</v>
      </c>
      <c r="L28" s="127" t="s">
        <v>103</v>
      </c>
      <c r="M28" s="129">
        <v>100</v>
      </c>
      <c r="N28" s="136"/>
      <c r="O28" s="130"/>
      <c r="P28" s="131"/>
      <c r="Q28" s="98"/>
      <c r="R28" s="98"/>
      <c r="S28" s="98"/>
    </row>
    <row r="29" spans="2:19" s="115" customFormat="1" x14ac:dyDescent="0.2">
      <c r="B29" s="142" t="s">
        <v>121</v>
      </c>
      <c r="C29" s="117" t="s">
        <v>6</v>
      </c>
      <c r="D29" s="118"/>
      <c r="E29" s="118"/>
      <c r="F29" s="119"/>
      <c r="G29" s="112">
        <v>9648</v>
      </c>
      <c r="H29" s="112">
        <v>9982</v>
      </c>
      <c r="I29" s="112">
        <v>9982</v>
      </c>
      <c r="J29" s="127" t="s">
        <v>103</v>
      </c>
      <c r="K29" s="127" t="s">
        <v>103</v>
      </c>
      <c r="L29" s="127" t="s">
        <v>103</v>
      </c>
      <c r="M29" s="113">
        <v>100</v>
      </c>
      <c r="N29" s="143"/>
      <c r="O29" s="141"/>
      <c r="P29" s="114"/>
      <c r="Q29" s="120"/>
      <c r="R29" s="120"/>
      <c r="S29" s="120"/>
    </row>
    <row r="30" spans="2:19" s="100" customFormat="1" x14ac:dyDescent="0.2">
      <c r="B30" s="144"/>
      <c r="C30" s="107"/>
      <c r="D30" s="134" t="s">
        <v>122</v>
      </c>
      <c r="E30" s="134"/>
      <c r="F30" s="126"/>
      <c r="G30" s="127">
        <v>9648</v>
      </c>
      <c r="H30" s="127">
        <v>9982</v>
      </c>
      <c r="I30" s="127">
        <v>9982</v>
      </c>
      <c r="J30" s="127" t="s">
        <v>103</v>
      </c>
      <c r="K30" s="127" t="s">
        <v>103</v>
      </c>
      <c r="L30" s="127" t="s">
        <v>103</v>
      </c>
      <c r="M30" s="129">
        <v>100</v>
      </c>
      <c r="N30" s="98"/>
      <c r="O30" s="130"/>
      <c r="P30" s="131"/>
      <c r="Q30" s="98"/>
      <c r="R30" s="98"/>
      <c r="S30" s="98"/>
    </row>
    <row r="31" spans="2:19" s="100" customFormat="1" x14ac:dyDescent="0.2">
      <c r="B31" s="145"/>
      <c r="C31" s="107"/>
      <c r="D31" s="134" t="s">
        <v>123</v>
      </c>
      <c r="E31" s="134"/>
      <c r="F31" s="126"/>
      <c r="G31" s="128" t="s">
        <v>103</v>
      </c>
      <c r="H31" s="128" t="s">
        <v>103</v>
      </c>
      <c r="I31" s="128" t="s">
        <v>103</v>
      </c>
      <c r="J31" s="127" t="s">
        <v>103</v>
      </c>
      <c r="K31" s="127" t="s">
        <v>103</v>
      </c>
      <c r="L31" s="127" t="s">
        <v>103</v>
      </c>
      <c r="M31" s="128" t="s">
        <v>103</v>
      </c>
      <c r="N31" s="98"/>
      <c r="O31" s="130"/>
      <c r="P31" s="131"/>
      <c r="Q31" s="98"/>
      <c r="R31" s="98"/>
      <c r="S31" s="98"/>
    </row>
    <row r="32" spans="2:19" s="115" customFormat="1" x14ac:dyDescent="0.2">
      <c r="B32" s="142" t="s">
        <v>124</v>
      </c>
      <c r="C32" s="117" t="s">
        <v>6</v>
      </c>
      <c r="D32" s="118"/>
      <c r="E32" s="118"/>
      <c r="F32" s="119"/>
      <c r="G32" s="112">
        <v>281387</v>
      </c>
      <c r="H32" s="112">
        <v>303047</v>
      </c>
      <c r="I32" s="112">
        <v>283818</v>
      </c>
      <c r="J32" s="112">
        <v>904</v>
      </c>
      <c r="K32" s="112">
        <v>1</v>
      </c>
      <c r="L32" s="112">
        <v>18326</v>
      </c>
      <c r="M32" s="113">
        <v>93.65</v>
      </c>
      <c r="N32" s="114"/>
      <c r="O32" s="141"/>
      <c r="P32" s="114"/>
      <c r="Q32" s="114"/>
      <c r="R32" s="114"/>
      <c r="S32" s="114"/>
    </row>
    <row r="33" spans="2:19" s="100" customFormat="1" x14ac:dyDescent="0.2">
      <c r="B33" s="144"/>
      <c r="C33" s="107"/>
      <c r="D33" s="134" t="s">
        <v>125</v>
      </c>
      <c r="E33" s="134"/>
      <c r="F33" s="126"/>
      <c r="G33" s="127">
        <v>227834</v>
      </c>
      <c r="H33" s="127">
        <v>227789</v>
      </c>
      <c r="I33" s="127">
        <v>227789</v>
      </c>
      <c r="J33" s="128" t="s">
        <v>103</v>
      </c>
      <c r="K33" s="128" t="s">
        <v>103</v>
      </c>
      <c r="L33" s="128" t="s">
        <v>103</v>
      </c>
      <c r="M33" s="129">
        <v>100</v>
      </c>
      <c r="N33" s="98"/>
      <c r="O33" s="130"/>
      <c r="P33" s="131"/>
      <c r="Q33" s="98"/>
      <c r="R33" s="98"/>
      <c r="S33" s="98"/>
    </row>
    <row r="34" spans="2:19" s="100" customFormat="1" x14ac:dyDescent="0.2">
      <c r="B34" s="144"/>
      <c r="C34" s="107"/>
      <c r="D34" s="134" t="s">
        <v>126</v>
      </c>
      <c r="E34" s="134"/>
      <c r="F34" s="126"/>
      <c r="G34" s="127">
        <v>42380</v>
      </c>
      <c r="H34" s="127">
        <v>64084</v>
      </c>
      <c r="I34" s="127">
        <v>44855</v>
      </c>
      <c r="J34" s="127">
        <v>904</v>
      </c>
      <c r="K34" s="128">
        <v>1</v>
      </c>
      <c r="L34" s="127">
        <v>18326</v>
      </c>
      <c r="M34" s="129">
        <v>69.989999999999995</v>
      </c>
      <c r="N34" s="98"/>
      <c r="O34" s="130"/>
      <c r="P34" s="131"/>
      <c r="Q34" s="98"/>
      <c r="R34" s="98"/>
      <c r="S34" s="98"/>
    </row>
    <row r="35" spans="2:19" s="100" customFormat="1" x14ac:dyDescent="0.2">
      <c r="B35" s="144"/>
      <c r="C35" s="107"/>
      <c r="D35" s="108"/>
      <c r="E35" s="134" t="s">
        <v>127</v>
      </c>
      <c r="F35" s="126"/>
      <c r="G35" s="127" t="s">
        <v>128</v>
      </c>
      <c r="H35" s="127">
        <v>2859</v>
      </c>
      <c r="I35" s="127">
        <v>2830</v>
      </c>
      <c r="J35" s="127" t="s">
        <v>103</v>
      </c>
      <c r="K35" s="128">
        <v>1</v>
      </c>
      <c r="L35" s="127">
        <v>30</v>
      </c>
      <c r="M35" s="129">
        <v>98.98</v>
      </c>
      <c r="N35" s="98"/>
      <c r="O35" s="130"/>
      <c r="P35" s="131"/>
      <c r="Q35" s="98"/>
      <c r="R35" s="98"/>
      <c r="S35" s="98"/>
    </row>
    <row r="36" spans="2:19" s="100" customFormat="1" x14ac:dyDescent="0.2">
      <c r="B36" s="144"/>
      <c r="C36" s="107"/>
      <c r="D36" s="108"/>
      <c r="E36" s="134" t="s">
        <v>129</v>
      </c>
      <c r="F36" s="126"/>
      <c r="G36" s="127" t="s">
        <v>128</v>
      </c>
      <c r="H36" s="127">
        <v>2937</v>
      </c>
      <c r="I36" s="127">
        <v>2378</v>
      </c>
      <c r="J36" s="127">
        <v>17</v>
      </c>
      <c r="K36" s="128" t="s">
        <v>103</v>
      </c>
      <c r="L36" s="127">
        <v>542</v>
      </c>
      <c r="M36" s="129">
        <v>80.98</v>
      </c>
      <c r="N36" s="98"/>
      <c r="O36" s="130"/>
      <c r="P36" s="131"/>
      <c r="Q36" s="98"/>
      <c r="R36" s="98"/>
      <c r="S36" s="98"/>
    </row>
    <row r="37" spans="2:19" s="100" customFormat="1" x14ac:dyDescent="0.2">
      <c r="B37" s="144"/>
      <c r="C37" s="107"/>
      <c r="D37" s="108"/>
      <c r="E37" s="134" t="s">
        <v>130</v>
      </c>
      <c r="F37" s="126"/>
      <c r="G37" s="127" t="s">
        <v>128</v>
      </c>
      <c r="H37" s="127">
        <v>58288</v>
      </c>
      <c r="I37" s="127">
        <v>39646</v>
      </c>
      <c r="J37" s="127">
        <v>888</v>
      </c>
      <c r="K37" s="128" t="s">
        <v>103</v>
      </c>
      <c r="L37" s="127">
        <v>17754</v>
      </c>
      <c r="M37" s="129">
        <v>68.02</v>
      </c>
      <c r="N37" s="98"/>
      <c r="O37" s="130"/>
      <c r="P37" s="131"/>
      <c r="Q37" s="98"/>
      <c r="R37" s="98"/>
      <c r="S37" s="98"/>
    </row>
    <row r="38" spans="2:19" s="100" customFormat="1" x14ac:dyDescent="0.2">
      <c r="B38" s="144"/>
      <c r="C38" s="107"/>
      <c r="D38" s="146" t="s">
        <v>131</v>
      </c>
      <c r="E38" s="146"/>
      <c r="F38" s="147"/>
      <c r="G38" s="127">
        <v>11075</v>
      </c>
      <c r="H38" s="127">
        <v>11076</v>
      </c>
      <c r="I38" s="127">
        <v>11076</v>
      </c>
      <c r="J38" s="127" t="s">
        <v>103</v>
      </c>
      <c r="K38" s="127" t="s">
        <v>103</v>
      </c>
      <c r="L38" s="127" t="s">
        <v>103</v>
      </c>
      <c r="M38" s="129">
        <v>100</v>
      </c>
      <c r="N38" s="98"/>
      <c r="O38" s="130"/>
      <c r="P38" s="131"/>
      <c r="Q38" s="98"/>
      <c r="R38" s="98"/>
      <c r="S38" s="98"/>
    </row>
    <row r="39" spans="2:19" s="100" customFormat="1" x14ac:dyDescent="0.2">
      <c r="B39" s="144"/>
      <c r="C39" s="107"/>
      <c r="D39" s="134" t="s">
        <v>132</v>
      </c>
      <c r="E39" s="134"/>
      <c r="F39" s="126"/>
      <c r="G39" s="127" t="s">
        <v>103</v>
      </c>
      <c r="H39" s="127" t="s">
        <v>103</v>
      </c>
      <c r="I39" s="127" t="s">
        <v>103</v>
      </c>
      <c r="J39" s="127" t="s">
        <v>103</v>
      </c>
      <c r="K39" s="127" t="s">
        <v>103</v>
      </c>
      <c r="L39" s="127" t="s">
        <v>103</v>
      </c>
      <c r="M39" s="127" t="s">
        <v>103</v>
      </c>
      <c r="N39" s="98"/>
      <c r="O39" s="130"/>
      <c r="P39" s="131"/>
      <c r="Q39" s="98"/>
      <c r="R39" s="98"/>
      <c r="S39" s="98"/>
    </row>
    <row r="40" spans="2:19" s="115" customFormat="1" x14ac:dyDescent="0.2">
      <c r="B40" s="144"/>
      <c r="C40" s="142" t="s">
        <v>133</v>
      </c>
      <c r="D40" s="117" t="s">
        <v>6</v>
      </c>
      <c r="E40" s="118"/>
      <c r="F40" s="119"/>
      <c r="G40" s="112">
        <v>98</v>
      </c>
      <c r="H40" s="112">
        <v>99</v>
      </c>
      <c r="I40" s="112">
        <v>99</v>
      </c>
      <c r="J40" s="127" t="s">
        <v>103</v>
      </c>
      <c r="K40" s="127" t="s">
        <v>103</v>
      </c>
      <c r="L40" s="127" t="s">
        <v>103</v>
      </c>
      <c r="M40" s="129">
        <v>100</v>
      </c>
      <c r="N40" s="120"/>
      <c r="O40" s="141"/>
      <c r="P40" s="114"/>
      <c r="Q40" s="120"/>
      <c r="R40" s="120"/>
      <c r="S40" s="120"/>
    </row>
    <row r="41" spans="2:19" s="100" customFormat="1" x14ac:dyDescent="0.2">
      <c r="B41" s="144"/>
      <c r="C41" s="144"/>
      <c r="D41" s="148"/>
      <c r="E41" s="134" t="s">
        <v>134</v>
      </c>
      <c r="F41" s="126"/>
      <c r="G41" s="127">
        <v>98</v>
      </c>
      <c r="H41" s="127">
        <v>99</v>
      </c>
      <c r="I41" s="127">
        <v>99</v>
      </c>
      <c r="J41" s="127" t="s">
        <v>103</v>
      </c>
      <c r="K41" s="127" t="s">
        <v>103</v>
      </c>
      <c r="L41" s="127" t="s">
        <v>103</v>
      </c>
      <c r="M41" s="129">
        <v>100</v>
      </c>
      <c r="N41" s="98"/>
      <c r="O41" s="130"/>
      <c r="P41" s="131"/>
      <c r="Q41" s="98"/>
      <c r="R41" s="98"/>
      <c r="S41" s="98"/>
    </row>
    <row r="42" spans="2:19" s="100" customFormat="1" x14ac:dyDescent="0.2">
      <c r="B42" s="145"/>
      <c r="C42" s="145"/>
      <c r="D42" s="149"/>
      <c r="E42" s="150" t="s">
        <v>135</v>
      </c>
      <c r="F42" s="151"/>
      <c r="G42" s="128" t="s">
        <v>103</v>
      </c>
      <c r="H42" s="128" t="s">
        <v>103</v>
      </c>
      <c r="I42" s="128" t="s">
        <v>103</v>
      </c>
      <c r="J42" s="127" t="s">
        <v>103</v>
      </c>
      <c r="K42" s="127" t="s">
        <v>103</v>
      </c>
      <c r="L42" s="127" t="s">
        <v>103</v>
      </c>
      <c r="M42" s="127" t="s">
        <v>103</v>
      </c>
      <c r="N42" s="98"/>
      <c r="O42" s="130"/>
      <c r="P42" s="131"/>
      <c r="Q42" s="98"/>
      <c r="R42" s="98"/>
      <c r="S42" s="98"/>
    </row>
    <row r="44" spans="2:19" x14ac:dyDescent="0.2">
      <c r="B44" s="152" t="s">
        <v>136</v>
      </c>
    </row>
    <row r="45" spans="2:19" x14ac:dyDescent="0.2">
      <c r="B45" s="152" t="s">
        <v>137</v>
      </c>
      <c r="C45" s="152" t="s">
        <v>138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 x14ac:dyDescent="0.2">
      <c r="B46" s="152"/>
      <c r="C46" s="152"/>
      <c r="D46" s="154"/>
      <c r="E46" s="154"/>
      <c r="F46" s="154"/>
      <c r="G46" s="154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 x14ac:dyDescent="0.2">
      <c r="B47" s="152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9" spans="7:13" x14ac:dyDescent="0.2">
      <c r="G49" s="155"/>
      <c r="H49" s="155"/>
      <c r="I49" s="155"/>
      <c r="J49" s="155"/>
      <c r="K49" s="155"/>
      <c r="L49" s="155"/>
      <c r="M49" s="155"/>
    </row>
    <row r="50" spans="7:13" x14ac:dyDescent="0.2">
      <c r="G50" s="155"/>
      <c r="H50" s="155"/>
      <c r="I50" s="155"/>
      <c r="J50" s="155"/>
      <c r="K50" s="155"/>
      <c r="L50" s="155"/>
      <c r="M50" s="155"/>
    </row>
    <row r="51" spans="7:13" x14ac:dyDescent="0.2">
      <c r="G51" s="155"/>
      <c r="H51" s="155"/>
      <c r="I51" s="155"/>
      <c r="J51" s="155"/>
      <c r="K51" s="155"/>
      <c r="L51" s="155"/>
      <c r="M51" s="155"/>
    </row>
    <row r="52" spans="7:13" x14ac:dyDescent="0.2">
      <c r="G52" s="155"/>
      <c r="H52" s="155"/>
      <c r="I52" s="155"/>
      <c r="J52" s="155"/>
      <c r="K52" s="155"/>
      <c r="L52" s="155"/>
      <c r="M52" s="155"/>
    </row>
    <row r="53" spans="7:13" x14ac:dyDescent="0.2">
      <c r="G53" s="155"/>
      <c r="H53" s="155"/>
      <c r="I53" s="155"/>
      <c r="J53" s="155"/>
      <c r="K53" s="155"/>
      <c r="L53" s="155"/>
      <c r="M53" s="155"/>
    </row>
    <row r="54" spans="7:13" x14ac:dyDescent="0.2">
      <c r="G54" s="155"/>
    </row>
    <row r="55" spans="7:13" x14ac:dyDescent="0.2">
      <c r="G55" s="155"/>
    </row>
    <row r="56" spans="7:13" x14ac:dyDescent="0.2">
      <c r="G56" s="155"/>
    </row>
    <row r="57" spans="7:13" x14ac:dyDescent="0.2">
      <c r="G57" s="155"/>
    </row>
    <row r="58" spans="7:13" x14ac:dyDescent="0.2">
      <c r="G58" s="155"/>
    </row>
    <row r="59" spans="7:13" x14ac:dyDescent="0.2">
      <c r="G59" s="155"/>
    </row>
  </sheetData>
  <mergeCells count="47">
    <mergeCell ref="D40:F40"/>
    <mergeCell ref="E41:F41"/>
    <mergeCell ref="E42:F42"/>
    <mergeCell ref="B32:B42"/>
    <mergeCell ref="C32:F32"/>
    <mergeCell ref="D33:F33"/>
    <mergeCell ref="D34:F34"/>
    <mergeCell ref="E35:F35"/>
    <mergeCell ref="E36:F36"/>
    <mergeCell ref="E37:F37"/>
    <mergeCell ref="D38:F38"/>
    <mergeCell ref="D39:F39"/>
    <mergeCell ref="C40:C42"/>
    <mergeCell ref="B27:F27"/>
    <mergeCell ref="C28:F28"/>
    <mergeCell ref="B29:B31"/>
    <mergeCell ref="C29:F29"/>
    <mergeCell ref="D30:F30"/>
    <mergeCell ref="D31:F31"/>
    <mergeCell ref="C22:F22"/>
    <mergeCell ref="C23:F23"/>
    <mergeCell ref="C24:F24"/>
    <mergeCell ref="B25:B26"/>
    <mergeCell ref="C25:F25"/>
    <mergeCell ref="D26:F26"/>
    <mergeCell ref="C16:F16"/>
    <mergeCell ref="C17:F17"/>
    <mergeCell ref="C18:F18"/>
    <mergeCell ref="C19:F19"/>
    <mergeCell ref="C20:F20"/>
    <mergeCell ref="C21:F21"/>
    <mergeCell ref="D11:F11"/>
    <mergeCell ref="D12:F12"/>
    <mergeCell ref="C13:C15"/>
    <mergeCell ref="D13:F13"/>
    <mergeCell ref="E14:F14"/>
    <mergeCell ref="E15:F15"/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19F1-6909-40A8-B76D-EACB9F6CDAE9}">
  <dimension ref="B1:AE69"/>
  <sheetViews>
    <sheetView zoomScaleNormal="100" zoomScaleSheetLayoutView="100" workbookViewId="0"/>
  </sheetViews>
  <sheetFormatPr defaultColWidth="9" defaultRowHeight="12" x14ac:dyDescent="0.2"/>
  <cols>
    <col min="1" max="1" width="2.6328125" style="157" customWidth="1"/>
    <col min="2" max="3" width="1.90625" style="157" customWidth="1"/>
    <col min="4" max="4" width="8.81640625" style="157" customWidth="1"/>
    <col min="5" max="5" width="16.81640625" style="157" customWidth="1"/>
    <col min="6" max="6" width="13.36328125" style="157" customWidth="1"/>
    <col min="7" max="14" width="12.08984375" style="157" customWidth="1"/>
    <col min="15" max="15" width="11.81640625" style="157" customWidth="1"/>
    <col min="16" max="16" width="13.81640625" style="157" customWidth="1"/>
    <col min="17" max="20" width="12.08984375" style="157" customWidth="1"/>
    <col min="21" max="21" width="13.6328125" style="157" customWidth="1"/>
    <col min="22" max="22" width="12.08984375" style="157" customWidth="1"/>
    <col min="23" max="23" width="13.453125" style="157" customWidth="1"/>
    <col min="24" max="25" width="12.08984375" style="157" customWidth="1"/>
    <col min="26" max="26" width="13.08984375" style="157" customWidth="1"/>
    <col min="27" max="27" width="13.81640625" style="157" customWidth="1"/>
    <col min="28" max="28" width="12.08984375" style="157" customWidth="1"/>
    <col min="29" max="29" width="12.6328125" style="157" customWidth="1"/>
    <col min="30" max="30" width="12.08984375" style="157" bestFit="1" customWidth="1"/>
    <col min="31" max="31" width="12.1796875" style="157" bestFit="1" customWidth="1"/>
    <col min="32" max="256" width="9" style="157"/>
    <col min="257" max="257" width="2.6328125" style="157" customWidth="1"/>
    <col min="258" max="259" width="1.90625" style="157" customWidth="1"/>
    <col min="260" max="260" width="8.81640625" style="157" customWidth="1"/>
    <col min="261" max="261" width="16.81640625" style="157" customWidth="1"/>
    <col min="262" max="262" width="13.36328125" style="157" customWidth="1"/>
    <col min="263" max="270" width="12.08984375" style="157" customWidth="1"/>
    <col min="271" max="271" width="11.81640625" style="157" customWidth="1"/>
    <col min="272" max="272" width="13.81640625" style="157" customWidth="1"/>
    <col min="273" max="276" width="12.08984375" style="157" customWidth="1"/>
    <col min="277" max="277" width="13.6328125" style="157" customWidth="1"/>
    <col min="278" max="278" width="12.08984375" style="157" customWidth="1"/>
    <col min="279" max="279" width="13.453125" style="157" customWidth="1"/>
    <col min="280" max="281" width="12.08984375" style="157" customWidth="1"/>
    <col min="282" max="282" width="13.08984375" style="157" customWidth="1"/>
    <col min="283" max="283" width="13.81640625" style="157" customWidth="1"/>
    <col min="284" max="284" width="12.08984375" style="157" customWidth="1"/>
    <col min="285" max="285" width="12.6328125" style="157" customWidth="1"/>
    <col min="286" max="286" width="12.08984375" style="157" bestFit="1" customWidth="1"/>
    <col min="287" max="287" width="12.1796875" style="157" bestFit="1" customWidth="1"/>
    <col min="288" max="512" width="9" style="157"/>
    <col min="513" max="513" width="2.6328125" style="157" customWidth="1"/>
    <col min="514" max="515" width="1.90625" style="157" customWidth="1"/>
    <col min="516" max="516" width="8.81640625" style="157" customWidth="1"/>
    <col min="517" max="517" width="16.81640625" style="157" customWidth="1"/>
    <col min="518" max="518" width="13.36328125" style="157" customWidth="1"/>
    <col min="519" max="526" width="12.08984375" style="157" customWidth="1"/>
    <col min="527" max="527" width="11.81640625" style="157" customWidth="1"/>
    <col min="528" max="528" width="13.81640625" style="157" customWidth="1"/>
    <col min="529" max="532" width="12.08984375" style="157" customWidth="1"/>
    <col min="533" max="533" width="13.6328125" style="157" customWidth="1"/>
    <col min="534" max="534" width="12.08984375" style="157" customWidth="1"/>
    <col min="535" max="535" width="13.453125" style="157" customWidth="1"/>
    <col min="536" max="537" width="12.08984375" style="157" customWidth="1"/>
    <col min="538" max="538" width="13.08984375" style="157" customWidth="1"/>
    <col min="539" max="539" width="13.81640625" style="157" customWidth="1"/>
    <col min="540" max="540" width="12.08984375" style="157" customWidth="1"/>
    <col min="541" max="541" width="12.6328125" style="157" customWidth="1"/>
    <col min="542" max="542" width="12.08984375" style="157" bestFit="1" customWidth="1"/>
    <col min="543" max="543" width="12.1796875" style="157" bestFit="1" customWidth="1"/>
    <col min="544" max="768" width="9" style="157"/>
    <col min="769" max="769" width="2.6328125" style="157" customWidth="1"/>
    <col min="770" max="771" width="1.90625" style="157" customWidth="1"/>
    <col min="772" max="772" width="8.81640625" style="157" customWidth="1"/>
    <col min="773" max="773" width="16.81640625" style="157" customWidth="1"/>
    <col min="774" max="774" width="13.36328125" style="157" customWidth="1"/>
    <col min="775" max="782" width="12.08984375" style="157" customWidth="1"/>
    <col min="783" max="783" width="11.81640625" style="157" customWidth="1"/>
    <col min="784" max="784" width="13.81640625" style="157" customWidth="1"/>
    <col min="785" max="788" width="12.08984375" style="157" customWidth="1"/>
    <col min="789" max="789" width="13.6328125" style="157" customWidth="1"/>
    <col min="790" max="790" width="12.08984375" style="157" customWidth="1"/>
    <col min="791" max="791" width="13.453125" style="157" customWidth="1"/>
    <col min="792" max="793" width="12.08984375" style="157" customWidth="1"/>
    <col min="794" max="794" width="13.08984375" style="157" customWidth="1"/>
    <col min="795" max="795" width="13.81640625" style="157" customWidth="1"/>
    <col min="796" max="796" width="12.08984375" style="157" customWidth="1"/>
    <col min="797" max="797" width="12.6328125" style="157" customWidth="1"/>
    <col min="798" max="798" width="12.08984375" style="157" bestFit="1" customWidth="1"/>
    <col min="799" max="799" width="12.1796875" style="157" bestFit="1" customWidth="1"/>
    <col min="800" max="1024" width="9" style="157"/>
    <col min="1025" max="1025" width="2.6328125" style="157" customWidth="1"/>
    <col min="1026" max="1027" width="1.90625" style="157" customWidth="1"/>
    <col min="1028" max="1028" width="8.81640625" style="157" customWidth="1"/>
    <col min="1029" max="1029" width="16.81640625" style="157" customWidth="1"/>
    <col min="1030" max="1030" width="13.36328125" style="157" customWidth="1"/>
    <col min="1031" max="1038" width="12.08984375" style="157" customWidth="1"/>
    <col min="1039" max="1039" width="11.81640625" style="157" customWidth="1"/>
    <col min="1040" max="1040" width="13.81640625" style="157" customWidth="1"/>
    <col min="1041" max="1044" width="12.08984375" style="157" customWidth="1"/>
    <col min="1045" max="1045" width="13.6328125" style="157" customWidth="1"/>
    <col min="1046" max="1046" width="12.08984375" style="157" customWidth="1"/>
    <col min="1047" max="1047" width="13.453125" style="157" customWidth="1"/>
    <col min="1048" max="1049" width="12.08984375" style="157" customWidth="1"/>
    <col min="1050" max="1050" width="13.08984375" style="157" customWidth="1"/>
    <col min="1051" max="1051" width="13.81640625" style="157" customWidth="1"/>
    <col min="1052" max="1052" width="12.08984375" style="157" customWidth="1"/>
    <col min="1053" max="1053" width="12.6328125" style="157" customWidth="1"/>
    <col min="1054" max="1054" width="12.08984375" style="157" bestFit="1" customWidth="1"/>
    <col min="1055" max="1055" width="12.1796875" style="157" bestFit="1" customWidth="1"/>
    <col min="1056" max="1280" width="9" style="157"/>
    <col min="1281" max="1281" width="2.6328125" style="157" customWidth="1"/>
    <col min="1282" max="1283" width="1.90625" style="157" customWidth="1"/>
    <col min="1284" max="1284" width="8.81640625" style="157" customWidth="1"/>
    <col min="1285" max="1285" width="16.81640625" style="157" customWidth="1"/>
    <col min="1286" max="1286" width="13.36328125" style="157" customWidth="1"/>
    <col min="1287" max="1294" width="12.08984375" style="157" customWidth="1"/>
    <col min="1295" max="1295" width="11.81640625" style="157" customWidth="1"/>
    <col min="1296" max="1296" width="13.81640625" style="157" customWidth="1"/>
    <col min="1297" max="1300" width="12.08984375" style="157" customWidth="1"/>
    <col min="1301" max="1301" width="13.6328125" style="157" customWidth="1"/>
    <col min="1302" max="1302" width="12.08984375" style="157" customWidth="1"/>
    <col min="1303" max="1303" width="13.453125" style="157" customWidth="1"/>
    <col min="1304" max="1305" width="12.08984375" style="157" customWidth="1"/>
    <col min="1306" max="1306" width="13.08984375" style="157" customWidth="1"/>
    <col min="1307" max="1307" width="13.81640625" style="157" customWidth="1"/>
    <col min="1308" max="1308" width="12.08984375" style="157" customWidth="1"/>
    <col min="1309" max="1309" width="12.6328125" style="157" customWidth="1"/>
    <col min="1310" max="1310" width="12.08984375" style="157" bestFit="1" customWidth="1"/>
    <col min="1311" max="1311" width="12.1796875" style="157" bestFit="1" customWidth="1"/>
    <col min="1312" max="1536" width="9" style="157"/>
    <col min="1537" max="1537" width="2.6328125" style="157" customWidth="1"/>
    <col min="1538" max="1539" width="1.90625" style="157" customWidth="1"/>
    <col min="1540" max="1540" width="8.81640625" style="157" customWidth="1"/>
    <col min="1541" max="1541" width="16.81640625" style="157" customWidth="1"/>
    <col min="1542" max="1542" width="13.36328125" style="157" customWidth="1"/>
    <col min="1543" max="1550" width="12.08984375" style="157" customWidth="1"/>
    <col min="1551" max="1551" width="11.81640625" style="157" customWidth="1"/>
    <col min="1552" max="1552" width="13.81640625" style="157" customWidth="1"/>
    <col min="1553" max="1556" width="12.08984375" style="157" customWidth="1"/>
    <col min="1557" max="1557" width="13.6328125" style="157" customWidth="1"/>
    <col min="1558" max="1558" width="12.08984375" style="157" customWidth="1"/>
    <col min="1559" max="1559" width="13.453125" style="157" customWidth="1"/>
    <col min="1560" max="1561" width="12.08984375" style="157" customWidth="1"/>
    <col min="1562" max="1562" width="13.08984375" style="157" customWidth="1"/>
    <col min="1563" max="1563" width="13.81640625" style="157" customWidth="1"/>
    <col min="1564" max="1564" width="12.08984375" style="157" customWidth="1"/>
    <col min="1565" max="1565" width="12.6328125" style="157" customWidth="1"/>
    <col min="1566" max="1566" width="12.08984375" style="157" bestFit="1" customWidth="1"/>
    <col min="1567" max="1567" width="12.1796875" style="157" bestFit="1" customWidth="1"/>
    <col min="1568" max="1792" width="9" style="157"/>
    <col min="1793" max="1793" width="2.6328125" style="157" customWidth="1"/>
    <col min="1794" max="1795" width="1.90625" style="157" customWidth="1"/>
    <col min="1796" max="1796" width="8.81640625" style="157" customWidth="1"/>
    <col min="1797" max="1797" width="16.81640625" style="157" customWidth="1"/>
    <col min="1798" max="1798" width="13.36328125" style="157" customWidth="1"/>
    <col min="1799" max="1806" width="12.08984375" style="157" customWidth="1"/>
    <col min="1807" max="1807" width="11.81640625" style="157" customWidth="1"/>
    <col min="1808" max="1808" width="13.81640625" style="157" customWidth="1"/>
    <col min="1809" max="1812" width="12.08984375" style="157" customWidth="1"/>
    <col min="1813" max="1813" width="13.6328125" style="157" customWidth="1"/>
    <col min="1814" max="1814" width="12.08984375" style="157" customWidth="1"/>
    <col min="1815" max="1815" width="13.453125" style="157" customWidth="1"/>
    <col min="1816" max="1817" width="12.08984375" style="157" customWidth="1"/>
    <col min="1818" max="1818" width="13.08984375" style="157" customWidth="1"/>
    <col min="1819" max="1819" width="13.81640625" style="157" customWidth="1"/>
    <col min="1820" max="1820" width="12.08984375" style="157" customWidth="1"/>
    <col min="1821" max="1821" width="12.6328125" style="157" customWidth="1"/>
    <col min="1822" max="1822" width="12.08984375" style="157" bestFit="1" customWidth="1"/>
    <col min="1823" max="1823" width="12.1796875" style="157" bestFit="1" customWidth="1"/>
    <col min="1824" max="2048" width="9" style="157"/>
    <col min="2049" max="2049" width="2.6328125" style="157" customWidth="1"/>
    <col min="2050" max="2051" width="1.90625" style="157" customWidth="1"/>
    <col min="2052" max="2052" width="8.81640625" style="157" customWidth="1"/>
    <col min="2053" max="2053" width="16.81640625" style="157" customWidth="1"/>
    <col min="2054" max="2054" width="13.36328125" style="157" customWidth="1"/>
    <col min="2055" max="2062" width="12.08984375" style="157" customWidth="1"/>
    <col min="2063" max="2063" width="11.81640625" style="157" customWidth="1"/>
    <col min="2064" max="2064" width="13.81640625" style="157" customWidth="1"/>
    <col min="2065" max="2068" width="12.08984375" style="157" customWidth="1"/>
    <col min="2069" max="2069" width="13.6328125" style="157" customWidth="1"/>
    <col min="2070" max="2070" width="12.08984375" style="157" customWidth="1"/>
    <col min="2071" max="2071" width="13.453125" style="157" customWidth="1"/>
    <col min="2072" max="2073" width="12.08984375" style="157" customWidth="1"/>
    <col min="2074" max="2074" width="13.08984375" style="157" customWidth="1"/>
    <col min="2075" max="2075" width="13.81640625" style="157" customWidth="1"/>
    <col min="2076" max="2076" width="12.08984375" style="157" customWidth="1"/>
    <col min="2077" max="2077" width="12.6328125" style="157" customWidth="1"/>
    <col min="2078" max="2078" width="12.08984375" style="157" bestFit="1" customWidth="1"/>
    <col min="2079" max="2079" width="12.1796875" style="157" bestFit="1" customWidth="1"/>
    <col min="2080" max="2304" width="9" style="157"/>
    <col min="2305" max="2305" width="2.6328125" style="157" customWidth="1"/>
    <col min="2306" max="2307" width="1.90625" style="157" customWidth="1"/>
    <col min="2308" max="2308" width="8.81640625" style="157" customWidth="1"/>
    <col min="2309" max="2309" width="16.81640625" style="157" customWidth="1"/>
    <col min="2310" max="2310" width="13.36328125" style="157" customWidth="1"/>
    <col min="2311" max="2318" width="12.08984375" style="157" customWidth="1"/>
    <col min="2319" max="2319" width="11.81640625" style="157" customWidth="1"/>
    <col min="2320" max="2320" width="13.81640625" style="157" customWidth="1"/>
    <col min="2321" max="2324" width="12.08984375" style="157" customWidth="1"/>
    <col min="2325" max="2325" width="13.6328125" style="157" customWidth="1"/>
    <col min="2326" max="2326" width="12.08984375" style="157" customWidth="1"/>
    <col min="2327" max="2327" width="13.453125" style="157" customWidth="1"/>
    <col min="2328" max="2329" width="12.08984375" style="157" customWidth="1"/>
    <col min="2330" max="2330" width="13.08984375" style="157" customWidth="1"/>
    <col min="2331" max="2331" width="13.81640625" style="157" customWidth="1"/>
    <col min="2332" max="2332" width="12.08984375" style="157" customWidth="1"/>
    <col min="2333" max="2333" width="12.6328125" style="157" customWidth="1"/>
    <col min="2334" max="2334" width="12.08984375" style="157" bestFit="1" customWidth="1"/>
    <col min="2335" max="2335" width="12.1796875" style="157" bestFit="1" customWidth="1"/>
    <col min="2336" max="2560" width="9" style="157"/>
    <col min="2561" max="2561" width="2.6328125" style="157" customWidth="1"/>
    <col min="2562" max="2563" width="1.90625" style="157" customWidth="1"/>
    <col min="2564" max="2564" width="8.81640625" style="157" customWidth="1"/>
    <col min="2565" max="2565" width="16.81640625" style="157" customWidth="1"/>
    <col min="2566" max="2566" width="13.36328125" style="157" customWidth="1"/>
    <col min="2567" max="2574" width="12.08984375" style="157" customWidth="1"/>
    <col min="2575" max="2575" width="11.81640625" style="157" customWidth="1"/>
    <col min="2576" max="2576" width="13.81640625" style="157" customWidth="1"/>
    <col min="2577" max="2580" width="12.08984375" style="157" customWidth="1"/>
    <col min="2581" max="2581" width="13.6328125" style="157" customWidth="1"/>
    <col min="2582" max="2582" width="12.08984375" style="157" customWidth="1"/>
    <col min="2583" max="2583" width="13.453125" style="157" customWidth="1"/>
    <col min="2584" max="2585" width="12.08984375" style="157" customWidth="1"/>
    <col min="2586" max="2586" width="13.08984375" style="157" customWidth="1"/>
    <col min="2587" max="2587" width="13.81640625" style="157" customWidth="1"/>
    <col min="2588" max="2588" width="12.08984375" style="157" customWidth="1"/>
    <col min="2589" max="2589" width="12.6328125" style="157" customWidth="1"/>
    <col min="2590" max="2590" width="12.08984375" style="157" bestFit="1" customWidth="1"/>
    <col min="2591" max="2591" width="12.1796875" style="157" bestFit="1" customWidth="1"/>
    <col min="2592" max="2816" width="9" style="157"/>
    <col min="2817" max="2817" width="2.6328125" style="157" customWidth="1"/>
    <col min="2818" max="2819" width="1.90625" style="157" customWidth="1"/>
    <col min="2820" max="2820" width="8.81640625" style="157" customWidth="1"/>
    <col min="2821" max="2821" width="16.81640625" style="157" customWidth="1"/>
    <col min="2822" max="2822" width="13.36328125" style="157" customWidth="1"/>
    <col min="2823" max="2830" width="12.08984375" style="157" customWidth="1"/>
    <col min="2831" max="2831" width="11.81640625" style="157" customWidth="1"/>
    <col min="2832" max="2832" width="13.81640625" style="157" customWidth="1"/>
    <col min="2833" max="2836" width="12.08984375" style="157" customWidth="1"/>
    <col min="2837" max="2837" width="13.6328125" style="157" customWidth="1"/>
    <col min="2838" max="2838" width="12.08984375" style="157" customWidth="1"/>
    <col min="2839" max="2839" width="13.453125" style="157" customWidth="1"/>
    <col min="2840" max="2841" width="12.08984375" style="157" customWidth="1"/>
    <col min="2842" max="2842" width="13.08984375" style="157" customWidth="1"/>
    <col min="2843" max="2843" width="13.81640625" style="157" customWidth="1"/>
    <col min="2844" max="2844" width="12.08984375" style="157" customWidth="1"/>
    <col min="2845" max="2845" width="12.6328125" style="157" customWidth="1"/>
    <col min="2846" max="2846" width="12.08984375" style="157" bestFit="1" customWidth="1"/>
    <col min="2847" max="2847" width="12.1796875" style="157" bestFit="1" customWidth="1"/>
    <col min="2848" max="3072" width="9" style="157"/>
    <col min="3073" max="3073" width="2.6328125" style="157" customWidth="1"/>
    <col min="3074" max="3075" width="1.90625" style="157" customWidth="1"/>
    <col min="3076" max="3076" width="8.81640625" style="157" customWidth="1"/>
    <col min="3077" max="3077" width="16.81640625" style="157" customWidth="1"/>
    <col min="3078" max="3078" width="13.36328125" style="157" customWidth="1"/>
    <col min="3079" max="3086" width="12.08984375" style="157" customWidth="1"/>
    <col min="3087" max="3087" width="11.81640625" style="157" customWidth="1"/>
    <col min="3088" max="3088" width="13.81640625" style="157" customWidth="1"/>
    <col min="3089" max="3092" width="12.08984375" style="157" customWidth="1"/>
    <col min="3093" max="3093" width="13.6328125" style="157" customWidth="1"/>
    <col min="3094" max="3094" width="12.08984375" style="157" customWidth="1"/>
    <col min="3095" max="3095" width="13.453125" style="157" customWidth="1"/>
    <col min="3096" max="3097" width="12.08984375" style="157" customWidth="1"/>
    <col min="3098" max="3098" width="13.08984375" style="157" customWidth="1"/>
    <col min="3099" max="3099" width="13.81640625" style="157" customWidth="1"/>
    <col min="3100" max="3100" width="12.08984375" style="157" customWidth="1"/>
    <col min="3101" max="3101" width="12.6328125" style="157" customWidth="1"/>
    <col min="3102" max="3102" width="12.08984375" style="157" bestFit="1" customWidth="1"/>
    <col min="3103" max="3103" width="12.1796875" style="157" bestFit="1" customWidth="1"/>
    <col min="3104" max="3328" width="9" style="157"/>
    <col min="3329" max="3329" width="2.6328125" style="157" customWidth="1"/>
    <col min="3330" max="3331" width="1.90625" style="157" customWidth="1"/>
    <col min="3332" max="3332" width="8.81640625" style="157" customWidth="1"/>
    <col min="3333" max="3333" width="16.81640625" style="157" customWidth="1"/>
    <col min="3334" max="3334" width="13.36328125" style="157" customWidth="1"/>
    <col min="3335" max="3342" width="12.08984375" style="157" customWidth="1"/>
    <col min="3343" max="3343" width="11.81640625" style="157" customWidth="1"/>
    <col min="3344" max="3344" width="13.81640625" style="157" customWidth="1"/>
    <col min="3345" max="3348" width="12.08984375" style="157" customWidth="1"/>
    <col min="3349" max="3349" width="13.6328125" style="157" customWidth="1"/>
    <col min="3350" max="3350" width="12.08984375" style="157" customWidth="1"/>
    <col min="3351" max="3351" width="13.453125" style="157" customWidth="1"/>
    <col min="3352" max="3353" width="12.08984375" style="157" customWidth="1"/>
    <col min="3354" max="3354" width="13.08984375" style="157" customWidth="1"/>
    <col min="3355" max="3355" width="13.81640625" style="157" customWidth="1"/>
    <col min="3356" max="3356" width="12.08984375" style="157" customWidth="1"/>
    <col min="3357" max="3357" width="12.6328125" style="157" customWidth="1"/>
    <col min="3358" max="3358" width="12.08984375" style="157" bestFit="1" customWidth="1"/>
    <col min="3359" max="3359" width="12.1796875" style="157" bestFit="1" customWidth="1"/>
    <col min="3360" max="3584" width="9" style="157"/>
    <col min="3585" max="3585" width="2.6328125" style="157" customWidth="1"/>
    <col min="3586" max="3587" width="1.90625" style="157" customWidth="1"/>
    <col min="3588" max="3588" width="8.81640625" style="157" customWidth="1"/>
    <col min="3589" max="3589" width="16.81640625" style="157" customWidth="1"/>
    <col min="3590" max="3590" width="13.36328125" style="157" customWidth="1"/>
    <col min="3591" max="3598" width="12.08984375" style="157" customWidth="1"/>
    <col min="3599" max="3599" width="11.81640625" style="157" customWidth="1"/>
    <col min="3600" max="3600" width="13.81640625" style="157" customWidth="1"/>
    <col min="3601" max="3604" width="12.08984375" style="157" customWidth="1"/>
    <col min="3605" max="3605" width="13.6328125" style="157" customWidth="1"/>
    <col min="3606" max="3606" width="12.08984375" style="157" customWidth="1"/>
    <col min="3607" max="3607" width="13.453125" style="157" customWidth="1"/>
    <col min="3608" max="3609" width="12.08984375" style="157" customWidth="1"/>
    <col min="3610" max="3610" width="13.08984375" style="157" customWidth="1"/>
    <col min="3611" max="3611" width="13.81640625" style="157" customWidth="1"/>
    <col min="3612" max="3612" width="12.08984375" style="157" customWidth="1"/>
    <col min="3613" max="3613" width="12.6328125" style="157" customWidth="1"/>
    <col min="3614" max="3614" width="12.08984375" style="157" bestFit="1" customWidth="1"/>
    <col min="3615" max="3615" width="12.1796875" style="157" bestFit="1" customWidth="1"/>
    <col min="3616" max="3840" width="9" style="157"/>
    <col min="3841" max="3841" width="2.6328125" style="157" customWidth="1"/>
    <col min="3842" max="3843" width="1.90625" style="157" customWidth="1"/>
    <col min="3844" max="3844" width="8.81640625" style="157" customWidth="1"/>
    <col min="3845" max="3845" width="16.81640625" style="157" customWidth="1"/>
    <col min="3846" max="3846" width="13.36328125" style="157" customWidth="1"/>
    <col min="3847" max="3854" width="12.08984375" style="157" customWidth="1"/>
    <col min="3855" max="3855" width="11.81640625" style="157" customWidth="1"/>
    <col min="3856" max="3856" width="13.81640625" style="157" customWidth="1"/>
    <col min="3857" max="3860" width="12.08984375" style="157" customWidth="1"/>
    <col min="3861" max="3861" width="13.6328125" style="157" customWidth="1"/>
    <col min="3862" max="3862" width="12.08984375" style="157" customWidth="1"/>
    <col min="3863" max="3863" width="13.453125" style="157" customWidth="1"/>
    <col min="3864" max="3865" width="12.08984375" style="157" customWidth="1"/>
    <col min="3866" max="3866" width="13.08984375" style="157" customWidth="1"/>
    <col min="3867" max="3867" width="13.81640625" style="157" customWidth="1"/>
    <col min="3868" max="3868" width="12.08984375" style="157" customWidth="1"/>
    <col min="3869" max="3869" width="12.6328125" style="157" customWidth="1"/>
    <col min="3870" max="3870" width="12.08984375" style="157" bestFit="1" customWidth="1"/>
    <col min="3871" max="3871" width="12.1796875" style="157" bestFit="1" customWidth="1"/>
    <col min="3872" max="4096" width="9" style="157"/>
    <col min="4097" max="4097" width="2.6328125" style="157" customWidth="1"/>
    <col min="4098" max="4099" width="1.90625" style="157" customWidth="1"/>
    <col min="4100" max="4100" width="8.81640625" style="157" customWidth="1"/>
    <col min="4101" max="4101" width="16.81640625" style="157" customWidth="1"/>
    <col min="4102" max="4102" width="13.36328125" style="157" customWidth="1"/>
    <col min="4103" max="4110" width="12.08984375" style="157" customWidth="1"/>
    <col min="4111" max="4111" width="11.81640625" style="157" customWidth="1"/>
    <col min="4112" max="4112" width="13.81640625" style="157" customWidth="1"/>
    <col min="4113" max="4116" width="12.08984375" style="157" customWidth="1"/>
    <col min="4117" max="4117" width="13.6328125" style="157" customWidth="1"/>
    <col min="4118" max="4118" width="12.08984375" style="157" customWidth="1"/>
    <col min="4119" max="4119" width="13.453125" style="157" customWidth="1"/>
    <col min="4120" max="4121" width="12.08984375" style="157" customWidth="1"/>
    <col min="4122" max="4122" width="13.08984375" style="157" customWidth="1"/>
    <col min="4123" max="4123" width="13.81640625" style="157" customWidth="1"/>
    <col min="4124" max="4124" width="12.08984375" style="157" customWidth="1"/>
    <col min="4125" max="4125" width="12.6328125" style="157" customWidth="1"/>
    <col min="4126" max="4126" width="12.08984375" style="157" bestFit="1" customWidth="1"/>
    <col min="4127" max="4127" width="12.1796875" style="157" bestFit="1" customWidth="1"/>
    <col min="4128" max="4352" width="9" style="157"/>
    <col min="4353" max="4353" width="2.6328125" style="157" customWidth="1"/>
    <col min="4354" max="4355" width="1.90625" style="157" customWidth="1"/>
    <col min="4356" max="4356" width="8.81640625" style="157" customWidth="1"/>
    <col min="4357" max="4357" width="16.81640625" style="157" customWidth="1"/>
    <col min="4358" max="4358" width="13.36328125" style="157" customWidth="1"/>
    <col min="4359" max="4366" width="12.08984375" style="157" customWidth="1"/>
    <col min="4367" max="4367" width="11.81640625" style="157" customWidth="1"/>
    <col min="4368" max="4368" width="13.81640625" style="157" customWidth="1"/>
    <col min="4369" max="4372" width="12.08984375" style="157" customWidth="1"/>
    <col min="4373" max="4373" width="13.6328125" style="157" customWidth="1"/>
    <col min="4374" max="4374" width="12.08984375" style="157" customWidth="1"/>
    <col min="4375" max="4375" width="13.453125" style="157" customWidth="1"/>
    <col min="4376" max="4377" width="12.08984375" style="157" customWidth="1"/>
    <col min="4378" max="4378" width="13.08984375" style="157" customWidth="1"/>
    <col min="4379" max="4379" width="13.81640625" style="157" customWidth="1"/>
    <col min="4380" max="4380" width="12.08984375" style="157" customWidth="1"/>
    <col min="4381" max="4381" width="12.6328125" style="157" customWidth="1"/>
    <col min="4382" max="4382" width="12.08984375" style="157" bestFit="1" customWidth="1"/>
    <col min="4383" max="4383" width="12.1796875" style="157" bestFit="1" customWidth="1"/>
    <col min="4384" max="4608" width="9" style="157"/>
    <col min="4609" max="4609" width="2.6328125" style="157" customWidth="1"/>
    <col min="4610" max="4611" width="1.90625" style="157" customWidth="1"/>
    <col min="4612" max="4612" width="8.81640625" style="157" customWidth="1"/>
    <col min="4613" max="4613" width="16.81640625" style="157" customWidth="1"/>
    <col min="4614" max="4614" width="13.36328125" style="157" customWidth="1"/>
    <col min="4615" max="4622" width="12.08984375" style="157" customWidth="1"/>
    <col min="4623" max="4623" width="11.81640625" style="157" customWidth="1"/>
    <col min="4624" max="4624" width="13.81640625" style="157" customWidth="1"/>
    <col min="4625" max="4628" width="12.08984375" style="157" customWidth="1"/>
    <col min="4629" max="4629" width="13.6328125" style="157" customWidth="1"/>
    <col min="4630" max="4630" width="12.08984375" style="157" customWidth="1"/>
    <col min="4631" max="4631" width="13.453125" style="157" customWidth="1"/>
    <col min="4632" max="4633" width="12.08984375" style="157" customWidth="1"/>
    <col min="4634" max="4634" width="13.08984375" style="157" customWidth="1"/>
    <col min="4635" max="4635" width="13.81640625" style="157" customWidth="1"/>
    <col min="4636" max="4636" width="12.08984375" style="157" customWidth="1"/>
    <col min="4637" max="4637" width="12.6328125" style="157" customWidth="1"/>
    <col min="4638" max="4638" width="12.08984375" style="157" bestFit="1" customWidth="1"/>
    <col min="4639" max="4639" width="12.1796875" style="157" bestFit="1" customWidth="1"/>
    <col min="4640" max="4864" width="9" style="157"/>
    <col min="4865" max="4865" width="2.6328125" style="157" customWidth="1"/>
    <col min="4866" max="4867" width="1.90625" style="157" customWidth="1"/>
    <col min="4868" max="4868" width="8.81640625" style="157" customWidth="1"/>
    <col min="4869" max="4869" width="16.81640625" style="157" customWidth="1"/>
    <col min="4870" max="4870" width="13.36328125" style="157" customWidth="1"/>
    <col min="4871" max="4878" width="12.08984375" style="157" customWidth="1"/>
    <col min="4879" max="4879" width="11.81640625" style="157" customWidth="1"/>
    <col min="4880" max="4880" width="13.81640625" style="157" customWidth="1"/>
    <col min="4881" max="4884" width="12.08984375" style="157" customWidth="1"/>
    <col min="4885" max="4885" width="13.6328125" style="157" customWidth="1"/>
    <col min="4886" max="4886" width="12.08984375" style="157" customWidth="1"/>
    <col min="4887" max="4887" width="13.453125" style="157" customWidth="1"/>
    <col min="4888" max="4889" width="12.08984375" style="157" customWidth="1"/>
    <col min="4890" max="4890" width="13.08984375" style="157" customWidth="1"/>
    <col min="4891" max="4891" width="13.81640625" style="157" customWidth="1"/>
    <col min="4892" max="4892" width="12.08984375" style="157" customWidth="1"/>
    <col min="4893" max="4893" width="12.6328125" style="157" customWidth="1"/>
    <col min="4894" max="4894" width="12.08984375" style="157" bestFit="1" customWidth="1"/>
    <col min="4895" max="4895" width="12.1796875" style="157" bestFit="1" customWidth="1"/>
    <col min="4896" max="5120" width="9" style="157"/>
    <col min="5121" max="5121" width="2.6328125" style="157" customWidth="1"/>
    <col min="5122" max="5123" width="1.90625" style="157" customWidth="1"/>
    <col min="5124" max="5124" width="8.81640625" style="157" customWidth="1"/>
    <col min="5125" max="5125" width="16.81640625" style="157" customWidth="1"/>
    <col min="5126" max="5126" width="13.36328125" style="157" customWidth="1"/>
    <col min="5127" max="5134" width="12.08984375" style="157" customWidth="1"/>
    <col min="5135" max="5135" width="11.81640625" style="157" customWidth="1"/>
    <col min="5136" max="5136" width="13.81640625" style="157" customWidth="1"/>
    <col min="5137" max="5140" width="12.08984375" style="157" customWidth="1"/>
    <col min="5141" max="5141" width="13.6328125" style="157" customWidth="1"/>
    <col min="5142" max="5142" width="12.08984375" style="157" customWidth="1"/>
    <col min="5143" max="5143" width="13.453125" style="157" customWidth="1"/>
    <col min="5144" max="5145" width="12.08984375" style="157" customWidth="1"/>
    <col min="5146" max="5146" width="13.08984375" style="157" customWidth="1"/>
    <col min="5147" max="5147" width="13.81640625" style="157" customWidth="1"/>
    <col min="5148" max="5148" width="12.08984375" style="157" customWidth="1"/>
    <col min="5149" max="5149" width="12.6328125" style="157" customWidth="1"/>
    <col min="5150" max="5150" width="12.08984375" style="157" bestFit="1" customWidth="1"/>
    <col min="5151" max="5151" width="12.1796875" style="157" bestFit="1" customWidth="1"/>
    <col min="5152" max="5376" width="9" style="157"/>
    <col min="5377" max="5377" width="2.6328125" style="157" customWidth="1"/>
    <col min="5378" max="5379" width="1.90625" style="157" customWidth="1"/>
    <col min="5380" max="5380" width="8.81640625" style="157" customWidth="1"/>
    <col min="5381" max="5381" width="16.81640625" style="157" customWidth="1"/>
    <col min="5382" max="5382" width="13.36328125" style="157" customWidth="1"/>
    <col min="5383" max="5390" width="12.08984375" style="157" customWidth="1"/>
    <col min="5391" max="5391" width="11.81640625" style="157" customWidth="1"/>
    <col min="5392" max="5392" width="13.81640625" style="157" customWidth="1"/>
    <col min="5393" max="5396" width="12.08984375" style="157" customWidth="1"/>
    <col min="5397" max="5397" width="13.6328125" style="157" customWidth="1"/>
    <col min="5398" max="5398" width="12.08984375" style="157" customWidth="1"/>
    <col min="5399" max="5399" width="13.453125" style="157" customWidth="1"/>
    <col min="5400" max="5401" width="12.08984375" style="157" customWidth="1"/>
    <col min="5402" max="5402" width="13.08984375" style="157" customWidth="1"/>
    <col min="5403" max="5403" width="13.81640625" style="157" customWidth="1"/>
    <col min="5404" max="5404" width="12.08984375" style="157" customWidth="1"/>
    <col min="5405" max="5405" width="12.6328125" style="157" customWidth="1"/>
    <col min="5406" max="5406" width="12.08984375" style="157" bestFit="1" customWidth="1"/>
    <col min="5407" max="5407" width="12.1796875" style="157" bestFit="1" customWidth="1"/>
    <col min="5408" max="5632" width="9" style="157"/>
    <col min="5633" max="5633" width="2.6328125" style="157" customWidth="1"/>
    <col min="5634" max="5635" width="1.90625" style="157" customWidth="1"/>
    <col min="5636" max="5636" width="8.81640625" style="157" customWidth="1"/>
    <col min="5637" max="5637" width="16.81640625" style="157" customWidth="1"/>
    <col min="5638" max="5638" width="13.36328125" style="157" customWidth="1"/>
    <col min="5639" max="5646" width="12.08984375" style="157" customWidth="1"/>
    <col min="5647" max="5647" width="11.81640625" style="157" customWidth="1"/>
    <col min="5648" max="5648" width="13.81640625" style="157" customWidth="1"/>
    <col min="5649" max="5652" width="12.08984375" style="157" customWidth="1"/>
    <col min="5653" max="5653" width="13.6328125" style="157" customWidth="1"/>
    <col min="5654" max="5654" width="12.08984375" style="157" customWidth="1"/>
    <col min="5655" max="5655" width="13.453125" style="157" customWidth="1"/>
    <col min="5656" max="5657" width="12.08984375" style="157" customWidth="1"/>
    <col min="5658" max="5658" width="13.08984375" style="157" customWidth="1"/>
    <col min="5659" max="5659" width="13.81640625" style="157" customWidth="1"/>
    <col min="5660" max="5660" width="12.08984375" style="157" customWidth="1"/>
    <col min="5661" max="5661" width="12.6328125" style="157" customWidth="1"/>
    <col min="5662" max="5662" width="12.08984375" style="157" bestFit="1" customWidth="1"/>
    <col min="5663" max="5663" width="12.1796875" style="157" bestFit="1" customWidth="1"/>
    <col min="5664" max="5888" width="9" style="157"/>
    <col min="5889" max="5889" width="2.6328125" style="157" customWidth="1"/>
    <col min="5890" max="5891" width="1.90625" style="157" customWidth="1"/>
    <col min="5892" max="5892" width="8.81640625" style="157" customWidth="1"/>
    <col min="5893" max="5893" width="16.81640625" style="157" customWidth="1"/>
    <col min="5894" max="5894" width="13.36328125" style="157" customWidth="1"/>
    <col min="5895" max="5902" width="12.08984375" style="157" customWidth="1"/>
    <col min="5903" max="5903" width="11.81640625" style="157" customWidth="1"/>
    <col min="5904" max="5904" width="13.81640625" style="157" customWidth="1"/>
    <col min="5905" max="5908" width="12.08984375" style="157" customWidth="1"/>
    <col min="5909" max="5909" width="13.6328125" style="157" customWidth="1"/>
    <col min="5910" max="5910" width="12.08984375" style="157" customWidth="1"/>
    <col min="5911" max="5911" width="13.453125" style="157" customWidth="1"/>
    <col min="5912" max="5913" width="12.08984375" style="157" customWidth="1"/>
    <col min="5914" max="5914" width="13.08984375" style="157" customWidth="1"/>
    <col min="5915" max="5915" width="13.81640625" style="157" customWidth="1"/>
    <col min="5916" max="5916" width="12.08984375" style="157" customWidth="1"/>
    <col min="5917" max="5917" width="12.6328125" style="157" customWidth="1"/>
    <col min="5918" max="5918" width="12.08984375" style="157" bestFit="1" customWidth="1"/>
    <col min="5919" max="5919" width="12.1796875" style="157" bestFit="1" customWidth="1"/>
    <col min="5920" max="6144" width="9" style="157"/>
    <col min="6145" max="6145" width="2.6328125" style="157" customWidth="1"/>
    <col min="6146" max="6147" width="1.90625" style="157" customWidth="1"/>
    <col min="6148" max="6148" width="8.81640625" style="157" customWidth="1"/>
    <col min="6149" max="6149" width="16.81640625" style="157" customWidth="1"/>
    <col min="6150" max="6150" width="13.36328125" style="157" customWidth="1"/>
    <col min="6151" max="6158" width="12.08984375" style="157" customWidth="1"/>
    <col min="6159" max="6159" width="11.81640625" style="157" customWidth="1"/>
    <col min="6160" max="6160" width="13.81640625" style="157" customWidth="1"/>
    <col min="6161" max="6164" width="12.08984375" style="157" customWidth="1"/>
    <col min="6165" max="6165" width="13.6328125" style="157" customWidth="1"/>
    <col min="6166" max="6166" width="12.08984375" style="157" customWidth="1"/>
    <col min="6167" max="6167" width="13.453125" style="157" customWidth="1"/>
    <col min="6168" max="6169" width="12.08984375" style="157" customWidth="1"/>
    <col min="6170" max="6170" width="13.08984375" style="157" customWidth="1"/>
    <col min="6171" max="6171" width="13.81640625" style="157" customWidth="1"/>
    <col min="6172" max="6172" width="12.08984375" style="157" customWidth="1"/>
    <col min="6173" max="6173" width="12.6328125" style="157" customWidth="1"/>
    <col min="6174" max="6174" width="12.08984375" style="157" bestFit="1" customWidth="1"/>
    <col min="6175" max="6175" width="12.1796875" style="157" bestFit="1" customWidth="1"/>
    <col min="6176" max="6400" width="9" style="157"/>
    <col min="6401" max="6401" width="2.6328125" style="157" customWidth="1"/>
    <col min="6402" max="6403" width="1.90625" style="157" customWidth="1"/>
    <col min="6404" max="6404" width="8.81640625" style="157" customWidth="1"/>
    <col min="6405" max="6405" width="16.81640625" style="157" customWidth="1"/>
    <col min="6406" max="6406" width="13.36328125" style="157" customWidth="1"/>
    <col min="6407" max="6414" width="12.08984375" style="157" customWidth="1"/>
    <col min="6415" max="6415" width="11.81640625" style="157" customWidth="1"/>
    <col min="6416" max="6416" width="13.81640625" style="157" customWidth="1"/>
    <col min="6417" max="6420" width="12.08984375" style="157" customWidth="1"/>
    <col min="6421" max="6421" width="13.6328125" style="157" customWidth="1"/>
    <col min="6422" max="6422" width="12.08984375" style="157" customWidth="1"/>
    <col min="6423" max="6423" width="13.453125" style="157" customWidth="1"/>
    <col min="6424" max="6425" width="12.08984375" style="157" customWidth="1"/>
    <col min="6426" max="6426" width="13.08984375" style="157" customWidth="1"/>
    <col min="6427" max="6427" width="13.81640625" style="157" customWidth="1"/>
    <col min="6428" max="6428" width="12.08984375" style="157" customWidth="1"/>
    <col min="6429" max="6429" width="12.6328125" style="157" customWidth="1"/>
    <col min="6430" max="6430" width="12.08984375" style="157" bestFit="1" customWidth="1"/>
    <col min="6431" max="6431" width="12.1796875" style="157" bestFit="1" customWidth="1"/>
    <col min="6432" max="6656" width="9" style="157"/>
    <col min="6657" max="6657" width="2.6328125" style="157" customWidth="1"/>
    <col min="6658" max="6659" width="1.90625" style="157" customWidth="1"/>
    <col min="6660" max="6660" width="8.81640625" style="157" customWidth="1"/>
    <col min="6661" max="6661" width="16.81640625" style="157" customWidth="1"/>
    <col min="6662" max="6662" width="13.36328125" style="157" customWidth="1"/>
    <col min="6663" max="6670" width="12.08984375" style="157" customWidth="1"/>
    <col min="6671" max="6671" width="11.81640625" style="157" customWidth="1"/>
    <col min="6672" max="6672" width="13.81640625" style="157" customWidth="1"/>
    <col min="6673" max="6676" width="12.08984375" style="157" customWidth="1"/>
    <col min="6677" max="6677" width="13.6328125" style="157" customWidth="1"/>
    <col min="6678" max="6678" width="12.08984375" style="157" customWidth="1"/>
    <col min="6679" max="6679" width="13.453125" style="157" customWidth="1"/>
    <col min="6680" max="6681" width="12.08984375" style="157" customWidth="1"/>
    <col min="6682" max="6682" width="13.08984375" style="157" customWidth="1"/>
    <col min="6683" max="6683" width="13.81640625" style="157" customWidth="1"/>
    <col min="6684" max="6684" width="12.08984375" style="157" customWidth="1"/>
    <col min="6685" max="6685" width="12.6328125" style="157" customWidth="1"/>
    <col min="6686" max="6686" width="12.08984375" style="157" bestFit="1" customWidth="1"/>
    <col min="6687" max="6687" width="12.1796875" style="157" bestFit="1" customWidth="1"/>
    <col min="6688" max="6912" width="9" style="157"/>
    <col min="6913" max="6913" width="2.6328125" style="157" customWidth="1"/>
    <col min="6914" max="6915" width="1.90625" style="157" customWidth="1"/>
    <col min="6916" max="6916" width="8.81640625" style="157" customWidth="1"/>
    <col min="6917" max="6917" width="16.81640625" style="157" customWidth="1"/>
    <col min="6918" max="6918" width="13.36328125" style="157" customWidth="1"/>
    <col min="6919" max="6926" width="12.08984375" style="157" customWidth="1"/>
    <col min="6927" max="6927" width="11.81640625" style="157" customWidth="1"/>
    <col min="6928" max="6928" width="13.81640625" style="157" customWidth="1"/>
    <col min="6929" max="6932" width="12.08984375" style="157" customWidth="1"/>
    <col min="6933" max="6933" width="13.6328125" style="157" customWidth="1"/>
    <col min="6934" max="6934" width="12.08984375" style="157" customWidth="1"/>
    <col min="6935" max="6935" width="13.453125" style="157" customWidth="1"/>
    <col min="6936" max="6937" width="12.08984375" style="157" customWidth="1"/>
    <col min="6938" max="6938" width="13.08984375" style="157" customWidth="1"/>
    <col min="6939" max="6939" width="13.81640625" style="157" customWidth="1"/>
    <col min="6940" max="6940" width="12.08984375" style="157" customWidth="1"/>
    <col min="6941" max="6941" width="12.6328125" style="157" customWidth="1"/>
    <col min="6942" max="6942" width="12.08984375" style="157" bestFit="1" customWidth="1"/>
    <col min="6943" max="6943" width="12.1796875" style="157" bestFit="1" customWidth="1"/>
    <col min="6944" max="7168" width="9" style="157"/>
    <col min="7169" max="7169" width="2.6328125" style="157" customWidth="1"/>
    <col min="7170" max="7171" width="1.90625" style="157" customWidth="1"/>
    <col min="7172" max="7172" width="8.81640625" style="157" customWidth="1"/>
    <col min="7173" max="7173" width="16.81640625" style="157" customWidth="1"/>
    <col min="7174" max="7174" width="13.36328125" style="157" customWidth="1"/>
    <col min="7175" max="7182" width="12.08984375" style="157" customWidth="1"/>
    <col min="7183" max="7183" width="11.81640625" style="157" customWidth="1"/>
    <col min="7184" max="7184" width="13.81640625" style="157" customWidth="1"/>
    <col min="7185" max="7188" width="12.08984375" style="157" customWidth="1"/>
    <col min="7189" max="7189" width="13.6328125" style="157" customWidth="1"/>
    <col min="7190" max="7190" width="12.08984375" style="157" customWidth="1"/>
    <col min="7191" max="7191" width="13.453125" style="157" customWidth="1"/>
    <col min="7192" max="7193" width="12.08984375" style="157" customWidth="1"/>
    <col min="7194" max="7194" width="13.08984375" style="157" customWidth="1"/>
    <col min="7195" max="7195" width="13.81640625" style="157" customWidth="1"/>
    <col min="7196" max="7196" width="12.08984375" style="157" customWidth="1"/>
    <col min="7197" max="7197" width="12.6328125" style="157" customWidth="1"/>
    <col min="7198" max="7198" width="12.08984375" style="157" bestFit="1" customWidth="1"/>
    <col min="7199" max="7199" width="12.1796875" style="157" bestFit="1" customWidth="1"/>
    <col min="7200" max="7424" width="9" style="157"/>
    <col min="7425" max="7425" width="2.6328125" style="157" customWidth="1"/>
    <col min="7426" max="7427" width="1.90625" style="157" customWidth="1"/>
    <col min="7428" max="7428" width="8.81640625" style="157" customWidth="1"/>
    <col min="7429" max="7429" width="16.81640625" style="157" customWidth="1"/>
    <col min="7430" max="7430" width="13.36328125" style="157" customWidth="1"/>
    <col min="7431" max="7438" width="12.08984375" style="157" customWidth="1"/>
    <col min="7439" max="7439" width="11.81640625" style="157" customWidth="1"/>
    <col min="7440" max="7440" width="13.81640625" style="157" customWidth="1"/>
    <col min="7441" max="7444" width="12.08984375" style="157" customWidth="1"/>
    <col min="7445" max="7445" width="13.6328125" style="157" customWidth="1"/>
    <col min="7446" max="7446" width="12.08984375" style="157" customWidth="1"/>
    <col min="7447" max="7447" width="13.453125" style="157" customWidth="1"/>
    <col min="7448" max="7449" width="12.08984375" style="157" customWidth="1"/>
    <col min="7450" max="7450" width="13.08984375" style="157" customWidth="1"/>
    <col min="7451" max="7451" width="13.81640625" style="157" customWidth="1"/>
    <col min="7452" max="7452" width="12.08984375" style="157" customWidth="1"/>
    <col min="7453" max="7453" width="12.6328125" style="157" customWidth="1"/>
    <col min="7454" max="7454" width="12.08984375" style="157" bestFit="1" customWidth="1"/>
    <col min="7455" max="7455" width="12.1796875" style="157" bestFit="1" customWidth="1"/>
    <col min="7456" max="7680" width="9" style="157"/>
    <col min="7681" max="7681" width="2.6328125" style="157" customWidth="1"/>
    <col min="7682" max="7683" width="1.90625" style="157" customWidth="1"/>
    <col min="7684" max="7684" width="8.81640625" style="157" customWidth="1"/>
    <col min="7685" max="7685" width="16.81640625" style="157" customWidth="1"/>
    <col min="7686" max="7686" width="13.36328125" style="157" customWidth="1"/>
    <col min="7687" max="7694" width="12.08984375" style="157" customWidth="1"/>
    <col min="7695" max="7695" width="11.81640625" style="157" customWidth="1"/>
    <col min="7696" max="7696" width="13.81640625" style="157" customWidth="1"/>
    <col min="7697" max="7700" width="12.08984375" style="157" customWidth="1"/>
    <col min="7701" max="7701" width="13.6328125" style="157" customWidth="1"/>
    <col min="7702" max="7702" width="12.08984375" style="157" customWidth="1"/>
    <col min="7703" max="7703" width="13.453125" style="157" customWidth="1"/>
    <col min="7704" max="7705" width="12.08984375" style="157" customWidth="1"/>
    <col min="7706" max="7706" width="13.08984375" style="157" customWidth="1"/>
    <col min="7707" max="7707" width="13.81640625" style="157" customWidth="1"/>
    <col min="7708" max="7708" width="12.08984375" style="157" customWidth="1"/>
    <col min="7709" max="7709" width="12.6328125" style="157" customWidth="1"/>
    <col min="7710" max="7710" width="12.08984375" style="157" bestFit="1" customWidth="1"/>
    <col min="7711" max="7711" width="12.1796875" style="157" bestFit="1" customWidth="1"/>
    <col min="7712" max="7936" width="9" style="157"/>
    <col min="7937" max="7937" width="2.6328125" style="157" customWidth="1"/>
    <col min="7938" max="7939" width="1.90625" style="157" customWidth="1"/>
    <col min="7940" max="7940" width="8.81640625" style="157" customWidth="1"/>
    <col min="7941" max="7941" width="16.81640625" style="157" customWidth="1"/>
    <col min="7942" max="7942" width="13.36328125" style="157" customWidth="1"/>
    <col min="7943" max="7950" width="12.08984375" style="157" customWidth="1"/>
    <col min="7951" max="7951" width="11.81640625" style="157" customWidth="1"/>
    <col min="7952" max="7952" width="13.81640625" style="157" customWidth="1"/>
    <col min="7953" max="7956" width="12.08984375" style="157" customWidth="1"/>
    <col min="7957" max="7957" width="13.6328125" style="157" customWidth="1"/>
    <col min="7958" max="7958" width="12.08984375" style="157" customWidth="1"/>
    <col min="7959" max="7959" width="13.453125" style="157" customWidth="1"/>
    <col min="7960" max="7961" width="12.08984375" style="157" customWidth="1"/>
    <col min="7962" max="7962" width="13.08984375" style="157" customWidth="1"/>
    <col min="7963" max="7963" width="13.81640625" style="157" customWidth="1"/>
    <col min="7964" max="7964" width="12.08984375" style="157" customWidth="1"/>
    <col min="7965" max="7965" width="12.6328125" style="157" customWidth="1"/>
    <col min="7966" max="7966" width="12.08984375" style="157" bestFit="1" customWidth="1"/>
    <col min="7967" max="7967" width="12.1796875" style="157" bestFit="1" customWidth="1"/>
    <col min="7968" max="8192" width="9" style="157"/>
    <col min="8193" max="8193" width="2.6328125" style="157" customWidth="1"/>
    <col min="8194" max="8195" width="1.90625" style="157" customWidth="1"/>
    <col min="8196" max="8196" width="8.81640625" style="157" customWidth="1"/>
    <col min="8197" max="8197" width="16.81640625" style="157" customWidth="1"/>
    <col min="8198" max="8198" width="13.36328125" style="157" customWidth="1"/>
    <col min="8199" max="8206" width="12.08984375" style="157" customWidth="1"/>
    <col min="8207" max="8207" width="11.81640625" style="157" customWidth="1"/>
    <col min="8208" max="8208" width="13.81640625" style="157" customWidth="1"/>
    <col min="8209" max="8212" width="12.08984375" style="157" customWidth="1"/>
    <col min="8213" max="8213" width="13.6328125" style="157" customWidth="1"/>
    <col min="8214" max="8214" width="12.08984375" style="157" customWidth="1"/>
    <col min="8215" max="8215" width="13.453125" style="157" customWidth="1"/>
    <col min="8216" max="8217" width="12.08984375" style="157" customWidth="1"/>
    <col min="8218" max="8218" width="13.08984375" style="157" customWidth="1"/>
    <col min="8219" max="8219" width="13.81640625" style="157" customWidth="1"/>
    <col min="8220" max="8220" width="12.08984375" style="157" customWidth="1"/>
    <col min="8221" max="8221" width="12.6328125" style="157" customWidth="1"/>
    <col min="8222" max="8222" width="12.08984375" style="157" bestFit="1" customWidth="1"/>
    <col min="8223" max="8223" width="12.1796875" style="157" bestFit="1" customWidth="1"/>
    <col min="8224" max="8448" width="9" style="157"/>
    <col min="8449" max="8449" width="2.6328125" style="157" customWidth="1"/>
    <col min="8450" max="8451" width="1.90625" style="157" customWidth="1"/>
    <col min="8452" max="8452" width="8.81640625" style="157" customWidth="1"/>
    <col min="8453" max="8453" width="16.81640625" style="157" customWidth="1"/>
    <col min="8454" max="8454" width="13.36328125" style="157" customWidth="1"/>
    <col min="8455" max="8462" width="12.08984375" style="157" customWidth="1"/>
    <col min="8463" max="8463" width="11.81640625" style="157" customWidth="1"/>
    <col min="8464" max="8464" width="13.81640625" style="157" customWidth="1"/>
    <col min="8465" max="8468" width="12.08984375" style="157" customWidth="1"/>
    <col min="8469" max="8469" width="13.6328125" style="157" customWidth="1"/>
    <col min="8470" max="8470" width="12.08984375" style="157" customWidth="1"/>
    <col min="8471" max="8471" width="13.453125" style="157" customWidth="1"/>
    <col min="8472" max="8473" width="12.08984375" style="157" customWidth="1"/>
    <col min="8474" max="8474" width="13.08984375" style="157" customWidth="1"/>
    <col min="8475" max="8475" width="13.81640625" style="157" customWidth="1"/>
    <col min="8476" max="8476" width="12.08984375" style="157" customWidth="1"/>
    <col min="8477" max="8477" width="12.6328125" style="157" customWidth="1"/>
    <col min="8478" max="8478" width="12.08984375" style="157" bestFit="1" customWidth="1"/>
    <col min="8479" max="8479" width="12.1796875" style="157" bestFit="1" customWidth="1"/>
    <col min="8480" max="8704" width="9" style="157"/>
    <col min="8705" max="8705" width="2.6328125" style="157" customWidth="1"/>
    <col min="8706" max="8707" width="1.90625" style="157" customWidth="1"/>
    <col min="8708" max="8708" width="8.81640625" style="157" customWidth="1"/>
    <col min="8709" max="8709" width="16.81640625" style="157" customWidth="1"/>
    <col min="8710" max="8710" width="13.36328125" style="157" customWidth="1"/>
    <col min="8711" max="8718" width="12.08984375" style="157" customWidth="1"/>
    <col min="8719" max="8719" width="11.81640625" style="157" customWidth="1"/>
    <col min="8720" max="8720" width="13.81640625" style="157" customWidth="1"/>
    <col min="8721" max="8724" width="12.08984375" style="157" customWidth="1"/>
    <col min="8725" max="8725" width="13.6328125" style="157" customWidth="1"/>
    <col min="8726" max="8726" width="12.08984375" style="157" customWidth="1"/>
    <col min="8727" max="8727" width="13.453125" style="157" customWidth="1"/>
    <col min="8728" max="8729" width="12.08984375" style="157" customWidth="1"/>
    <col min="8730" max="8730" width="13.08984375" style="157" customWidth="1"/>
    <col min="8731" max="8731" width="13.81640625" style="157" customWidth="1"/>
    <col min="8732" max="8732" width="12.08984375" style="157" customWidth="1"/>
    <col min="8733" max="8733" width="12.6328125" style="157" customWidth="1"/>
    <col min="8734" max="8734" width="12.08984375" style="157" bestFit="1" customWidth="1"/>
    <col min="8735" max="8735" width="12.1796875" style="157" bestFit="1" customWidth="1"/>
    <col min="8736" max="8960" width="9" style="157"/>
    <col min="8961" max="8961" width="2.6328125" style="157" customWidth="1"/>
    <col min="8962" max="8963" width="1.90625" style="157" customWidth="1"/>
    <col min="8964" max="8964" width="8.81640625" style="157" customWidth="1"/>
    <col min="8965" max="8965" width="16.81640625" style="157" customWidth="1"/>
    <col min="8966" max="8966" width="13.36328125" style="157" customWidth="1"/>
    <col min="8967" max="8974" width="12.08984375" style="157" customWidth="1"/>
    <col min="8975" max="8975" width="11.81640625" style="157" customWidth="1"/>
    <col min="8976" max="8976" width="13.81640625" style="157" customWidth="1"/>
    <col min="8977" max="8980" width="12.08984375" style="157" customWidth="1"/>
    <col min="8981" max="8981" width="13.6328125" style="157" customWidth="1"/>
    <col min="8982" max="8982" width="12.08984375" style="157" customWidth="1"/>
    <col min="8983" max="8983" width="13.453125" style="157" customWidth="1"/>
    <col min="8984" max="8985" width="12.08984375" style="157" customWidth="1"/>
    <col min="8986" max="8986" width="13.08984375" style="157" customWidth="1"/>
    <col min="8987" max="8987" width="13.81640625" style="157" customWidth="1"/>
    <col min="8988" max="8988" width="12.08984375" style="157" customWidth="1"/>
    <col min="8989" max="8989" width="12.6328125" style="157" customWidth="1"/>
    <col min="8990" max="8990" width="12.08984375" style="157" bestFit="1" customWidth="1"/>
    <col min="8991" max="8991" width="12.1796875" style="157" bestFit="1" customWidth="1"/>
    <col min="8992" max="9216" width="9" style="157"/>
    <col min="9217" max="9217" width="2.6328125" style="157" customWidth="1"/>
    <col min="9218" max="9219" width="1.90625" style="157" customWidth="1"/>
    <col min="9220" max="9220" width="8.81640625" style="157" customWidth="1"/>
    <col min="9221" max="9221" width="16.81640625" style="157" customWidth="1"/>
    <col min="9222" max="9222" width="13.36328125" style="157" customWidth="1"/>
    <col min="9223" max="9230" width="12.08984375" style="157" customWidth="1"/>
    <col min="9231" max="9231" width="11.81640625" style="157" customWidth="1"/>
    <col min="9232" max="9232" width="13.81640625" style="157" customWidth="1"/>
    <col min="9233" max="9236" width="12.08984375" style="157" customWidth="1"/>
    <col min="9237" max="9237" width="13.6328125" style="157" customWidth="1"/>
    <col min="9238" max="9238" width="12.08984375" style="157" customWidth="1"/>
    <col min="9239" max="9239" width="13.453125" style="157" customWidth="1"/>
    <col min="9240" max="9241" width="12.08984375" style="157" customWidth="1"/>
    <col min="9242" max="9242" width="13.08984375" style="157" customWidth="1"/>
    <col min="9243" max="9243" width="13.81640625" style="157" customWidth="1"/>
    <col min="9244" max="9244" width="12.08984375" style="157" customWidth="1"/>
    <col min="9245" max="9245" width="12.6328125" style="157" customWidth="1"/>
    <col min="9246" max="9246" width="12.08984375" style="157" bestFit="1" customWidth="1"/>
    <col min="9247" max="9247" width="12.1796875" style="157" bestFit="1" customWidth="1"/>
    <col min="9248" max="9472" width="9" style="157"/>
    <col min="9473" max="9473" width="2.6328125" style="157" customWidth="1"/>
    <col min="9474" max="9475" width="1.90625" style="157" customWidth="1"/>
    <col min="9476" max="9476" width="8.81640625" style="157" customWidth="1"/>
    <col min="9477" max="9477" width="16.81640625" style="157" customWidth="1"/>
    <col min="9478" max="9478" width="13.36328125" style="157" customWidth="1"/>
    <col min="9479" max="9486" width="12.08984375" style="157" customWidth="1"/>
    <col min="9487" max="9487" width="11.81640625" style="157" customWidth="1"/>
    <col min="9488" max="9488" width="13.81640625" style="157" customWidth="1"/>
    <col min="9489" max="9492" width="12.08984375" style="157" customWidth="1"/>
    <col min="9493" max="9493" width="13.6328125" style="157" customWidth="1"/>
    <col min="9494" max="9494" width="12.08984375" style="157" customWidth="1"/>
    <col min="9495" max="9495" width="13.453125" style="157" customWidth="1"/>
    <col min="9496" max="9497" width="12.08984375" style="157" customWidth="1"/>
    <col min="9498" max="9498" width="13.08984375" style="157" customWidth="1"/>
    <col min="9499" max="9499" width="13.81640625" style="157" customWidth="1"/>
    <col min="9500" max="9500" width="12.08984375" style="157" customWidth="1"/>
    <col min="9501" max="9501" width="12.6328125" style="157" customWidth="1"/>
    <col min="9502" max="9502" width="12.08984375" style="157" bestFit="1" customWidth="1"/>
    <col min="9503" max="9503" width="12.1796875" style="157" bestFit="1" customWidth="1"/>
    <col min="9504" max="9728" width="9" style="157"/>
    <col min="9729" max="9729" width="2.6328125" style="157" customWidth="1"/>
    <col min="9730" max="9731" width="1.90625" style="157" customWidth="1"/>
    <col min="9732" max="9732" width="8.81640625" style="157" customWidth="1"/>
    <col min="9733" max="9733" width="16.81640625" style="157" customWidth="1"/>
    <col min="9734" max="9734" width="13.36328125" style="157" customWidth="1"/>
    <col min="9735" max="9742" width="12.08984375" style="157" customWidth="1"/>
    <col min="9743" max="9743" width="11.81640625" style="157" customWidth="1"/>
    <col min="9744" max="9744" width="13.81640625" style="157" customWidth="1"/>
    <col min="9745" max="9748" width="12.08984375" style="157" customWidth="1"/>
    <col min="9749" max="9749" width="13.6328125" style="157" customWidth="1"/>
    <col min="9750" max="9750" width="12.08984375" style="157" customWidth="1"/>
    <col min="9751" max="9751" width="13.453125" style="157" customWidth="1"/>
    <col min="9752" max="9753" width="12.08984375" style="157" customWidth="1"/>
    <col min="9754" max="9754" width="13.08984375" style="157" customWidth="1"/>
    <col min="9755" max="9755" width="13.81640625" style="157" customWidth="1"/>
    <col min="9756" max="9756" width="12.08984375" style="157" customWidth="1"/>
    <col min="9757" max="9757" width="12.6328125" style="157" customWidth="1"/>
    <col min="9758" max="9758" width="12.08984375" style="157" bestFit="1" customWidth="1"/>
    <col min="9759" max="9759" width="12.1796875" style="157" bestFit="1" customWidth="1"/>
    <col min="9760" max="9984" width="9" style="157"/>
    <col min="9985" max="9985" width="2.6328125" style="157" customWidth="1"/>
    <col min="9986" max="9987" width="1.90625" style="157" customWidth="1"/>
    <col min="9988" max="9988" width="8.81640625" style="157" customWidth="1"/>
    <col min="9989" max="9989" width="16.81640625" style="157" customWidth="1"/>
    <col min="9990" max="9990" width="13.36328125" style="157" customWidth="1"/>
    <col min="9991" max="9998" width="12.08984375" style="157" customWidth="1"/>
    <col min="9999" max="9999" width="11.81640625" style="157" customWidth="1"/>
    <col min="10000" max="10000" width="13.81640625" style="157" customWidth="1"/>
    <col min="10001" max="10004" width="12.08984375" style="157" customWidth="1"/>
    <col min="10005" max="10005" width="13.6328125" style="157" customWidth="1"/>
    <col min="10006" max="10006" width="12.08984375" style="157" customWidth="1"/>
    <col min="10007" max="10007" width="13.453125" style="157" customWidth="1"/>
    <col min="10008" max="10009" width="12.08984375" style="157" customWidth="1"/>
    <col min="10010" max="10010" width="13.08984375" style="157" customWidth="1"/>
    <col min="10011" max="10011" width="13.81640625" style="157" customWidth="1"/>
    <col min="10012" max="10012" width="12.08984375" style="157" customWidth="1"/>
    <col min="10013" max="10013" width="12.6328125" style="157" customWidth="1"/>
    <col min="10014" max="10014" width="12.08984375" style="157" bestFit="1" customWidth="1"/>
    <col min="10015" max="10015" width="12.1796875" style="157" bestFit="1" customWidth="1"/>
    <col min="10016" max="10240" width="9" style="157"/>
    <col min="10241" max="10241" width="2.6328125" style="157" customWidth="1"/>
    <col min="10242" max="10243" width="1.90625" style="157" customWidth="1"/>
    <col min="10244" max="10244" width="8.81640625" style="157" customWidth="1"/>
    <col min="10245" max="10245" width="16.81640625" style="157" customWidth="1"/>
    <col min="10246" max="10246" width="13.36328125" style="157" customWidth="1"/>
    <col min="10247" max="10254" width="12.08984375" style="157" customWidth="1"/>
    <col min="10255" max="10255" width="11.81640625" style="157" customWidth="1"/>
    <col min="10256" max="10256" width="13.81640625" style="157" customWidth="1"/>
    <col min="10257" max="10260" width="12.08984375" style="157" customWidth="1"/>
    <col min="10261" max="10261" width="13.6328125" style="157" customWidth="1"/>
    <col min="10262" max="10262" width="12.08984375" style="157" customWidth="1"/>
    <col min="10263" max="10263" width="13.453125" style="157" customWidth="1"/>
    <col min="10264" max="10265" width="12.08984375" style="157" customWidth="1"/>
    <col min="10266" max="10266" width="13.08984375" style="157" customWidth="1"/>
    <col min="10267" max="10267" width="13.81640625" style="157" customWidth="1"/>
    <col min="10268" max="10268" width="12.08984375" style="157" customWidth="1"/>
    <col min="10269" max="10269" width="12.6328125" style="157" customWidth="1"/>
    <col min="10270" max="10270" width="12.08984375" style="157" bestFit="1" customWidth="1"/>
    <col min="10271" max="10271" width="12.1796875" style="157" bestFit="1" customWidth="1"/>
    <col min="10272" max="10496" width="9" style="157"/>
    <col min="10497" max="10497" width="2.6328125" style="157" customWidth="1"/>
    <col min="10498" max="10499" width="1.90625" style="157" customWidth="1"/>
    <col min="10500" max="10500" width="8.81640625" style="157" customWidth="1"/>
    <col min="10501" max="10501" width="16.81640625" style="157" customWidth="1"/>
    <col min="10502" max="10502" width="13.36328125" style="157" customWidth="1"/>
    <col min="10503" max="10510" width="12.08984375" style="157" customWidth="1"/>
    <col min="10511" max="10511" width="11.81640625" style="157" customWidth="1"/>
    <col min="10512" max="10512" width="13.81640625" style="157" customWidth="1"/>
    <col min="10513" max="10516" width="12.08984375" style="157" customWidth="1"/>
    <col min="10517" max="10517" width="13.6328125" style="157" customWidth="1"/>
    <col min="10518" max="10518" width="12.08984375" style="157" customWidth="1"/>
    <col min="10519" max="10519" width="13.453125" style="157" customWidth="1"/>
    <col min="10520" max="10521" width="12.08984375" style="157" customWidth="1"/>
    <col min="10522" max="10522" width="13.08984375" style="157" customWidth="1"/>
    <col min="10523" max="10523" width="13.81640625" style="157" customWidth="1"/>
    <col min="10524" max="10524" width="12.08984375" style="157" customWidth="1"/>
    <col min="10525" max="10525" width="12.6328125" style="157" customWidth="1"/>
    <col min="10526" max="10526" width="12.08984375" style="157" bestFit="1" customWidth="1"/>
    <col min="10527" max="10527" width="12.1796875" style="157" bestFit="1" customWidth="1"/>
    <col min="10528" max="10752" width="9" style="157"/>
    <col min="10753" max="10753" width="2.6328125" style="157" customWidth="1"/>
    <col min="10754" max="10755" width="1.90625" style="157" customWidth="1"/>
    <col min="10756" max="10756" width="8.81640625" style="157" customWidth="1"/>
    <col min="10757" max="10757" width="16.81640625" style="157" customWidth="1"/>
    <col min="10758" max="10758" width="13.36328125" style="157" customWidth="1"/>
    <col min="10759" max="10766" width="12.08984375" style="157" customWidth="1"/>
    <col min="10767" max="10767" width="11.81640625" style="157" customWidth="1"/>
    <col min="10768" max="10768" width="13.81640625" style="157" customWidth="1"/>
    <col min="10769" max="10772" width="12.08984375" style="157" customWidth="1"/>
    <col min="10773" max="10773" width="13.6328125" style="157" customWidth="1"/>
    <col min="10774" max="10774" width="12.08984375" style="157" customWidth="1"/>
    <col min="10775" max="10775" width="13.453125" style="157" customWidth="1"/>
    <col min="10776" max="10777" width="12.08984375" style="157" customWidth="1"/>
    <col min="10778" max="10778" width="13.08984375" style="157" customWidth="1"/>
    <col min="10779" max="10779" width="13.81640625" style="157" customWidth="1"/>
    <col min="10780" max="10780" width="12.08984375" style="157" customWidth="1"/>
    <col min="10781" max="10781" width="12.6328125" style="157" customWidth="1"/>
    <col min="10782" max="10782" width="12.08984375" style="157" bestFit="1" customWidth="1"/>
    <col min="10783" max="10783" width="12.1796875" style="157" bestFit="1" customWidth="1"/>
    <col min="10784" max="11008" width="9" style="157"/>
    <col min="11009" max="11009" width="2.6328125" style="157" customWidth="1"/>
    <col min="11010" max="11011" width="1.90625" style="157" customWidth="1"/>
    <col min="11012" max="11012" width="8.81640625" style="157" customWidth="1"/>
    <col min="11013" max="11013" width="16.81640625" style="157" customWidth="1"/>
    <col min="11014" max="11014" width="13.36328125" style="157" customWidth="1"/>
    <col min="11015" max="11022" width="12.08984375" style="157" customWidth="1"/>
    <col min="11023" max="11023" width="11.81640625" style="157" customWidth="1"/>
    <col min="11024" max="11024" width="13.81640625" style="157" customWidth="1"/>
    <col min="11025" max="11028" width="12.08984375" style="157" customWidth="1"/>
    <col min="11029" max="11029" width="13.6328125" style="157" customWidth="1"/>
    <col min="11030" max="11030" width="12.08984375" style="157" customWidth="1"/>
    <col min="11031" max="11031" width="13.453125" style="157" customWidth="1"/>
    <col min="11032" max="11033" width="12.08984375" style="157" customWidth="1"/>
    <col min="11034" max="11034" width="13.08984375" style="157" customWidth="1"/>
    <col min="11035" max="11035" width="13.81640625" style="157" customWidth="1"/>
    <col min="11036" max="11036" width="12.08984375" style="157" customWidth="1"/>
    <col min="11037" max="11037" width="12.6328125" style="157" customWidth="1"/>
    <col min="11038" max="11038" width="12.08984375" style="157" bestFit="1" customWidth="1"/>
    <col min="11039" max="11039" width="12.1796875" style="157" bestFit="1" customWidth="1"/>
    <col min="11040" max="11264" width="9" style="157"/>
    <col min="11265" max="11265" width="2.6328125" style="157" customWidth="1"/>
    <col min="11266" max="11267" width="1.90625" style="157" customWidth="1"/>
    <col min="11268" max="11268" width="8.81640625" style="157" customWidth="1"/>
    <col min="11269" max="11269" width="16.81640625" style="157" customWidth="1"/>
    <col min="11270" max="11270" width="13.36328125" style="157" customWidth="1"/>
    <col min="11271" max="11278" width="12.08984375" style="157" customWidth="1"/>
    <col min="11279" max="11279" width="11.81640625" style="157" customWidth="1"/>
    <col min="11280" max="11280" width="13.81640625" style="157" customWidth="1"/>
    <col min="11281" max="11284" width="12.08984375" style="157" customWidth="1"/>
    <col min="11285" max="11285" width="13.6328125" style="157" customWidth="1"/>
    <col min="11286" max="11286" width="12.08984375" style="157" customWidth="1"/>
    <col min="11287" max="11287" width="13.453125" style="157" customWidth="1"/>
    <col min="11288" max="11289" width="12.08984375" style="157" customWidth="1"/>
    <col min="11290" max="11290" width="13.08984375" style="157" customWidth="1"/>
    <col min="11291" max="11291" width="13.81640625" style="157" customWidth="1"/>
    <col min="11292" max="11292" width="12.08984375" style="157" customWidth="1"/>
    <col min="11293" max="11293" width="12.6328125" style="157" customWidth="1"/>
    <col min="11294" max="11294" width="12.08984375" style="157" bestFit="1" customWidth="1"/>
    <col min="11295" max="11295" width="12.1796875" style="157" bestFit="1" customWidth="1"/>
    <col min="11296" max="11520" width="9" style="157"/>
    <col min="11521" max="11521" width="2.6328125" style="157" customWidth="1"/>
    <col min="11522" max="11523" width="1.90625" style="157" customWidth="1"/>
    <col min="11524" max="11524" width="8.81640625" style="157" customWidth="1"/>
    <col min="11525" max="11525" width="16.81640625" style="157" customWidth="1"/>
    <col min="11526" max="11526" width="13.36328125" style="157" customWidth="1"/>
    <col min="11527" max="11534" width="12.08984375" style="157" customWidth="1"/>
    <col min="11535" max="11535" width="11.81640625" style="157" customWidth="1"/>
    <col min="11536" max="11536" width="13.81640625" style="157" customWidth="1"/>
    <col min="11537" max="11540" width="12.08984375" style="157" customWidth="1"/>
    <col min="11541" max="11541" width="13.6328125" style="157" customWidth="1"/>
    <col min="11542" max="11542" width="12.08984375" style="157" customWidth="1"/>
    <col min="11543" max="11543" width="13.453125" style="157" customWidth="1"/>
    <col min="11544" max="11545" width="12.08984375" style="157" customWidth="1"/>
    <col min="11546" max="11546" width="13.08984375" style="157" customWidth="1"/>
    <col min="11547" max="11547" width="13.81640625" style="157" customWidth="1"/>
    <col min="11548" max="11548" width="12.08984375" style="157" customWidth="1"/>
    <col min="11549" max="11549" width="12.6328125" style="157" customWidth="1"/>
    <col min="11550" max="11550" width="12.08984375" style="157" bestFit="1" customWidth="1"/>
    <col min="11551" max="11551" width="12.1796875" style="157" bestFit="1" customWidth="1"/>
    <col min="11552" max="11776" width="9" style="157"/>
    <col min="11777" max="11777" width="2.6328125" style="157" customWidth="1"/>
    <col min="11778" max="11779" width="1.90625" style="157" customWidth="1"/>
    <col min="11780" max="11780" width="8.81640625" style="157" customWidth="1"/>
    <col min="11781" max="11781" width="16.81640625" style="157" customWidth="1"/>
    <col min="11782" max="11782" width="13.36328125" style="157" customWidth="1"/>
    <col min="11783" max="11790" width="12.08984375" style="157" customWidth="1"/>
    <col min="11791" max="11791" width="11.81640625" style="157" customWidth="1"/>
    <col min="11792" max="11792" width="13.81640625" style="157" customWidth="1"/>
    <col min="11793" max="11796" width="12.08984375" style="157" customWidth="1"/>
    <col min="11797" max="11797" width="13.6328125" style="157" customWidth="1"/>
    <col min="11798" max="11798" width="12.08984375" style="157" customWidth="1"/>
    <col min="11799" max="11799" width="13.453125" style="157" customWidth="1"/>
    <col min="11800" max="11801" width="12.08984375" style="157" customWidth="1"/>
    <col min="11802" max="11802" width="13.08984375" style="157" customWidth="1"/>
    <col min="11803" max="11803" width="13.81640625" style="157" customWidth="1"/>
    <col min="11804" max="11804" width="12.08984375" style="157" customWidth="1"/>
    <col min="11805" max="11805" width="12.6328125" style="157" customWidth="1"/>
    <col min="11806" max="11806" width="12.08984375" style="157" bestFit="1" customWidth="1"/>
    <col min="11807" max="11807" width="12.1796875" style="157" bestFit="1" customWidth="1"/>
    <col min="11808" max="12032" width="9" style="157"/>
    <col min="12033" max="12033" width="2.6328125" style="157" customWidth="1"/>
    <col min="12034" max="12035" width="1.90625" style="157" customWidth="1"/>
    <col min="12036" max="12036" width="8.81640625" style="157" customWidth="1"/>
    <col min="12037" max="12037" width="16.81640625" style="157" customWidth="1"/>
    <col min="12038" max="12038" width="13.36328125" style="157" customWidth="1"/>
    <col min="12039" max="12046" width="12.08984375" style="157" customWidth="1"/>
    <col min="12047" max="12047" width="11.81640625" style="157" customWidth="1"/>
    <col min="12048" max="12048" width="13.81640625" style="157" customWidth="1"/>
    <col min="12049" max="12052" width="12.08984375" style="157" customWidth="1"/>
    <col min="12053" max="12053" width="13.6328125" style="157" customWidth="1"/>
    <col min="12054" max="12054" width="12.08984375" style="157" customWidth="1"/>
    <col min="12055" max="12055" width="13.453125" style="157" customWidth="1"/>
    <col min="12056" max="12057" width="12.08984375" style="157" customWidth="1"/>
    <col min="12058" max="12058" width="13.08984375" style="157" customWidth="1"/>
    <col min="12059" max="12059" width="13.81640625" style="157" customWidth="1"/>
    <col min="12060" max="12060" width="12.08984375" style="157" customWidth="1"/>
    <col min="12061" max="12061" width="12.6328125" style="157" customWidth="1"/>
    <col min="12062" max="12062" width="12.08984375" style="157" bestFit="1" customWidth="1"/>
    <col min="12063" max="12063" width="12.1796875" style="157" bestFit="1" customWidth="1"/>
    <col min="12064" max="12288" width="9" style="157"/>
    <col min="12289" max="12289" width="2.6328125" style="157" customWidth="1"/>
    <col min="12290" max="12291" width="1.90625" style="157" customWidth="1"/>
    <col min="12292" max="12292" width="8.81640625" style="157" customWidth="1"/>
    <col min="12293" max="12293" width="16.81640625" style="157" customWidth="1"/>
    <col min="12294" max="12294" width="13.36328125" style="157" customWidth="1"/>
    <col min="12295" max="12302" width="12.08984375" style="157" customWidth="1"/>
    <col min="12303" max="12303" width="11.81640625" style="157" customWidth="1"/>
    <col min="12304" max="12304" width="13.81640625" style="157" customWidth="1"/>
    <col min="12305" max="12308" width="12.08984375" style="157" customWidth="1"/>
    <col min="12309" max="12309" width="13.6328125" style="157" customWidth="1"/>
    <col min="12310" max="12310" width="12.08984375" style="157" customWidth="1"/>
    <col min="12311" max="12311" width="13.453125" style="157" customWidth="1"/>
    <col min="12312" max="12313" width="12.08984375" style="157" customWidth="1"/>
    <col min="12314" max="12314" width="13.08984375" style="157" customWidth="1"/>
    <col min="12315" max="12315" width="13.81640625" style="157" customWidth="1"/>
    <col min="12316" max="12316" width="12.08984375" style="157" customWidth="1"/>
    <col min="12317" max="12317" width="12.6328125" style="157" customWidth="1"/>
    <col min="12318" max="12318" width="12.08984375" style="157" bestFit="1" customWidth="1"/>
    <col min="12319" max="12319" width="12.1796875" style="157" bestFit="1" customWidth="1"/>
    <col min="12320" max="12544" width="9" style="157"/>
    <col min="12545" max="12545" width="2.6328125" style="157" customWidth="1"/>
    <col min="12546" max="12547" width="1.90625" style="157" customWidth="1"/>
    <col min="12548" max="12548" width="8.81640625" style="157" customWidth="1"/>
    <col min="12549" max="12549" width="16.81640625" style="157" customWidth="1"/>
    <col min="12550" max="12550" width="13.36328125" style="157" customWidth="1"/>
    <col min="12551" max="12558" width="12.08984375" style="157" customWidth="1"/>
    <col min="12559" max="12559" width="11.81640625" style="157" customWidth="1"/>
    <col min="12560" max="12560" width="13.81640625" style="157" customWidth="1"/>
    <col min="12561" max="12564" width="12.08984375" style="157" customWidth="1"/>
    <col min="12565" max="12565" width="13.6328125" style="157" customWidth="1"/>
    <col min="12566" max="12566" width="12.08984375" style="157" customWidth="1"/>
    <col min="12567" max="12567" width="13.453125" style="157" customWidth="1"/>
    <col min="12568" max="12569" width="12.08984375" style="157" customWidth="1"/>
    <col min="12570" max="12570" width="13.08984375" style="157" customWidth="1"/>
    <col min="12571" max="12571" width="13.81640625" style="157" customWidth="1"/>
    <col min="12572" max="12572" width="12.08984375" style="157" customWidth="1"/>
    <col min="12573" max="12573" width="12.6328125" style="157" customWidth="1"/>
    <col min="12574" max="12574" width="12.08984375" style="157" bestFit="1" customWidth="1"/>
    <col min="12575" max="12575" width="12.1796875" style="157" bestFit="1" customWidth="1"/>
    <col min="12576" max="12800" width="9" style="157"/>
    <col min="12801" max="12801" width="2.6328125" style="157" customWidth="1"/>
    <col min="12802" max="12803" width="1.90625" style="157" customWidth="1"/>
    <col min="12804" max="12804" width="8.81640625" style="157" customWidth="1"/>
    <col min="12805" max="12805" width="16.81640625" style="157" customWidth="1"/>
    <col min="12806" max="12806" width="13.36328125" style="157" customWidth="1"/>
    <col min="12807" max="12814" width="12.08984375" style="157" customWidth="1"/>
    <col min="12815" max="12815" width="11.81640625" style="157" customWidth="1"/>
    <col min="12816" max="12816" width="13.81640625" style="157" customWidth="1"/>
    <col min="12817" max="12820" width="12.08984375" style="157" customWidth="1"/>
    <col min="12821" max="12821" width="13.6328125" style="157" customWidth="1"/>
    <col min="12822" max="12822" width="12.08984375" style="157" customWidth="1"/>
    <col min="12823" max="12823" width="13.453125" style="157" customWidth="1"/>
    <col min="12824" max="12825" width="12.08984375" style="157" customWidth="1"/>
    <col min="12826" max="12826" width="13.08984375" style="157" customWidth="1"/>
    <col min="12827" max="12827" width="13.81640625" style="157" customWidth="1"/>
    <col min="12828" max="12828" width="12.08984375" style="157" customWidth="1"/>
    <col min="12829" max="12829" width="12.6328125" style="157" customWidth="1"/>
    <col min="12830" max="12830" width="12.08984375" style="157" bestFit="1" customWidth="1"/>
    <col min="12831" max="12831" width="12.1796875" style="157" bestFit="1" customWidth="1"/>
    <col min="12832" max="13056" width="9" style="157"/>
    <col min="13057" max="13057" width="2.6328125" style="157" customWidth="1"/>
    <col min="13058" max="13059" width="1.90625" style="157" customWidth="1"/>
    <col min="13060" max="13060" width="8.81640625" style="157" customWidth="1"/>
    <col min="13061" max="13061" width="16.81640625" style="157" customWidth="1"/>
    <col min="13062" max="13062" width="13.36328125" style="157" customWidth="1"/>
    <col min="13063" max="13070" width="12.08984375" style="157" customWidth="1"/>
    <col min="13071" max="13071" width="11.81640625" style="157" customWidth="1"/>
    <col min="13072" max="13072" width="13.81640625" style="157" customWidth="1"/>
    <col min="13073" max="13076" width="12.08984375" style="157" customWidth="1"/>
    <col min="13077" max="13077" width="13.6328125" style="157" customWidth="1"/>
    <col min="13078" max="13078" width="12.08984375" style="157" customWidth="1"/>
    <col min="13079" max="13079" width="13.453125" style="157" customWidth="1"/>
    <col min="13080" max="13081" width="12.08984375" style="157" customWidth="1"/>
    <col min="13082" max="13082" width="13.08984375" style="157" customWidth="1"/>
    <col min="13083" max="13083" width="13.81640625" style="157" customWidth="1"/>
    <col min="13084" max="13084" width="12.08984375" style="157" customWidth="1"/>
    <col min="13085" max="13085" width="12.6328125" style="157" customWidth="1"/>
    <col min="13086" max="13086" width="12.08984375" style="157" bestFit="1" customWidth="1"/>
    <col min="13087" max="13087" width="12.1796875" style="157" bestFit="1" customWidth="1"/>
    <col min="13088" max="13312" width="9" style="157"/>
    <col min="13313" max="13313" width="2.6328125" style="157" customWidth="1"/>
    <col min="13314" max="13315" width="1.90625" style="157" customWidth="1"/>
    <col min="13316" max="13316" width="8.81640625" style="157" customWidth="1"/>
    <col min="13317" max="13317" width="16.81640625" style="157" customWidth="1"/>
    <col min="13318" max="13318" width="13.36328125" style="157" customWidth="1"/>
    <col min="13319" max="13326" width="12.08984375" style="157" customWidth="1"/>
    <col min="13327" max="13327" width="11.81640625" style="157" customWidth="1"/>
    <col min="13328" max="13328" width="13.81640625" style="157" customWidth="1"/>
    <col min="13329" max="13332" width="12.08984375" style="157" customWidth="1"/>
    <col min="13333" max="13333" width="13.6328125" style="157" customWidth="1"/>
    <col min="13334" max="13334" width="12.08984375" style="157" customWidth="1"/>
    <col min="13335" max="13335" width="13.453125" style="157" customWidth="1"/>
    <col min="13336" max="13337" width="12.08984375" style="157" customWidth="1"/>
    <col min="13338" max="13338" width="13.08984375" style="157" customWidth="1"/>
    <col min="13339" max="13339" width="13.81640625" style="157" customWidth="1"/>
    <col min="13340" max="13340" width="12.08984375" style="157" customWidth="1"/>
    <col min="13341" max="13341" width="12.6328125" style="157" customWidth="1"/>
    <col min="13342" max="13342" width="12.08984375" style="157" bestFit="1" customWidth="1"/>
    <col min="13343" max="13343" width="12.1796875" style="157" bestFit="1" customWidth="1"/>
    <col min="13344" max="13568" width="9" style="157"/>
    <col min="13569" max="13569" width="2.6328125" style="157" customWidth="1"/>
    <col min="13570" max="13571" width="1.90625" style="157" customWidth="1"/>
    <col min="13572" max="13572" width="8.81640625" style="157" customWidth="1"/>
    <col min="13573" max="13573" width="16.81640625" style="157" customWidth="1"/>
    <col min="13574" max="13574" width="13.36328125" style="157" customWidth="1"/>
    <col min="13575" max="13582" width="12.08984375" style="157" customWidth="1"/>
    <col min="13583" max="13583" width="11.81640625" style="157" customWidth="1"/>
    <col min="13584" max="13584" width="13.81640625" style="157" customWidth="1"/>
    <col min="13585" max="13588" width="12.08984375" style="157" customWidth="1"/>
    <col min="13589" max="13589" width="13.6328125" style="157" customWidth="1"/>
    <col min="13590" max="13590" width="12.08984375" style="157" customWidth="1"/>
    <col min="13591" max="13591" width="13.453125" style="157" customWidth="1"/>
    <col min="13592" max="13593" width="12.08984375" style="157" customWidth="1"/>
    <col min="13594" max="13594" width="13.08984375" style="157" customWidth="1"/>
    <col min="13595" max="13595" width="13.81640625" style="157" customWidth="1"/>
    <col min="13596" max="13596" width="12.08984375" style="157" customWidth="1"/>
    <col min="13597" max="13597" width="12.6328125" style="157" customWidth="1"/>
    <col min="13598" max="13598" width="12.08984375" style="157" bestFit="1" customWidth="1"/>
    <col min="13599" max="13599" width="12.1796875" style="157" bestFit="1" customWidth="1"/>
    <col min="13600" max="13824" width="9" style="157"/>
    <col min="13825" max="13825" width="2.6328125" style="157" customWidth="1"/>
    <col min="13826" max="13827" width="1.90625" style="157" customWidth="1"/>
    <col min="13828" max="13828" width="8.81640625" style="157" customWidth="1"/>
    <col min="13829" max="13829" width="16.81640625" style="157" customWidth="1"/>
    <col min="13830" max="13830" width="13.36328125" style="157" customWidth="1"/>
    <col min="13831" max="13838" width="12.08984375" style="157" customWidth="1"/>
    <col min="13839" max="13839" width="11.81640625" style="157" customWidth="1"/>
    <col min="13840" max="13840" width="13.81640625" style="157" customWidth="1"/>
    <col min="13841" max="13844" width="12.08984375" style="157" customWidth="1"/>
    <col min="13845" max="13845" width="13.6328125" style="157" customWidth="1"/>
    <col min="13846" max="13846" width="12.08984375" style="157" customWidth="1"/>
    <col min="13847" max="13847" width="13.453125" style="157" customWidth="1"/>
    <col min="13848" max="13849" width="12.08984375" style="157" customWidth="1"/>
    <col min="13850" max="13850" width="13.08984375" style="157" customWidth="1"/>
    <col min="13851" max="13851" width="13.81640625" style="157" customWidth="1"/>
    <col min="13852" max="13852" width="12.08984375" style="157" customWidth="1"/>
    <col min="13853" max="13853" width="12.6328125" style="157" customWidth="1"/>
    <col min="13854" max="13854" width="12.08984375" style="157" bestFit="1" customWidth="1"/>
    <col min="13855" max="13855" width="12.1796875" style="157" bestFit="1" customWidth="1"/>
    <col min="13856" max="14080" width="9" style="157"/>
    <col min="14081" max="14081" width="2.6328125" style="157" customWidth="1"/>
    <col min="14082" max="14083" width="1.90625" style="157" customWidth="1"/>
    <col min="14084" max="14084" width="8.81640625" style="157" customWidth="1"/>
    <col min="14085" max="14085" width="16.81640625" style="157" customWidth="1"/>
    <col min="14086" max="14086" width="13.36328125" style="157" customWidth="1"/>
    <col min="14087" max="14094" width="12.08984375" style="157" customWidth="1"/>
    <col min="14095" max="14095" width="11.81640625" style="157" customWidth="1"/>
    <col min="14096" max="14096" width="13.81640625" style="157" customWidth="1"/>
    <col min="14097" max="14100" width="12.08984375" style="157" customWidth="1"/>
    <col min="14101" max="14101" width="13.6328125" style="157" customWidth="1"/>
    <col min="14102" max="14102" width="12.08984375" style="157" customWidth="1"/>
    <col min="14103" max="14103" width="13.453125" style="157" customWidth="1"/>
    <col min="14104" max="14105" width="12.08984375" style="157" customWidth="1"/>
    <col min="14106" max="14106" width="13.08984375" style="157" customWidth="1"/>
    <col min="14107" max="14107" width="13.81640625" style="157" customWidth="1"/>
    <col min="14108" max="14108" width="12.08984375" style="157" customWidth="1"/>
    <col min="14109" max="14109" width="12.6328125" style="157" customWidth="1"/>
    <col min="14110" max="14110" width="12.08984375" style="157" bestFit="1" customWidth="1"/>
    <col min="14111" max="14111" width="12.1796875" style="157" bestFit="1" customWidth="1"/>
    <col min="14112" max="14336" width="9" style="157"/>
    <col min="14337" max="14337" width="2.6328125" style="157" customWidth="1"/>
    <col min="14338" max="14339" width="1.90625" style="157" customWidth="1"/>
    <col min="14340" max="14340" width="8.81640625" style="157" customWidth="1"/>
    <col min="14341" max="14341" width="16.81640625" style="157" customWidth="1"/>
    <col min="14342" max="14342" width="13.36328125" style="157" customWidth="1"/>
    <col min="14343" max="14350" width="12.08984375" style="157" customWidth="1"/>
    <col min="14351" max="14351" width="11.81640625" style="157" customWidth="1"/>
    <col min="14352" max="14352" width="13.81640625" style="157" customWidth="1"/>
    <col min="14353" max="14356" width="12.08984375" style="157" customWidth="1"/>
    <col min="14357" max="14357" width="13.6328125" style="157" customWidth="1"/>
    <col min="14358" max="14358" width="12.08984375" style="157" customWidth="1"/>
    <col min="14359" max="14359" width="13.453125" style="157" customWidth="1"/>
    <col min="14360" max="14361" width="12.08984375" style="157" customWidth="1"/>
    <col min="14362" max="14362" width="13.08984375" style="157" customWidth="1"/>
    <col min="14363" max="14363" width="13.81640625" style="157" customWidth="1"/>
    <col min="14364" max="14364" width="12.08984375" style="157" customWidth="1"/>
    <col min="14365" max="14365" width="12.6328125" style="157" customWidth="1"/>
    <col min="14366" max="14366" width="12.08984375" style="157" bestFit="1" customWidth="1"/>
    <col min="14367" max="14367" width="12.1796875" style="157" bestFit="1" customWidth="1"/>
    <col min="14368" max="14592" width="9" style="157"/>
    <col min="14593" max="14593" width="2.6328125" style="157" customWidth="1"/>
    <col min="14594" max="14595" width="1.90625" style="157" customWidth="1"/>
    <col min="14596" max="14596" width="8.81640625" style="157" customWidth="1"/>
    <col min="14597" max="14597" width="16.81640625" style="157" customWidth="1"/>
    <col min="14598" max="14598" width="13.36328125" style="157" customWidth="1"/>
    <col min="14599" max="14606" width="12.08984375" style="157" customWidth="1"/>
    <col min="14607" max="14607" width="11.81640625" style="157" customWidth="1"/>
    <col min="14608" max="14608" width="13.81640625" style="157" customWidth="1"/>
    <col min="14609" max="14612" width="12.08984375" style="157" customWidth="1"/>
    <col min="14613" max="14613" width="13.6328125" style="157" customWidth="1"/>
    <col min="14614" max="14614" width="12.08984375" style="157" customWidth="1"/>
    <col min="14615" max="14615" width="13.453125" style="157" customWidth="1"/>
    <col min="14616" max="14617" width="12.08984375" style="157" customWidth="1"/>
    <col min="14618" max="14618" width="13.08984375" style="157" customWidth="1"/>
    <col min="14619" max="14619" width="13.81640625" style="157" customWidth="1"/>
    <col min="14620" max="14620" width="12.08984375" style="157" customWidth="1"/>
    <col min="14621" max="14621" width="12.6328125" style="157" customWidth="1"/>
    <col min="14622" max="14622" width="12.08984375" style="157" bestFit="1" customWidth="1"/>
    <col min="14623" max="14623" width="12.1796875" style="157" bestFit="1" customWidth="1"/>
    <col min="14624" max="14848" width="9" style="157"/>
    <col min="14849" max="14849" width="2.6328125" style="157" customWidth="1"/>
    <col min="14850" max="14851" width="1.90625" style="157" customWidth="1"/>
    <col min="14852" max="14852" width="8.81640625" style="157" customWidth="1"/>
    <col min="14853" max="14853" width="16.81640625" style="157" customWidth="1"/>
    <col min="14854" max="14854" width="13.36328125" style="157" customWidth="1"/>
    <col min="14855" max="14862" width="12.08984375" style="157" customWidth="1"/>
    <col min="14863" max="14863" width="11.81640625" style="157" customWidth="1"/>
    <col min="14864" max="14864" width="13.81640625" style="157" customWidth="1"/>
    <col min="14865" max="14868" width="12.08984375" style="157" customWidth="1"/>
    <col min="14869" max="14869" width="13.6328125" style="157" customWidth="1"/>
    <col min="14870" max="14870" width="12.08984375" style="157" customWidth="1"/>
    <col min="14871" max="14871" width="13.453125" style="157" customWidth="1"/>
    <col min="14872" max="14873" width="12.08984375" style="157" customWidth="1"/>
    <col min="14874" max="14874" width="13.08984375" style="157" customWidth="1"/>
    <col min="14875" max="14875" width="13.81640625" style="157" customWidth="1"/>
    <col min="14876" max="14876" width="12.08984375" style="157" customWidth="1"/>
    <col min="14877" max="14877" width="12.6328125" style="157" customWidth="1"/>
    <col min="14878" max="14878" width="12.08984375" style="157" bestFit="1" customWidth="1"/>
    <col min="14879" max="14879" width="12.1796875" style="157" bestFit="1" customWidth="1"/>
    <col min="14880" max="15104" width="9" style="157"/>
    <col min="15105" max="15105" width="2.6328125" style="157" customWidth="1"/>
    <col min="15106" max="15107" width="1.90625" style="157" customWidth="1"/>
    <col min="15108" max="15108" width="8.81640625" style="157" customWidth="1"/>
    <col min="15109" max="15109" width="16.81640625" style="157" customWidth="1"/>
    <col min="15110" max="15110" width="13.36328125" style="157" customWidth="1"/>
    <col min="15111" max="15118" width="12.08984375" style="157" customWidth="1"/>
    <col min="15119" max="15119" width="11.81640625" style="157" customWidth="1"/>
    <col min="15120" max="15120" width="13.81640625" style="157" customWidth="1"/>
    <col min="15121" max="15124" width="12.08984375" style="157" customWidth="1"/>
    <col min="15125" max="15125" width="13.6328125" style="157" customWidth="1"/>
    <col min="15126" max="15126" width="12.08984375" style="157" customWidth="1"/>
    <col min="15127" max="15127" width="13.453125" style="157" customWidth="1"/>
    <col min="15128" max="15129" width="12.08984375" style="157" customWidth="1"/>
    <col min="15130" max="15130" width="13.08984375" style="157" customWidth="1"/>
    <col min="15131" max="15131" width="13.81640625" style="157" customWidth="1"/>
    <col min="15132" max="15132" width="12.08984375" style="157" customWidth="1"/>
    <col min="15133" max="15133" width="12.6328125" style="157" customWidth="1"/>
    <col min="15134" max="15134" width="12.08984375" style="157" bestFit="1" customWidth="1"/>
    <col min="15135" max="15135" width="12.1796875" style="157" bestFit="1" customWidth="1"/>
    <col min="15136" max="15360" width="9" style="157"/>
    <col min="15361" max="15361" width="2.6328125" style="157" customWidth="1"/>
    <col min="15362" max="15363" width="1.90625" style="157" customWidth="1"/>
    <col min="15364" max="15364" width="8.81640625" style="157" customWidth="1"/>
    <col min="15365" max="15365" width="16.81640625" style="157" customWidth="1"/>
    <col min="15366" max="15366" width="13.36328125" style="157" customWidth="1"/>
    <col min="15367" max="15374" width="12.08984375" style="157" customWidth="1"/>
    <col min="15375" max="15375" width="11.81640625" style="157" customWidth="1"/>
    <col min="15376" max="15376" width="13.81640625" style="157" customWidth="1"/>
    <col min="15377" max="15380" width="12.08984375" style="157" customWidth="1"/>
    <col min="15381" max="15381" width="13.6328125" style="157" customWidth="1"/>
    <col min="15382" max="15382" width="12.08984375" style="157" customWidth="1"/>
    <col min="15383" max="15383" width="13.453125" style="157" customWidth="1"/>
    <col min="15384" max="15385" width="12.08984375" style="157" customWidth="1"/>
    <col min="15386" max="15386" width="13.08984375" style="157" customWidth="1"/>
    <col min="15387" max="15387" width="13.81640625" style="157" customWidth="1"/>
    <col min="15388" max="15388" width="12.08984375" style="157" customWidth="1"/>
    <col min="15389" max="15389" width="12.6328125" style="157" customWidth="1"/>
    <col min="15390" max="15390" width="12.08984375" style="157" bestFit="1" customWidth="1"/>
    <col min="15391" max="15391" width="12.1796875" style="157" bestFit="1" customWidth="1"/>
    <col min="15392" max="15616" width="9" style="157"/>
    <col min="15617" max="15617" width="2.6328125" style="157" customWidth="1"/>
    <col min="15618" max="15619" width="1.90625" style="157" customWidth="1"/>
    <col min="15620" max="15620" width="8.81640625" style="157" customWidth="1"/>
    <col min="15621" max="15621" width="16.81640625" style="157" customWidth="1"/>
    <col min="15622" max="15622" width="13.36328125" style="157" customWidth="1"/>
    <col min="15623" max="15630" width="12.08984375" style="157" customWidth="1"/>
    <col min="15631" max="15631" width="11.81640625" style="157" customWidth="1"/>
    <col min="15632" max="15632" width="13.81640625" style="157" customWidth="1"/>
    <col min="15633" max="15636" width="12.08984375" style="157" customWidth="1"/>
    <col min="15637" max="15637" width="13.6328125" style="157" customWidth="1"/>
    <col min="15638" max="15638" width="12.08984375" style="157" customWidth="1"/>
    <col min="15639" max="15639" width="13.453125" style="157" customWidth="1"/>
    <col min="15640" max="15641" width="12.08984375" style="157" customWidth="1"/>
    <col min="15642" max="15642" width="13.08984375" style="157" customWidth="1"/>
    <col min="15643" max="15643" width="13.81640625" style="157" customWidth="1"/>
    <col min="15644" max="15644" width="12.08984375" style="157" customWidth="1"/>
    <col min="15645" max="15645" width="12.6328125" style="157" customWidth="1"/>
    <col min="15646" max="15646" width="12.08984375" style="157" bestFit="1" customWidth="1"/>
    <col min="15647" max="15647" width="12.1796875" style="157" bestFit="1" customWidth="1"/>
    <col min="15648" max="15872" width="9" style="157"/>
    <col min="15873" max="15873" width="2.6328125" style="157" customWidth="1"/>
    <col min="15874" max="15875" width="1.90625" style="157" customWidth="1"/>
    <col min="15876" max="15876" width="8.81640625" style="157" customWidth="1"/>
    <col min="15877" max="15877" width="16.81640625" style="157" customWidth="1"/>
    <col min="15878" max="15878" width="13.36328125" style="157" customWidth="1"/>
    <col min="15879" max="15886" width="12.08984375" style="157" customWidth="1"/>
    <col min="15887" max="15887" width="11.81640625" style="157" customWidth="1"/>
    <col min="15888" max="15888" width="13.81640625" style="157" customWidth="1"/>
    <col min="15889" max="15892" width="12.08984375" style="157" customWidth="1"/>
    <col min="15893" max="15893" width="13.6328125" style="157" customWidth="1"/>
    <col min="15894" max="15894" width="12.08984375" style="157" customWidth="1"/>
    <col min="15895" max="15895" width="13.453125" style="157" customWidth="1"/>
    <col min="15896" max="15897" width="12.08984375" style="157" customWidth="1"/>
    <col min="15898" max="15898" width="13.08984375" style="157" customWidth="1"/>
    <col min="15899" max="15899" width="13.81640625" style="157" customWidth="1"/>
    <col min="15900" max="15900" width="12.08984375" style="157" customWidth="1"/>
    <col min="15901" max="15901" width="12.6328125" style="157" customWidth="1"/>
    <col min="15902" max="15902" width="12.08984375" style="157" bestFit="1" customWidth="1"/>
    <col min="15903" max="15903" width="12.1796875" style="157" bestFit="1" customWidth="1"/>
    <col min="15904" max="16128" width="9" style="157"/>
    <col min="16129" max="16129" width="2.6328125" style="157" customWidth="1"/>
    <col min="16130" max="16131" width="1.90625" style="157" customWidth="1"/>
    <col min="16132" max="16132" width="8.81640625" style="157" customWidth="1"/>
    <col min="16133" max="16133" width="16.81640625" style="157" customWidth="1"/>
    <col min="16134" max="16134" width="13.36328125" style="157" customWidth="1"/>
    <col min="16135" max="16142" width="12.08984375" style="157" customWidth="1"/>
    <col min="16143" max="16143" width="11.81640625" style="157" customWidth="1"/>
    <col min="16144" max="16144" width="13.81640625" style="157" customWidth="1"/>
    <col min="16145" max="16148" width="12.08984375" style="157" customWidth="1"/>
    <col min="16149" max="16149" width="13.6328125" style="157" customWidth="1"/>
    <col min="16150" max="16150" width="12.08984375" style="157" customWidth="1"/>
    <col min="16151" max="16151" width="13.453125" style="157" customWidth="1"/>
    <col min="16152" max="16153" width="12.08984375" style="157" customWidth="1"/>
    <col min="16154" max="16154" width="13.08984375" style="157" customWidth="1"/>
    <col min="16155" max="16155" width="13.81640625" style="157" customWidth="1"/>
    <col min="16156" max="16156" width="12.08984375" style="157" customWidth="1"/>
    <col min="16157" max="16157" width="12.6328125" style="157" customWidth="1"/>
    <col min="16158" max="16158" width="12.08984375" style="157" bestFit="1" customWidth="1"/>
    <col min="16159" max="16159" width="12.1796875" style="157" bestFit="1" customWidth="1"/>
    <col min="16160" max="16384" width="9" style="157"/>
  </cols>
  <sheetData>
    <row r="1" spans="2:31" ht="14" x14ac:dyDescent="0.2">
      <c r="B1" s="156" t="s">
        <v>139</v>
      </c>
    </row>
    <row r="3" spans="2:31" ht="12" customHeight="1" x14ac:dyDescent="0.2">
      <c r="B3" s="158" t="s">
        <v>140</v>
      </c>
      <c r="C3" s="159"/>
      <c r="D3" s="160"/>
      <c r="E3" s="161" t="s">
        <v>141</v>
      </c>
      <c r="F3" s="161" t="s">
        <v>142</v>
      </c>
      <c r="G3" s="162" t="s">
        <v>143</v>
      </c>
      <c r="H3" s="162" t="s">
        <v>144</v>
      </c>
      <c r="I3" s="162" t="s">
        <v>145</v>
      </c>
      <c r="J3" s="162" t="s">
        <v>146</v>
      </c>
      <c r="K3" s="163" t="s">
        <v>147</v>
      </c>
      <c r="L3" s="163" t="s">
        <v>148</v>
      </c>
      <c r="M3" s="163" t="s">
        <v>149</v>
      </c>
      <c r="N3" s="163" t="s">
        <v>150</v>
      </c>
      <c r="O3" s="162" t="s">
        <v>151</v>
      </c>
      <c r="P3" s="164" t="s">
        <v>4</v>
      </c>
      <c r="Q3" s="163" t="s">
        <v>152</v>
      </c>
      <c r="R3" s="165" t="s">
        <v>153</v>
      </c>
      <c r="S3" s="164" t="s">
        <v>154</v>
      </c>
      <c r="T3" s="164" t="s">
        <v>121</v>
      </c>
      <c r="U3" s="164" t="s">
        <v>8</v>
      </c>
      <c r="V3" s="163" t="s">
        <v>155</v>
      </c>
      <c r="W3" s="164" t="s">
        <v>156</v>
      </c>
      <c r="X3" s="164" t="s">
        <v>9</v>
      </c>
      <c r="Y3" s="164" t="s">
        <v>10</v>
      </c>
      <c r="Z3" s="164" t="s">
        <v>11</v>
      </c>
      <c r="AA3" s="164" t="s">
        <v>12</v>
      </c>
      <c r="AB3" s="164" t="s">
        <v>124</v>
      </c>
      <c r="AC3" s="164" t="s">
        <v>157</v>
      </c>
    </row>
    <row r="4" spans="2:31" x14ac:dyDescent="0.2">
      <c r="B4" s="166"/>
      <c r="C4" s="167"/>
      <c r="D4" s="168"/>
      <c r="E4" s="169"/>
      <c r="F4" s="169"/>
      <c r="G4" s="170"/>
      <c r="H4" s="170"/>
      <c r="I4" s="170"/>
      <c r="J4" s="170"/>
      <c r="K4" s="171"/>
      <c r="L4" s="171"/>
      <c r="M4" s="171"/>
      <c r="N4" s="171"/>
      <c r="O4" s="172"/>
      <c r="P4" s="173"/>
      <c r="Q4" s="171"/>
      <c r="R4" s="174"/>
      <c r="S4" s="173"/>
      <c r="T4" s="173"/>
      <c r="U4" s="173"/>
      <c r="V4" s="171"/>
      <c r="W4" s="173"/>
      <c r="X4" s="173"/>
      <c r="Y4" s="173"/>
      <c r="Z4" s="173"/>
      <c r="AA4" s="173"/>
      <c r="AB4" s="173"/>
      <c r="AC4" s="173"/>
    </row>
    <row r="5" spans="2:31" x14ac:dyDescent="0.2">
      <c r="B5" s="175"/>
      <c r="C5" s="176"/>
      <c r="D5" s="177"/>
      <c r="E5" s="178"/>
      <c r="F5" s="178"/>
      <c r="G5" s="179"/>
      <c r="H5" s="179"/>
      <c r="I5" s="179"/>
      <c r="J5" s="179"/>
      <c r="K5" s="180"/>
      <c r="L5" s="180"/>
      <c r="M5" s="180"/>
      <c r="N5" s="180"/>
      <c r="O5" s="181"/>
      <c r="P5" s="182"/>
      <c r="Q5" s="180"/>
      <c r="R5" s="183"/>
      <c r="S5" s="182"/>
      <c r="T5" s="182"/>
      <c r="U5" s="182"/>
      <c r="V5" s="180"/>
      <c r="W5" s="182"/>
      <c r="X5" s="182"/>
      <c r="Y5" s="182"/>
      <c r="Z5" s="182"/>
      <c r="AA5" s="182"/>
      <c r="AB5" s="182"/>
      <c r="AC5" s="182"/>
    </row>
    <row r="6" spans="2:31" x14ac:dyDescent="0.2">
      <c r="B6" s="184"/>
      <c r="C6" s="185"/>
      <c r="D6" s="186"/>
      <c r="E6" s="187" t="s">
        <v>15</v>
      </c>
      <c r="F6" s="187" t="s">
        <v>15</v>
      </c>
      <c r="G6" s="187" t="s">
        <v>15</v>
      </c>
      <c r="H6" s="187" t="s">
        <v>15</v>
      </c>
      <c r="I6" s="187" t="s">
        <v>15</v>
      </c>
      <c r="J6" s="187" t="s">
        <v>15</v>
      </c>
      <c r="K6" s="187" t="s">
        <v>15</v>
      </c>
      <c r="L6" s="187" t="s">
        <v>15</v>
      </c>
      <c r="M6" s="187" t="s">
        <v>15</v>
      </c>
      <c r="N6" s="187" t="s">
        <v>15</v>
      </c>
      <c r="O6" s="187" t="s">
        <v>15</v>
      </c>
      <c r="P6" s="187" t="s">
        <v>15</v>
      </c>
      <c r="Q6" s="187" t="s">
        <v>15</v>
      </c>
      <c r="R6" s="187" t="s">
        <v>15</v>
      </c>
      <c r="S6" s="187" t="s">
        <v>15</v>
      </c>
      <c r="T6" s="187" t="s">
        <v>15</v>
      </c>
      <c r="U6" s="187" t="s">
        <v>15</v>
      </c>
      <c r="V6" s="187" t="s">
        <v>15</v>
      </c>
      <c r="W6" s="187" t="s">
        <v>15</v>
      </c>
      <c r="X6" s="187" t="s">
        <v>15</v>
      </c>
      <c r="Y6" s="187" t="s">
        <v>15</v>
      </c>
      <c r="Z6" s="187" t="s">
        <v>15</v>
      </c>
      <c r="AA6" s="187" t="s">
        <v>15</v>
      </c>
      <c r="AB6" s="187" t="s">
        <v>15</v>
      </c>
      <c r="AC6" s="187" t="s">
        <v>15</v>
      </c>
    </row>
    <row r="7" spans="2:31" ht="12" customHeight="1" x14ac:dyDescent="0.2">
      <c r="B7" s="188" t="s">
        <v>158</v>
      </c>
      <c r="C7" s="188"/>
      <c r="D7" s="189"/>
      <c r="E7" s="190">
        <v>869057762</v>
      </c>
      <c r="F7" s="190">
        <v>312446334</v>
      </c>
      <c r="G7" s="190">
        <v>8446876</v>
      </c>
      <c r="H7" s="190">
        <v>218371</v>
      </c>
      <c r="I7" s="190">
        <v>1071670</v>
      </c>
      <c r="J7" s="190">
        <v>639129</v>
      </c>
      <c r="K7" s="190">
        <v>36553797</v>
      </c>
      <c r="L7" s="190">
        <v>791860</v>
      </c>
      <c r="M7" s="190">
        <v>0</v>
      </c>
      <c r="N7" s="190">
        <v>1266665</v>
      </c>
      <c r="O7" s="190">
        <v>4739324</v>
      </c>
      <c r="P7" s="190">
        <v>113796866</v>
      </c>
      <c r="Q7" s="190">
        <v>368220</v>
      </c>
      <c r="R7" s="190">
        <v>6113708</v>
      </c>
      <c r="S7" s="190">
        <v>11148719</v>
      </c>
      <c r="T7" s="190">
        <v>4264715</v>
      </c>
      <c r="U7" s="190">
        <v>113883042</v>
      </c>
      <c r="V7" s="190">
        <v>104263</v>
      </c>
      <c r="W7" s="190">
        <v>64970018</v>
      </c>
      <c r="X7" s="190">
        <v>2876758</v>
      </c>
      <c r="Y7" s="190">
        <v>5424505</v>
      </c>
      <c r="Z7" s="190">
        <v>40294165</v>
      </c>
      <c r="AA7" s="190">
        <v>18936492</v>
      </c>
      <c r="AB7" s="190">
        <v>48516999</v>
      </c>
      <c r="AC7" s="190">
        <v>71813193</v>
      </c>
    </row>
    <row r="8" spans="2:31" ht="12" customHeight="1" x14ac:dyDescent="0.2">
      <c r="B8" s="191"/>
      <c r="C8" s="192"/>
      <c r="D8" s="192"/>
      <c r="E8" s="187"/>
      <c r="F8" s="193"/>
      <c r="G8" s="187"/>
      <c r="H8" s="187"/>
      <c r="I8" s="187"/>
      <c r="J8" s="187"/>
      <c r="K8" s="187"/>
      <c r="L8" s="187"/>
      <c r="M8" s="190"/>
      <c r="N8" s="187"/>
      <c r="O8" s="187"/>
      <c r="P8" s="193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2:31" s="197" customFormat="1" ht="12" customHeight="1" x14ac:dyDescent="0.2">
      <c r="B9" s="194" t="s">
        <v>159</v>
      </c>
      <c r="C9" s="194"/>
      <c r="D9" s="195"/>
      <c r="E9" s="196">
        <f>E11+E26</f>
        <v>1111994794</v>
      </c>
      <c r="F9" s="196">
        <f t="shared" ref="F9:AC9" si="0">F11+F26</f>
        <v>307122211</v>
      </c>
      <c r="G9" s="196">
        <f t="shared" si="0"/>
        <v>8646015</v>
      </c>
      <c r="H9" s="196">
        <f t="shared" si="0"/>
        <v>238944</v>
      </c>
      <c r="I9" s="196">
        <f t="shared" si="0"/>
        <v>1026428</v>
      </c>
      <c r="J9" s="196">
        <f t="shared" si="0"/>
        <v>1249651</v>
      </c>
      <c r="K9" s="196">
        <f t="shared" si="0"/>
        <v>44566985</v>
      </c>
      <c r="L9" s="196">
        <f t="shared" si="0"/>
        <v>692384</v>
      </c>
      <c r="M9" s="196">
        <f t="shared" si="0"/>
        <v>0</v>
      </c>
      <c r="N9" s="196">
        <f t="shared" si="0"/>
        <v>0</v>
      </c>
      <c r="O9" s="196">
        <f t="shared" si="0"/>
        <v>2360225</v>
      </c>
      <c r="P9" s="196">
        <f t="shared" si="0"/>
        <v>112347873</v>
      </c>
      <c r="Q9" s="196">
        <f t="shared" si="0"/>
        <v>419600</v>
      </c>
      <c r="R9" s="196">
        <f t="shared" si="0"/>
        <v>4733685</v>
      </c>
      <c r="S9" s="196">
        <f t="shared" si="0"/>
        <v>8894302</v>
      </c>
      <c r="T9" s="196">
        <f t="shared" si="0"/>
        <v>4054696</v>
      </c>
      <c r="U9" s="196">
        <f t="shared" si="0"/>
        <v>348161022</v>
      </c>
      <c r="V9" s="196">
        <f t="shared" si="0"/>
        <v>101547</v>
      </c>
      <c r="W9" s="196">
        <f t="shared" si="0"/>
        <v>64291698</v>
      </c>
      <c r="X9" s="196">
        <f t="shared" si="0"/>
        <v>2815582</v>
      </c>
      <c r="Y9" s="196">
        <f t="shared" si="0"/>
        <v>5715211</v>
      </c>
      <c r="Z9" s="196">
        <f t="shared" si="0"/>
        <v>30498973</v>
      </c>
      <c r="AA9" s="196">
        <f t="shared" si="0"/>
        <v>19682241</v>
      </c>
      <c r="AB9" s="196">
        <f t="shared" si="0"/>
        <v>69576888</v>
      </c>
      <c r="AC9" s="196">
        <f t="shared" si="0"/>
        <v>71510726</v>
      </c>
    </row>
    <row r="10" spans="2:31" s="197" customFormat="1" ht="12" customHeight="1" x14ac:dyDescent="0.2">
      <c r="B10" s="194" t="s">
        <v>160</v>
      </c>
      <c r="C10" s="194"/>
      <c r="D10" s="195"/>
      <c r="E10" s="196"/>
      <c r="F10" s="196"/>
      <c r="G10" s="196"/>
      <c r="H10" s="196"/>
      <c r="I10" s="196"/>
      <c r="J10" s="196"/>
      <c r="K10" s="196"/>
      <c r="L10" s="196"/>
      <c r="M10" s="190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57"/>
      <c r="AE10" s="157"/>
    </row>
    <row r="11" spans="2:31" s="202" customFormat="1" ht="12" customHeight="1" x14ac:dyDescent="0.2">
      <c r="B11" s="198"/>
      <c r="C11" s="199" t="s">
        <v>161</v>
      </c>
      <c r="D11" s="200"/>
      <c r="E11" s="201">
        <f>SUM(E13:E24)</f>
        <v>914662963</v>
      </c>
      <c r="F11" s="201">
        <f t="shared" ref="F11:AC11" si="1">SUM(F13:F24)</f>
        <v>261662344</v>
      </c>
      <c r="G11" s="201">
        <f t="shared" si="1"/>
        <v>6567876</v>
      </c>
      <c r="H11" s="201">
        <f t="shared" si="1"/>
        <v>207876</v>
      </c>
      <c r="I11" s="201">
        <f t="shared" si="1"/>
        <v>892971</v>
      </c>
      <c r="J11" s="201">
        <f t="shared" si="1"/>
        <v>1087358</v>
      </c>
      <c r="K11" s="201">
        <f t="shared" si="1"/>
        <v>38001370</v>
      </c>
      <c r="L11" s="201">
        <f t="shared" si="1"/>
        <v>491820</v>
      </c>
      <c r="M11" s="201">
        <f t="shared" si="1"/>
        <v>0</v>
      </c>
      <c r="N11" s="201">
        <f t="shared" si="1"/>
        <v>0</v>
      </c>
      <c r="O11" s="201">
        <f t="shared" si="1"/>
        <v>2012818</v>
      </c>
      <c r="P11" s="201">
        <f t="shared" si="1"/>
        <v>74291353</v>
      </c>
      <c r="Q11" s="201">
        <f t="shared" si="1"/>
        <v>365374</v>
      </c>
      <c r="R11" s="201">
        <f t="shared" si="1"/>
        <v>4252058</v>
      </c>
      <c r="S11" s="201">
        <f t="shared" si="1"/>
        <v>7479001</v>
      </c>
      <c r="T11" s="201">
        <f t="shared" si="1"/>
        <v>3737065</v>
      </c>
      <c r="U11" s="201">
        <f t="shared" si="1"/>
        <v>297003615</v>
      </c>
      <c r="V11" s="201">
        <f t="shared" si="1"/>
        <v>29146</v>
      </c>
      <c r="W11" s="201">
        <f t="shared" si="1"/>
        <v>53322647</v>
      </c>
      <c r="X11" s="201">
        <f t="shared" si="1"/>
        <v>2178580</v>
      </c>
      <c r="Y11" s="201">
        <f t="shared" si="1"/>
        <v>2132014</v>
      </c>
      <c r="Z11" s="201">
        <f t="shared" si="1"/>
        <v>20727999</v>
      </c>
      <c r="AA11" s="201">
        <f t="shared" si="1"/>
        <v>11698263</v>
      </c>
      <c r="AB11" s="201">
        <f t="shared" si="1"/>
        <v>64616546</v>
      </c>
      <c r="AC11" s="201">
        <f t="shared" si="1"/>
        <v>59136592</v>
      </c>
      <c r="AD11" s="197"/>
      <c r="AE11" s="197"/>
    </row>
    <row r="12" spans="2:31" s="202" customFormat="1" x14ac:dyDescent="0.2">
      <c r="B12" s="198"/>
      <c r="C12" s="203"/>
      <c r="D12" s="203"/>
      <c r="E12" s="201"/>
      <c r="F12" s="201"/>
      <c r="G12" s="201"/>
      <c r="H12" s="201"/>
      <c r="I12" s="201"/>
      <c r="J12" s="201"/>
      <c r="K12" s="201"/>
      <c r="L12" s="201"/>
      <c r="M12" s="190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157"/>
      <c r="AE12" s="157"/>
    </row>
    <row r="13" spans="2:31" ht="13.5" customHeight="1" x14ac:dyDescent="0.2">
      <c r="B13" s="204"/>
      <c r="C13" s="205"/>
      <c r="D13" s="192" t="s">
        <v>162</v>
      </c>
      <c r="E13" s="190">
        <v>192015382</v>
      </c>
      <c r="F13" s="190">
        <v>53584014</v>
      </c>
      <c r="G13" s="190">
        <v>1280672</v>
      </c>
      <c r="H13" s="190">
        <v>44734</v>
      </c>
      <c r="I13" s="190">
        <v>192089</v>
      </c>
      <c r="J13" s="190">
        <v>233763</v>
      </c>
      <c r="K13" s="190">
        <v>7697652</v>
      </c>
      <c r="L13" s="190">
        <v>17573</v>
      </c>
      <c r="M13" s="190">
        <v>0</v>
      </c>
      <c r="N13" s="190">
        <v>0</v>
      </c>
      <c r="O13" s="190">
        <v>399102</v>
      </c>
      <c r="P13" s="190">
        <v>11655342</v>
      </c>
      <c r="Q13" s="190">
        <v>87347</v>
      </c>
      <c r="R13" s="190">
        <v>371502</v>
      </c>
      <c r="S13" s="190">
        <v>1954263</v>
      </c>
      <c r="T13" s="190">
        <v>657051</v>
      </c>
      <c r="U13" s="190">
        <v>63460512</v>
      </c>
      <c r="V13" s="190">
        <v>0</v>
      </c>
      <c r="W13" s="190">
        <v>10209426</v>
      </c>
      <c r="X13" s="190">
        <v>343032</v>
      </c>
      <c r="Y13" s="190">
        <v>265027</v>
      </c>
      <c r="Z13" s="190">
        <v>3147369</v>
      </c>
      <c r="AA13" s="190">
        <v>1934572</v>
      </c>
      <c r="AB13" s="190">
        <v>19806704</v>
      </c>
      <c r="AC13" s="190">
        <v>14201100</v>
      </c>
    </row>
    <row r="14" spans="2:31" ht="12" customHeight="1" x14ac:dyDescent="0.2">
      <c r="B14" s="204"/>
      <c r="C14" s="205"/>
      <c r="D14" s="192" t="s">
        <v>163</v>
      </c>
      <c r="E14" s="190">
        <v>207033347</v>
      </c>
      <c r="F14" s="190">
        <v>62070609</v>
      </c>
      <c r="G14" s="190">
        <v>1281218</v>
      </c>
      <c r="H14" s="190">
        <v>49808</v>
      </c>
      <c r="I14" s="190">
        <v>213982</v>
      </c>
      <c r="J14" s="190">
        <v>260627</v>
      </c>
      <c r="K14" s="190">
        <v>8390809</v>
      </c>
      <c r="L14" s="190">
        <v>96252</v>
      </c>
      <c r="M14" s="190">
        <v>0</v>
      </c>
      <c r="N14" s="190">
        <v>0</v>
      </c>
      <c r="O14" s="190">
        <v>450291</v>
      </c>
      <c r="P14" s="190">
        <v>13417969</v>
      </c>
      <c r="Q14" s="190">
        <v>89867</v>
      </c>
      <c r="R14" s="190">
        <v>414452</v>
      </c>
      <c r="S14" s="190">
        <v>1622491</v>
      </c>
      <c r="T14" s="190">
        <v>920665</v>
      </c>
      <c r="U14" s="190">
        <v>64052062</v>
      </c>
      <c r="V14" s="190">
        <v>29146</v>
      </c>
      <c r="W14" s="190">
        <v>10972486</v>
      </c>
      <c r="X14" s="190">
        <v>200541</v>
      </c>
      <c r="Y14" s="190">
        <v>311309</v>
      </c>
      <c r="Z14" s="190">
        <v>3926846</v>
      </c>
      <c r="AA14" s="190">
        <v>1384834</v>
      </c>
      <c r="AB14" s="190">
        <v>27416771</v>
      </c>
      <c r="AC14" s="190">
        <v>8908700</v>
      </c>
    </row>
    <row r="15" spans="2:31" ht="12" customHeight="1" x14ac:dyDescent="0.2">
      <c r="B15" s="204"/>
      <c r="C15" s="205"/>
      <c r="D15" s="192" t="s">
        <v>164</v>
      </c>
      <c r="E15" s="190">
        <v>62980781</v>
      </c>
      <c r="F15" s="190">
        <v>13227769</v>
      </c>
      <c r="G15" s="190">
        <v>418058</v>
      </c>
      <c r="H15" s="190">
        <v>12225</v>
      </c>
      <c r="I15" s="190">
        <v>52411</v>
      </c>
      <c r="J15" s="190">
        <v>63603</v>
      </c>
      <c r="K15" s="190">
        <v>2546533</v>
      </c>
      <c r="L15" s="190">
        <v>18739</v>
      </c>
      <c r="M15" s="190">
        <v>0</v>
      </c>
      <c r="N15" s="190">
        <v>0</v>
      </c>
      <c r="O15" s="190">
        <v>98986</v>
      </c>
      <c r="P15" s="190">
        <v>9693031</v>
      </c>
      <c r="Q15" s="190">
        <v>20964</v>
      </c>
      <c r="R15" s="190">
        <v>1143848</v>
      </c>
      <c r="S15" s="190">
        <v>738543</v>
      </c>
      <c r="T15" s="190">
        <v>391388</v>
      </c>
      <c r="U15" s="190">
        <v>19045599</v>
      </c>
      <c r="V15" s="190">
        <v>0</v>
      </c>
      <c r="W15" s="190">
        <v>3565665</v>
      </c>
      <c r="X15" s="190">
        <v>186329</v>
      </c>
      <c r="Y15" s="190">
        <v>164661</v>
      </c>
      <c r="Z15" s="190">
        <v>2028402</v>
      </c>
      <c r="AA15" s="190">
        <v>1257090</v>
      </c>
      <c r="AB15" s="190">
        <v>2547383</v>
      </c>
      <c r="AC15" s="190">
        <v>5674300</v>
      </c>
    </row>
    <row r="16" spans="2:31" ht="12" customHeight="1" x14ac:dyDescent="0.2">
      <c r="B16" s="204"/>
      <c r="C16" s="205"/>
      <c r="D16" s="192" t="s">
        <v>165</v>
      </c>
      <c r="E16" s="190">
        <v>101773262</v>
      </c>
      <c r="F16" s="190">
        <v>31719236</v>
      </c>
      <c r="G16" s="190">
        <v>751414</v>
      </c>
      <c r="H16" s="190">
        <v>24993</v>
      </c>
      <c r="I16" s="190">
        <v>107505</v>
      </c>
      <c r="J16" s="190">
        <v>131207</v>
      </c>
      <c r="K16" s="190">
        <v>4714189</v>
      </c>
      <c r="L16" s="190">
        <v>0</v>
      </c>
      <c r="M16" s="190">
        <v>0</v>
      </c>
      <c r="N16" s="190">
        <v>0</v>
      </c>
      <c r="O16" s="190">
        <v>297483</v>
      </c>
      <c r="P16" s="190">
        <v>5541813</v>
      </c>
      <c r="Q16" s="190">
        <v>47766</v>
      </c>
      <c r="R16" s="190">
        <v>760956</v>
      </c>
      <c r="S16" s="190">
        <v>670505</v>
      </c>
      <c r="T16" s="190">
        <v>417200</v>
      </c>
      <c r="U16" s="190">
        <v>37568123</v>
      </c>
      <c r="V16" s="190">
        <v>0</v>
      </c>
      <c r="W16" s="190">
        <v>6794373</v>
      </c>
      <c r="X16" s="190">
        <v>83562</v>
      </c>
      <c r="Y16" s="190">
        <v>42699</v>
      </c>
      <c r="Z16" s="190">
        <v>1757735</v>
      </c>
      <c r="AA16" s="190">
        <v>1367081</v>
      </c>
      <c r="AB16" s="190">
        <v>3638569</v>
      </c>
      <c r="AC16" s="190">
        <v>5085400</v>
      </c>
    </row>
    <row r="17" spans="2:29" ht="12" customHeight="1" x14ac:dyDescent="0.2">
      <c r="B17" s="204"/>
      <c r="C17" s="205"/>
      <c r="D17" s="192" t="s">
        <v>166</v>
      </c>
      <c r="E17" s="190">
        <v>111385525</v>
      </c>
      <c r="F17" s="190">
        <v>38040721</v>
      </c>
      <c r="G17" s="190">
        <v>771120</v>
      </c>
      <c r="H17" s="190">
        <v>29085</v>
      </c>
      <c r="I17" s="190">
        <v>125101</v>
      </c>
      <c r="J17" s="190">
        <v>152673</v>
      </c>
      <c r="K17" s="190">
        <v>5134006</v>
      </c>
      <c r="L17" s="190">
        <v>28063</v>
      </c>
      <c r="M17" s="190">
        <v>0</v>
      </c>
      <c r="N17" s="190">
        <v>0</v>
      </c>
      <c r="O17" s="190">
        <v>307510</v>
      </c>
      <c r="P17" s="190">
        <v>1365344</v>
      </c>
      <c r="Q17" s="190">
        <v>48271</v>
      </c>
      <c r="R17" s="190">
        <v>981735</v>
      </c>
      <c r="S17" s="190">
        <v>1091431</v>
      </c>
      <c r="T17" s="190">
        <v>806392</v>
      </c>
      <c r="U17" s="190">
        <v>38786370</v>
      </c>
      <c r="V17" s="190">
        <v>0</v>
      </c>
      <c r="W17" s="190">
        <v>6663515</v>
      </c>
      <c r="X17" s="190">
        <v>395759</v>
      </c>
      <c r="Y17" s="190">
        <v>270216</v>
      </c>
      <c r="Z17" s="190">
        <v>2629774</v>
      </c>
      <c r="AA17" s="190">
        <v>848200</v>
      </c>
      <c r="AB17" s="190">
        <v>5189593</v>
      </c>
      <c r="AC17" s="190">
        <v>6995431</v>
      </c>
    </row>
    <row r="18" spans="2:29" ht="12" customHeight="1" x14ac:dyDescent="0.2">
      <c r="B18" s="204"/>
      <c r="C18" s="205"/>
      <c r="D18" s="192" t="s">
        <v>167</v>
      </c>
      <c r="E18" s="190">
        <v>29748090</v>
      </c>
      <c r="F18" s="190">
        <v>6357210</v>
      </c>
      <c r="G18" s="190">
        <v>291228</v>
      </c>
      <c r="H18" s="190">
        <v>4956</v>
      </c>
      <c r="I18" s="190">
        <v>21282</v>
      </c>
      <c r="J18" s="190">
        <v>25901</v>
      </c>
      <c r="K18" s="190">
        <v>1088547</v>
      </c>
      <c r="L18" s="190">
        <v>8042</v>
      </c>
      <c r="M18" s="190">
        <v>0</v>
      </c>
      <c r="N18" s="190">
        <v>0</v>
      </c>
      <c r="O18" s="190">
        <v>48243</v>
      </c>
      <c r="P18" s="190">
        <v>6151275</v>
      </c>
      <c r="Q18" s="190">
        <v>9264</v>
      </c>
      <c r="R18" s="190">
        <v>51197</v>
      </c>
      <c r="S18" s="190">
        <v>105888</v>
      </c>
      <c r="T18" s="190">
        <v>28498</v>
      </c>
      <c r="U18" s="190">
        <v>9125301</v>
      </c>
      <c r="V18" s="190">
        <v>0</v>
      </c>
      <c r="W18" s="190">
        <v>1573634</v>
      </c>
      <c r="X18" s="190">
        <v>72474</v>
      </c>
      <c r="Y18" s="190">
        <v>80493</v>
      </c>
      <c r="Z18" s="190">
        <v>501993</v>
      </c>
      <c r="AA18" s="190">
        <v>683532</v>
      </c>
      <c r="AB18" s="190">
        <v>751961</v>
      </c>
      <c r="AC18" s="190">
        <v>2717696</v>
      </c>
    </row>
    <row r="19" spans="2:29" ht="12" customHeight="1" x14ac:dyDescent="0.2">
      <c r="B19" s="204"/>
      <c r="C19" s="205"/>
      <c r="D19" s="192" t="s">
        <v>168</v>
      </c>
      <c r="E19" s="190">
        <v>39584010</v>
      </c>
      <c r="F19" s="190">
        <v>12565212</v>
      </c>
      <c r="G19" s="190">
        <v>253053</v>
      </c>
      <c r="H19" s="190">
        <v>9272</v>
      </c>
      <c r="I19" s="190">
        <v>39784</v>
      </c>
      <c r="J19" s="190">
        <v>48338</v>
      </c>
      <c r="K19" s="190">
        <v>1716488</v>
      </c>
      <c r="L19" s="190">
        <v>0</v>
      </c>
      <c r="M19" s="190">
        <v>0</v>
      </c>
      <c r="N19" s="190">
        <v>0</v>
      </c>
      <c r="O19" s="190">
        <v>87651</v>
      </c>
      <c r="P19" s="190">
        <v>2155089</v>
      </c>
      <c r="Q19" s="190">
        <v>12709</v>
      </c>
      <c r="R19" s="190">
        <v>140398</v>
      </c>
      <c r="S19" s="190">
        <v>294104</v>
      </c>
      <c r="T19" s="190">
        <v>43311</v>
      </c>
      <c r="U19" s="190">
        <v>12503040</v>
      </c>
      <c r="V19" s="190">
        <v>0</v>
      </c>
      <c r="W19" s="190">
        <v>3162820</v>
      </c>
      <c r="X19" s="190">
        <v>172365</v>
      </c>
      <c r="Y19" s="190">
        <v>117666</v>
      </c>
      <c r="Z19" s="190">
        <v>1577407</v>
      </c>
      <c r="AA19" s="190">
        <v>518090</v>
      </c>
      <c r="AB19" s="190">
        <v>1498733</v>
      </c>
      <c r="AC19" s="190">
        <v>2565700</v>
      </c>
    </row>
    <row r="20" spans="2:29" ht="12" customHeight="1" x14ac:dyDescent="0.2">
      <c r="B20" s="204"/>
      <c r="C20" s="205"/>
      <c r="D20" s="192" t="s">
        <v>169</v>
      </c>
      <c r="E20" s="190">
        <v>45837012</v>
      </c>
      <c r="F20" s="190">
        <v>11080173</v>
      </c>
      <c r="G20" s="190">
        <v>484568</v>
      </c>
      <c r="H20" s="190">
        <v>8192</v>
      </c>
      <c r="I20" s="190">
        <v>35137</v>
      </c>
      <c r="J20" s="190">
        <v>42669</v>
      </c>
      <c r="K20" s="190">
        <v>1741622</v>
      </c>
      <c r="L20" s="190">
        <v>62241</v>
      </c>
      <c r="M20" s="190">
        <v>0</v>
      </c>
      <c r="N20" s="190">
        <v>0</v>
      </c>
      <c r="O20" s="190">
        <v>81943</v>
      </c>
      <c r="P20" s="190">
        <v>8313341</v>
      </c>
      <c r="Q20" s="190">
        <v>15576</v>
      </c>
      <c r="R20" s="190">
        <v>44683</v>
      </c>
      <c r="S20" s="190">
        <v>216811</v>
      </c>
      <c r="T20" s="190">
        <v>45195</v>
      </c>
      <c r="U20" s="190">
        <v>12681803</v>
      </c>
      <c r="V20" s="190">
        <v>0</v>
      </c>
      <c r="W20" s="190">
        <v>2302839</v>
      </c>
      <c r="X20" s="190">
        <v>218212</v>
      </c>
      <c r="Y20" s="190">
        <v>217270</v>
      </c>
      <c r="Z20" s="190">
        <v>2428515</v>
      </c>
      <c r="AA20" s="190">
        <v>1188461</v>
      </c>
      <c r="AB20" s="190">
        <v>1739479</v>
      </c>
      <c r="AC20" s="190">
        <v>2780100</v>
      </c>
    </row>
    <row r="21" spans="2:29" ht="12" customHeight="1" x14ac:dyDescent="0.2">
      <c r="B21" s="204"/>
      <c r="C21" s="205"/>
      <c r="D21" s="192" t="s">
        <v>170</v>
      </c>
      <c r="E21" s="190">
        <v>34166100</v>
      </c>
      <c r="F21" s="190">
        <v>8986040</v>
      </c>
      <c r="G21" s="190">
        <v>259601</v>
      </c>
      <c r="H21" s="190">
        <v>7112</v>
      </c>
      <c r="I21" s="190">
        <v>30542</v>
      </c>
      <c r="J21" s="190">
        <v>37166</v>
      </c>
      <c r="K21" s="190">
        <v>1449094</v>
      </c>
      <c r="L21" s="190">
        <v>89737</v>
      </c>
      <c r="M21" s="190">
        <v>0</v>
      </c>
      <c r="N21" s="190">
        <v>0</v>
      </c>
      <c r="O21" s="190">
        <v>72645</v>
      </c>
      <c r="P21" s="190">
        <v>4853774</v>
      </c>
      <c r="Q21" s="190">
        <v>9873</v>
      </c>
      <c r="R21" s="190">
        <v>78414</v>
      </c>
      <c r="S21" s="190">
        <v>145368</v>
      </c>
      <c r="T21" s="190">
        <v>164951</v>
      </c>
      <c r="U21" s="190">
        <v>11731629</v>
      </c>
      <c r="V21" s="190">
        <v>0</v>
      </c>
      <c r="W21" s="190">
        <v>2170251</v>
      </c>
      <c r="X21" s="190">
        <v>35837</v>
      </c>
      <c r="Y21" s="190">
        <v>46029</v>
      </c>
      <c r="Z21" s="190">
        <v>484914</v>
      </c>
      <c r="AA21" s="190">
        <v>226802</v>
      </c>
      <c r="AB21" s="190">
        <v>550690</v>
      </c>
      <c r="AC21" s="190">
        <v>2650365</v>
      </c>
    </row>
    <row r="22" spans="2:29" ht="12" customHeight="1" x14ac:dyDescent="0.2">
      <c r="B22" s="204"/>
      <c r="C22" s="205"/>
      <c r="D22" s="192" t="s">
        <v>171</v>
      </c>
      <c r="E22" s="190">
        <v>30247695</v>
      </c>
      <c r="F22" s="190">
        <v>7082935</v>
      </c>
      <c r="G22" s="190">
        <v>228550</v>
      </c>
      <c r="H22" s="190">
        <v>5384</v>
      </c>
      <c r="I22" s="190">
        <v>23127</v>
      </c>
      <c r="J22" s="190">
        <v>28155</v>
      </c>
      <c r="K22" s="190">
        <v>1134744</v>
      </c>
      <c r="L22" s="190">
        <v>94667</v>
      </c>
      <c r="M22" s="190">
        <v>0</v>
      </c>
      <c r="N22" s="190">
        <v>0</v>
      </c>
      <c r="O22" s="190">
        <v>47815</v>
      </c>
      <c r="P22" s="190">
        <v>4093030</v>
      </c>
      <c r="Q22" s="190">
        <v>6691</v>
      </c>
      <c r="R22" s="190">
        <v>129061</v>
      </c>
      <c r="S22" s="190">
        <v>266829</v>
      </c>
      <c r="T22" s="190">
        <v>103050</v>
      </c>
      <c r="U22" s="190">
        <v>9033514</v>
      </c>
      <c r="V22" s="190">
        <v>0</v>
      </c>
      <c r="W22" s="190">
        <v>1855349</v>
      </c>
      <c r="X22" s="190">
        <v>105341</v>
      </c>
      <c r="Y22" s="190">
        <v>367397</v>
      </c>
      <c r="Z22" s="190">
        <v>1096877</v>
      </c>
      <c r="AA22" s="190">
        <v>915359</v>
      </c>
      <c r="AB22" s="190">
        <v>699651</v>
      </c>
      <c r="AC22" s="190">
        <v>2872600</v>
      </c>
    </row>
    <row r="23" spans="2:29" ht="12" customHeight="1" x14ac:dyDescent="0.2">
      <c r="B23" s="204"/>
      <c r="C23" s="205"/>
      <c r="D23" s="192" t="s">
        <v>172</v>
      </c>
      <c r="E23" s="190">
        <v>31236671</v>
      </c>
      <c r="F23" s="190">
        <v>10624946</v>
      </c>
      <c r="G23" s="190">
        <v>342569</v>
      </c>
      <c r="H23" s="190">
        <v>6492</v>
      </c>
      <c r="I23" s="190">
        <v>27872</v>
      </c>
      <c r="J23" s="190">
        <v>33897</v>
      </c>
      <c r="K23" s="190">
        <v>1283858</v>
      </c>
      <c r="L23" s="190">
        <v>66286</v>
      </c>
      <c r="M23" s="190">
        <v>0</v>
      </c>
      <c r="N23" s="190">
        <v>0</v>
      </c>
      <c r="O23" s="190">
        <v>59721</v>
      </c>
      <c r="P23" s="190">
        <v>3185170</v>
      </c>
      <c r="Q23" s="190">
        <v>8902</v>
      </c>
      <c r="R23" s="190">
        <v>42288</v>
      </c>
      <c r="S23" s="190">
        <v>238368</v>
      </c>
      <c r="T23" s="190">
        <v>132438</v>
      </c>
      <c r="U23" s="190">
        <v>9791796</v>
      </c>
      <c r="V23" s="190">
        <v>0</v>
      </c>
      <c r="W23" s="190">
        <v>2269658</v>
      </c>
      <c r="X23" s="190">
        <v>17509</v>
      </c>
      <c r="Y23" s="190">
        <v>124801</v>
      </c>
      <c r="Z23" s="190">
        <v>470274</v>
      </c>
      <c r="AA23" s="190">
        <v>490913</v>
      </c>
      <c r="AB23" s="190">
        <v>460901</v>
      </c>
      <c r="AC23" s="190">
        <v>1325500</v>
      </c>
    </row>
    <row r="24" spans="2:29" ht="12" customHeight="1" x14ac:dyDescent="0.2">
      <c r="B24" s="204"/>
      <c r="C24" s="205"/>
      <c r="D24" s="192" t="s">
        <v>173</v>
      </c>
      <c r="E24" s="190">
        <v>28655088</v>
      </c>
      <c r="F24" s="190">
        <v>6323479</v>
      </c>
      <c r="G24" s="190">
        <v>205825</v>
      </c>
      <c r="H24" s="190">
        <v>5623</v>
      </c>
      <c r="I24" s="190">
        <v>24139</v>
      </c>
      <c r="J24" s="190">
        <v>29359</v>
      </c>
      <c r="K24" s="190">
        <v>1103828</v>
      </c>
      <c r="L24" s="190">
        <v>10220</v>
      </c>
      <c r="M24" s="190">
        <v>0</v>
      </c>
      <c r="N24" s="190">
        <v>0</v>
      </c>
      <c r="O24" s="190">
        <v>61428</v>
      </c>
      <c r="P24" s="190">
        <v>3866175</v>
      </c>
      <c r="Q24" s="190">
        <v>8144</v>
      </c>
      <c r="R24" s="190">
        <v>93524</v>
      </c>
      <c r="S24" s="190">
        <v>134400</v>
      </c>
      <c r="T24" s="190">
        <v>26926</v>
      </c>
      <c r="U24" s="190">
        <v>9223866</v>
      </c>
      <c r="V24" s="190">
        <v>0</v>
      </c>
      <c r="W24" s="190">
        <v>1782631</v>
      </c>
      <c r="X24" s="190">
        <v>347619</v>
      </c>
      <c r="Y24" s="190">
        <v>124446</v>
      </c>
      <c r="Z24" s="190">
        <v>677893</v>
      </c>
      <c r="AA24" s="190">
        <v>883329</v>
      </c>
      <c r="AB24" s="190">
        <v>316111</v>
      </c>
      <c r="AC24" s="190">
        <v>3359700</v>
      </c>
    </row>
    <row r="25" spans="2:29" ht="12" customHeight="1" x14ac:dyDescent="0.2">
      <c r="B25" s="204"/>
      <c r="C25" s="205"/>
      <c r="D25" s="192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</row>
    <row r="26" spans="2:29" s="197" customFormat="1" ht="12" customHeight="1" x14ac:dyDescent="0.2">
      <c r="B26" s="206"/>
      <c r="C26" s="207" t="s">
        <v>174</v>
      </c>
      <c r="D26" s="195"/>
      <c r="E26" s="196">
        <f>E28+E32+E36+E41+E49+E55+E58</f>
        <v>197331831</v>
      </c>
      <c r="F26" s="196">
        <f t="shared" ref="F26:AC26" si="2">F28+F32+F36+F41+F49+F55+F58</f>
        <v>45459867</v>
      </c>
      <c r="G26" s="196">
        <f t="shared" si="2"/>
        <v>2078139</v>
      </c>
      <c r="H26" s="196">
        <f t="shared" si="2"/>
        <v>31068</v>
      </c>
      <c r="I26" s="196">
        <f t="shared" si="2"/>
        <v>133457</v>
      </c>
      <c r="J26" s="196">
        <f t="shared" si="2"/>
        <v>162293</v>
      </c>
      <c r="K26" s="196">
        <f t="shared" si="2"/>
        <v>6565615</v>
      </c>
      <c r="L26" s="196">
        <f t="shared" si="2"/>
        <v>200564</v>
      </c>
      <c r="M26" s="196">
        <f t="shared" si="2"/>
        <v>0</v>
      </c>
      <c r="N26" s="196">
        <f t="shared" si="2"/>
        <v>0</v>
      </c>
      <c r="O26" s="196">
        <f t="shared" si="2"/>
        <v>347407</v>
      </c>
      <c r="P26" s="196">
        <f t="shared" si="2"/>
        <v>38056520</v>
      </c>
      <c r="Q26" s="196">
        <f t="shared" si="2"/>
        <v>54226</v>
      </c>
      <c r="R26" s="196">
        <f t="shared" si="2"/>
        <v>481627</v>
      </c>
      <c r="S26" s="196">
        <f t="shared" si="2"/>
        <v>1415301</v>
      </c>
      <c r="T26" s="196">
        <f t="shared" si="2"/>
        <v>317631</v>
      </c>
      <c r="U26" s="196">
        <f t="shared" si="2"/>
        <v>51157407</v>
      </c>
      <c r="V26" s="196">
        <f t="shared" si="2"/>
        <v>72401</v>
      </c>
      <c r="W26" s="196">
        <f t="shared" si="2"/>
        <v>10969051</v>
      </c>
      <c r="X26" s="196">
        <f t="shared" si="2"/>
        <v>637002</v>
      </c>
      <c r="Y26" s="196">
        <f t="shared" si="2"/>
        <v>3583197</v>
      </c>
      <c r="Z26" s="196">
        <f t="shared" si="2"/>
        <v>9770974</v>
      </c>
      <c r="AA26" s="196">
        <f t="shared" si="2"/>
        <v>7983978</v>
      </c>
      <c r="AB26" s="196">
        <f t="shared" si="2"/>
        <v>4960342</v>
      </c>
      <c r="AC26" s="196">
        <f t="shared" si="2"/>
        <v>12374134</v>
      </c>
    </row>
    <row r="27" spans="2:29" ht="12" customHeight="1" x14ac:dyDescent="0.2">
      <c r="B27" s="204"/>
      <c r="C27" s="208"/>
      <c r="D27" s="208"/>
      <c r="E27" s="190"/>
      <c r="F27" s="209"/>
      <c r="G27" s="190"/>
      <c r="H27" s="190"/>
      <c r="I27" s="190"/>
      <c r="J27" s="190"/>
      <c r="K27" s="190"/>
      <c r="L27" s="190"/>
      <c r="M27" s="190"/>
      <c r="N27" s="190"/>
      <c r="O27" s="190"/>
      <c r="P27" s="209"/>
      <c r="Q27" s="187"/>
      <c r="R27" s="187"/>
      <c r="S27" s="187"/>
      <c r="T27" s="187"/>
      <c r="U27" s="190"/>
      <c r="V27" s="190"/>
      <c r="W27" s="190"/>
      <c r="X27" s="187"/>
      <c r="Y27" s="187"/>
      <c r="Z27" s="190"/>
      <c r="AA27" s="187"/>
      <c r="AB27" s="187"/>
      <c r="AC27" s="190"/>
    </row>
    <row r="28" spans="2:29" s="197" customFormat="1" ht="12" customHeight="1" x14ac:dyDescent="0.2">
      <c r="B28" s="206"/>
      <c r="C28" s="207" t="s">
        <v>175</v>
      </c>
      <c r="D28" s="195"/>
      <c r="E28" s="196">
        <f>SUM(E29:E30)</f>
        <v>18834006</v>
      </c>
      <c r="F28" s="196">
        <f t="shared" ref="F28:AC28" si="3">SUM(F29:F30)</f>
        <v>4250647</v>
      </c>
      <c r="G28" s="196">
        <f t="shared" si="3"/>
        <v>170217</v>
      </c>
      <c r="H28" s="196">
        <f t="shared" si="3"/>
        <v>4029</v>
      </c>
      <c r="I28" s="196">
        <f t="shared" si="3"/>
        <v>17365</v>
      </c>
      <c r="J28" s="196">
        <f t="shared" si="3"/>
        <v>21238</v>
      </c>
      <c r="K28" s="196">
        <f t="shared" si="3"/>
        <v>736016</v>
      </c>
      <c r="L28" s="196">
        <f t="shared" si="3"/>
        <v>11443</v>
      </c>
      <c r="M28" s="196">
        <f t="shared" si="3"/>
        <v>0</v>
      </c>
      <c r="N28" s="196">
        <f t="shared" si="3"/>
        <v>0</v>
      </c>
      <c r="O28" s="196">
        <f t="shared" si="3"/>
        <v>67492</v>
      </c>
      <c r="P28" s="196">
        <f t="shared" si="3"/>
        <v>2593906</v>
      </c>
      <c r="Q28" s="196">
        <f t="shared" si="3"/>
        <v>6361</v>
      </c>
      <c r="R28" s="196">
        <f t="shared" si="3"/>
        <v>49875</v>
      </c>
      <c r="S28" s="196">
        <f t="shared" si="3"/>
        <v>38063</v>
      </c>
      <c r="T28" s="196">
        <f t="shared" si="3"/>
        <v>17067</v>
      </c>
      <c r="U28" s="196">
        <f t="shared" si="3"/>
        <v>6743097</v>
      </c>
      <c r="V28" s="196">
        <f t="shared" si="3"/>
        <v>72401</v>
      </c>
      <c r="W28" s="196">
        <f t="shared" si="3"/>
        <v>1189221</v>
      </c>
      <c r="X28" s="196">
        <f t="shared" si="3"/>
        <v>36103</v>
      </c>
      <c r="Y28" s="196">
        <f t="shared" si="3"/>
        <v>472909</v>
      </c>
      <c r="Z28" s="196">
        <f t="shared" si="3"/>
        <v>346116</v>
      </c>
      <c r="AA28" s="196">
        <f t="shared" si="3"/>
        <v>470797</v>
      </c>
      <c r="AB28" s="196">
        <f t="shared" si="3"/>
        <v>352326</v>
      </c>
      <c r="AC28" s="196">
        <f t="shared" si="3"/>
        <v>1138300</v>
      </c>
    </row>
    <row r="29" spans="2:29" ht="12" customHeight="1" x14ac:dyDescent="0.2">
      <c r="B29" s="204"/>
      <c r="C29" s="205"/>
      <c r="D29" s="192" t="s">
        <v>176</v>
      </c>
      <c r="E29" s="190">
        <v>8232055</v>
      </c>
      <c r="F29" s="190">
        <v>1619568</v>
      </c>
      <c r="G29" s="190">
        <v>80487</v>
      </c>
      <c r="H29" s="190">
        <v>1624</v>
      </c>
      <c r="I29" s="190">
        <v>7003</v>
      </c>
      <c r="J29" s="190">
        <v>8564</v>
      </c>
      <c r="K29" s="190">
        <v>300362</v>
      </c>
      <c r="L29" s="190">
        <v>10153</v>
      </c>
      <c r="M29" s="190">
        <v>0</v>
      </c>
      <c r="N29" s="190">
        <v>0</v>
      </c>
      <c r="O29" s="190">
        <v>24281</v>
      </c>
      <c r="P29" s="190">
        <v>1455773</v>
      </c>
      <c r="Q29" s="190">
        <v>2167</v>
      </c>
      <c r="R29" s="190">
        <v>8815</v>
      </c>
      <c r="S29" s="190">
        <v>17737</v>
      </c>
      <c r="T29" s="190">
        <v>6976</v>
      </c>
      <c r="U29" s="190">
        <v>2633358</v>
      </c>
      <c r="V29" s="190">
        <v>72401</v>
      </c>
      <c r="W29" s="190">
        <v>486599</v>
      </c>
      <c r="X29" s="190">
        <v>30466</v>
      </c>
      <c r="Y29" s="190">
        <v>457018</v>
      </c>
      <c r="Z29" s="190">
        <v>307879</v>
      </c>
      <c r="AA29" s="190">
        <v>301887</v>
      </c>
      <c r="AB29" s="190">
        <v>137791</v>
      </c>
      <c r="AC29" s="190">
        <v>249600</v>
      </c>
    </row>
    <row r="30" spans="2:29" ht="12" customHeight="1" x14ac:dyDescent="0.2">
      <c r="B30" s="204"/>
      <c r="C30" s="205"/>
      <c r="D30" s="192" t="s">
        <v>177</v>
      </c>
      <c r="E30" s="190">
        <v>10601951</v>
      </c>
      <c r="F30" s="190">
        <v>2631079</v>
      </c>
      <c r="G30" s="190">
        <v>89730</v>
      </c>
      <c r="H30" s="190">
        <v>2405</v>
      </c>
      <c r="I30" s="190">
        <v>10362</v>
      </c>
      <c r="J30" s="190">
        <v>12674</v>
      </c>
      <c r="K30" s="190">
        <v>435654</v>
      </c>
      <c r="L30" s="190">
        <v>1290</v>
      </c>
      <c r="M30" s="190">
        <v>0</v>
      </c>
      <c r="N30" s="190">
        <v>0</v>
      </c>
      <c r="O30" s="190">
        <v>43211</v>
      </c>
      <c r="P30" s="190">
        <v>1138133</v>
      </c>
      <c r="Q30" s="190">
        <v>4194</v>
      </c>
      <c r="R30" s="190">
        <v>41060</v>
      </c>
      <c r="S30" s="190">
        <v>20326</v>
      </c>
      <c r="T30" s="190">
        <v>10091</v>
      </c>
      <c r="U30" s="190">
        <v>4109739</v>
      </c>
      <c r="V30" s="190">
        <v>0</v>
      </c>
      <c r="W30" s="190">
        <v>702622</v>
      </c>
      <c r="X30" s="190">
        <v>5637</v>
      </c>
      <c r="Y30" s="190">
        <v>15891</v>
      </c>
      <c r="Z30" s="190">
        <v>38237</v>
      </c>
      <c r="AA30" s="190">
        <v>168910</v>
      </c>
      <c r="AB30" s="190">
        <v>214535</v>
      </c>
      <c r="AC30" s="190">
        <v>888700</v>
      </c>
    </row>
    <row r="31" spans="2:29" ht="12" customHeight="1" x14ac:dyDescent="0.2">
      <c r="B31" s="204"/>
      <c r="C31" s="205"/>
      <c r="D31" s="192"/>
      <c r="E31" s="210"/>
      <c r="F31" s="210"/>
      <c r="G31" s="210"/>
      <c r="H31" s="210"/>
      <c r="I31" s="210"/>
      <c r="J31" s="210"/>
      <c r="K31" s="210"/>
      <c r="L31" s="210"/>
      <c r="M31" s="19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</row>
    <row r="32" spans="2:29" s="197" customFormat="1" ht="12" customHeight="1" x14ac:dyDescent="0.2">
      <c r="B32" s="206"/>
      <c r="C32" s="207" t="s">
        <v>178</v>
      </c>
      <c r="D32" s="195"/>
      <c r="E32" s="211">
        <f t="shared" ref="E32:AC32" si="4">SUM(E33:E34)</f>
        <v>7664944</v>
      </c>
      <c r="F32" s="211">
        <f t="shared" si="4"/>
        <v>1522173</v>
      </c>
      <c r="G32" s="211">
        <f t="shared" si="4"/>
        <v>105725</v>
      </c>
      <c r="H32" s="211">
        <f t="shared" si="4"/>
        <v>183</v>
      </c>
      <c r="I32" s="211">
        <f t="shared" si="4"/>
        <v>797</v>
      </c>
      <c r="J32" s="211">
        <f t="shared" si="4"/>
        <v>969</v>
      </c>
      <c r="K32" s="211">
        <f t="shared" si="4"/>
        <v>70994</v>
      </c>
      <c r="L32" s="211">
        <f t="shared" si="4"/>
        <v>0</v>
      </c>
      <c r="M32" s="211">
        <f t="shared" si="4"/>
        <v>0</v>
      </c>
      <c r="N32" s="211">
        <f t="shared" si="4"/>
        <v>0</v>
      </c>
      <c r="O32" s="211">
        <f t="shared" si="4"/>
        <v>3824</v>
      </c>
      <c r="P32" s="211">
        <f t="shared" si="4"/>
        <v>1828977</v>
      </c>
      <c r="Q32" s="211">
        <f t="shared" si="4"/>
        <v>770</v>
      </c>
      <c r="R32" s="211">
        <f t="shared" si="4"/>
        <v>4545</v>
      </c>
      <c r="S32" s="211">
        <f t="shared" si="4"/>
        <v>114590</v>
      </c>
      <c r="T32" s="211">
        <f t="shared" si="4"/>
        <v>5754</v>
      </c>
      <c r="U32" s="211">
        <f t="shared" si="4"/>
        <v>1336269</v>
      </c>
      <c r="V32" s="211">
        <f t="shared" si="4"/>
        <v>0</v>
      </c>
      <c r="W32" s="211">
        <f t="shared" si="4"/>
        <v>242296</v>
      </c>
      <c r="X32" s="211">
        <f t="shared" si="4"/>
        <v>43924</v>
      </c>
      <c r="Y32" s="211">
        <f t="shared" si="4"/>
        <v>10650</v>
      </c>
      <c r="Z32" s="211">
        <f t="shared" si="4"/>
        <v>650573</v>
      </c>
      <c r="AA32" s="211">
        <f t="shared" si="4"/>
        <v>526382</v>
      </c>
      <c r="AB32" s="211">
        <f t="shared" si="4"/>
        <v>372095</v>
      </c>
      <c r="AC32" s="211">
        <f t="shared" si="4"/>
        <v>815068</v>
      </c>
    </row>
    <row r="33" spans="2:29" ht="12" customHeight="1" x14ac:dyDescent="0.2">
      <c r="B33" s="204"/>
      <c r="C33" s="205"/>
      <c r="D33" s="192" t="s">
        <v>179</v>
      </c>
      <c r="E33" s="190">
        <v>3995072</v>
      </c>
      <c r="F33" s="190">
        <v>1359242</v>
      </c>
      <c r="G33" s="190">
        <v>60739</v>
      </c>
      <c r="H33" s="190">
        <v>76</v>
      </c>
      <c r="I33" s="190">
        <v>331</v>
      </c>
      <c r="J33" s="190">
        <v>404</v>
      </c>
      <c r="K33" s="190">
        <v>27306</v>
      </c>
      <c r="L33" s="190">
        <v>0</v>
      </c>
      <c r="M33" s="190">
        <v>0</v>
      </c>
      <c r="N33" s="190">
        <v>0</v>
      </c>
      <c r="O33" s="190">
        <v>2183</v>
      </c>
      <c r="P33" s="190">
        <v>264161</v>
      </c>
      <c r="Q33" s="190">
        <v>770</v>
      </c>
      <c r="R33" s="190">
        <v>643</v>
      </c>
      <c r="S33" s="190">
        <v>55930</v>
      </c>
      <c r="T33" s="190">
        <v>1073</v>
      </c>
      <c r="U33" s="190">
        <v>717933</v>
      </c>
      <c r="V33" s="190">
        <v>0</v>
      </c>
      <c r="W33" s="190">
        <v>106269</v>
      </c>
      <c r="X33" s="190">
        <v>8286</v>
      </c>
      <c r="Y33" s="190">
        <v>4610</v>
      </c>
      <c r="Z33" s="190">
        <v>332726</v>
      </c>
      <c r="AA33" s="190">
        <v>132869</v>
      </c>
      <c r="AB33" s="190">
        <v>265680</v>
      </c>
      <c r="AC33" s="190">
        <v>649164</v>
      </c>
    </row>
    <row r="34" spans="2:29" ht="12" customHeight="1" x14ac:dyDescent="0.2">
      <c r="B34" s="204"/>
      <c r="C34" s="205"/>
      <c r="D34" s="192" t="s">
        <v>180</v>
      </c>
      <c r="E34" s="190">
        <v>3669872</v>
      </c>
      <c r="F34" s="190">
        <v>162931</v>
      </c>
      <c r="G34" s="190">
        <v>44986</v>
      </c>
      <c r="H34" s="190">
        <v>107</v>
      </c>
      <c r="I34" s="190">
        <v>466</v>
      </c>
      <c r="J34" s="190">
        <v>565</v>
      </c>
      <c r="K34" s="190">
        <v>43688</v>
      </c>
      <c r="L34" s="190">
        <v>0</v>
      </c>
      <c r="M34" s="190">
        <v>0</v>
      </c>
      <c r="N34" s="190">
        <v>0</v>
      </c>
      <c r="O34" s="190">
        <v>1641</v>
      </c>
      <c r="P34" s="190">
        <v>1564816</v>
      </c>
      <c r="Q34" s="190">
        <v>0</v>
      </c>
      <c r="R34" s="190">
        <v>3902</v>
      </c>
      <c r="S34" s="190">
        <v>58660</v>
      </c>
      <c r="T34" s="190">
        <v>4681</v>
      </c>
      <c r="U34" s="190">
        <v>618336</v>
      </c>
      <c r="V34" s="190">
        <v>0</v>
      </c>
      <c r="W34" s="190">
        <v>136027</v>
      </c>
      <c r="X34" s="190">
        <v>35638</v>
      </c>
      <c r="Y34" s="190">
        <v>6040</v>
      </c>
      <c r="Z34" s="190">
        <v>317847</v>
      </c>
      <c r="AA34" s="190">
        <v>393513</v>
      </c>
      <c r="AB34" s="190">
        <v>106415</v>
      </c>
      <c r="AC34" s="190">
        <v>165904</v>
      </c>
    </row>
    <row r="35" spans="2:29" ht="12" customHeight="1" x14ac:dyDescent="0.2">
      <c r="B35" s="204"/>
      <c r="C35" s="205"/>
      <c r="D35" s="192"/>
      <c r="E35" s="210"/>
      <c r="F35" s="210"/>
      <c r="G35" s="210"/>
      <c r="H35" s="212"/>
      <c r="I35" s="212"/>
      <c r="J35" s="212"/>
      <c r="K35" s="212"/>
      <c r="L35" s="212"/>
      <c r="M35" s="213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</row>
    <row r="36" spans="2:29" s="197" customFormat="1" ht="12" customHeight="1" x14ac:dyDescent="0.2">
      <c r="B36" s="206"/>
      <c r="C36" s="207" t="s">
        <v>181</v>
      </c>
      <c r="D36" s="195"/>
      <c r="E36" s="211">
        <f>SUM(E37:E39)</f>
        <v>16659955</v>
      </c>
      <c r="F36" s="211">
        <f t="shared" ref="F36:AC36" si="5">SUM(F37:F39)</f>
        <v>2459182</v>
      </c>
      <c r="G36" s="211">
        <f t="shared" si="5"/>
        <v>195815</v>
      </c>
      <c r="H36" s="211">
        <f t="shared" si="5"/>
        <v>2034</v>
      </c>
      <c r="I36" s="211">
        <f t="shared" si="5"/>
        <v>8728</v>
      </c>
      <c r="J36" s="211">
        <f t="shared" si="5"/>
        <v>10585</v>
      </c>
      <c r="K36" s="211">
        <f t="shared" si="5"/>
        <v>486855</v>
      </c>
      <c r="L36" s="211">
        <f t="shared" si="5"/>
        <v>50915</v>
      </c>
      <c r="M36" s="211">
        <f t="shared" si="5"/>
        <v>0</v>
      </c>
      <c r="N36" s="211">
        <f t="shared" si="5"/>
        <v>0</v>
      </c>
      <c r="O36" s="211">
        <f t="shared" si="5"/>
        <v>20624</v>
      </c>
      <c r="P36" s="211">
        <f t="shared" si="5"/>
        <v>5674029</v>
      </c>
      <c r="Q36" s="211">
        <f t="shared" si="5"/>
        <v>2885</v>
      </c>
      <c r="R36" s="211">
        <f t="shared" si="5"/>
        <v>27164</v>
      </c>
      <c r="S36" s="211">
        <f t="shared" si="5"/>
        <v>114027</v>
      </c>
      <c r="T36" s="211">
        <f t="shared" si="5"/>
        <v>35440</v>
      </c>
      <c r="U36" s="211">
        <f t="shared" si="5"/>
        <v>4401834</v>
      </c>
      <c r="V36" s="211">
        <f t="shared" si="5"/>
        <v>0</v>
      </c>
      <c r="W36" s="211">
        <f t="shared" si="5"/>
        <v>856744</v>
      </c>
      <c r="X36" s="211">
        <f t="shared" si="5"/>
        <v>21286</v>
      </c>
      <c r="Y36" s="211">
        <f t="shared" si="5"/>
        <v>110483</v>
      </c>
      <c r="Z36" s="211">
        <f t="shared" si="5"/>
        <v>117015</v>
      </c>
      <c r="AA36" s="211">
        <f t="shared" si="5"/>
        <v>481678</v>
      </c>
      <c r="AB36" s="211">
        <f t="shared" si="5"/>
        <v>311459</v>
      </c>
      <c r="AC36" s="211">
        <f t="shared" si="5"/>
        <v>1248598</v>
      </c>
    </row>
    <row r="37" spans="2:29" ht="12" customHeight="1" x14ac:dyDescent="0.2">
      <c r="B37" s="204"/>
      <c r="C37" s="205"/>
      <c r="D37" s="192" t="s">
        <v>182</v>
      </c>
      <c r="E37" s="190">
        <v>6561250</v>
      </c>
      <c r="F37" s="190">
        <v>826318</v>
      </c>
      <c r="G37" s="190">
        <v>79413</v>
      </c>
      <c r="H37" s="190">
        <v>636</v>
      </c>
      <c r="I37" s="190">
        <v>2728</v>
      </c>
      <c r="J37" s="190">
        <v>3305</v>
      </c>
      <c r="K37" s="190">
        <v>166675</v>
      </c>
      <c r="L37" s="190">
        <v>11675</v>
      </c>
      <c r="M37" s="190">
        <v>0</v>
      </c>
      <c r="N37" s="190">
        <v>0</v>
      </c>
      <c r="O37" s="190">
        <v>4281</v>
      </c>
      <c r="P37" s="190">
        <v>2499698</v>
      </c>
      <c r="Q37" s="190">
        <v>1159</v>
      </c>
      <c r="R37" s="190">
        <v>16768</v>
      </c>
      <c r="S37" s="190">
        <v>34469</v>
      </c>
      <c r="T37" s="190">
        <v>4828</v>
      </c>
      <c r="U37" s="190">
        <v>1597435</v>
      </c>
      <c r="V37" s="190">
        <v>0</v>
      </c>
      <c r="W37" s="190">
        <v>369894</v>
      </c>
      <c r="X37" s="190">
        <v>9619</v>
      </c>
      <c r="Y37" s="190">
        <v>63059</v>
      </c>
      <c r="Z37" s="190">
        <v>70183</v>
      </c>
      <c r="AA37" s="190">
        <v>95236</v>
      </c>
      <c r="AB37" s="190">
        <v>42843</v>
      </c>
      <c r="AC37" s="190">
        <v>654000</v>
      </c>
    </row>
    <row r="38" spans="2:29" ht="12" customHeight="1" x14ac:dyDescent="0.2">
      <c r="B38" s="204"/>
      <c r="C38" s="205"/>
      <c r="D38" s="192" t="s">
        <v>183</v>
      </c>
      <c r="E38" s="190">
        <v>2568220</v>
      </c>
      <c r="F38" s="190">
        <v>156438</v>
      </c>
      <c r="G38" s="190">
        <v>41744</v>
      </c>
      <c r="H38" s="190">
        <v>114</v>
      </c>
      <c r="I38" s="190">
        <v>489</v>
      </c>
      <c r="J38" s="190">
        <v>591</v>
      </c>
      <c r="K38" s="190">
        <v>40142</v>
      </c>
      <c r="L38" s="190">
        <v>0</v>
      </c>
      <c r="M38" s="190">
        <v>0</v>
      </c>
      <c r="N38" s="190">
        <v>0</v>
      </c>
      <c r="O38" s="190">
        <v>1394</v>
      </c>
      <c r="P38" s="190">
        <v>1359000</v>
      </c>
      <c r="Q38" s="190">
        <v>534</v>
      </c>
      <c r="R38" s="190">
        <v>850</v>
      </c>
      <c r="S38" s="190">
        <v>24591</v>
      </c>
      <c r="T38" s="190">
        <v>1833</v>
      </c>
      <c r="U38" s="190">
        <v>530296</v>
      </c>
      <c r="V38" s="190">
        <v>0</v>
      </c>
      <c r="W38" s="190">
        <v>139562</v>
      </c>
      <c r="X38" s="190">
        <v>7119</v>
      </c>
      <c r="Y38" s="190">
        <v>3186</v>
      </c>
      <c r="Z38" s="190">
        <v>1563</v>
      </c>
      <c r="AA38" s="190">
        <v>132855</v>
      </c>
      <c r="AB38" s="190">
        <v>24629</v>
      </c>
      <c r="AC38" s="190">
        <v>98127</v>
      </c>
    </row>
    <row r="39" spans="2:29" ht="12" customHeight="1" x14ac:dyDescent="0.2">
      <c r="B39" s="204"/>
      <c r="C39" s="205"/>
      <c r="D39" s="192" t="s">
        <v>184</v>
      </c>
      <c r="E39" s="190">
        <v>7530485</v>
      </c>
      <c r="F39" s="190">
        <v>1476426</v>
      </c>
      <c r="G39" s="190">
        <v>74658</v>
      </c>
      <c r="H39" s="190">
        <v>1284</v>
      </c>
      <c r="I39" s="190">
        <v>5511</v>
      </c>
      <c r="J39" s="190">
        <v>6689</v>
      </c>
      <c r="K39" s="190">
        <v>280038</v>
      </c>
      <c r="L39" s="190">
        <v>39240</v>
      </c>
      <c r="M39" s="190">
        <v>0</v>
      </c>
      <c r="N39" s="190">
        <v>0</v>
      </c>
      <c r="O39" s="190">
        <v>14949</v>
      </c>
      <c r="P39" s="190">
        <v>1815331</v>
      </c>
      <c r="Q39" s="190">
        <v>1192</v>
      </c>
      <c r="R39" s="190">
        <v>9546</v>
      </c>
      <c r="S39" s="190">
        <v>54967</v>
      </c>
      <c r="T39" s="190">
        <v>28779</v>
      </c>
      <c r="U39" s="190">
        <v>2274103</v>
      </c>
      <c r="V39" s="190">
        <v>0</v>
      </c>
      <c r="W39" s="190">
        <v>347288</v>
      </c>
      <c r="X39" s="190">
        <v>4548</v>
      </c>
      <c r="Y39" s="190">
        <v>44238</v>
      </c>
      <c r="Z39" s="190">
        <v>45269</v>
      </c>
      <c r="AA39" s="190">
        <v>253587</v>
      </c>
      <c r="AB39" s="190">
        <v>243987</v>
      </c>
      <c r="AC39" s="190">
        <v>496471</v>
      </c>
    </row>
    <row r="40" spans="2:29" ht="12" customHeight="1" x14ac:dyDescent="0.2">
      <c r="B40" s="204"/>
      <c r="C40" s="205"/>
      <c r="D40" s="192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</row>
    <row r="41" spans="2:29" s="197" customFormat="1" ht="12" customHeight="1" x14ac:dyDescent="0.2">
      <c r="B41" s="206"/>
      <c r="C41" s="207" t="s">
        <v>185</v>
      </c>
      <c r="D41" s="195"/>
      <c r="E41" s="211">
        <f>SUM(E42:E47)</f>
        <v>53230009</v>
      </c>
      <c r="F41" s="211">
        <f t="shared" ref="F41:AC41" si="6">SUM(F42:F47)</f>
        <v>9106986</v>
      </c>
      <c r="G41" s="211">
        <f t="shared" si="6"/>
        <v>542249</v>
      </c>
      <c r="H41" s="211">
        <f t="shared" si="6"/>
        <v>5805</v>
      </c>
      <c r="I41" s="211">
        <f t="shared" si="6"/>
        <v>24878</v>
      </c>
      <c r="J41" s="211">
        <f t="shared" si="6"/>
        <v>30124</v>
      </c>
      <c r="K41" s="211">
        <f t="shared" si="6"/>
        <v>1279488</v>
      </c>
      <c r="L41" s="211">
        <f t="shared" si="6"/>
        <v>88545</v>
      </c>
      <c r="M41" s="211">
        <f t="shared" si="6"/>
        <v>0</v>
      </c>
      <c r="N41" s="211">
        <f t="shared" si="6"/>
        <v>0</v>
      </c>
      <c r="O41" s="211">
        <f t="shared" si="6"/>
        <v>46412</v>
      </c>
      <c r="P41" s="211">
        <f t="shared" si="6"/>
        <v>12912003</v>
      </c>
      <c r="Q41" s="211">
        <f t="shared" si="6"/>
        <v>10919</v>
      </c>
      <c r="R41" s="211">
        <f t="shared" si="6"/>
        <v>152036</v>
      </c>
      <c r="S41" s="211">
        <f t="shared" si="6"/>
        <v>453227</v>
      </c>
      <c r="T41" s="211">
        <f t="shared" si="6"/>
        <v>41303</v>
      </c>
      <c r="U41" s="211">
        <f t="shared" si="6"/>
        <v>10694865</v>
      </c>
      <c r="V41" s="211">
        <f t="shared" si="6"/>
        <v>0</v>
      </c>
      <c r="W41" s="211">
        <f t="shared" si="6"/>
        <v>3739114</v>
      </c>
      <c r="X41" s="211">
        <f t="shared" si="6"/>
        <v>281272</v>
      </c>
      <c r="Y41" s="211">
        <f t="shared" si="6"/>
        <v>1206176</v>
      </c>
      <c r="Z41" s="211">
        <f t="shared" si="6"/>
        <v>3255786</v>
      </c>
      <c r="AA41" s="211">
        <f t="shared" si="6"/>
        <v>2939045</v>
      </c>
      <c r="AB41" s="211">
        <f t="shared" si="6"/>
        <v>2549752</v>
      </c>
      <c r="AC41" s="211">
        <f t="shared" si="6"/>
        <v>3793690</v>
      </c>
    </row>
    <row r="42" spans="2:29" ht="12" customHeight="1" x14ac:dyDescent="0.2">
      <c r="B42" s="204"/>
      <c r="C42" s="205"/>
      <c r="D42" s="192" t="s">
        <v>186</v>
      </c>
      <c r="E42" s="190">
        <v>13183192</v>
      </c>
      <c r="F42" s="190">
        <v>2147709</v>
      </c>
      <c r="G42" s="190">
        <v>145636</v>
      </c>
      <c r="H42" s="190">
        <v>1543</v>
      </c>
      <c r="I42" s="190">
        <v>6621</v>
      </c>
      <c r="J42" s="190">
        <v>8044</v>
      </c>
      <c r="K42" s="190">
        <v>372474</v>
      </c>
      <c r="L42" s="190">
        <v>5164</v>
      </c>
      <c r="M42" s="190">
        <v>0</v>
      </c>
      <c r="N42" s="190">
        <v>0</v>
      </c>
      <c r="O42" s="190">
        <v>14567</v>
      </c>
      <c r="P42" s="190">
        <v>3743936</v>
      </c>
      <c r="Q42" s="190">
        <v>2637</v>
      </c>
      <c r="R42" s="190">
        <v>20451</v>
      </c>
      <c r="S42" s="190">
        <v>128620</v>
      </c>
      <c r="T42" s="190">
        <v>10538</v>
      </c>
      <c r="U42" s="190">
        <v>2499033</v>
      </c>
      <c r="V42" s="190">
        <v>0</v>
      </c>
      <c r="W42" s="190">
        <v>607046</v>
      </c>
      <c r="X42" s="190">
        <v>59490</v>
      </c>
      <c r="Y42" s="190">
        <v>320620</v>
      </c>
      <c r="Z42" s="190">
        <v>972871</v>
      </c>
      <c r="AA42" s="190">
        <v>672597</v>
      </c>
      <c r="AB42" s="190">
        <v>366886</v>
      </c>
      <c r="AC42" s="190">
        <v>1059700</v>
      </c>
    </row>
    <row r="43" spans="2:29" ht="12" customHeight="1" x14ac:dyDescent="0.2">
      <c r="B43" s="204"/>
      <c r="C43" s="205"/>
      <c r="D43" s="192" t="s">
        <v>187</v>
      </c>
      <c r="E43" s="190">
        <v>9341013</v>
      </c>
      <c r="F43" s="190">
        <v>1050313</v>
      </c>
      <c r="G43" s="190">
        <v>60965</v>
      </c>
      <c r="H43" s="190">
        <v>659</v>
      </c>
      <c r="I43" s="190">
        <v>2827</v>
      </c>
      <c r="J43" s="190">
        <v>3430</v>
      </c>
      <c r="K43" s="190">
        <v>132186</v>
      </c>
      <c r="L43" s="190">
        <v>28216</v>
      </c>
      <c r="M43" s="190">
        <v>0</v>
      </c>
      <c r="N43" s="190">
        <v>0</v>
      </c>
      <c r="O43" s="190">
        <v>4654</v>
      </c>
      <c r="P43" s="190">
        <v>1643666</v>
      </c>
      <c r="Q43" s="190">
        <v>1203</v>
      </c>
      <c r="R43" s="190">
        <v>3899</v>
      </c>
      <c r="S43" s="190">
        <v>88563</v>
      </c>
      <c r="T43" s="190">
        <v>4003</v>
      </c>
      <c r="U43" s="190">
        <v>1521328</v>
      </c>
      <c r="V43" s="190">
        <v>0</v>
      </c>
      <c r="W43" s="190">
        <v>1840335</v>
      </c>
      <c r="X43" s="190">
        <v>50159</v>
      </c>
      <c r="Y43" s="190">
        <v>43124</v>
      </c>
      <c r="Z43" s="190">
        <v>633305</v>
      </c>
      <c r="AA43" s="190">
        <v>359840</v>
      </c>
      <c r="AB43" s="190">
        <v>1351997</v>
      </c>
      <c r="AC43" s="190">
        <v>506578</v>
      </c>
    </row>
    <row r="44" spans="2:29" ht="12" customHeight="1" x14ac:dyDescent="0.2">
      <c r="B44" s="204"/>
      <c r="C44" s="205"/>
      <c r="D44" s="192" t="s">
        <v>188</v>
      </c>
      <c r="E44" s="190">
        <v>10108432</v>
      </c>
      <c r="F44" s="190">
        <v>1811033</v>
      </c>
      <c r="G44" s="190">
        <v>130638</v>
      </c>
      <c r="H44" s="190">
        <v>1350</v>
      </c>
      <c r="I44" s="190">
        <v>5759</v>
      </c>
      <c r="J44" s="190">
        <v>6921</v>
      </c>
      <c r="K44" s="190">
        <v>212839</v>
      </c>
      <c r="L44" s="190">
        <v>4906</v>
      </c>
      <c r="M44" s="190">
        <v>0</v>
      </c>
      <c r="N44" s="190">
        <v>0</v>
      </c>
      <c r="O44" s="190">
        <v>9585</v>
      </c>
      <c r="P44" s="190">
        <v>2336559</v>
      </c>
      <c r="Q44" s="190">
        <v>3180</v>
      </c>
      <c r="R44" s="190">
        <v>24885</v>
      </c>
      <c r="S44" s="190">
        <v>80095</v>
      </c>
      <c r="T44" s="190">
        <v>9310</v>
      </c>
      <c r="U44" s="190">
        <v>2638487</v>
      </c>
      <c r="V44" s="190">
        <v>0</v>
      </c>
      <c r="W44" s="190">
        <v>556539</v>
      </c>
      <c r="X44" s="190">
        <v>67357</v>
      </c>
      <c r="Y44" s="190">
        <v>110590</v>
      </c>
      <c r="Z44" s="190">
        <v>321521</v>
      </c>
      <c r="AA44" s="190">
        <v>932390</v>
      </c>
      <c r="AB44" s="190">
        <v>169475</v>
      </c>
      <c r="AC44" s="190">
        <v>659646</v>
      </c>
    </row>
    <row r="45" spans="2:29" ht="12" customHeight="1" x14ac:dyDescent="0.2">
      <c r="B45" s="204"/>
      <c r="C45" s="205"/>
      <c r="D45" s="192" t="s">
        <v>189</v>
      </c>
      <c r="E45" s="190">
        <v>6186862</v>
      </c>
      <c r="F45" s="190">
        <v>1618932</v>
      </c>
      <c r="G45" s="190">
        <v>24483</v>
      </c>
      <c r="H45" s="190">
        <v>685</v>
      </c>
      <c r="I45" s="190">
        <v>2944</v>
      </c>
      <c r="J45" s="190">
        <v>3570</v>
      </c>
      <c r="K45" s="190">
        <v>172593</v>
      </c>
      <c r="L45" s="190">
        <v>7500</v>
      </c>
      <c r="M45" s="190">
        <v>0</v>
      </c>
      <c r="N45" s="190">
        <v>0</v>
      </c>
      <c r="O45" s="190">
        <v>2367</v>
      </c>
      <c r="P45" s="190">
        <v>813111</v>
      </c>
      <c r="Q45" s="190">
        <v>739</v>
      </c>
      <c r="R45" s="190">
        <v>37998</v>
      </c>
      <c r="S45" s="190">
        <v>73623</v>
      </c>
      <c r="T45" s="190">
        <v>6195</v>
      </c>
      <c r="U45" s="190">
        <v>1108248</v>
      </c>
      <c r="V45" s="190">
        <v>0</v>
      </c>
      <c r="W45" s="190">
        <v>158243</v>
      </c>
      <c r="X45" s="190">
        <v>10663</v>
      </c>
      <c r="Y45" s="190">
        <v>708617</v>
      </c>
      <c r="Z45" s="190">
        <v>913632</v>
      </c>
      <c r="AA45" s="190">
        <v>81412</v>
      </c>
      <c r="AB45" s="190">
        <v>44629</v>
      </c>
      <c r="AC45" s="190">
        <v>390300</v>
      </c>
    </row>
    <row r="46" spans="2:29" ht="12" customHeight="1" x14ac:dyDescent="0.2">
      <c r="B46" s="204"/>
      <c r="C46" s="205"/>
      <c r="D46" s="192" t="s">
        <v>190</v>
      </c>
      <c r="E46" s="190">
        <v>4066981</v>
      </c>
      <c r="F46" s="190">
        <v>559873</v>
      </c>
      <c r="G46" s="190">
        <v>37797</v>
      </c>
      <c r="H46" s="190">
        <v>284</v>
      </c>
      <c r="I46" s="190">
        <v>1226</v>
      </c>
      <c r="J46" s="190">
        <v>1496</v>
      </c>
      <c r="K46" s="190">
        <v>75582</v>
      </c>
      <c r="L46" s="190">
        <v>30357</v>
      </c>
      <c r="M46" s="190">
        <v>0</v>
      </c>
      <c r="N46" s="190">
        <v>0</v>
      </c>
      <c r="O46" s="190">
        <v>3488</v>
      </c>
      <c r="P46" s="190">
        <v>1175629</v>
      </c>
      <c r="Q46" s="190">
        <v>557</v>
      </c>
      <c r="R46" s="190">
        <v>49158</v>
      </c>
      <c r="S46" s="190">
        <v>27994</v>
      </c>
      <c r="T46" s="190">
        <v>2368</v>
      </c>
      <c r="U46" s="190">
        <v>736242</v>
      </c>
      <c r="V46" s="190">
        <v>0</v>
      </c>
      <c r="W46" s="190">
        <v>182746</v>
      </c>
      <c r="X46" s="190">
        <v>37119</v>
      </c>
      <c r="Y46" s="190">
        <v>8241</v>
      </c>
      <c r="Z46" s="190">
        <v>136512</v>
      </c>
      <c r="AA46" s="190">
        <v>426639</v>
      </c>
      <c r="AB46" s="190">
        <v>270053</v>
      </c>
      <c r="AC46" s="190">
        <v>299266</v>
      </c>
    </row>
    <row r="47" spans="2:29" ht="12" customHeight="1" x14ac:dyDescent="0.2">
      <c r="B47" s="204"/>
      <c r="C47" s="205"/>
      <c r="D47" s="192" t="s">
        <v>191</v>
      </c>
      <c r="E47" s="190">
        <v>10343529</v>
      </c>
      <c r="F47" s="190">
        <v>1919126</v>
      </c>
      <c r="G47" s="190">
        <v>142730</v>
      </c>
      <c r="H47" s="190">
        <v>1284</v>
      </c>
      <c r="I47" s="190">
        <v>5501</v>
      </c>
      <c r="J47" s="190">
        <v>6663</v>
      </c>
      <c r="K47" s="190">
        <v>313814</v>
      </c>
      <c r="L47" s="190">
        <v>12402</v>
      </c>
      <c r="M47" s="190">
        <v>0</v>
      </c>
      <c r="N47" s="190">
        <v>0</v>
      </c>
      <c r="O47" s="190">
        <v>11751</v>
      </c>
      <c r="P47" s="190">
        <v>3199102</v>
      </c>
      <c r="Q47" s="190">
        <v>2603</v>
      </c>
      <c r="R47" s="190">
        <v>15645</v>
      </c>
      <c r="S47" s="190">
        <v>54332</v>
      </c>
      <c r="T47" s="190">
        <v>8889</v>
      </c>
      <c r="U47" s="190">
        <v>2191527</v>
      </c>
      <c r="V47" s="190">
        <v>0</v>
      </c>
      <c r="W47" s="190">
        <v>394205</v>
      </c>
      <c r="X47" s="190">
        <v>56484</v>
      </c>
      <c r="Y47" s="190">
        <v>14984</v>
      </c>
      <c r="Z47" s="190">
        <v>277945</v>
      </c>
      <c r="AA47" s="190">
        <v>466167</v>
      </c>
      <c r="AB47" s="190">
        <v>346712</v>
      </c>
      <c r="AC47" s="190">
        <v>878200</v>
      </c>
    </row>
    <row r="48" spans="2:29" ht="12" customHeight="1" x14ac:dyDescent="0.2">
      <c r="B48" s="204"/>
      <c r="C48" s="205"/>
      <c r="D48" s="192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</row>
    <row r="49" spans="2:29" s="197" customFormat="1" ht="12" customHeight="1" x14ac:dyDescent="0.2">
      <c r="B49" s="206"/>
      <c r="C49" s="207" t="s">
        <v>192</v>
      </c>
      <c r="D49" s="195"/>
      <c r="E49" s="211">
        <f>SUM(E50:E53)</f>
        <v>31861215</v>
      </c>
      <c r="F49" s="211">
        <f t="shared" ref="F49:AC49" si="7">SUM(F50:F53)</f>
        <v>5567458</v>
      </c>
      <c r="G49" s="211">
        <f t="shared" si="7"/>
        <v>450570</v>
      </c>
      <c r="H49" s="211">
        <f t="shared" si="7"/>
        <v>2951</v>
      </c>
      <c r="I49" s="211">
        <f t="shared" si="7"/>
        <v>12655</v>
      </c>
      <c r="J49" s="211">
        <f t="shared" si="7"/>
        <v>15320</v>
      </c>
      <c r="K49" s="211">
        <f t="shared" si="7"/>
        <v>770935</v>
      </c>
      <c r="L49" s="211">
        <f t="shared" si="7"/>
        <v>11827</v>
      </c>
      <c r="M49" s="211">
        <f t="shared" si="7"/>
        <v>0</v>
      </c>
      <c r="N49" s="211">
        <f t="shared" si="7"/>
        <v>0</v>
      </c>
      <c r="O49" s="211">
        <f t="shared" si="7"/>
        <v>35265</v>
      </c>
      <c r="P49" s="211">
        <f t="shared" si="7"/>
        <v>9885012</v>
      </c>
      <c r="Q49" s="211">
        <f t="shared" si="7"/>
        <v>7755</v>
      </c>
      <c r="R49" s="211">
        <f t="shared" si="7"/>
        <v>44280</v>
      </c>
      <c r="S49" s="211">
        <f t="shared" si="7"/>
        <v>228333</v>
      </c>
      <c r="T49" s="211">
        <f t="shared" si="7"/>
        <v>85186</v>
      </c>
      <c r="U49" s="211">
        <f t="shared" si="7"/>
        <v>6386707</v>
      </c>
      <c r="V49" s="211">
        <f t="shared" si="7"/>
        <v>0</v>
      </c>
      <c r="W49" s="211">
        <f t="shared" si="7"/>
        <v>1443555</v>
      </c>
      <c r="X49" s="211">
        <f t="shared" si="7"/>
        <v>83271</v>
      </c>
      <c r="Y49" s="211">
        <f t="shared" si="7"/>
        <v>1237474</v>
      </c>
      <c r="Z49" s="211">
        <f t="shared" si="7"/>
        <v>1966584</v>
      </c>
      <c r="AA49" s="211">
        <f t="shared" si="7"/>
        <v>980725</v>
      </c>
      <c r="AB49" s="211">
        <f t="shared" si="7"/>
        <v>344311</v>
      </c>
      <c r="AC49" s="211">
        <f t="shared" si="7"/>
        <v>2236994</v>
      </c>
    </row>
    <row r="50" spans="2:29" ht="12" customHeight="1" x14ac:dyDescent="0.2">
      <c r="B50" s="204"/>
      <c r="C50" s="205"/>
      <c r="D50" s="192" t="s">
        <v>193</v>
      </c>
      <c r="E50" s="190">
        <v>4573986</v>
      </c>
      <c r="F50" s="190">
        <v>587820</v>
      </c>
      <c r="G50" s="190">
        <v>78952</v>
      </c>
      <c r="H50" s="190">
        <v>329</v>
      </c>
      <c r="I50" s="190">
        <v>1419</v>
      </c>
      <c r="J50" s="190">
        <v>1721</v>
      </c>
      <c r="K50" s="190">
        <v>100447</v>
      </c>
      <c r="L50" s="190">
        <v>0</v>
      </c>
      <c r="M50" s="190">
        <v>0</v>
      </c>
      <c r="N50" s="190">
        <v>0</v>
      </c>
      <c r="O50" s="190">
        <v>4212</v>
      </c>
      <c r="P50" s="190">
        <v>2016254</v>
      </c>
      <c r="Q50" s="190">
        <v>1165</v>
      </c>
      <c r="R50" s="190">
        <v>1069</v>
      </c>
      <c r="S50" s="190">
        <v>17243</v>
      </c>
      <c r="T50" s="190">
        <v>2958</v>
      </c>
      <c r="U50" s="190">
        <v>858999</v>
      </c>
      <c r="V50" s="190">
        <v>0</v>
      </c>
      <c r="W50" s="190">
        <v>170799</v>
      </c>
      <c r="X50" s="190">
        <v>12196</v>
      </c>
      <c r="Y50" s="190">
        <v>59516</v>
      </c>
      <c r="Z50" s="190">
        <v>66906</v>
      </c>
      <c r="AA50" s="190">
        <v>133983</v>
      </c>
      <c r="AB50" s="190">
        <v>96656</v>
      </c>
      <c r="AC50" s="190">
        <v>353650</v>
      </c>
    </row>
    <row r="51" spans="2:29" ht="12" customHeight="1" x14ac:dyDescent="0.2">
      <c r="B51" s="204"/>
      <c r="C51" s="205"/>
      <c r="D51" s="192" t="s">
        <v>194</v>
      </c>
      <c r="E51" s="190">
        <v>3642767</v>
      </c>
      <c r="F51" s="190">
        <v>388126</v>
      </c>
      <c r="G51" s="190">
        <v>48635</v>
      </c>
      <c r="H51" s="190">
        <v>278</v>
      </c>
      <c r="I51" s="190">
        <v>1195</v>
      </c>
      <c r="J51" s="190">
        <v>1447</v>
      </c>
      <c r="K51" s="190">
        <v>80000</v>
      </c>
      <c r="L51" s="190">
        <v>0</v>
      </c>
      <c r="M51" s="190">
        <v>0</v>
      </c>
      <c r="N51" s="190">
        <v>0</v>
      </c>
      <c r="O51" s="190">
        <v>4256</v>
      </c>
      <c r="P51" s="190">
        <v>1323506</v>
      </c>
      <c r="Q51" s="190">
        <v>753</v>
      </c>
      <c r="R51" s="190">
        <v>8472</v>
      </c>
      <c r="S51" s="190">
        <v>58915</v>
      </c>
      <c r="T51" s="190">
        <v>5442</v>
      </c>
      <c r="U51" s="190">
        <v>906663</v>
      </c>
      <c r="V51" s="190">
        <v>0</v>
      </c>
      <c r="W51" s="190">
        <v>170753</v>
      </c>
      <c r="X51" s="190">
        <v>1127</v>
      </c>
      <c r="Y51" s="190">
        <v>127941</v>
      </c>
      <c r="Z51" s="190">
        <v>133400</v>
      </c>
      <c r="AA51" s="190">
        <v>143805</v>
      </c>
      <c r="AB51" s="190">
        <v>33307</v>
      </c>
      <c r="AC51" s="190">
        <v>200044</v>
      </c>
    </row>
    <row r="52" spans="2:29" ht="12" customHeight="1" x14ac:dyDescent="0.2">
      <c r="B52" s="204"/>
      <c r="C52" s="205"/>
      <c r="D52" s="192" t="s">
        <v>195</v>
      </c>
      <c r="E52" s="190">
        <v>6888314</v>
      </c>
      <c r="F52" s="190">
        <v>1197373</v>
      </c>
      <c r="G52" s="190">
        <v>115761</v>
      </c>
      <c r="H52" s="190">
        <v>810</v>
      </c>
      <c r="I52" s="190">
        <v>3464</v>
      </c>
      <c r="J52" s="190">
        <v>4175</v>
      </c>
      <c r="K52" s="190">
        <v>155519</v>
      </c>
      <c r="L52" s="190">
        <v>1595</v>
      </c>
      <c r="M52" s="190">
        <v>0</v>
      </c>
      <c r="N52" s="190">
        <v>0</v>
      </c>
      <c r="O52" s="190">
        <v>9909</v>
      </c>
      <c r="P52" s="190">
        <v>1552294</v>
      </c>
      <c r="Q52" s="190">
        <v>1809</v>
      </c>
      <c r="R52" s="190">
        <v>17987</v>
      </c>
      <c r="S52" s="190">
        <v>15051</v>
      </c>
      <c r="T52" s="190">
        <v>10188</v>
      </c>
      <c r="U52" s="190">
        <v>1370780</v>
      </c>
      <c r="V52" s="190">
        <v>0</v>
      </c>
      <c r="W52" s="190">
        <v>350496</v>
      </c>
      <c r="X52" s="190">
        <v>48357</v>
      </c>
      <c r="Y52" s="190">
        <v>764953</v>
      </c>
      <c r="Z52" s="190">
        <v>736425</v>
      </c>
      <c r="AA52" s="190">
        <v>223009</v>
      </c>
      <c r="AB52" s="190">
        <v>39046</v>
      </c>
      <c r="AC52" s="190">
        <v>248500</v>
      </c>
    </row>
    <row r="53" spans="2:29" ht="12" customHeight="1" x14ac:dyDescent="0.2">
      <c r="B53" s="204"/>
      <c r="C53" s="205"/>
      <c r="D53" s="214" t="s">
        <v>196</v>
      </c>
      <c r="E53" s="190">
        <v>16756148</v>
      </c>
      <c r="F53" s="190">
        <v>3394139</v>
      </c>
      <c r="G53" s="190">
        <v>207222</v>
      </c>
      <c r="H53" s="190">
        <v>1534</v>
      </c>
      <c r="I53" s="190">
        <v>6577</v>
      </c>
      <c r="J53" s="190">
        <v>7977</v>
      </c>
      <c r="K53" s="190">
        <v>434969</v>
      </c>
      <c r="L53" s="190">
        <v>10232</v>
      </c>
      <c r="M53" s="190">
        <v>0</v>
      </c>
      <c r="N53" s="190">
        <v>0</v>
      </c>
      <c r="O53" s="190">
        <v>16888</v>
      </c>
      <c r="P53" s="190">
        <v>4992958</v>
      </c>
      <c r="Q53" s="190">
        <v>4028</v>
      </c>
      <c r="R53" s="190">
        <v>16752</v>
      </c>
      <c r="S53" s="190">
        <v>137124</v>
      </c>
      <c r="T53" s="190">
        <v>66598</v>
      </c>
      <c r="U53" s="190">
        <v>3250265</v>
      </c>
      <c r="V53" s="190">
        <v>0</v>
      </c>
      <c r="W53" s="190">
        <v>751507</v>
      </c>
      <c r="X53" s="190">
        <v>21591</v>
      </c>
      <c r="Y53" s="190">
        <v>285064</v>
      </c>
      <c r="Z53" s="190">
        <v>1029853</v>
      </c>
      <c r="AA53" s="190">
        <v>479928</v>
      </c>
      <c r="AB53" s="190">
        <v>175302</v>
      </c>
      <c r="AC53" s="190">
        <v>1434800</v>
      </c>
    </row>
    <row r="54" spans="2:29" ht="12" customHeight="1" x14ac:dyDescent="0.2">
      <c r="B54" s="204"/>
      <c r="C54" s="205"/>
      <c r="D54" s="214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</row>
    <row r="55" spans="2:29" s="197" customFormat="1" ht="12" customHeight="1" x14ac:dyDescent="0.2">
      <c r="B55" s="206"/>
      <c r="C55" s="207" t="s">
        <v>197</v>
      </c>
      <c r="D55" s="195"/>
      <c r="E55" s="211">
        <f>SUM(E56)</f>
        <v>15908472</v>
      </c>
      <c r="F55" s="211">
        <f t="shared" ref="F55:AC55" si="8">SUM(F56)</f>
        <v>4827584</v>
      </c>
      <c r="G55" s="211">
        <f t="shared" si="8"/>
        <v>123513</v>
      </c>
      <c r="H55" s="211">
        <f t="shared" si="8"/>
        <v>4247</v>
      </c>
      <c r="I55" s="211">
        <f t="shared" si="8"/>
        <v>18232</v>
      </c>
      <c r="J55" s="211">
        <f t="shared" si="8"/>
        <v>22171</v>
      </c>
      <c r="K55" s="211">
        <f t="shared" si="8"/>
        <v>800656</v>
      </c>
      <c r="L55" s="211">
        <f t="shared" si="8"/>
        <v>26283</v>
      </c>
      <c r="M55" s="211">
        <f t="shared" si="8"/>
        <v>0</v>
      </c>
      <c r="N55" s="211">
        <f t="shared" si="8"/>
        <v>0</v>
      </c>
      <c r="O55" s="211">
        <f t="shared" si="8"/>
        <v>42006</v>
      </c>
      <c r="P55" s="211">
        <f t="shared" si="8"/>
        <v>1575070</v>
      </c>
      <c r="Q55" s="211">
        <f t="shared" si="8"/>
        <v>5689</v>
      </c>
      <c r="R55" s="211">
        <f t="shared" si="8"/>
        <v>6890</v>
      </c>
      <c r="S55" s="211">
        <f t="shared" si="8"/>
        <v>126936</v>
      </c>
      <c r="T55" s="211">
        <f t="shared" si="8"/>
        <v>67357</v>
      </c>
      <c r="U55" s="211">
        <f t="shared" si="8"/>
        <v>5523459</v>
      </c>
      <c r="V55" s="211">
        <f t="shared" si="8"/>
        <v>0</v>
      </c>
      <c r="W55" s="211">
        <f t="shared" si="8"/>
        <v>894961</v>
      </c>
      <c r="X55" s="211">
        <f t="shared" si="8"/>
        <v>57912</v>
      </c>
      <c r="Y55" s="211">
        <f t="shared" si="8"/>
        <v>108183</v>
      </c>
      <c r="Z55" s="211">
        <f t="shared" si="8"/>
        <v>402049</v>
      </c>
      <c r="AA55" s="211">
        <f t="shared" si="8"/>
        <v>317934</v>
      </c>
      <c r="AB55" s="211">
        <f t="shared" si="8"/>
        <v>304093</v>
      </c>
      <c r="AC55" s="211">
        <f t="shared" si="8"/>
        <v>616617</v>
      </c>
    </row>
    <row r="56" spans="2:29" ht="12" customHeight="1" x14ac:dyDescent="0.2">
      <c r="B56" s="204"/>
      <c r="C56" s="205"/>
      <c r="D56" s="192" t="s">
        <v>198</v>
      </c>
      <c r="E56" s="190">
        <v>15908472</v>
      </c>
      <c r="F56" s="190">
        <v>4827584</v>
      </c>
      <c r="G56" s="190">
        <v>123513</v>
      </c>
      <c r="H56" s="190">
        <v>4247</v>
      </c>
      <c r="I56" s="190">
        <v>18232</v>
      </c>
      <c r="J56" s="190">
        <v>22171</v>
      </c>
      <c r="K56" s="190">
        <v>800656</v>
      </c>
      <c r="L56" s="190">
        <v>26283</v>
      </c>
      <c r="M56" s="190">
        <v>0</v>
      </c>
      <c r="N56" s="190">
        <v>0</v>
      </c>
      <c r="O56" s="190">
        <v>42006</v>
      </c>
      <c r="P56" s="190">
        <v>1575070</v>
      </c>
      <c r="Q56" s="190">
        <v>5689</v>
      </c>
      <c r="R56" s="190">
        <v>6890</v>
      </c>
      <c r="S56" s="190">
        <v>126936</v>
      </c>
      <c r="T56" s="190">
        <v>67357</v>
      </c>
      <c r="U56" s="190">
        <v>5523459</v>
      </c>
      <c r="V56" s="190">
        <v>0</v>
      </c>
      <c r="W56" s="190">
        <v>894961</v>
      </c>
      <c r="X56" s="190">
        <v>57912</v>
      </c>
      <c r="Y56" s="190">
        <v>108183</v>
      </c>
      <c r="Z56" s="190">
        <v>402049</v>
      </c>
      <c r="AA56" s="190">
        <v>317934</v>
      </c>
      <c r="AB56" s="190">
        <v>304093</v>
      </c>
      <c r="AC56" s="190">
        <v>616617</v>
      </c>
    </row>
    <row r="57" spans="2:29" ht="12" customHeight="1" x14ac:dyDescent="0.2">
      <c r="B57" s="204"/>
      <c r="C57" s="205"/>
      <c r="D57" s="192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</row>
    <row r="58" spans="2:29" s="197" customFormat="1" ht="12" customHeight="1" x14ac:dyDescent="0.2">
      <c r="B58" s="206"/>
      <c r="C58" s="207" t="s">
        <v>199</v>
      </c>
      <c r="D58" s="195"/>
      <c r="E58" s="211">
        <f>SUM(E59:E63)</f>
        <v>53173230</v>
      </c>
      <c r="F58" s="211">
        <f t="shared" ref="F58:AC58" si="9">SUM(F59:F63)</f>
        <v>17725837</v>
      </c>
      <c r="G58" s="211">
        <f t="shared" si="9"/>
        <v>490050</v>
      </c>
      <c r="H58" s="211">
        <f t="shared" si="9"/>
        <v>11819</v>
      </c>
      <c r="I58" s="211">
        <f t="shared" si="9"/>
        <v>50802</v>
      </c>
      <c r="J58" s="211">
        <f t="shared" si="9"/>
        <v>61886</v>
      </c>
      <c r="K58" s="211">
        <f t="shared" si="9"/>
        <v>2420671</v>
      </c>
      <c r="L58" s="211">
        <f t="shared" si="9"/>
        <v>11551</v>
      </c>
      <c r="M58" s="211">
        <f t="shared" si="9"/>
        <v>0</v>
      </c>
      <c r="N58" s="211">
        <f t="shared" si="9"/>
        <v>0</v>
      </c>
      <c r="O58" s="211">
        <f t="shared" si="9"/>
        <v>131784</v>
      </c>
      <c r="P58" s="211">
        <f t="shared" si="9"/>
        <v>3587523</v>
      </c>
      <c r="Q58" s="211">
        <f t="shared" si="9"/>
        <v>19847</v>
      </c>
      <c r="R58" s="211">
        <f t="shared" si="9"/>
        <v>196837</v>
      </c>
      <c r="S58" s="211">
        <f t="shared" si="9"/>
        <v>340125</v>
      </c>
      <c r="T58" s="211">
        <f t="shared" si="9"/>
        <v>65524</v>
      </c>
      <c r="U58" s="211">
        <f t="shared" si="9"/>
        <v>16071176</v>
      </c>
      <c r="V58" s="211">
        <f t="shared" si="9"/>
        <v>0</v>
      </c>
      <c r="W58" s="211">
        <f t="shared" si="9"/>
        <v>2603160</v>
      </c>
      <c r="X58" s="211">
        <f t="shared" si="9"/>
        <v>113234</v>
      </c>
      <c r="Y58" s="211">
        <f t="shared" si="9"/>
        <v>437322</v>
      </c>
      <c r="Z58" s="211">
        <f t="shared" si="9"/>
        <v>3032851</v>
      </c>
      <c r="AA58" s="211">
        <f t="shared" si="9"/>
        <v>2267417</v>
      </c>
      <c r="AB58" s="211">
        <f t="shared" si="9"/>
        <v>726306</v>
      </c>
      <c r="AC58" s="211">
        <f t="shared" si="9"/>
        <v>2524867</v>
      </c>
    </row>
    <row r="59" spans="2:29" ht="12" customHeight="1" x14ac:dyDescent="0.2">
      <c r="B59" s="204"/>
      <c r="C59" s="205"/>
      <c r="D59" s="192" t="s">
        <v>200</v>
      </c>
      <c r="E59" s="190">
        <v>7868060</v>
      </c>
      <c r="F59" s="190">
        <v>2186060</v>
      </c>
      <c r="G59" s="190">
        <v>97102</v>
      </c>
      <c r="H59" s="190">
        <v>1644</v>
      </c>
      <c r="I59" s="190">
        <v>7062</v>
      </c>
      <c r="J59" s="190">
        <v>8596</v>
      </c>
      <c r="K59" s="190">
        <v>328459</v>
      </c>
      <c r="L59" s="190">
        <v>11175</v>
      </c>
      <c r="M59" s="190">
        <v>0</v>
      </c>
      <c r="N59" s="190">
        <v>0</v>
      </c>
      <c r="O59" s="190">
        <v>14170</v>
      </c>
      <c r="P59" s="190">
        <v>1277091</v>
      </c>
      <c r="Q59" s="190">
        <v>2116</v>
      </c>
      <c r="R59" s="190">
        <v>7529</v>
      </c>
      <c r="S59" s="190">
        <v>26500</v>
      </c>
      <c r="T59" s="190">
        <v>7119</v>
      </c>
      <c r="U59" s="190">
        <v>2221624</v>
      </c>
      <c r="V59" s="190">
        <v>0</v>
      </c>
      <c r="W59" s="190">
        <v>426802</v>
      </c>
      <c r="X59" s="190">
        <v>7224</v>
      </c>
      <c r="Y59" s="190">
        <v>21462</v>
      </c>
      <c r="Z59" s="190">
        <v>231624</v>
      </c>
      <c r="AA59" s="190">
        <v>591879</v>
      </c>
      <c r="AB59" s="190">
        <v>68018</v>
      </c>
      <c r="AC59" s="190">
        <v>304400</v>
      </c>
    </row>
    <row r="60" spans="2:29" ht="12" customHeight="1" x14ac:dyDescent="0.2">
      <c r="B60" s="204"/>
      <c r="C60" s="205"/>
      <c r="D60" s="192" t="s">
        <v>201</v>
      </c>
      <c r="E60" s="190">
        <v>7350660</v>
      </c>
      <c r="F60" s="190">
        <v>2614018</v>
      </c>
      <c r="G60" s="190">
        <v>61033</v>
      </c>
      <c r="H60" s="190">
        <v>1241</v>
      </c>
      <c r="I60" s="190">
        <v>5342</v>
      </c>
      <c r="J60" s="190">
        <v>6511</v>
      </c>
      <c r="K60" s="190">
        <v>264712</v>
      </c>
      <c r="L60" s="190">
        <v>0</v>
      </c>
      <c r="M60" s="190">
        <v>0</v>
      </c>
      <c r="N60" s="190">
        <v>0</v>
      </c>
      <c r="O60" s="190">
        <v>14669</v>
      </c>
      <c r="P60" s="190">
        <v>360405</v>
      </c>
      <c r="Q60" s="190">
        <v>1875</v>
      </c>
      <c r="R60" s="190">
        <v>2787</v>
      </c>
      <c r="S60" s="190">
        <v>48598</v>
      </c>
      <c r="T60" s="190">
        <v>11802</v>
      </c>
      <c r="U60" s="190">
        <v>1975579</v>
      </c>
      <c r="V60" s="190">
        <v>0</v>
      </c>
      <c r="W60" s="190">
        <v>295244</v>
      </c>
      <c r="X60" s="190">
        <v>74345</v>
      </c>
      <c r="Y60" s="190">
        <v>62340</v>
      </c>
      <c r="Z60" s="190">
        <v>540624</v>
      </c>
      <c r="AA60" s="190">
        <v>447728</v>
      </c>
      <c r="AB60" s="190">
        <v>93889</v>
      </c>
      <c r="AC60" s="190">
        <v>434300</v>
      </c>
    </row>
    <row r="61" spans="2:29" ht="12" customHeight="1" x14ac:dyDescent="0.2">
      <c r="B61" s="204"/>
      <c r="C61" s="205"/>
      <c r="D61" s="192" t="s">
        <v>202</v>
      </c>
      <c r="E61" s="190">
        <v>6823185</v>
      </c>
      <c r="F61" s="190">
        <v>2297437</v>
      </c>
      <c r="G61" s="190">
        <v>61404</v>
      </c>
      <c r="H61" s="190">
        <v>1196</v>
      </c>
      <c r="I61" s="190">
        <v>5147</v>
      </c>
      <c r="J61" s="190">
        <v>6276</v>
      </c>
      <c r="K61" s="190">
        <v>271193</v>
      </c>
      <c r="L61" s="190">
        <v>0</v>
      </c>
      <c r="M61" s="190">
        <v>0</v>
      </c>
      <c r="N61" s="190">
        <v>0</v>
      </c>
      <c r="O61" s="190">
        <v>14230</v>
      </c>
      <c r="P61" s="190">
        <v>608946</v>
      </c>
      <c r="Q61" s="190">
        <v>2009</v>
      </c>
      <c r="R61" s="190">
        <v>4324</v>
      </c>
      <c r="S61" s="190">
        <v>34349</v>
      </c>
      <c r="T61" s="190">
        <v>5855</v>
      </c>
      <c r="U61" s="190">
        <v>1730545</v>
      </c>
      <c r="V61" s="190">
        <v>0</v>
      </c>
      <c r="W61" s="190">
        <v>263537</v>
      </c>
      <c r="X61" s="190">
        <v>4498</v>
      </c>
      <c r="Y61" s="190">
        <v>280278</v>
      </c>
      <c r="Z61" s="190">
        <v>406780</v>
      </c>
      <c r="AA61" s="190">
        <v>332637</v>
      </c>
      <c r="AB61" s="190">
        <v>95738</v>
      </c>
      <c r="AC61" s="190">
        <v>374605</v>
      </c>
    </row>
    <row r="62" spans="2:29" ht="12" customHeight="1" x14ac:dyDescent="0.2">
      <c r="B62" s="204"/>
      <c r="C62" s="205"/>
      <c r="D62" s="192" t="s">
        <v>203</v>
      </c>
      <c r="E62" s="190">
        <v>18282085</v>
      </c>
      <c r="F62" s="190">
        <v>6816059</v>
      </c>
      <c r="G62" s="190">
        <v>128361</v>
      </c>
      <c r="H62" s="190">
        <v>4773</v>
      </c>
      <c r="I62" s="190">
        <v>20517</v>
      </c>
      <c r="J62" s="190">
        <v>25007</v>
      </c>
      <c r="K62" s="190">
        <v>983389</v>
      </c>
      <c r="L62" s="190">
        <v>376</v>
      </c>
      <c r="M62" s="190">
        <v>0</v>
      </c>
      <c r="N62" s="190">
        <v>0</v>
      </c>
      <c r="O62" s="190">
        <v>55976</v>
      </c>
      <c r="P62" s="190">
        <v>189936</v>
      </c>
      <c r="Q62" s="190">
        <v>9784</v>
      </c>
      <c r="R62" s="190">
        <v>169645</v>
      </c>
      <c r="S62" s="190">
        <v>154570</v>
      </c>
      <c r="T62" s="190">
        <v>28568</v>
      </c>
      <c r="U62" s="190">
        <v>6106620</v>
      </c>
      <c r="V62" s="190">
        <v>0</v>
      </c>
      <c r="W62" s="190">
        <v>1033639</v>
      </c>
      <c r="X62" s="190">
        <v>22954</v>
      </c>
      <c r="Y62" s="190">
        <v>57642</v>
      </c>
      <c r="Z62" s="190">
        <v>904204</v>
      </c>
      <c r="AA62" s="190">
        <v>464620</v>
      </c>
      <c r="AB62" s="190">
        <v>319288</v>
      </c>
      <c r="AC62" s="190">
        <v>615490</v>
      </c>
    </row>
    <row r="63" spans="2:29" ht="12" customHeight="1" x14ac:dyDescent="0.2">
      <c r="B63" s="204"/>
      <c r="C63" s="205"/>
      <c r="D63" s="192" t="s">
        <v>204</v>
      </c>
      <c r="E63" s="190">
        <v>12849240</v>
      </c>
      <c r="F63" s="190">
        <v>3812263</v>
      </c>
      <c r="G63" s="190">
        <v>142150</v>
      </c>
      <c r="H63" s="190">
        <v>2965</v>
      </c>
      <c r="I63" s="190">
        <v>12734</v>
      </c>
      <c r="J63" s="190">
        <v>15496</v>
      </c>
      <c r="K63" s="190">
        <v>572918</v>
      </c>
      <c r="L63" s="190">
        <v>0</v>
      </c>
      <c r="M63" s="190">
        <v>0</v>
      </c>
      <c r="N63" s="190">
        <v>0</v>
      </c>
      <c r="O63" s="190">
        <v>32739</v>
      </c>
      <c r="P63" s="190">
        <v>1151145</v>
      </c>
      <c r="Q63" s="190">
        <v>4063</v>
      </c>
      <c r="R63" s="190">
        <v>12552</v>
      </c>
      <c r="S63" s="190">
        <v>76108</v>
      </c>
      <c r="T63" s="190">
        <v>12180</v>
      </c>
      <c r="U63" s="190">
        <v>4036808</v>
      </c>
      <c r="V63" s="190">
        <v>0</v>
      </c>
      <c r="W63" s="190">
        <v>583938</v>
      </c>
      <c r="X63" s="190">
        <v>4213</v>
      </c>
      <c r="Y63" s="190">
        <v>15600</v>
      </c>
      <c r="Z63" s="190">
        <v>949619</v>
      </c>
      <c r="AA63" s="190">
        <v>430553</v>
      </c>
      <c r="AB63" s="190">
        <v>149373</v>
      </c>
      <c r="AC63" s="190">
        <v>796072</v>
      </c>
    </row>
    <row r="64" spans="2:29" ht="13" x14ac:dyDescent="0.2">
      <c r="B64" s="215"/>
      <c r="E64" s="216"/>
      <c r="F64" s="217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</row>
    <row r="65" spans="2:29" ht="13" x14ac:dyDescent="0.2">
      <c r="B65" s="215" t="s">
        <v>205</v>
      </c>
      <c r="E65" s="216"/>
      <c r="F65" s="217"/>
      <c r="G65" s="216"/>
      <c r="H65" s="216"/>
      <c r="I65" s="216"/>
      <c r="J65" s="216"/>
      <c r="K65" s="216"/>
      <c r="L65" s="216"/>
      <c r="M65" s="216"/>
      <c r="N65" s="216"/>
      <c r="O65" s="216"/>
      <c r="P65" s="217"/>
      <c r="Q65" s="216"/>
      <c r="R65" s="216"/>
      <c r="S65" s="216"/>
      <c r="T65" s="216"/>
      <c r="U65" s="218"/>
      <c r="V65" s="216"/>
      <c r="W65" s="216"/>
      <c r="X65" s="216"/>
      <c r="Y65" s="216"/>
      <c r="Z65" s="216"/>
      <c r="AA65" s="216"/>
      <c r="AB65" s="216"/>
      <c r="AC65" s="216"/>
    </row>
    <row r="66" spans="2:29" ht="13" x14ac:dyDescent="0.2"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</row>
    <row r="67" spans="2:29" x14ac:dyDescent="0.2"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</row>
    <row r="68" spans="2:29" x14ac:dyDescent="0.2"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</row>
    <row r="69" spans="2:29" x14ac:dyDescent="0.2"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</row>
  </sheetData>
  <mergeCells count="38">
    <mergeCell ref="C55:D55"/>
    <mergeCell ref="C58:D58"/>
    <mergeCell ref="C26:D26"/>
    <mergeCell ref="C28:D28"/>
    <mergeCell ref="C32:D32"/>
    <mergeCell ref="C36:D36"/>
    <mergeCell ref="C41:D41"/>
    <mergeCell ref="C49:D49"/>
    <mergeCell ref="AB3:AB5"/>
    <mergeCell ref="AC3:AC5"/>
    <mergeCell ref="B7:D7"/>
    <mergeCell ref="B9:D9"/>
    <mergeCell ref="B10:D10"/>
    <mergeCell ref="C11:D11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honeticPr fontId="3"/>
  <pageMargins left="0.78740157480314965" right="0" top="1.1811023622047245" bottom="0" header="0.31496062992125984" footer="0.51181102362204722"/>
  <pageSetup paperSize="9" scale="60" fitToWidth="2" pageOrder="overThenDown" orientation="landscape" r:id="rId1"/>
  <headerFooter alignWithMargins="0">
    <oddHeader>&amp;L&amp;F</oddHeader>
  </headerFooter>
  <colBreaks count="1" manualBreakCount="1">
    <brk id="2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19-1 県一般会計歳入決算額年度別比較</vt:lpstr>
      <vt:lpstr>19-2 県一般会計歳出決算額年度別比較</vt:lpstr>
      <vt:lpstr>19-3 県一般会計歳入・歳出差引残額年度別比較</vt:lpstr>
      <vt:lpstr>19-4 県特別会計歳入決算額年度別比較</vt:lpstr>
      <vt:lpstr>19-5 県特別会計歳出決算額年度別比較</vt:lpstr>
      <vt:lpstr>19-6 県歳入・歳出予算及び決算額 (1)一般会計</vt:lpstr>
      <vt:lpstr>19-6 県歳入・歳出予算及び決算額 (2)特別会計</vt:lpstr>
      <vt:lpstr>19-7 税目別県税及び県税に伴う徴収金決算額</vt:lpstr>
      <vt:lpstr>19-8 市町村歳入決算状況</vt:lpstr>
      <vt:lpstr>19-9 市町村歳出決算状況</vt:lpstr>
      <vt:lpstr>'19-1 県一般会計歳入決算額年度別比較'!Print_Area</vt:lpstr>
      <vt:lpstr>'19-2 県一般会計歳出決算額年度別比較'!Print_Area</vt:lpstr>
      <vt:lpstr>'19-3 県一般会計歳入・歳出差引残額年度別比較'!Print_Area</vt:lpstr>
      <vt:lpstr>'19-4 県特別会計歳入決算額年度別比較'!Print_Area</vt:lpstr>
      <vt:lpstr>'19-5 県特別会計歳出決算額年度別比較'!Print_Area</vt:lpstr>
      <vt:lpstr>'19-6 県歳入・歳出予算及び決算額 (1)一般会計'!Print_Area</vt:lpstr>
      <vt:lpstr>'19-6 県歳入・歳出予算及び決算額 (2)特別会計'!Print_Area</vt:lpstr>
      <vt:lpstr>'19-7 税目別県税及び県税に伴う徴収金決算額'!Print_Area</vt:lpstr>
      <vt:lpstr>'19-8 市町村歳入決算状況'!Print_Area</vt:lpstr>
      <vt:lpstr>'19-9 市町村歳出決算状況'!Print_Area</vt:lpstr>
      <vt:lpstr>'19-8 市町村歳入決算状況'!Print_Titles</vt:lpstr>
      <vt:lpstr>'19-9 市町村歳出決算状況'!Print_Titles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zai033</dc:creator>
  <cp:lastModifiedBy>（統）阿部 暁子</cp:lastModifiedBy>
  <cp:lastPrinted>2023-05-02T02:07:52Z</cp:lastPrinted>
  <dcterms:created xsi:type="dcterms:W3CDTF">1999-08-08T13:52:57Z</dcterms:created>
  <dcterms:modified xsi:type="dcterms:W3CDTF">2024-03-27T01:40:10Z</dcterms:modified>
</cp:coreProperties>
</file>