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165" windowWidth="9630" windowHeight="13065" activeTab="0"/>
  </bookViews>
  <sheets>
    <sheet name="22-1 学校総覧 " sheetId="1" r:id="rId1"/>
    <sheet name="22-2 市郡別幼稚園一覧" sheetId="2" r:id="rId2"/>
    <sheet name="22-3 市郡別幼保連携型認定こども園一覧" sheetId="3" r:id="rId3"/>
    <sheet name="22-4 市町村別小学校一覧" sheetId="4" r:id="rId4"/>
    <sheet name="22-5 市町村別中学校一覧" sheetId="5" r:id="rId5"/>
    <sheet name="22-6 市郡別高等学校一覧" sheetId="6" r:id="rId6"/>
    <sheet name="22-7 特別支援学校一覧" sheetId="7" r:id="rId7"/>
    <sheet name="22-8 不就学学齢児童・生徒数" sheetId="8" r:id="rId8"/>
    <sheet name="22-9 各種学校生徒数" sheetId="9" r:id="rId9"/>
    <sheet name="22-10 専修学校生徒数" sheetId="10" r:id="rId10"/>
    <sheet name="22-11 卒業後の状況(1)j状況別卒業者(中学校" sheetId="11" r:id="rId11"/>
    <sheet name="(2)状況別卒業者数(大学・短期大学)" sheetId="12" r:id="rId12"/>
    <sheet name="(3)高等学校への進学状況" sheetId="13" r:id="rId13"/>
    <sheet name="(4)大学・短期大学等への進学状況" sheetId="14" r:id="rId14"/>
    <sheet name="(5)産業別就職者数" sheetId="15" r:id="rId15"/>
    <sheet name="(6)職業別就職者数" sheetId="16" r:id="rId16"/>
    <sheet name="22-12 学校施設状況(1)幼稚園(公立)" sheetId="17" r:id="rId17"/>
    <sheet name="(2)小学校(公立)" sheetId="18" r:id="rId18"/>
    <sheet name="(3)中学校(公立)" sheetId="19" r:id="rId19"/>
    <sheet name="(4)高等学校、特別支援学校(公立）" sheetId="20" r:id="rId20"/>
    <sheet name="22-13 図書館・分類別蔵書冊数" sheetId="21" r:id="rId21"/>
    <sheet name="22-14 図書館・分類別利用冊数" sheetId="22" r:id="rId22"/>
    <sheet name="22-15 図書館別図書利用状況" sheetId="23" r:id="rId23"/>
    <sheet name="22-16 図書館別、開館日数及び一般・学生・児童別利用人員" sheetId="24" r:id="rId24"/>
    <sheet name="22-17 市郡別宗教法人数" sheetId="25" r:id="rId25"/>
    <sheet name="22-18 公民館数" sheetId="26" r:id="rId26"/>
    <sheet name="22-19 国・県指定文化財件数" sheetId="27" r:id="rId27"/>
    <sheet name="22-20 都道府県別日刊紙の発行部数と普及度" sheetId="28" r:id="rId28"/>
    <sheet name="22-21 市町村別テレビ受信契約数" sheetId="29" r:id="rId29"/>
    <sheet name="Sheet22" sheetId="30" r:id="rId30"/>
  </sheets>
  <definedNames>
    <definedName name="_xlnm.Print_Area" localSheetId="0">'22-1 学校総覧 '!$A$1:$S$49</definedName>
  </definedNames>
  <calcPr fullCalcOnLoad="1"/>
</workbook>
</file>

<file path=xl/sharedStrings.xml><?xml version="1.0" encoding="utf-8"?>
<sst xmlns="http://schemas.openxmlformats.org/spreadsheetml/2006/main" count="3642" uniqueCount="715">
  <si>
    <t>区分</t>
  </si>
  <si>
    <t>学校（園）数</t>
  </si>
  <si>
    <t>学級数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</si>
  <si>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</si>
  <si>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</si>
  <si>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</si>
  <si>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</si>
  <si>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</si>
  <si>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</si>
  <si>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</si>
  <si>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</si>
  <si>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</si>
  <si>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</si>
  <si>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</si>
  <si>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</si>
  <si>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</si>
  <si>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</si>
  <si>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</si>
  <si>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各種学校</t>
  </si>
  <si>
    <t>専修学校</t>
  </si>
  <si>
    <t>大学</t>
  </si>
  <si>
    <t>短期大学</t>
  </si>
  <si>
    <t>国立高等専門学校</t>
  </si>
  <si>
    <t>…</t>
  </si>
  <si>
    <t>職員数（本務者）</t>
  </si>
  <si>
    <t>計</t>
  </si>
  <si>
    <t>特別支援学校</t>
  </si>
  <si>
    <t>…</t>
  </si>
  <si>
    <t>-</t>
  </si>
  <si>
    <t>園児・児童・生徒・学生数</t>
  </si>
  <si>
    <t>幼保連携型</t>
  </si>
  <si>
    <t>認定こども園</t>
  </si>
  <si>
    <t>公立前期</t>
  </si>
  <si>
    <t>公立後期</t>
  </si>
  <si>
    <t>-</t>
  </si>
  <si>
    <t>-</t>
  </si>
  <si>
    <t>-</t>
  </si>
  <si>
    <t>-</t>
  </si>
  <si>
    <t>２２－１ 学校総覧 （平成29年5月1日）</t>
  </si>
  <si>
    <t>資料：文部科学省「平成29年度学校基本調査」</t>
  </si>
  <si>
    <t>園数</t>
  </si>
  <si>
    <t>在園者数</t>
  </si>
  <si>
    <t>教　員　数（本務者）</t>
  </si>
  <si>
    <t>総数</t>
  </si>
  <si>
    <t>３歳児</t>
  </si>
  <si>
    <t>４歳児</t>
  </si>
  <si>
    <t>５歳児</t>
  </si>
  <si>
    <t>平成28年度</t>
  </si>
  <si>
    <t>平成29年度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</si>
  <si>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</si>
  <si>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</si>
  <si>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</si>
  <si>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</si>
  <si>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</si>
  <si>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</si>
  <si>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</si>
  <si>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</si>
  <si>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</si>
  <si>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</si>
  <si>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</si>
  <si>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-</t>
  </si>
  <si>
    <t>安中市</t>
  </si>
  <si>
    <t>みどり市</t>
  </si>
  <si>
    <t>郡部計</t>
  </si>
  <si>
    <t>北群馬郡</t>
  </si>
  <si>
    <t>多野郡</t>
  </si>
  <si>
    <t>-</t>
  </si>
  <si>
    <t>甘楽郡</t>
  </si>
  <si>
    <t>吾妻郡</t>
  </si>
  <si>
    <t>利根郡</t>
  </si>
  <si>
    <t>佐波郡</t>
  </si>
  <si>
    <t>邑楽郡</t>
  </si>
  <si>
    <t>注）園数欄の（）は分園を示した内数である。</t>
  </si>
  <si>
    <t>２２－２ 市郡別幼稚園一覧 （平成29年5月1日）</t>
  </si>
  <si>
    <t>資料：文部科学省「平成29年度学校基本調査」</t>
  </si>
  <si>
    <t>学級数</t>
  </si>
  <si>
    <t>在園者数</t>
  </si>
  <si>
    <t>本務教育・保育職員数</t>
  </si>
  <si>
    <t>0歳</t>
  </si>
  <si>
    <t>満1歳</t>
  </si>
  <si>
    <t>満２歳</t>
  </si>
  <si>
    <t>３歳児</t>
  </si>
  <si>
    <t>４歳児</t>
  </si>
  <si>
    <t>５歳児</t>
  </si>
  <si>
    <t>女</t>
  </si>
  <si>
    <t>国立</t>
  </si>
  <si>
    <t>-</t>
  </si>
  <si>
    <t>-</t>
  </si>
  <si>
    <t>-</t>
  </si>
  <si>
    <t>-</t>
  </si>
  <si>
    <t>２２－３市郡別幼保連携型認定こども園一覧 （平成29年5月1日）</t>
  </si>
  <si>
    <t>学校数</t>
  </si>
  <si>
    <t>職員数
（本務者）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</si>
  <si>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</si>
  <si>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</si>
  <si>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</si>
  <si>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</si>
  <si>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</si>
  <si>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</si>
  <si>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</si>
  <si>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外国人</t>
  </si>
  <si>
    <t>単式</t>
  </si>
  <si>
    <t>複式</t>
  </si>
  <si>
    <t>特別
支援
学級</t>
  </si>
  <si>
    <t>児童数</t>
  </si>
  <si>
    <t>-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</si>
  <si>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</si>
  <si>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</si>
  <si>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</si>
  <si>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</si>
  <si>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</si>
  <si>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</si>
  <si>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</si>
  <si>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</si>
  <si>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</si>
  <si>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</si>
  <si>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</si>
  <si>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</si>
  <si>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</si>
  <si>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</si>
  <si>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</si>
  <si>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</si>
  <si>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</si>
  <si>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</si>
  <si>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</si>
  <si>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</si>
  <si>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</si>
  <si>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</si>
  <si>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</si>
  <si>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 xml:space="preserve"> </t>
  </si>
  <si>
    <t>２２－４ 市町村別小学校一覧 (平成29年5月1日)</t>
  </si>
  <si>
    <t>教員数（本務者）</t>
  </si>
  <si>
    <t>生徒数</t>
  </si>
  <si>
    <t>生徒数</t>
  </si>
  <si>
    <t>前橋市</t>
  </si>
  <si>
    <t>-</t>
  </si>
  <si>
    <t>桐生市</t>
  </si>
  <si>
    <t>安中市</t>
  </si>
  <si>
    <t>-</t>
  </si>
  <si>
    <t>２２－５ 市町村別中学校一覧 （平成29年5月1日）</t>
  </si>
  <si>
    <t>職員数　　（本務者）</t>
  </si>
  <si>
    <t>本　　　　　　　　　　　　　　　　　科</t>
  </si>
  <si>
    <t>専攻科</t>
  </si>
  <si>
    <t>総数</t>
  </si>
  <si>
    <t>男</t>
  </si>
  <si>
    <t>女</t>
  </si>
  <si>
    <t>人</t>
  </si>
  <si>
    <t>-</t>
  </si>
  <si>
    <t>-</t>
  </si>
  <si>
    <t>-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</si>
  <si>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</si>
  <si>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</si>
  <si>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</si>
  <si>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</si>
  <si>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</si>
  <si>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</si>
  <si>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</si>
  <si>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</si>
  <si>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</si>
  <si>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</si>
  <si>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</si>
  <si>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</si>
  <si>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-</t>
  </si>
  <si>
    <t>郡部計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</si>
  <si>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</si>
  <si>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</si>
  <si>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</si>
  <si>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</si>
  <si>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</si>
  <si>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</si>
  <si>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</si>
  <si>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</si>
  <si>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</si>
  <si>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</si>
  <si>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</si>
  <si>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</si>
  <si>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</si>
  <si>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</si>
  <si>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</si>
  <si>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</si>
  <si>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</si>
  <si>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</si>
  <si>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</si>
  <si>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r>
      <t>明</t>
    </r>
    <r>
      <rPr>
        <sz val="11"/>
        <rFont val="ＭＳ 明朝"/>
        <family val="1"/>
      </rPr>
      <t xml:space="preserve"> 和 町</t>
    </r>
  </si>
  <si>
    <t>千代田町</t>
  </si>
  <si>
    <t>大 泉 町</t>
  </si>
  <si>
    <t>邑 楽 町</t>
  </si>
  <si>
    <t>２２－６ 市郡別高等学校一覧 (平成29年5月1日)</t>
  </si>
  <si>
    <t>在学者数</t>
  </si>
  <si>
    <t>教員数
（本務者）</t>
  </si>
  <si>
    <t>職員数
（本務者）</t>
  </si>
  <si>
    <t>幼稚部</t>
  </si>
  <si>
    <t>小学部</t>
  </si>
  <si>
    <t>中学部</t>
  </si>
  <si>
    <t>高等部本科</t>
  </si>
  <si>
    <t>高等部専攻科</t>
  </si>
  <si>
    <t>…</t>
  </si>
  <si>
    <t>…</t>
  </si>
  <si>
    <t>…</t>
  </si>
  <si>
    <t>２２－７ 特別支援学校一覧 (平成29年5月1日)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</si>
  <si>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</si>
  <si>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</si>
  <si>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</si>
  <si>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</si>
  <si>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</si>
  <si>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</si>
  <si>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</si>
  <si>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</si>
  <si>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</si>
  <si>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</si>
  <si>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</si>
  <si>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就学免除者</t>
  </si>
  <si>
    <t>病弱・発育不完全</t>
  </si>
  <si>
    <t>児童自立支援施設又は少年院にいるため</t>
  </si>
  <si>
    <t>重国籍のため</t>
  </si>
  <si>
    <t>その他</t>
  </si>
  <si>
    <t>就学猶予者</t>
  </si>
  <si>
    <t>-</t>
  </si>
  <si>
    <t>一年以上居所不明者</t>
  </si>
  <si>
    <t>平成28年度間の死亡者</t>
  </si>
  <si>
    <t>２２－８ 不就学学齢児童・生徒数 (平成29年5月1日)</t>
  </si>
  <si>
    <t>学校数</t>
  </si>
  <si>
    <t>修業年限一年未満の課程</t>
  </si>
  <si>
    <t>修業年限一年以上の課程</t>
  </si>
  <si>
    <t>総数の内昼の課程</t>
  </si>
  <si>
    <t>総数の内高卒以上を入学資格とする課程</t>
  </si>
  <si>
    <t>医療関係計</t>
  </si>
  <si>
    <t>准看護</t>
  </si>
  <si>
    <t>商業実務関係計</t>
  </si>
  <si>
    <t>家政関係計</t>
  </si>
  <si>
    <t>家政</t>
  </si>
  <si>
    <t>-</t>
  </si>
  <si>
    <t>和洋裁</t>
  </si>
  <si>
    <t>料理</t>
  </si>
  <si>
    <t>編物・手芸</t>
  </si>
  <si>
    <t>文化・教養関係</t>
  </si>
  <si>
    <t>その他</t>
  </si>
  <si>
    <t>その他各種学校にある課程計</t>
  </si>
  <si>
    <t>予備校</t>
  </si>
  <si>
    <t>外国人学校</t>
  </si>
  <si>
    <t>注）学校数は課程を持つ学校の延数で、実数ではない。</t>
  </si>
  <si>
    <t>２２－９ 各種学校生徒数 (平成29年5月1日)</t>
  </si>
  <si>
    <t>昼間</t>
  </si>
  <si>
    <t>工業関係計</t>
  </si>
  <si>
    <t>-</t>
  </si>
  <si>
    <t>土木・建築</t>
  </si>
  <si>
    <t>電気･電子</t>
  </si>
  <si>
    <t>無線･通信</t>
  </si>
  <si>
    <t>自動車整備</t>
  </si>
  <si>
    <t>電子計算機</t>
  </si>
  <si>
    <t>情報処理</t>
  </si>
  <si>
    <t>-</t>
  </si>
  <si>
    <t>農業関係計</t>
  </si>
  <si>
    <t>農業</t>
  </si>
  <si>
    <t>看護</t>
  </si>
  <si>
    <t>-</t>
  </si>
  <si>
    <t>歯科衛生</t>
  </si>
  <si>
    <t>はり･きゅう･あんま</t>
  </si>
  <si>
    <t>柔道整復</t>
  </si>
  <si>
    <t>理学・作業療法</t>
  </si>
  <si>
    <t>その他（上記以外）</t>
  </si>
  <si>
    <t>衛生関係計</t>
  </si>
  <si>
    <t>栄養</t>
  </si>
  <si>
    <t>調理</t>
  </si>
  <si>
    <t>理容</t>
  </si>
  <si>
    <t>-</t>
  </si>
  <si>
    <t>美容</t>
  </si>
  <si>
    <t>製菓･製パン</t>
  </si>
  <si>
    <t>-</t>
  </si>
  <si>
    <t>教育社会福祉計</t>
  </si>
  <si>
    <t>保育士養成</t>
  </si>
  <si>
    <t>介護福祉</t>
  </si>
  <si>
    <t>その他（上記以外）</t>
  </si>
  <si>
    <t>商業</t>
  </si>
  <si>
    <t>経理・簿記</t>
  </si>
  <si>
    <t>秘書</t>
  </si>
  <si>
    <t>経営</t>
  </si>
  <si>
    <t>旅行</t>
  </si>
  <si>
    <t>情報</t>
  </si>
  <si>
    <t>ビジネス</t>
  </si>
  <si>
    <t>服飾家政関係計</t>
  </si>
  <si>
    <t>文化教養関係計</t>
  </si>
  <si>
    <t>音楽</t>
  </si>
  <si>
    <t>美術</t>
  </si>
  <si>
    <t>デザイン</t>
  </si>
  <si>
    <t>動物</t>
  </si>
  <si>
    <t>法律行政</t>
  </si>
  <si>
    <t>スポーツ</t>
  </si>
  <si>
    <t>注）学校数は区分欄の学科をもっている学校の数で延数である。</t>
  </si>
  <si>
    <t>２２－１０ 専修学校生徒数 (平成29年5月1日)</t>
  </si>
  <si>
    <t xml:space="preserve"> (1）状況別卒業者数（中学校、特別支援学校中学部、高等学校、特別支援学校高等部）</t>
  </si>
  <si>
    <t>特別支援学校中学部</t>
  </si>
  <si>
    <t>高等学校</t>
  </si>
  <si>
    <t>特別支援学校高等部</t>
  </si>
  <si>
    <t>平成28年3月</t>
  </si>
  <si>
    <t>平成29年3月</t>
  </si>
  <si>
    <t>（Ａ＋Ｂ＋Ｃ＋Ｄ＋Ｅ＋Ｆ＋Ｇ＋Ｈ）</t>
  </si>
  <si>
    <t>Ａ進学者</t>
  </si>
  <si>
    <t>大学学部</t>
  </si>
  <si>
    <t>…</t>
  </si>
  <si>
    <t>短期大学本科</t>
  </si>
  <si>
    <t>…</t>
  </si>
  <si>
    <t>大学・短期大学通信教育部</t>
  </si>
  <si>
    <t>大学・短期大学の別科</t>
  </si>
  <si>
    <t>高等学校専攻科</t>
  </si>
  <si>
    <t>特別支援学校高等部専攻科</t>
  </si>
  <si>
    <t>高等学校本科</t>
  </si>
  <si>
    <t>…</t>
  </si>
  <si>
    <t>中等後期本科</t>
  </si>
  <si>
    <t>-</t>
  </si>
  <si>
    <t>高等学校別科</t>
  </si>
  <si>
    <t>高等専門学校</t>
  </si>
  <si>
    <t>特別支援学校高等部本科</t>
  </si>
  <si>
    <t>特別支援学校高等部別科</t>
  </si>
  <si>
    <t>高等学校本科通信制</t>
  </si>
  <si>
    <t>Ｂ</t>
  </si>
  <si>
    <t>専修学校（高等課程又は専門課程）進学者</t>
  </si>
  <si>
    <t>Ｃ</t>
  </si>
  <si>
    <t>専修学校（一般課程）等又は各種学校入学者</t>
  </si>
  <si>
    <t>Ｄ</t>
  </si>
  <si>
    <t>公共職業能力開発施設等入学者</t>
  </si>
  <si>
    <t>Ｅ</t>
  </si>
  <si>
    <t>就　職　者（上記Ａ,Ｂ,Ｃ,Ｄを除く）</t>
  </si>
  <si>
    <t>Ｆ</t>
  </si>
  <si>
    <t>一時的な仕事に就いた者</t>
  </si>
  <si>
    <t>Ｇ</t>
  </si>
  <si>
    <t>上記以外の者</t>
  </si>
  <si>
    <t>Ｈ</t>
  </si>
  <si>
    <t>不詳・死亡</t>
  </si>
  <si>
    <t>-</t>
  </si>
  <si>
    <t>上記Aのうち就職している者(再掲)（a）</t>
  </si>
  <si>
    <t>Ａ、Ｂ、Ｃ、Ｄで就職している者のうち</t>
  </si>
  <si>
    <t>上記Bのうち就職している者（再掲）（b）</t>
  </si>
  <si>
    <t>正規の職員等</t>
  </si>
  <si>
    <t>上記Cのうち就職している者（再掲）（c）</t>
  </si>
  <si>
    <t>上記Dのうち就職している者（再掲）（d）</t>
  </si>
  <si>
    <t>正規の職員等でない者</t>
  </si>
  <si>
    <t>上記Ｇのうち社会福祉施設等入所、通所者(再掲）</t>
  </si>
  <si>
    <t>２２－１１ 卒業後の状況 (平成29年3月卒業者について、平成29年5月1日現在)</t>
  </si>
  <si>
    <t>（2）状況別卒業者数（大学・短期大学）</t>
  </si>
  <si>
    <t>平成28年3月</t>
  </si>
  <si>
    <t>平成29年3月</t>
  </si>
  <si>
    <t>大学院等への進学者</t>
  </si>
  <si>
    <t>就職者(正規の職員等)</t>
  </si>
  <si>
    <t>就職者(正規の職員等でない者)</t>
  </si>
  <si>
    <t>臨床研修医（予定者を含む）</t>
  </si>
  <si>
    <t>専修学校・外国の学校等入学者</t>
  </si>
  <si>
    <t>一時的な仕事に就いた者</t>
  </si>
  <si>
    <t>上記以外の者</t>
  </si>
  <si>
    <t>不詳・死亡の者</t>
  </si>
  <si>
    <t>-</t>
  </si>
  <si>
    <t>-</t>
  </si>
  <si>
    <t>大学院等への進学者のうち就職している者（再　掲）</t>
  </si>
  <si>
    <t>（正規の職員等）</t>
  </si>
  <si>
    <t>（正規の職員でない者）</t>
  </si>
  <si>
    <t>２２－１１  卒業後の状況 (平成29年5月1日)</t>
  </si>
  <si>
    <t>（4）大学・短期大学等への進学状況</t>
  </si>
  <si>
    <t>入学志願者</t>
  </si>
  <si>
    <t>大学等進学者</t>
  </si>
  <si>
    <t>短期大学本科</t>
  </si>
  <si>
    <t>大学･短期大学別科
・高等学校専攻科</t>
  </si>
  <si>
    <t>特別支援学校
高等部専攻科</t>
  </si>
  <si>
    <t>大学・短期
大学通信部</t>
  </si>
  <si>
    <t>全日制計</t>
  </si>
  <si>
    <t>普通科</t>
  </si>
  <si>
    <t>農業科</t>
  </si>
  <si>
    <t>工業科</t>
  </si>
  <si>
    <t>商業科</t>
  </si>
  <si>
    <t>家庭科</t>
  </si>
  <si>
    <t>福祉科</t>
  </si>
  <si>
    <t>-</t>
  </si>
  <si>
    <t>総合学科</t>
  </si>
  <si>
    <t>定時制計</t>
  </si>
  <si>
    <t>注）特別支援学校高等部の卒業者は含めていない。</t>
  </si>
  <si>
    <t>２２－１１ 卒業後の状況 (平成29年5月1日)</t>
  </si>
  <si>
    <t>（3）高等学校等への進学状況</t>
  </si>
  <si>
    <t>進学者</t>
  </si>
  <si>
    <t>高等専門
学校</t>
  </si>
  <si>
    <t>特別支援学校
高等部本科</t>
  </si>
  <si>
    <t>中等後期本科</t>
  </si>
  <si>
    <t>高等学校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</si>
  <si>
    <t>特別支援学校
高等部別科</t>
  </si>
  <si>
    <t>高等学校本科
通信制</t>
  </si>
  <si>
    <t>全日制</t>
  </si>
  <si>
    <t>定時制</t>
  </si>
  <si>
    <t>-</t>
  </si>
  <si>
    <t>　</t>
  </si>
  <si>
    <t>注）特別支援学校中学部の卒業者は含めていない。</t>
  </si>
  <si>
    <t>２２－１1 卒業後の状況 (平成29年5月1日)</t>
  </si>
  <si>
    <t>（5）産業別就職者数</t>
  </si>
  <si>
    <t>産業</t>
  </si>
  <si>
    <t>普通</t>
  </si>
  <si>
    <t>工業</t>
  </si>
  <si>
    <t>家庭</t>
  </si>
  <si>
    <t>福祉</t>
  </si>
  <si>
    <t>総合</t>
  </si>
  <si>
    <t>人</t>
  </si>
  <si>
    <t>農業,林業</t>
  </si>
  <si>
    <t>漁業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</si>
  <si>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</si>
  <si>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</si>
  <si>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</si>
  <si>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</si>
  <si>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</si>
  <si>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</si>
  <si>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</si>
  <si>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</si>
  <si>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</si>
  <si>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</si>
  <si>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</si>
  <si>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</si>
  <si>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</si>
  <si>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</si>
  <si>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</si>
  <si>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サービス業(他に分類されないもの)</t>
  </si>
  <si>
    <t>公務（他に分類されるものを除く）</t>
  </si>
  <si>
    <t>上記以外のもの</t>
  </si>
  <si>
    <t>注）1高等学校卒業者についての調査で、就職進学者を含む。</t>
  </si>
  <si>
    <t xml:space="preserve">    2複合サービス業は、郵便局や農林水産業協同組合（他に分類されないもの）等を指す。　</t>
  </si>
  <si>
    <t>（6）職業別就職者数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</si>
  <si>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</si>
  <si>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</si>
  <si>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</si>
  <si>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</si>
  <si>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</si>
  <si>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農林業従事者</t>
  </si>
  <si>
    <t>漁業従事者</t>
  </si>
  <si>
    <t>(生産工程)製造・加工従業者</t>
  </si>
  <si>
    <t>(生産工程)機械組立従業者</t>
  </si>
  <si>
    <t>(生産工程)整備修理従業者</t>
  </si>
  <si>
    <t>(生産工程)検査従業者</t>
  </si>
  <si>
    <t>(生産工程)その他従業者</t>
  </si>
  <si>
    <t>輸送・機械運転従業者</t>
  </si>
  <si>
    <t>建設・採掘従業者</t>
  </si>
  <si>
    <t>運搬・清掃等従業者</t>
  </si>
  <si>
    <t>上記以外のもの</t>
  </si>
  <si>
    <t>注）高等学校卒業者についての調査で、就職進学者を含む。</t>
  </si>
  <si>
    <t>（1）幼稚園（公立）</t>
  </si>
  <si>
    <t>市郡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</si>
  <si>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</si>
  <si>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</si>
  <si>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</si>
  <si>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</si>
  <si>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</si>
  <si>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</si>
  <si>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</si>
  <si>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</si>
  <si>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</si>
  <si>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</si>
  <si>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㎡</t>
  </si>
  <si>
    <t>％</t>
  </si>
  <si>
    <t>％</t>
  </si>
  <si>
    <t>平成28年度</t>
  </si>
  <si>
    <t>平成29年度</t>
  </si>
  <si>
    <t>市部総数</t>
  </si>
  <si>
    <t>-</t>
  </si>
  <si>
    <t>郡部総数</t>
  </si>
  <si>
    <t>資料：県教育委員会管理課</t>
  </si>
  <si>
    <t>２２－１２ 学校施設状況 （平成29年5月1日）</t>
  </si>
  <si>
    <t>（2）小学校（公立）</t>
  </si>
  <si>
    <t>平成28年度</t>
  </si>
  <si>
    <t>平成29年度</t>
  </si>
  <si>
    <t>（3）中学校（公立）</t>
  </si>
  <si>
    <t>注）中等教育学校（前期課程）については、中学校として集計した。</t>
  </si>
  <si>
    <t>（4）高等学校、特別支援学校（公立）</t>
  </si>
  <si>
    <t>学校の別</t>
  </si>
  <si>
    <t>不燃
化率</t>
  </si>
  <si>
    <t>㎡</t>
  </si>
  <si>
    <t>㎡</t>
  </si>
  <si>
    <t>㎡</t>
  </si>
  <si>
    <t>平成28年度</t>
  </si>
  <si>
    <t>平成29年度</t>
  </si>
  <si>
    <t>一般校舎</t>
  </si>
  <si>
    <t>産振校舎</t>
  </si>
  <si>
    <t>屋内運動場</t>
  </si>
  <si>
    <t>寄宿舎</t>
  </si>
  <si>
    <t>図書館</t>
  </si>
  <si>
    <t>総記</t>
  </si>
  <si>
    <t>哲学・宗教</t>
  </si>
  <si>
    <t>歴史・地理</t>
  </si>
  <si>
    <t>社会科学</t>
  </si>
  <si>
    <t>自然科学</t>
  </si>
  <si>
    <t>技術工学</t>
  </si>
  <si>
    <t>芸術・スポーツ</t>
  </si>
  <si>
    <t>言語</t>
  </si>
  <si>
    <t>文学</t>
  </si>
  <si>
    <t>郷土資料</t>
  </si>
  <si>
    <t>児童図書</t>
  </si>
  <si>
    <t>館外奉仕</t>
  </si>
  <si>
    <t>冊</t>
  </si>
  <si>
    <t>平成27年度</t>
  </si>
  <si>
    <t>県立</t>
  </si>
  <si>
    <t>-</t>
  </si>
  <si>
    <t>前橋市立</t>
  </si>
  <si>
    <t>前橋こども</t>
  </si>
  <si>
    <t>-</t>
  </si>
  <si>
    <t>-</t>
  </si>
  <si>
    <t>前橋市立分館15館</t>
  </si>
  <si>
    <t>-</t>
  </si>
  <si>
    <t>高崎市立中央</t>
  </si>
  <si>
    <t>高崎市立箕郷</t>
  </si>
  <si>
    <t>高崎市立群馬</t>
  </si>
  <si>
    <t>高崎市立新町</t>
  </si>
  <si>
    <t>高崎市立榛名</t>
  </si>
  <si>
    <t>高崎市立山種記念吉井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</si>
  <si>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</si>
  <si>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</si>
  <si>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</si>
  <si>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</si>
  <si>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</si>
  <si>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</si>
  <si>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</si>
  <si>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</si>
  <si>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</si>
  <si>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</si>
  <si>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太田市美術館・図書館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</si>
  <si>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</si>
  <si>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</si>
  <si>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</si>
  <si>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</si>
  <si>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</si>
  <si>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</si>
  <si>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</si>
  <si>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</si>
  <si>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</si>
  <si>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</si>
  <si>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</si>
  <si>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神流町</t>
  </si>
  <si>
    <t>甘楽町</t>
  </si>
  <si>
    <t>中之条町ツインプラザ</t>
  </si>
  <si>
    <t>草津町立温泉</t>
  </si>
  <si>
    <t>玉村町立</t>
  </si>
  <si>
    <t>明和町立</t>
  </si>
  <si>
    <t>千代田町立山屋記念</t>
  </si>
  <si>
    <t>大泉町立</t>
  </si>
  <si>
    <t>邑楽町立</t>
  </si>
  <si>
    <t>資料：県立図書館</t>
  </si>
  <si>
    <t>注）1 前橋市立分館については15館の合計。</t>
  </si>
  <si>
    <t>　  2 前橋こども・前橋市立分館のその他は児童図書以外の合計。</t>
  </si>
  <si>
    <t>　　3 洋書はその他に含む（明和町を除く）。</t>
  </si>
  <si>
    <t>　  4 館外奉仕は自動車図書館･分室の蔵書の合計（沼田市の館外奉仕は各分類に含む）。</t>
  </si>
  <si>
    <t>２２－１３ 図書館・分類別蔵書冊数 （平成28年度）</t>
  </si>
  <si>
    <t>洋書</t>
  </si>
  <si>
    <t>雑誌等</t>
  </si>
  <si>
    <t>沼田市立</t>
  </si>
  <si>
    <t>(1,561)</t>
  </si>
  <si>
    <t>-</t>
  </si>
  <si>
    <t>注）1 本館奉仕のみの利用冊数である。</t>
  </si>
  <si>
    <t>　　2 児童図書は、児童図書と紙芝居の合計。</t>
  </si>
  <si>
    <t>　　3 雑誌等は、雑誌とその他の合計。</t>
  </si>
  <si>
    <t>　　4 前橋市立分館については15館の合計。</t>
  </si>
  <si>
    <t>　　5 明和町の洋書は各分類に含む。</t>
  </si>
  <si>
    <t>　　6 沼田市の郷土資料は各分類に含まれる。(内数)</t>
  </si>
  <si>
    <t>２２－１４ 図書館・分類別利用冊数 （平成28年度）</t>
  </si>
  <si>
    <t>貸出（個人）登録者</t>
  </si>
  <si>
    <t>左による利用人員</t>
  </si>
  <si>
    <t>同利用冊数</t>
  </si>
  <si>
    <t>団体利用</t>
  </si>
  <si>
    <t>開館日数</t>
  </si>
  <si>
    <t>一日平均</t>
  </si>
  <si>
    <t>登録団体</t>
  </si>
  <si>
    <t>利用冊数</t>
  </si>
  <si>
    <t>団体</t>
  </si>
  <si>
    <t>高崎市立榛名</t>
  </si>
  <si>
    <t>太田市立美術館・図書館</t>
  </si>
  <si>
    <t>-</t>
  </si>
  <si>
    <t>-</t>
  </si>
  <si>
    <t>-</t>
  </si>
  <si>
    <t>注）1 貸出（個人）登録者は、有効期限内の数である。</t>
  </si>
  <si>
    <t>　　2 県立図書館の登録者・利用人員は本館利用のみの数である。</t>
  </si>
  <si>
    <t>　　3 利用冊数には視聴覚資料等を含む。</t>
  </si>
  <si>
    <t>　　4 登録人数について、前橋こども・前橋市立分館は前橋市に含める。</t>
  </si>
  <si>
    <t>　　5 登録人数について、桐生市立新里は桐生市に含める。</t>
  </si>
  <si>
    <t>　　6 前橋市立分館については15館の合計。</t>
  </si>
  <si>
    <t>２２－１５ 図書館別図書利用状況 （平成28年度）</t>
  </si>
  <si>
    <t>一般</t>
  </si>
  <si>
    <t>学生</t>
  </si>
  <si>
    <t>児童</t>
  </si>
  <si>
    <t>日</t>
  </si>
  <si>
    <t>注）1 本館利用における個人貸出のみの数である。</t>
  </si>
  <si>
    <t xml:space="preserve">  　    2  前橋市立分館については15館の合計。</t>
  </si>
  <si>
    <t>神道系</t>
  </si>
  <si>
    <t>仏教系</t>
  </si>
  <si>
    <r>
      <rPr>
        <sz val="9"/>
        <rFont val="ＭＳ 明朝"/>
        <family val="1"/>
      </rPr>
      <t>キリスト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教系</t>
    </r>
  </si>
  <si>
    <t>諸教</t>
  </si>
  <si>
    <t>平成27年度末</t>
  </si>
  <si>
    <t>平成28年度末</t>
  </si>
  <si>
    <t>郡部総数</t>
  </si>
  <si>
    <t>資料：県学事法制課</t>
  </si>
  <si>
    <t>-</t>
  </si>
  <si>
    <t>２２－１７ 市郡別宗教法人数 （平成28年度末）</t>
  </si>
  <si>
    <t>公民館
設置市
町村数</t>
  </si>
  <si>
    <t>本館数</t>
  </si>
  <si>
    <t>分館数</t>
  </si>
  <si>
    <t>平成29年</t>
  </si>
  <si>
    <t>-</t>
  </si>
  <si>
    <t>佐波郡</t>
  </si>
  <si>
    <t>資料：県教育委員会生涯学習課</t>
  </si>
  <si>
    <t>２２－１８ 公民館数 (平成29年10月1日)</t>
  </si>
  <si>
    <t>重要
文化財
(国宝)</t>
  </si>
  <si>
    <t>重要
無形
文化財</t>
  </si>
  <si>
    <t>重要有
形民俗
文化財</t>
  </si>
  <si>
    <t>重要無
形民俗
文化財</t>
  </si>
  <si>
    <t>史跡</t>
  </si>
  <si>
    <t>名勝</t>
  </si>
  <si>
    <t>天然
記念物</t>
  </si>
  <si>
    <t>群馬県指定</t>
  </si>
  <si>
    <t>重要
文化財</t>
  </si>
  <si>
    <t>重要無形
文化財</t>
  </si>
  <si>
    <t>重要有形民
俗文化財</t>
  </si>
  <si>
    <t>重要無形民
俗文化財</t>
  </si>
  <si>
    <t>天然
記念物</t>
  </si>
  <si>
    <t>件</t>
  </si>
  <si>
    <t>平成28年</t>
  </si>
  <si>
    <t>59(1)</t>
  </si>
  <si>
    <t>60(1)</t>
  </si>
  <si>
    <t>7(1)</t>
  </si>
  <si>
    <t>前橋市・高崎市</t>
  </si>
  <si>
    <t>前橋市・伊勢崎市</t>
  </si>
  <si>
    <t>高崎市・太田市</t>
  </si>
  <si>
    <t>高崎市・渋川市</t>
  </si>
  <si>
    <t>高崎市・藤岡市</t>
  </si>
  <si>
    <t>富岡市・安中市・甘楽郡</t>
  </si>
  <si>
    <t>渋川市・利根郡</t>
  </si>
  <si>
    <t>甘楽郡・吾妻郡</t>
  </si>
  <si>
    <t>地域を定めず</t>
  </si>
  <si>
    <t>資料：県教育委員会文化財保護課</t>
  </si>
  <si>
    <t xml:space="preserve">注） 1 「重要文化財」に「国宝」（括弧内に示す）が１件含まれている。 </t>
  </si>
  <si>
    <t xml:space="preserve">     2 「地域を定めず」とは、天然記念物の種の指定を示し、国指定のカモシカ（特別）、ヤマネ、日本犬各種、鶏各種、イヌワシ、ミヤコタナゴ、アユモドキ等</t>
  </si>
  <si>
    <t>　　　  が県内に生息していることを示すが、全体把握が困難であるため、件数には計上しない。県指定は県内に生息していると思われる種の数を計上している。　　　　　　　　　</t>
  </si>
  <si>
    <t>　　 3 「天然記念物及び名勝」は「天然記念物」として、「名勝及び天然記念物」は「名勝」として、それぞれ計上している。</t>
  </si>
  <si>
    <t>　 　4 「天然記念物」に「特別天然記念物」が２件含まれている。</t>
  </si>
  <si>
    <t>２２－１９  国・県指定文化財件数 （平成29年12月末）</t>
  </si>
  <si>
    <t>都道府県</t>
  </si>
  <si>
    <t>発行部数</t>
  </si>
  <si>
    <t>普及度</t>
  </si>
  <si>
    <t>平成28年10月</t>
  </si>
  <si>
    <t>平成29年10月</t>
  </si>
  <si>
    <t>セット</t>
  </si>
  <si>
    <t>朝刊</t>
  </si>
  <si>
    <t>夕刊</t>
  </si>
  <si>
    <t>一部当たり人口</t>
  </si>
  <si>
    <t>一世帯当たり部数</t>
  </si>
  <si>
    <t>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</si>
  <si>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</si>
  <si>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</si>
  <si>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</si>
  <si>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</si>
  <si>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</si>
  <si>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</si>
  <si>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</si>
  <si>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</si>
  <si>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</si>
  <si>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</si>
  <si>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</si>
  <si>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</si>
  <si>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</si>
  <si>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</si>
  <si>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</si>
  <si>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</si>
  <si>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</si>
  <si>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</si>
  <si>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</si>
  <si>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</si>
  <si>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</si>
  <si>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</si>
  <si>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</si>
  <si>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</si>
  <si>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</si>
  <si>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</si>
  <si>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</si>
  <si>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</si>
  <si>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</si>
  <si>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</si>
  <si>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</si>
  <si>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</si>
  <si>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</si>
  <si>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</si>
  <si>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</si>
  <si>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</si>
  <si>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</si>
  <si>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</si>
  <si>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</si>
  <si>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</si>
  <si>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</si>
  <si>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</si>
  <si>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</si>
  <si>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</si>
  <si>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</si>
  <si>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</si>
  <si>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</si>
  <si>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</si>
  <si>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-</t>
  </si>
  <si>
    <t>資料：(社)日本新聞協会</t>
  </si>
  <si>
    <t>注）人口及び世帯数は平成29年1月1日現在の住民基本台帳による。</t>
  </si>
  <si>
    <t>２２－２０ 都道府県別日刊紙の発行部数と普及度 （平成29年10月）</t>
  </si>
  <si>
    <t>市町村</t>
  </si>
  <si>
    <t>放送受信契約数</t>
  </si>
  <si>
    <t>衛星契約数（再掲）</t>
  </si>
  <si>
    <t>市部総数</t>
  </si>
  <si>
    <t>榛東村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</si>
  <si>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</si>
  <si>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</si>
  <si>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</si>
  <si>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</si>
  <si>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</si>
  <si>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</si>
  <si>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</si>
  <si>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</si>
  <si>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川場村</t>
  </si>
  <si>
    <t>玉村町</t>
  </si>
  <si>
    <t>明和町</t>
  </si>
  <si>
    <t>資料：ＮＨＫ「放送受信契約数統計要覧」</t>
  </si>
  <si>
    <t>２２－１６ 図書館別、開館日数及び一般・学生・児童別利用人員 （平成28年度）</t>
  </si>
  <si>
    <t>２２－２１ 市町村別テレビ受信契約数 （平成28年度末）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</si>
</sst>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  <numFmt numFmtId="181" formatCode="0.0"/>
    <numFmt numFmtId="182" formatCode="#,##0;[Red]#,##0"/>
    <numFmt numFmtId="183" formatCode="0.0%"/>
    <numFmt numFmtId="184" formatCode="0;[Red]0"/>
    <numFmt numFmtId="185" formatCode="0.0;[Red]0.0"/>
    <numFmt numFmtId="186" formatCode="#,##0_);[Red]\(#,##0\)"/>
    <numFmt numFmtId="187" formatCode="#,##0_);\(#,##0\)"/>
    <numFmt numFmtId="188" formatCode="#,##0.00_);[Red]\(#,##0.00\)"/>
    <numFmt numFmtId="189" formatCode="0.0_ "/>
    <numFmt numFmtId="190" formatCode="#,##0.0;&quot;△ &quot;#,##0.0"/>
    <numFmt numFmtId="191" formatCode="#,##0.0_ "/>
    <numFmt numFmtId="192" formatCode="#,##0;\-#,##0;&quot;-&quot;"/>
    <numFmt numFmtId="193" formatCode="[$-411]g/&quot;標&quot;&quot;準&quot;"/>
    <numFmt numFmtId="194" formatCode="&quot;｣&quot;#,##0;[Red]\-&quot;｣&quot;#,##0"/>
    <numFmt numFmtId="195" formatCode="_ &quot;SFr.&quot;* #,##0.00_ ;_ &quot;SFr.&quot;* \-#,##0.00_ ;_ &quot;SFr.&quot;* &quot;-&quot;??_ ;_ @_ "/>
    <numFmt numFmtId="196" formatCode="#,##0;&quot;-&quot;#,##0;&quot;－&quot;"/>
    <numFmt numFmtId="197" formatCode="_ * #,##0.0_ ;_ * \-#,##0.0_ ;_ * &quot;-&quot;_ ;_ @_ "/>
    <numFmt numFmtId="198" formatCode="#,##0.000;&quot;△ &quot;#,##0.000"/>
  </numFmts>
  <fonts count="7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4"/>
      <name val="ＭＳ 明朝"/>
      <family val="1"/>
    </font>
    <font>
      <sz val="3"/>
      <name val="ＭＳ 明朝"/>
      <family val="1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b/>
      <sz val="11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2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11" fillId="0" borderId="0">
      <alignment horizontal="left"/>
      <protection/>
    </xf>
    <xf numFmtId="38" fontId="12" fillId="20" borderId="0" applyNumberFormat="0" applyBorder="0" applyAlignment="0" applyProtection="0"/>
    <xf numFmtId="193" fontId="13" fillId="0" borderId="1" applyNumberFormat="0" applyAlignment="0" applyProtection="0"/>
    <xf numFmtId="193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95" fontId="1" fillId="0" borderId="0">
      <alignment/>
      <protection/>
    </xf>
    <xf numFmtId="193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193" fontId="15" fillId="0" borderId="0">
      <alignment horizontal="left"/>
      <protection/>
    </xf>
    <xf numFmtId="193" fontId="16" fillId="0" borderId="0">
      <alignment/>
      <protection/>
    </xf>
    <xf numFmtId="193" fontId="17" fillId="0" borderId="0">
      <alignment horizontal="center"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93" fontId="1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28" borderId="4" applyNumberFormat="0" applyAlignment="0" applyProtection="0"/>
    <xf numFmtId="0" fontId="6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2" borderId="7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32" borderId="12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3" borderId="7" applyNumberFormat="0" applyAlignment="0" applyProtection="0"/>
    <xf numFmtId="193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3" fillId="34" borderId="0" applyNumberFormat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distributed"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5" borderId="13" xfId="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35" borderId="16" xfId="0" applyFont="1" applyFill="1" applyBorder="1" applyAlignment="1">
      <alignment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38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1" fillId="0" borderId="3" xfId="67" applyFont="1" applyFill="1" applyBorder="1" applyAlignment="1">
      <alignment horizontal="right" vertical="center" wrapText="1"/>
    </xf>
    <xf numFmtId="38" fontId="4" fillId="0" borderId="3" xfId="67" applyFont="1" applyFill="1" applyBorder="1" applyAlignment="1">
      <alignment horizontal="right" vertical="center" wrapText="1"/>
    </xf>
    <xf numFmtId="38" fontId="1" fillId="0" borderId="15" xfId="67" applyFont="1" applyFill="1" applyBorder="1" applyAlignment="1">
      <alignment horizontal="right" vertical="center" wrapText="1"/>
    </xf>
    <xf numFmtId="38" fontId="1" fillId="0" borderId="0" xfId="0" applyNumberFormat="1" applyFont="1" applyFill="1" applyAlignment="1">
      <alignment vertical="center"/>
    </xf>
    <xf numFmtId="38" fontId="1" fillId="0" borderId="3" xfId="67" applyFont="1" applyFill="1" applyBorder="1" applyAlignment="1" applyProtection="1">
      <alignment horizontal="right" vertical="center" wrapText="1"/>
      <protection/>
    </xf>
    <xf numFmtId="38" fontId="1" fillId="0" borderId="3" xfId="67" applyFont="1" applyFill="1" applyBorder="1" applyAlignment="1" applyProtection="1">
      <alignment horizontal="right" vertical="center" wrapText="1"/>
      <protection locked="0"/>
    </xf>
    <xf numFmtId="38" fontId="1" fillId="0" borderId="17" xfId="67" applyFont="1" applyFill="1" applyBorder="1" applyAlignment="1">
      <alignment horizontal="right" vertical="center" wrapText="1"/>
    </xf>
    <xf numFmtId="0" fontId="1" fillId="35" borderId="2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0" fontId="1" fillId="35" borderId="13" xfId="0" applyFont="1" applyFill="1" applyBorder="1" applyAlignment="1">
      <alignment horizontal="distributed" vertical="center"/>
    </xf>
    <xf numFmtId="38" fontId="1" fillId="0" borderId="3" xfId="67" applyFont="1" applyFill="1" applyBorder="1" applyAlignment="1" applyProtection="1">
      <alignment vertical="center" wrapText="1"/>
      <protection locked="0"/>
    </xf>
    <xf numFmtId="38" fontId="1" fillId="0" borderId="17" xfId="67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38" fontId="1" fillId="0" borderId="15" xfId="67" applyFont="1" applyFill="1" applyBorder="1" applyAlignment="1" applyProtection="1">
      <alignment horizontal="right" vertical="center" wrapText="1"/>
      <protection locked="0"/>
    </xf>
    <xf numFmtId="38" fontId="0" fillId="0" borderId="0" xfId="0" applyNumberFormat="1" applyFont="1" applyFill="1" applyAlignment="1">
      <alignment/>
    </xf>
    <xf numFmtId="38" fontId="1" fillId="0" borderId="15" xfId="67" applyFont="1" applyFill="1" applyBorder="1" applyAlignment="1" applyProtection="1">
      <alignment vertical="center" wrapText="1"/>
      <protection locked="0"/>
    </xf>
    <xf numFmtId="0" fontId="1" fillId="35" borderId="2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/>
    </xf>
    <xf numFmtId="38" fontId="1" fillId="0" borderId="3" xfId="67" applyFont="1" applyFill="1" applyBorder="1" applyAlignment="1">
      <alignment/>
    </xf>
    <xf numFmtId="38" fontId="1" fillId="0" borderId="0" xfId="67" applyFont="1" applyFill="1" applyBorder="1" applyAlignment="1">
      <alignment/>
    </xf>
    <xf numFmtId="38" fontId="1" fillId="0" borderId="3" xfId="67" applyFont="1" applyFill="1" applyBorder="1" applyAlignment="1">
      <alignment horizontal="right"/>
    </xf>
    <xf numFmtId="177" fontId="1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193" fontId="3" fillId="0" borderId="0" xfId="81" applyFont="1" applyAlignment="1">
      <alignment vertical="center"/>
      <protection/>
    </xf>
    <xf numFmtId="193" fontId="1" fillId="36" borderId="3" xfId="81" applyFont="1" applyFill="1" applyBorder="1" applyAlignment="1">
      <alignment horizontal="distributed" vertical="center"/>
      <protection/>
    </xf>
    <xf numFmtId="193" fontId="1" fillId="35" borderId="13" xfId="81" applyFont="1" applyFill="1" applyBorder="1" applyAlignment="1">
      <alignment vertical="center"/>
      <protection/>
    </xf>
    <xf numFmtId="193" fontId="1" fillId="35" borderId="2" xfId="81" applyFont="1" applyFill="1" applyBorder="1" applyAlignment="1">
      <alignment vertical="center"/>
      <protection/>
    </xf>
    <xf numFmtId="193" fontId="1" fillId="35" borderId="14" xfId="81" applyFont="1" applyFill="1" applyBorder="1" applyAlignment="1">
      <alignment vertical="center"/>
      <protection/>
    </xf>
    <xf numFmtId="193" fontId="1" fillId="0" borderId="3" xfId="81" applyFont="1" applyFill="1" applyBorder="1" applyAlignment="1">
      <alignment vertical="center"/>
      <protection/>
    </xf>
    <xf numFmtId="193" fontId="1" fillId="0" borderId="3" xfId="81" applyFont="1" applyBorder="1" applyAlignment="1">
      <alignment horizontal="right" vertical="center"/>
      <protection/>
    </xf>
    <xf numFmtId="193" fontId="1" fillId="35" borderId="13" xfId="81" applyFont="1" applyFill="1" applyBorder="1" applyAlignment="1">
      <alignment horizontal="distributed" vertical="center"/>
      <protection/>
    </xf>
    <xf numFmtId="193" fontId="1" fillId="35" borderId="2" xfId="81" applyFont="1" applyFill="1" applyBorder="1" applyAlignment="1">
      <alignment horizontal="distributed" vertical="center"/>
      <protection/>
    </xf>
    <xf numFmtId="177" fontId="1" fillId="0" borderId="3" xfId="81" applyNumberFormat="1" applyFont="1" applyFill="1" applyBorder="1" applyAlignment="1">
      <alignment horizontal="right" vertical="center"/>
      <protection/>
    </xf>
    <xf numFmtId="193" fontId="4" fillId="35" borderId="13" xfId="81" applyFont="1" applyFill="1" applyBorder="1" applyAlignment="1">
      <alignment horizontal="distributed" vertical="center"/>
      <protection/>
    </xf>
    <xf numFmtId="193" fontId="4" fillId="35" borderId="2" xfId="81" applyFont="1" applyFill="1" applyBorder="1" applyAlignment="1">
      <alignment horizontal="distributed" vertical="center"/>
      <protection/>
    </xf>
    <xf numFmtId="177" fontId="4" fillId="0" borderId="3" xfId="81" applyNumberFormat="1" applyFont="1" applyFill="1" applyBorder="1" applyAlignment="1">
      <alignment horizontal="right" vertical="center"/>
      <protection/>
    </xf>
    <xf numFmtId="177" fontId="4" fillId="0" borderId="0" xfId="81" applyNumberFormat="1" applyFont="1" applyAlignment="1">
      <alignment vertical="center"/>
      <protection/>
    </xf>
    <xf numFmtId="38" fontId="1" fillId="0" borderId="3" xfId="69" applyFont="1" applyFill="1" applyBorder="1" applyAlignment="1">
      <alignment/>
    </xf>
    <xf numFmtId="38" fontId="1" fillId="0" borderId="3" xfId="69" applyFont="1" applyFill="1" applyBorder="1" applyAlignment="1">
      <alignment horizontal="right"/>
    </xf>
    <xf numFmtId="177" fontId="1" fillId="0" borderId="0" xfId="81" applyNumberFormat="1" applyFont="1" applyFill="1" applyAlignment="1">
      <alignment vertical="center"/>
      <protection/>
    </xf>
    <xf numFmtId="38" fontId="1" fillId="0" borderId="0" xfId="81" applyNumberFormat="1" applyFont="1" applyFill="1" applyAlignment="1">
      <alignment vertical="center"/>
      <protection/>
    </xf>
    <xf numFmtId="177" fontId="1" fillId="0" borderId="0" xfId="81" applyNumberFormat="1" applyFont="1" applyAlignment="1">
      <alignment vertical="center"/>
      <protection/>
    </xf>
    <xf numFmtId="193" fontId="5" fillId="0" borderId="0" xfId="81" applyFont="1" applyAlignment="1">
      <alignment vertical="center"/>
      <protection/>
    </xf>
    <xf numFmtId="193" fontId="0" fillId="0" borderId="0" xfId="81" applyFont="1" applyAlignment="1">
      <alignment/>
      <protection/>
    </xf>
    <xf numFmtId="177" fontId="4" fillId="0" borderId="0" xfId="0" applyNumberFormat="1" applyFont="1" applyFill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193" fontId="0" fillId="0" borderId="0" xfId="81" applyFont="1" applyFill="1" applyAlignment="1">
      <alignment/>
      <protection/>
    </xf>
    <xf numFmtId="177" fontId="0" fillId="0" borderId="0" xfId="81" applyNumberFormat="1" applyFont="1" applyAlignment="1">
      <alignment/>
      <protection/>
    </xf>
    <xf numFmtId="193" fontId="0" fillId="0" borderId="0" xfId="81" applyFont="1" applyBorder="1" applyAlignment="1">
      <alignment/>
      <protection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distributed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1" fillId="0" borderId="3" xfId="91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2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6" borderId="17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" fillId="36" borderId="18" xfId="0" applyFont="1" applyFill="1" applyBorder="1" applyAlignment="1">
      <alignment horizontal="center" vertical="center"/>
    </xf>
    <xf numFmtId="38" fontId="1" fillId="0" borderId="3" xfId="69" applyFont="1" applyFill="1" applyBorder="1" applyAlignment="1">
      <alignment horizontal="right" vertical="center"/>
    </xf>
    <xf numFmtId="38" fontId="4" fillId="0" borderId="3" xfId="69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/>
    </xf>
    <xf numFmtId="38" fontId="1" fillId="0" borderId="3" xfId="69" applyFont="1" applyFill="1" applyBorder="1" applyAlignment="1">
      <alignment horizontal="right" vertical="center" wrapText="1"/>
    </xf>
    <xf numFmtId="38" fontId="1" fillId="0" borderId="3" xfId="69" applyFont="1" applyFill="1" applyBorder="1" applyAlignment="1" applyProtection="1">
      <alignment horizontal="right" vertical="center" wrapText="1"/>
      <protection locked="0"/>
    </xf>
    <xf numFmtId="38" fontId="4" fillId="0" borderId="0" xfId="0" applyNumberFormat="1" applyFont="1" applyAlignment="1">
      <alignment vertical="center"/>
    </xf>
    <xf numFmtId="38" fontId="4" fillId="0" borderId="3" xfId="69" applyFont="1" applyFill="1" applyBorder="1" applyAlignment="1">
      <alignment horizontal="right"/>
    </xf>
    <xf numFmtId="38" fontId="1" fillId="0" borderId="3" xfId="69" applyFont="1" applyFill="1" applyBorder="1" applyAlignment="1" applyProtection="1" quotePrefix="1">
      <alignment horizontal="right" vertical="center" wrapText="1"/>
      <protection locked="0"/>
    </xf>
    <xf numFmtId="0" fontId="1" fillId="0" borderId="0" xfId="0" applyFont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24" fillId="36" borderId="15" xfId="0" applyFont="1" applyFill="1" applyBorder="1" applyAlignment="1">
      <alignment horizontal="distributed" vertical="center" wrapText="1"/>
    </xf>
    <xf numFmtId="0" fontId="1" fillId="35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92" applyNumberFormat="1" applyFont="1" applyFill="1" applyBorder="1" applyAlignment="1">
      <alignment horizontal="right" vertical="center"/>
      <protection/>
    </xf>
    <xf numFmtId="38" fontId="4" fillId="0" borderId="3" xfId="0" applyNumberFormat="1" applyFont="1" applyFill="1" applyBorder="1" applyAlignment="1">
      <alignment vertical="center"/>
    </xf>
    <xf numFmtId="0" fontId="25" fillId="35" borderId="3" xfId="0" applyFont="1" applyFill="1" applyBorder="1" applyAlignment="1">
      <alignment horizontal="distributed" vertical="center"/>
    </xf>
    <xf numFmtId="38" fontId="1" fillId="0" borderId="3" xfId="0" applyNumberFormat="1" applyFont="1" applyFill="1" applyBorder="1" applyAlignment="1">
      <alignment vertical="center"/>
    </xf>
    <xf numFmtId="38" fontId="4" fillId="0" borderId="3" xfId="69" applyFont="1" applyFill="1" applyBorder="1" applyAlignment="1">
      <alignment/>
    </xf>
    <xf numFmtId="38" fontId="8" fillId="0" borderId="3" xfId="69" applyFont="1" applyFill="1" applyBorder="1" applyAlignment="1">
      <alignment horizontal="right"/>
    </xf>
    <xf numFmtId="3" fontId="4" fillId="0" borderId="3" xfId="92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 applyProtection="1">
      <alignment horizontal="right" vertical="center"/>
      <protection locked="0"/>
    </xf>
    <xf numFmtId="0" fontId="1" fillId="3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4" fillId="0" borderId="17" xfId="93" applyNumberFormat="1" applyFont="1" applyFill="1" applyBorder="1" applyAlignment="1">
      <alignment horizontal="right" vertical="center"/>
      <protection/>
    </xf>
    <xf numFmtId="3" fontId="4" fillId="0" borderId="3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 applyProtection="1">
      <alignment horizontal="right" vertical="center"/>
      <protection locked="0"/>
    </xf>
    <xf numFmtId="0" fontId="5" fillId="35" borderId="14" xfId="0" applyFont="1" applyFill="1" applyBorder="1" applyAlignment="1">
      <alignment horizontal="distributed" vertical="center"/>
    </xf>
    <xf numFmtId="3" fontId="4" fillId="0" borderId="3" xfId="93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>
      <alignment horizontal="right" vertical="center" wrapText="1"/>
      <protection/>
    </xf>
    <xf numFmtId="3" fontId="4" fillId="0" borderId="3" xfId="92" applyNumberFormat="1" applyFont="1" applyFill="1" applyBorder="1" applyAlignment="1">
      <alignment horizontal="right" vertical="center" wrapText="1"/>
      <protection/>
    </xf>
    <xf numFmtId="3" fontId="1" fillId="0" borderId="3" xfId="92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92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92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3" fontId="1" fillId="0" borderId="3" xfId="92" applyNumberFormat="1" applyFont="1" applyBorder="1" applyAlignment="1" applyProtection="1">
      <alignment horizontal="right" vertical="center" wrapText="1"/>
      <protection/>
    </xf>
    <xf numFmtId="3" fontId="4" fillId="0" borderId="3" xfId="92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Alignment="1">
      <alignment vertical="center"/>
    </xf>
    <xf numFmtId="0" fontId="7" fillId="35" borderId="14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center" vertical="center"/>
    </xf>
    <xf numFmtId="3" fontId="1" fillId="0" borderId="3" xfId="92" applyNumberFormat="1" applyFont="1" applyFill="1" applyBorder="1" applyAlignment="1">
      <alignment vertical="center" wrapText="1"/>
      <protection/>
    </xf>
    <xf numFmtId="193" fontId="28" fillId="0" borderId="0" xfId="81" applyFont="1" applyAlignment="1">
      <alignment vertical="center"/>
      <protection/>
    </xf>
    <xf numFmtId="193" fontId="1" fillId="36" borderId="3" xfId="81" applyFont="1" applyFill="1" applyBorder="1" applyAlignment="1">
      <alignment horizontal="center" vertical="center"/>
      <protection/>
    </xf>
    <xf numFmtId="38" fontId="1" fillId="0" borderId="17" xfId="69" applyFont="1" applyFill="1" applyBorder="1" applyAlignment="1">
      <alignment horizontal="right" vertical="center"/>
    </xf>
    <xf numFmtId="38" fontId="1" fillId="0" borderId="0" xfId="81" applyNumberFormat="1" applyFont="1" applyAlignment="1">
      <alignment horizontal="center" vertical="center"/>
      <protection/>
    </xf>
    <xf numFmtId="38" fontId="1" fillId="0" borderId="0" xfId="81" applyNumberFormat="1" applyFont="1" applyAlignment="1">
      <alignment vertical="center"/>
      <protection/>
    </xf>
    <xf numFmtId="193" fontId="7" fillId="0" borderId="0" xfId="81" applyFont="1" applyAlignment="1">
      <alignment vertical="center"/>
      <protection/>
    </xf>
    <xf numFmtId="38" fontId="4" fillId="0" borderId="17" xfId="69" applyFont="1" applyFill="1" applyBorder="1" applyAlignment="1">
      <alignment horizontal="right" vertical="center"/>
    </xf>
    <xf numFmtId="177" fontId="1" fillId="0" borderId="15" xfId="81" applyNumberFormat="1" applyFont="1" applyFill="1" applyBorder="1" applyAlignment="1">
      <alignment horizontal="right" vertical="center"/>
      <protection/>
    </xf>
    <xf numFmtId="3" fontId="1" fillId="0" borderId="3" xfId="94" applyNumberFormat="1" applyFont="1" applyFill="1" applyBorder="1" applyAlignment="1">
      <alignment horizontal="right" vertical="center"/>
      <protection/>
    </xf>
    <xf numFmtId="3" fontId="1" fillId="0" borderId="0" xfId="81" applyNumberFormat="1" applyFont="1" applyAlignment="1">
      <alignment vertical="center"/>
      <protection/>
    </xf>
    <xf numFmtId="38" fontId="1" fillId="0" borderId="3" xfId="69" applyFont="1" applyFill="1" applyBorder="1" applyAlignment="1">
      <alignment vertical="center"/>
    </xf>
    <xf numFmtId="3" fontId="1" fillId="0" borderId="3" xfId="94" applyNumberFormat="1" applyFont="1" applyFill="1" applyBorder="1" applyAlignment="1" applyProtection="1">
      <alignment horizontal="right" vertical="center"/>
      <protection locked="0"/>
    </xf>
    <xf numFmtId="3" fontId="4" fillId="0" borderId="3" xfId="94" applyNumberFormat="1" applyFont="1" applyFill="1" applyBorder="1" applyAlignment="1" applyProtection="1">
      <alignment horizontal="right" vertical="center"/>
      <protection locked="0"/>
    </xf>
    <xf numFmtId="3" fontId="4" fillId="0" borderId="3" xfId="94" applyNumberFormat="1" applyFont="1" applyFill="1" applyBorder="1" applyAlignment="1">
      <alignment horizontal="right" vertical="center"/>
      <protection/>
    </xf>
    <xf numFmtId="193" fontId="4" fillId="35" borderId="20" xfId="81" applyFont="1" applyFill="1" applyBorder="1" applyAlignment="1">
      <alignment horizontal="distributed" vertical="center"/>
      <protection/>
    </xf>
    <xf numFmtId="3" fontId="4" fillId="0" borderId="21" xfId="94" applyNumberFormat="1" applyFont="1" applyFill="1" applyBorder="1" applyAlignment="1" applyProtection="1">
      <alignment horizontal="right" vertical="center"/>
      <protection locked="0"/>
    </xf>
    <xf numFmtId="177" fontId="4" fillId="0" borderId="21" xfId="81" applyNumberFormat="1" applyFont="1" applyFill="1" applyBorder="1" applyAlignment="1">
      <alignment horizontal="right" vertical="center"/>
      <protection/>
    </xf>
    <xf numFmtId="177" fontId="4" fillId="0" borderId="17" xfId="81" applyNumberFormat="1" applyFont="1" applyFill="1" applyBorder="1" applyAlignment="1">
      <alignment horizontal="right" vertical="center"/>
      <protection/>
    </xf>
    <xf numFmtId="177" fontId="1" fillId="0" borderId="22" xfId="81" applyNumberFormat="1" applyFont="1" applyFill="1" applyBorder="1" applyAlignment="1">
      <alignment horizontal="right" vertical="center"/>
      <protection/>
    </xf>
    <xf numFmtId="177" fontId="4" fillId="0" borderId="22" xfId="81" applyNumberFormat="1" applyFont="1" applyFill="1" applyBorder="1" applyAlignment="1">
      <alignment horizontal="right" vertical="center"/>
      <protection/>
    </xf>
    <xf numFmtId="177" fontId="4" fillId="0" borderId="15" xfId="81" applyNumberFormat="1" applyFont="1" applyFill="1" applyBorder="1" applyAlignment="1">
      <alignment horizontal="right" vertical="center"/>
      <protection/>
    </xf>
    <xf numFmtId="3" fontId="1" fillId="0" borderId="15" xfId="94" applyNumberFormat="1" applyFont="1" applyFill="1" applyBorder="1" applyAlignment="1">
      <alignment horizontal="right" vertical="center"/>
      <protection/>
    </xf>
    <xf numFmtId="193" fontId="1" fillId="0" borderId="0" xfId="81" applyFont="1" applyFill="1" applyBorder="1" applyAlignment="1">
      <alignment vertical="center"/>
      <protection/>
    </xf>
    <xf numFmtId="177" fontId="1" fillId="0" borderId="0" xfId="81" applyNumberFormat="1" applyFont="1" applyFill="1" applyBorder="1" applyAlignment="1">
      <alignment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1" fillId="0" borderId="0" xfId="81" applyFont="1" applyFill="1" applyBorder="1" applyAlignment="1">
      <alignment horizontal="center"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0" fillId="0" borderId="0" xfId="81" applyFont="1" applyAlignment="1">
      <alignment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35" borderId="23" xfId="0" applyFont="1" applyFill="1" applyBorder="1" applyAlignment="1">
      <alignment horizontal="distributed" vertical="center"/>
    </xf>
    <xf numFmtId="177" fontId="1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1" fillId="35" borderId="24" xfId="0" applyFont="1" applyFill="1" applyBorder="1" applyAlignment="1">
      <alignment horizontal="center" vertical="center"/>
    </xf>
    <xf numFmtId="0" fontId="27" fillId="35" borderId="25" xfId="0" applyFont="1" applyFill="1" applyBorder="1" applyAlignment="1">
      <alignment horizontal="distributed" vertical="center"/>
    </xf>
    <xf numFmtId="177" fontId="1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1" fillId="35" borderId="13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35" borderId="16" xfId="0" applyFont="1" applyFill="1" applyBorder="1" applyAlignment="1">
      <alignment horizontal="distributed" vertical="center"/>
    </xf>
    <xf numFmtId="0" fontId="29" fillId="0" borderId="0" xfId="0" applyFont="1" applyAlignment="1">
      <alignment vertical="center"/>
    </xf>
    <xf numFmtId="38" fontId="1" fillId="0" borderId="3" xfId="69" applyFont="1" applyBorder="1" applyAlignment="1">
      <alignment horizontal="right" vertical="center"/>
    </xf>
    <xf numFmtId="38" fontId="1" fillId="0" borderId="3" xfId="69" applyFont="1" applyFill="1" applyBorder="1" applyAlignment="1" applyProtection="1">
      <alignment horizontal="right" vertical="center"/>
      <protection locked="0"/>
    </xf>
    <xf numFmtId="0" fontId="8" fillId="0" borderId="0" xfId="94" applyFont="1" applyBorder="1" applyAlignment="1">
      <alignment horizontal="distributed" vertical="center"/>
      <protection/>
    </xf>
    <xf numFmtId="0" fontId="8" fillId="0" borderId="0" xfId="94" applyFont="1" applyBorder="1">
      <alignment/>
      <protection/>
    </xf>
    <xf numFmtId="38" fontId="4" fillId="0" borderId="3" xfId="69" applyFont="1" applyFill="1" applyBorder="1" applyAlignment="1" applyProtection="1">
      <alignment horizontal="right" vertical="center"/>
      <protection locked="0"/>
    </xf>
    <xf numFmtId="38" fontId="29" fillId="0" borderId="0" xfId="0" applyNumberFormat="1" applyFont="1" applyAlignment="1">
      <alignment vertical="center"/>
    </xf>
    <xf numFmtId="0" fontId="30" fillId="0" borderId="0" xfId="94" applyFont="1" applyBorder="1" applyAlignment="1" quotePrefix="1">
      <alignment horizontal="distributed" vertical="center"/>
      <protection/>
    </xf>
    <xf numFmtId="0" fontId="30" fillId="0" borderId="0" xfId="94" applyFont="1" applyBorder="1" applyAlignment="1">
      <alignment horizontal="distributed" vertical="center"/>
      <protection/>
    </xf>
    <xf numFmtId="0" fontId="30" fillId="0" borderId="0" xfId="94" applyFont="1" applyBorder="1">
      <alignment/>
      <protection/>
    </xf>
    <xf numFmtId="3" fontId="30" fillId="0" borderId="0" xfId="94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3" fontId="8" fillId="0" borderId="0" xfId="94" applyNumberFormat="1" applyFont="1" applyBorder="1" applyAlignment="1">
      <alignment horizontal="right" vertical="center"/>
      <protection/>
    </xf>
    <xf numFmtId="38" fontId="1" fillId="0" borderId="19" xfId="69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28" fillId="0" borderId="0" xfId="94" applyFont="1" applyBorder="1">
      <alignment/>
      <protection/>
    </xf>
    <xf numFmtId="0" fontId="28" fillId="0" borderId="0" xfId="94" applyFont="1" applyBorder="1" applyAlignment="1">
      <alignment horizontal="distributed" vertical="center"/>
      <protection/>
    </xf>
    <xf numFmtId="3" fontId="28" fillId="0" borderId="0" xfId="94" applyNumberFormat="1" applyFont="1" applyBorder="1" applyAlignment="1">
      <alignment horizontal="right" vertical="center"/>
      <protection/>
    </xf>
    <xf numFmtId="0" fontId="8" fillId="0" borderId="0" xfId="94" applyFont="1" applyBorder="1" applyAlignment="1">
      <alignment horizontal="center" vertical="center"/>
      <protection/>
    </xf>
    <xf numFmtId="3" fontId="8" fillId="0" borderId="0" xfId="94" applyNumberFormat="1" applyFont="1" applyBorder="1" applyAlignment="1" applyProtection="1">
      <alignment horizontal="right" vertical="center"/>
      <protection locked="0"/>
    </xf>
    <xf numFmtId="3" fontId="28" fillId="0" borderId="0" xfId="94" applyNumberFormat="1" applyFont="1" applyBorder="1" applyAlignment="1" applyProtection="1">
      <alignment horizontal="right" vertical="center"/>
      <protection locked="0"/>
    </xf>
    <xf numFmtId="38" fontId="4" fillId="0" borderId="3" xfId="69" applyFont="1" applyFill="1" applyBorder="1" applyAlignment="1">
      <alignment horizontal="right" vertical="center" wrapText="1"/>
    </xf>
    <xf numFmtId="3" fontId="30" fillId="0" borderId="0" xfId="0" applyNumberFormat="1" applyFont="1" applyAlignment="1">
      <alignment horizontal="right" vertical="center"/>
    </xf>
    <xf numFmtId="3" fontId="31" fillId="0" borderId="0" xfId="0" applyNumberFormat="1" applyFont="1" applyAlignment="1" applyProtection="1">
      <alignment horizontal="right" vertical="center"/>
      <protection locked="0"/>
    </xf>
    <xf numFmtId="3" fontId="1" fillId="0" borderId="3" xfId="94" applyNumberFormat="1" applyFont="1" applyFill="1" applyBorder="1" applyAlignment="1" applyProtection="1">
      <alignment horizontal="right" vertical="center"/>
      <protection/>
    </xf>
    <xf numFmtId="3" fontId="1" fillId="0" borderId="3" xfId="94" applyNumberFormat="1" applyFont="1" applyBorder="1" applyAlignment="1" applyProtection="1">
      <alignment horizontal="right" vertical="center"/>
      <protection/>
    </xf>
    <xf numFmtId="3" fontId="1" fillId="0" borderId="3" xfId="94" applyNumberFormat="1" applyFont="1" applyBorder="1" applyAlignment="1" applyProtection="1">
      <alignment horizontal="right" vertical="center"/>
      <protection locked="0"/>
    </xf>
    <xf numFmtId="0" fontId="6" fillId="35" borderId="14" xfId="0" applyFont="1" applyFill="1" applyBorder="1" applyAlignment="1">
      <alignment horizontal="distributed" vertical="center"/>
    </xf>
    <xf numFmtId="177" fontId="1" fillId="0" borderId="27" xfId="0" applyNumberFormat="1" applyFont="1" applyBorder="1" applyAlignment="1">
      <alignment horizontal="center" vertical="top" textRotation="255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vertical="center"/>
    </xf>
    <xf numFmtId="0" fontId="1" fillId="35" borderId="14" xfId="94" applyFont="1" applyFill="1" applyBorder="1" applyAlignment="1">
      <alignment horizontal="distributed" vertical="center"/>
      <protection/>
    </xf>
    <xf numFmtId="177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top" textRotation="255"/>
    </xf>
    <xf numFmtId="41" fontId="1" fillId="0" borderId="3" xfId="0" applyNumberFormat="1" applyFont="1" applyFill="1" applyBorder="1" applyAlignment="1">
      <alignment horizontal="right" vertical="center"/>
    </xf>
    <xf numFmtId="181" fontId="1" fillId="0" borderId="3" xfId="61" applyNumberFormat="1" applyFont="1" applyBorder="1" applyAlignment="1">
      <alignment horizontal="right" vertical="center"/>
    </xf>
    <xf numFmtId="181" fontId="1" fillId="0" borderId="0" xfId="61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181" fontId="4" fillId="0" borderId="3" xfId="61" applyNumberFormat="1" applyFont="1" applyFill="1" applyBorder="1" applyAlignment="1">
      <alignment horizontal="right" vertical="center"/>
    </xf>
    <xf numFmtId="181" fontId="4" fillId="0" borderId="0" xfId="61" applyNumberFormat="1" applyFont="1" applyBorder="1" applyAlignment="1">
      <alignment horizontal="right" vertical="center"/>
    </xf>
    <xf numFmtId="186" fontId="1" fillId="0" borderId="3" xfId="0" applyNumberFormat="1" applyFont="1" applyFill="1" applyBorder="1" applyAlignment="1">
      <alignment horizontal="right" vertical="center"/>
    </xf>
    <xf numFmtId="181" fontId="1" fillId="0" borderId="3" xfId="61" applyNumberFormat="1" applyFont="1" applyFill="1" applyBorder="1" applyAlignment="1">
      <alignment horizontal="right" vertical="center"/>
    </xf>
    <xf numFmtId="41" fontId="1" fillId="0" borderId="3" xfId="61" applyNumberFormat="1" applyFont="1" applyFill="1" applyBorder="1" applyAlignment="1">
      <alignment horizontal="right" vertical="center"/>
    </xf>
    <xf numFmtId="182" fontId="1" fillId="0" borderId="3" xfId="0" applyNumberFormat="1" applyFont="1" applyFill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90" fontId="1" fillId="0" borderId="0" xfId="0" applyNumberFormat="1" applyFont="1" applyAlignment="1">
      <alignment vertical="center"/>
    </xf>
    <xf numFmtId="177" fontId="29" fillId="0" borderId="0" xfId="0" applyNumberFormat="1" applyFont="1" applyAlignment="1">
      <alignment vertical="center"/>
    </xf>
    <xf numFmtId="183" fontId="1" fillId="0" borderId="0" xfId="61" applyNumberFormat="1" applyFont="1" applyAlignment="1">
      <alignment vertical="center"/>
    </xf>
    <xf numFmtId="41" fontId="4" fillId="0" borderId="3" xfId="0" applyNumberFormat="1" applyFont="1" applyBorder="1" applyAlignment="1">
      <alignment horizontal="right" vertical="center"/>
    </xf>
    <xf numFmtId="181" fontId="4" fillId="0" borderId="3" xfId="6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3" xfId="61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82" fontId="1" fillId="0" borderId="3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 vertical="center"/>
    </xf>
    <xf numFmtId="9" fontId="1" fillId="0" borderId="0" xfId="61" applyFont="1" applyAlignment="1">
      <alignment vertical="center"/>
    </xf>
    <xf numFmtId="1" fontId="1" fillId="0" borderId="3" xfId="0" applyNumberFormat="1" applyFont="1" applyBorder="1" applyAlignment="1">
      <alignment horizontal="right" vertical="center"/>
    </xf>
    <xf numFmtId="197" fontId="4" fillId="0" borderId="3" xfId="61" applyNumberFormat="1" applyFont="1" applyBorder="1" applyAlignment="1">
      <alignment horizontal="right" vertical="center"/>
    </xf>
    <xf numFmtId="177" fontId="1" fillId="0" borderId="3" xfId="0" applyNumberFormat="1" applyFont="1" applyFill="1" applyBorder="1" applyAlignment="1" quotePrefix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41" fontId="1" fillId="0" borderId="3" xfId="0" applyNumberFormat="1" applyFont="1" applyFill="1" applyBorder="1" applyAlignment="1" quotePrefix="1">
      <alignment horizontal="right" vertical="center"/>
    </xf>
    <xf numFmtId="179" fontId="1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9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38" fontId="33" fillId="0" borderId="0" xfId="70" applyFont="1" applyAlignment="1">
      <alignment vertical="center"/>
    </xf>
    <xf numFmtId="177" fontId="33" fillId="0" borderId="0" xfId="0" applyNumberFormat="1" applyFont="1" applyAlignment="1">
      <alignment vertical="center"/>
    </xf>
    <xf numFmtId="0" fontId="6" fillId="36" borderId="3" xfId="0" applyFont="1" applyFill="1" applyBorder="1" applyAlignment="1">
      <alignment horizontal="distributed" vertical="center"/>
    </xf>
    <xf numFmtId="38" fontId="1" fillId="36" borderId="3" xfId="7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left" vertical="center"/>
    </xf>
    <xf numFmtId="38" fontId="1" fillId="0" borderId="3" xfId="70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 wrapText="1"/>
    </xf>
    <xf numFmtId="38" fontId="1" fillId="0" borderId="3" xfId="70" applyFont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86" fontId="1" fillId="0" borderId="3" xfId="0" applyNumberFormat="1" applyFont="1" applyBorder="1" applyAlignment="1">
      <alignment horizontal="right" vertical="center" wrapText="1"/>
    </xf>
    <xf numFmtId="186" fontId="1" fillId="0" borderId="3" xfId="88" applyNumberFormat="1" applyFont="1" applyFill="1" applyBorder="1" applyAlignment="1">
      <alignment horizontal="right" vertical="center" wrapText="1"/>
      <protection/>
    </xf>
    <xf numFmtId="177" fontId="34" fillId="0" borderId="0" xfId="0" applyNumberFormat="1" applyFont="1" applyAlignment="1">
      <alignment vertical="center"/>
    </xf>
    <xf numFmtId="186" fontId="1" fillId="37" borderId="3" xfId="86" applyNumberFormat="1" applyFont="1" applyFill="1" applyBorder="1" applyAlignment="1">
      <alignment horizontal="right" vertical="center" wrapText="1"/>
      <protection/>
    </xf>
    <xf numFmtId="0" fontId="7" fillId="35" borderId="2" xfId="0" applyFont="1" applyFill="1" applyBorder="1" applyAlignment="1">
      <alignment horizontal="distributed" vertical="center"/>
    </xf>
    <xf numFmtId="176" fontId="1" fillId="37" borderId="3" xfId="88" applyNumberFormat="1" applyFont="1" applyFill="1" applyBorder="1" applyAlignment="1">
      <alignment horizontal="right" vertical="center" wrapText="1"/>
      <protection/>
    </xf>
    <xf numFmtId="176" fontId="1" fillId="37" borderId="3" xfId="86" applyNumberFormat="1" applyFont="1" applyFill="1" applyBorder="1" applyAlignment="1">
      <alignment horizontal="right" vertical="center" wrapText="1"/>
      <protection/>
    </xf>
    <xf numFmtId="186" fontId="1" fillId="37" borderId="3" xfId="88" applyNumberFormat="1" applyFont="1" applyFill="1" applyBorder="1" applyAlignment="1">
      <alignment horizontal="right" vertical="center" wrapText="1"/>
      <protection/>
    </xf>
    <xf numFmtId="186" fontId="1" fillId="37" borderId="3" xfId="87" applyNumberFormat="1" applyFont="1" applyFill="1" applyBorder="1" applyAlignment="1">
      <alignment horizontal="right" vertical="center" wrapText="1"/>
      <protection/>
    </xf>
    <xf numFmtId="186" fontId="1" fillId="37" borderId="3" xfId="85" applyNumberFormat="1" applyFont="1" applyFill="1" applyBorder="1" applyAlignment="1">
      <alignment horizontal="right" vertical="center" wrapText="1"/>
      <protection/>
    </xf>
    <xf numFmtId="186" fontId="1" fillId="0" borderId="3" xfId="86" applyNumberFormat="1" applyFont="1" applyFill="1" applyBorder="1" applyAlignment="1">
      <alignment horizontal="right" vertical="center" wrapText="1"/>
      <protection/>
    </xf>
    <xf numFmtId="0" fontId="1" fillId="35" borderId="2" xfId="0" applyFont="1" applyFill="1" applyBorder="1" applyAlignment="1">
      <alignment horizontal="distributed" vertical="center" shrinkToFit="1"/>
    </xf>
    <xf numFmtId="38" fontId="1" fillId="35" borderId="13" xfId="70" applyFont="1" applyFill="1" applyBorder="1" applyAlignment="1">
      <alignment horizontal="distributed" vertical="center"/>
    </xf>
    <xf numFmtId="38" fontId="1" fillId="35" borderId="2" xfId="70" applyFont="1" applyFill="1" applyBorder="1" applyAlignment="1">
      <alignment horizontal="distributed" vertical="center"/>
    </xf>
    <xf numFmtId="0" fontId="33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38" fontId="33" fillId="0" borderId="0" xfId="69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7" fillId="36" borderId="3" xfId="0" applyFont="1" applyFill="1" applyBorder="1" applyAlignment="1">
      <alignment horizontal="distributed" vertical="center"/>
    </xf>
    <xf numFmtId="38" fontId="1" fillId="0" borderId="3" xfId="0" applyNumberFormat="1" applyFont="1" applyBorder="1" applyAlignment="1">
      <alignment horizontal="right" vertical="center" wrapText="1"/>
    </xf>
    <xf numFmtId="38" fontId="4" fillId="0" borderId="3" xfId="70" applyFont="1" applyBorder="1" applyAlignment="1">
      <alignment horizontal="right" vertical="center" wrapText="1"/>
    </xf>
    <xf numFmtId="38" fontId="34" fillId="0" borderId="0" xfId="0" applyNumberFormat="1" applyFont="1" applyAlignment="1">
      <alignment vertical="center"/>
    </xf>
    <xf numFmtId="186" fontId="1" fillId="37" borderId="3" xfId="84" applyNumberFormat="1" applyFont="1" applyFill="1" applyBorder="1" applyAlignment="1">
      <alignment horizontal="right" vertical="center" wrapText="1"/>
      <protection/>
    </xf>
    <xf numFmtId="186" fontId="37" fillId="37" borderId="0" xfId="84" applyNumberFormat="1" applyFont="1" applyFill="1" applyBorder="1" applyAlignment="1">
      <alignment horizontal="right" vertical="center"/>
      <protection/>
    </xf>
    <xf numFmtId="186" fontId="1" fillId="37" borderId="3" xfId="83" applyNumberFormat="1" applyFont="1" applyFill="1" applyBorder="1" applyAlignment="1">
      <alignment horizontal="right" vertical="center" wrapText="1"/>
      <protection/>
    </xf>
    <xf numFmtId="176" fontId="1" fillId="37" borderId="3" xfId="84" applyNumberFormat="1" applyFont="1" applyFill="1" applyBorder="1" applyAlignment="1">
      <alignment horizontal="right" vertical="center" wrapText="1"/>
      <protection/>
    </xf>
    <xf numFmtId="38" fontId="33" fillId="0" borderId="0" xfId="70" applyNumberFormat="1" applyFont="1" applyAlignment="1">
      <alignment vertical="center"/>
    </xf>
    <xf numFmtId="38" fontId="1" fillId="35" borderId="13" xfId="70" applyNumberFormat="1" applyFont="1" applyFill="1" applyBorder="1" applyAlignment="1">
      <alignment horizontal="distributed" vertical="center"/>
    </xf>
    <xf numFmtId="186" fontId="1" fillId="0" borderId="3" xfId="84" applyNumberFormat="1" applyFont="1" applyFill="1" applyBorder="1" applyAlignment="1">
      <alignment horizontal="right" vertical="center" wrapText="1"/>
      <protection/>
    </xf>
    <xf numFmtId="49" fontId="1" fillId="37" borderId="3" xfId="83" applyNumberFormat="1" applyFont="1" applyFill="1" applyBorder="1" applyAlignment="1">
      <alignment horizontal="right" vertical="center" wrapText="1"/>
      <protection/>
    </xf>
    <xf numFmtId="186" fontId="33" fillId="0" borderId="0" xfId="0" applyNumberFormat="1" applyFont="1" applyFill="1" applyAlignment="1">
      <alignment vertical="center"/>
    </xf>
    <xf numFmtId="38" fontId="33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186" fontId="33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5" fillId="36" borderId="3" xfId="0" applyFont="1" applyFill="1" applyBorder="1" applyAlignment="1">
      <alignment horizontal="distributed" vertical="center"/>
    </xf>
    <xf numFmtId="0" fontId="1" fillId="38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 shrinkToFit="1"/>
    </xf>
    <xf numFmtId="38" fontId="1" fillId="0" borderId="3" xfId="70" applyFont="1" applyBorder="1" applyAlignment="1">
      <alignment vertical="center" shrinkToFit="1"/>
    </xf>
    <xf numFmtId="38" fontId="1" fillId="0" borderId="3" xfId="70" applyFont="1" applyBorder="1" applyAlignment="1">
      <alignment horizontal="right" vertical="center" shrinkToFit="1"/>
    </xf>
    <xf numFmtId="38" fontId="4" fillId="0" borderId="13" xfId="70" applyFont="1" applyBorder="1" applyAlignment="1">
      <alignment vertical="center" shrinkToFit="1"/>
    </xf>
    <xf numFmtId="38" fontId="4" fillId="0" borderId="3" xfId="70" applyFont="1" applyBorder="1" applyAlignment="1">
      <alignment vertical="center" shrinkToFit="1"/>
    </xf>
    <xf numFmtId="38" fontId="1" fillId="0" borderId="3" xfId="70" applyFont="1" applyFill="1" applyBorder="1" applyAlignment="1">
      <alignment shrinkToFit="1"/>
    </xf>
    <xf numFmtId="38" fontId="1" fillId="0" borderId="3" xfId="70" applyFont="1" applyBorder="1" applyAlignment="1">
      <alignment horizontal="right" shrinkToFit="1"/>
    </xf>
    <xf numFmtId="38" fontId="1" fillId="0" borderId="3" xfId="70" applyFont="1" applyFill="1" applyBorder="1" applyAlignment="1">
      <alignment horizontal="right" shrinkToFit="1"/>
    </xf>
    <xf numFmtId="38" fontId="1" fillId="0" borderId="3" xfId="70" applyFont="1" applyBorder="1" applyAlignment="1">
      <alignment shrinkToFit="1"/>
    </xf>
    <xf numFmtId="38" fontId="1" fillId="37" borderId="3" xfId="70" applyFont="1" applyFill="1" applyBorder="1" applyAlignment="1">
      <alignment horizontal="right" vertical="center" shrinkToFit="1"/>
    </xf>
    <xf numFmtId="0" fontId="38" fillId="35" borderId="2" xfId="0" applyFont="1" applyFill="1" applyBorder="1" applyAlignment="1">
      <alignment horizontal="distributed" vertical="center"/>
    </xf>
    <xf numFmtId="0" fontId="33" fillId="35" borderId="2" xfId="0" applyFont="1" applyFill="1" applyBorder="1" applyAlignment="1">
      <alignment horizontal="distributed" vertical="center"/>
    </xf>
    <xf numFmtId="38" fontId="1" fillId="0" borderId="0" xfId="70" applyFont="1" applyAlignment="1">
      <alignment vertical="center"/>
    </xf>
    <xf numFmtId="38" fontId="4" fillId="0" borderId="0" xfId="7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3" xfId="70" applyFont="1" applyBorder="1" applyAlignment="1">
      <alignment/>
    </xf>
    <xf numFmtId="38" fontId="4" fillId="0" borderId="13" xfId="0" applyNumberFormat="1" applyFont="1" applyBorder="1" applyAlignment="1">
      <alignment horizontal="right" vertical="center" wrapText="1"/>
    </xf>
    <xf numFmtId="38" fontId="4" fillId="0" borderId="3" xfId="0" applyNumberFormat="1" applyFont="1" applyBorder="1" applyAlignment="1">
      <alignment horizontal="right" vertical="center" wrapText="1"/>
    </xf>
    <xf numFmtId="186" fontId="1" fillId="37" borderId="3" xfId="90" applyNumberFormat="1" applyFont="1" applyFill="1" applyBorder="1" applyAlignment="1">
      <alignment horizontal="right" vertical="center" wrapText="1"/>
      <protection/>
    </xf>
    <xf numFmtId="186" fontId="1" fillId="0" borderId="3" xfId="90" applyNumberFormat="1" applyFont="1" applyFill="1" applyBorder="1" applyAlignment="1">
      <alignment horizontal="right" vertical="center" wrapText="1"/>
      <protection/>
    </xf>
    <xf numFmtId="176" fontId="1" fillId="37" borderId="3" xfId="90" applyNumberFormat="1" applyFont="1" applyFill="1" applyBorder="1" applyAlignment="1">
      <alignment horizontal="right" vertical="center" wrapText="1"/>
      <protection/>
    </xf>
    <xf numFmtId="186" fontId="1" fillId="37" borderId="3" xfId="89" applyNumberFormat="1" applyFont="1" applyFill="1" applyBorder="1" applyAlignment="1">
      <alignment horizontal="right" vertical="center" wrapText="1"/>
      <protection/>
    </xf>
    <xf numFmtId="38" fontId="1" fillId="0" borderId="0" xfId="69" applyFont="1" applyAlignment="1">
      <alignment vertical="center"/>
    </xf>
    <xf numFmtId="3" fontId="1" fillId="0" borderId="0" xfId="0" applyNumberFormat="1" applyFont="1" applyAlignment="1" quotePrefix="1">
      <alignment vertical="center"/>
    </xf>
    <xf numFmtId="38" fontId="1" fillId="0" borderId="14" xfId="69" applyFont="1" applyFill="1" applyBorder="1" applyAlignment="1">
      <alignment/>
    </xf>
    <xf numFmtId="38" fontId="1" fillId="0" borderId="14" xfId="69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right" vertical="center"/>
    </xf>
    <xf numFmtId="0" fontId="6" fillId="35" borderId="2" xfId="0" applyFont="1" applyFill="1" applyBorder="1" applyAlignment="1">
      <alignment horizontal="distributed" vertical="center"/>
    </xf>
    <xf numFmtId="0" fontId="39" fillId="35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177" fontId="5" fillId="0" borderId="0" xfId="0" applyNumberFormat="1" applyFont="1" applyAlignment="1">
      <alignment vertical="top"/>
    </xf>
    <xf numFmtId="177" fontId="5" fillId="0" borderId="0" xfId="0" applyNumberFormat="1" applyFont="1" applyAlignment="1">
      <alignment vertical="center"/>
    </xf>
    <xf numFmtId="0" fontId="1" fillId="36" borderId="0" xfId="0" applyFont="1" applyFill="1" applyAlignment="1">
      <alignment vertical="center"/>
    </xf>
    <xf numFmtId="0" fontId="1" fillId="0" borderId="3" xfId="0" applyNumberFormat="1" applyFont="1" applyBorder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 wrapText="1"/>
    </xf>
    <xf numFmtId="188" fontId="0" fillId="0" borderId="3" xfId="0" applyNumberFormat="1" applyFont="1" applyFill="1" applyBorder="1" applyAlignment="1">
      <alignment horizontal="right" wrapText="1"/>
    </xf>
    <xf numFmtId="0" fontId="24" fillId="37" borderId="0" xfId="0" applyFont="1" applyFill="1" applyAlignment="1">
      <alignment wrapText="1"/>
    </xf>
    <xf numFmtId="3" fontId="24" fillId="37" borderId="0" xfId="0" applyNumberFormat="1" applyFont="1" applyFill="1" applyAlignment="1">
      <alignment horizontal="right" wrapText="1"/>
    </xf>
    <xf numFmtId="0" fontId="24" fillId="37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 wrapText="1"/>
    </xf>
    <xf numFmtId="188" fontId="4" fillId="0" borderId="3" xfId="0" applyNumberFormat="1" applyFont="1" applyFill="1" applyBorder="1" applyAlignment="1">
      <alignment horizontal="right" vertical="center" wrapText="1"/>
    </xf>
    <xf numFmtId="3" fontId="24" fillId="37" borderId="0" xfId="0" applyNumberFormat="1" applyFont="1" applyFill="1" applyAlignment="1">
      <alignment horizontal="right" vertical="center" wrapText="1"/>
    </xf>
    <xf numFmtId="0" fontId="24" fillId="37" borderId="0" xfId="0" applyFont="1" applyFill="1" applyAlignment="1">
      <alignment horizontal="right" vertical="center" wrapText="1"/>
    </xf>
    <xf numFmtId="0" fontId="0" fillId="37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" fillId="36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1" fillId="35" borderId="14" xfId="0" applyFont="1" applyFill="1" applyBorder="1" applyAlignment="1">
      <alignment vertical="center" shrinkToFit="1"/>
    </xf>
    <xf numFmtId="177" fontId="4" fillId="0" borderId="13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38" fontId="1" fillId="0" borderId="0" xfId="69" applyFont="1" applyBorder="1" applyAlignment="1">
      <alignment horizontal="right" vertical="center"/>
    </xf>
    <xf numFmtId="0" fontId="1" fillId="35" borderId="2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4" fillId="35" borderId="14" xfId="0" applyFont="1" applyFill="1" applyBorder="1" applyAlignment="1">
      <alignment horizontal="distributed" vertical="center"/>
    </xf>
    <xf numFmtId="0" fontId="19" fillId="35" borderId="16" xfId="0" applyFont="1" applyFill="1" applyBorder="1" applyAlignment="1">
      <alignment horizontal="center" vertical="center" textRotation="255"/>
    </xf>
    <xf numFmtId="0" fontId="19" fillId="35" borderId="19" xfId="0" applyFont="1" applyFill="1" applyBorder="1" applyAlignment="1">
      <alignment horizontal="center" vertical="center" textRotation="255"/>
    </xf>
    <xf numFmtId="0" fontId="19" fillId="35" borderId="28" xfId="0" applyFont="1" applyFill="1" applyBorder="1" applyAlignment="1">
      <alignment horizontal="center" vertical="center" textRotation="255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20" fillId="35" borderId="23" xfId="0" applyFont="1" applyFill="1" applyBorder="1" applyAlignment="1">
      <alignment horizontal="center" vertical="center" textRotation="255"/>
    </xf>
    <xf numFmtId="0" fontId="20" fillId="35" borderId="29" xfId="0" applyFont="1" applyFill="1" applyBorder="1" applyAlignment="1">
      <alignment horizontal="center" vertical="center" textRotation="255"/>
    </xf>
    <xf numFmtId="0" fontId="20" fillId="35" borderId="30" xfId="0" applyFont="1" applyFill="1" applyBorder="1" applyAlignment="1">
      <alignment horizontal="center" vertical="center" textRotation="255"/>
    </xf>
    <xf numFmtId="0" fontId="1" fillId="35" borderId="13" xfId="0" applyFont="1" applyFill="1" applyBorder="1" applyAlignment="1">
      <alignment horizontal="distributed" vertical="center"/>
    </xf>
    <xf numFmtId="0" fontId="1" fillId="35" borderId="17" xfId="0" applyFont="1" applyFill="1" applyBorder="1" applyAlignment="1">
      <alignment vertical="distributed" textRotation="255"/>
    </xf>
    <xf numFmtId="0" fontId="1" fillId="35" borderId="18" xfId="0" applyFont="1" applyFill="1" applyBorder="1" applyAlignment="1">
      <alignment vertical="distributed" textRotation="255"/>
    </xf>
    <xf numFmtId="0" fontId="1" fillId="35" borderId="15" xfId="0" applyFont="1" applyFill="1" applyBorder="1" applyAlignment="1">
      <alignment vertical="distributed" textRotation="255"/>
    </xf>
    <xf numFmtId="0" fontId="5" fillId="36" borderId="13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/>
    </xf>
    <xf numFmtId="0" fontId="1" fillId="35" borderId="16" xfId="0" applyFont="1" applyFill="1" applyBorder="1" applyAlignment="1">
      <alignment horizontal="center" vertical="center" textRotation="255"/>
    </xf>
    <xf numFmtId="0" fontId="1" fillId="35" borderId="23" xfId="0" applyFont="1" applyFill="1" applyBorder="1" applyAlignment="1">
      <alignment horizontal="center" vertical="center" textRotation="255"/>
    </xf>
    <xf numFmtId="0" fontId="1" fillId="35" borderId="19" xfId="0" applyFont="1" applyFill="1" applyBorder="1" applyAlignment="1">
      <alignment horizontal="center" vertical="center" textRotation="255"/>
    </xf>
    <xf numFmtId="0" fontId="1" fillId="35" borderId="29" xfId="0" applyFont="1" applyFill="1" applyBorder="1" applyAlignment="1">
      <alignment horizontal="center" vertical="center" textRotation="255"/>
    </xf>
    <xf numFmtId="0" fontId="1" fillId="35" borderId="28" xfId="0" applyFont="1" applyFill="1" applyBorder="1" applyAlignment="1">
      <alignment horizontal="center" vertical="center" textRotation="255"/>
    </xf>
    <xf numFmtId="0" fontId="1" fillId="35" borderId="30" xfId="0" applyFont="1" applyFill="1" applyBorder="1" applyAlignment="1">
      <alignment horizontal="center" vertical="center" textRotation="255"/>
    </xf>
    <xf numFmtId="0" fontId="1" fillId="35" borderId="3" xfId="0" applyFont="1" applyFill="1" applyBorder="1" applyAlignment="1">
      <alignment horizontal="distributed" vertical="center"/>
    </xf>
    <xf numFmtId="0" fontId="1" fillId="35" borderId="16" xfId="0" applyFont="1" applyFill="1" applyBorder="1" applyAlignment="1">
      <alignment horizontal="center" vertical="distributed" textRotation="255"/>
    </xf>
    <xf numFmtId="0" fontId="1" fillId="35" borderId="23" xfId="0" applyFont="1" applyFill="1" applyBorder="1" applyAlignment="1">
      <alignment horizontal="center" vertical="distributed" textRotation="255"/>
    </xf>
    <xf numFmtId="0" fontId="1" fillId="35" borderId="19" xfId="0" applyFont="1" applyFill="1" applyBorder="1" applyAlignment="1">
      <alignment horizontal="center" vertical="distributed" textRotation="255"/>
    </xf>
    <xf numFmtId="0" fontId="1" fillId="35" borderId="29" xfId="0" applyFont="1" applyFill="1" applyBorder="1" applyAlignment="1">
      <alignment horizontal="center" vertical="distributed" textRotation="255"/>
    </xf>
    <xf numFmtId="0" fontId="1" fillId="35" borderId="28" xfId="0" applyFont="1" applyFill="1" applyBorder="1" applyAlignment="1">
      <alignment horizontal="center" vertical="distributed" textRotation="255"/>
    </xf>
    <xf numFmtId="0" fontId="1" fillId="35" borderId="30" xfId="0" applyFont="1" applyFill="1" applyBorder="1" applyAlignment="1">
      <alignment horizontal="center" vertical="distributed" textRotation="255"/>
    </xf>
    <xf numFmtId="38" fontId="1" fillId="0" borderId="17" xfId="67" applyFont="1" applyFill="1" applyBorder="1" applyAlignment="1">
      <alignment horizontal="right" vertical="center" wrapText="1"/>
    </xf>
    <xf numFmtId="38" fontId="1" fillId="0" borderId="15" xfId="67" applyFont="1" applyFill="1" applyBorder="1" applyAlignment="1">
      <alignment horizontal="right" vertical="center" wrapText="1"/>
    </xf>
    <xf numFmtId="38" fontId="1" fillId="0" borderId="17" xfId="67" applyFont="1" applyFill="1" applyBorder="1" applyAlignment="1" applyProtection="1">
      <alignment horizontal="right" vertical="center" wrapText="1"/>
      <protection locked="0"/>
    </xf>
    <xf numFmtId="38" fontId="1" fillId="0" borderId="15" xfId="67" applyFont="1" applyFill="1" applyBorder="1" applyAlignment="1" applyProtection="1">
      <alignment horizontal="right" vertical="center" wrapText="1"/>
      <protection locked="0"/>
    </xf>
    <xf numFmtId="0" fontId="6" fillId="35" borderId="16" xfId="0" applyFont="1" applyFill="1" applyBorder="1" applyAlignment="1">
      <alignment horizontal="center" vertical="center" textRotation="255" shrinkToFit="1"/>
    </xf>
    <xf numFmtId="0" fontId="6" fillId="35" borderId="27" xfId="0" applyFont="1" applyFill="1" applyBorder="1" applyAlignment="1">
      <alignment horizontal="center" vertical="center" textRotation="255" shrinkToFit="1"/>
    </xf>
    <xf numFmtId="0" fontId="6" fillId="35" borderId="19" xfId="0" applyFont="1" applyFill="1" applyBorder="1" applyAlignment="1">
      <alignment horizontal="center" vertical="center" textRotation="255" shrinkToFit="1"/>
    </xf>
    <xf numFmtId="0" fontId="6" fillId="35" borderId="0" xfId="0" applyFont="1" applyFill="1" applyBorder="1" applyAlignment="1">
      <alignment horizontal="center" vertical="center" textRotation="255" shrinkToFit="1"/>
    </xf>
    <xf numFmtId="0" fontId="6" fillId="35" borderId="28" xfId="0" applyFont="1" applyFill="1" applyBorder="1" applyAlignment="1">
      <alignment horizontal="center" vertical="center" textRotation="255" shrinkToFit="1"/>
    </xf>
    <xf numFmtId="0" fontId="6" fillId="35" borderId="31" xfId="0" applyFont="1" applyFill="1" applyBorder="1" applyAlignment="1">
      <alignment horizontal="center" vertical="center" textRotation="255" shrinkToFit="1"/>
    </xf>
    <xf numFmtId="0" fontId="7" fillId="35" borderId="16" xfId="0" applyFont="1" applyFill="1" applyBorder="1" applyAlignment="1">
      <alignment horizontal="center" vertical="center" textRotation="255" shrinkToFit="1"/>
    </xf>
    <xf numFmtId="0" fontId="7" fillId="35" borderId="27" xfId="0" applyFont="1" applyFill="1" applyBorder="1" applyAlignment="1">
      <alignment horizontal="center" vertical="center" textRotation="255" shrinkToFit="1"/>
    </xf>
    <xf numFmtId="0" fontId="7" fillId="35" borderId="19" xfId="0" applyFont="1" applyFill="1" applyBorder="1" applyAlignment="1">
      <alignment horizontal="center" vertical="center" textRotation="255" shrinkToFit="1"/>
    </xf>
    <xf numFmtId="0" fontId="7" fillId="35" borderId="0" xfId="0" applyFont="1" applyFill="1" applyBorder="1" applyAlignment="1">
      <alignment horizontal="center" vertical="center" textRotation="255" shrinkToFit="1"/>
    </xf>
    <xf numFmtId="0" fontId="7" fillId="35" borderId="28" xfId="0" applyFont="1" applyFill="1" applyBorder="1" applyAlignment="1">
      <alignment horizontal="center" vertical="center" textRotation="255" shrinkToFit="1"/>
    </xf>
    <xf numFmtId="0" fontId="7" fillId="35" borderId="31" xfId="0" applyFont="1" applyFill="1" applyBorder="1" applyAlignment="1">
      <alignment horizontal="center" vertical="center" textRotation="255" shrinkToFit="1"/>
    </xf>
    <xf numFmtId="0" fontId="1" fillId="35" borderId="16" xfId="0" applyFont="1" applyFill="1" applyBorder="1" applyAlignment="1">
      <alignment horizontal="center" vertical="center" textRotation="255" shrinkToFit="1"/>
    </xf>
    <xf numFmtId="0" fontId="1" fillId="35" borderId="23" xfId="0" applyFont="1" applyFill="1" applyBorder="1" applyAlignment="1">
      <alignment horizontal="center" vertical="center" textRotation="255" shrinkToFit="1"/>
    </xf>
    <xf numFmtId="0" fontId="1" fillId="35" borderId="19" xfId="0" applyFont="1" applyFill="1" applyBorder="1" applyAlignment="1">
      <alignment horizontal="center" vertical="center" textRotation="255" shrinkToFit="1"/>
    </xf>
    <xf numFmtId="0" fontId="1" fillId="35" borderId="29" xfId="0" applyFont="1" applyFill="1" applyBorder="1" applyAlignment="1">
      <alignment horizontal="center" vertical="center" textRotation="255" shrinkToFit="1"/>
    </xf>
    <xf numFmtId="0" fontId="1" fillId="35" borderId="28" xfId="0" applyFont="1" applyFill="1" applyBorder="1" applyAlignment="1">
      <alignment horizontal="center" vertical="center" textRotation="255" shrinkToFit="1"/>
    </xf>
    <xf numFmtId="0" fontId="1" fillId="35" borderId="30" xfId="0" applyFont="1" applyFill="1" applyBorder="1" applyAlignment="1">
      <alignment horizontal="center" vertical="center" textRotation="255" shrinkToFit="1"/>
    </xf>
    <xf numFmtId="0" fontId="6" fillId="35" borderId="16" xfId="0" applyFont="1" applyFill="1" applyBorder="1" applyAlignment="1">
      <alignment horizontal="center" vertical="center" textRotation="255"/>
    </xf>
    <xf numFmtId="0" fontId="6" fillId="35" borderId="27" xfId="0" applyFont="1" applyFill="1" applyBorder="1" applyAlignment="1">
      <alignment horizontal="center" vertical="center" textRotation="255"/>
    </xf>
    <xf numFmtId="0" fontId="6" fillId="35" borderId="19" xfId="0" applyFont="1" applyFill="1" applyBorder="1" applyAlignment="1">
      <alignment horizontal="center" vertical="center" textRotation="255"/>
    </xf>
    <xf numFmtId="0" fontId="6" fillId="35" borderId="0" xfId="0" applyFont="1" applyFill="1" applyBorder="1" applyAlignment="1">
      <alignment horizontal="center" vertical="center" textRotation="255"/>
    </xf>
    <xf numFmtId="0" fontId="6" fillId="35" borderId="28" xfId="0" applyFont="1" applyFill="1" applyBorder="1" applyAlignment="1">
      <alignment horizontal="center" vertical="center" textRotation="255"/>
    </xf>
    <xf numFmtId="0" fontId="6" fillId="35" borderId="31" xfId="0" applyFont="1" applyFill="1" applyBorder="1" applyAlignment="1">
      <alignment horizontal="center" vertical="center" textRotation="255"/>
    </xf>
    <xf numFmtId="0" fontId="1" fillId="38" borderId="3" xfId="0" applyFont="1" applyFill="1" applyBorder="1" applyAlignment="1">
      <alignment horizontal="distributed" vertical="center"/>
    </xf>
    <xf numFmtId="0" fontId="1" fillId="38" borderId="3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distributed" vertical="center"/>
    </xf>
    <xf numFmtId="0" fontId="1" fillId="36" borderId="2" xfId="0" applyFont="1" applyFill="1" applyBorder="1" applyAlignment="1">
      <alignment horizontal="distributed" vertical="center"/>
    </xf>
    <xf numFmtId="0" fontId="1" fillId="36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3" fontId="1" fillId="35" borderId="3" xfId="81" applyFont="1" applyFill="1" applyBorder="1" applyAlignment="1">
      <alignment horizontal="distributed" vertical="center"/>
      <protection/>
    </xf>
    <xf numFmtId="193" fontId="1" fillId="38" borderId="3" xfId="81" applyFont="1" applyFill="1" applyBorder="1" applyAlignment="1">
      <alignment horizontal="distributed" vertical="center"/>
      <protection/>
    </xf>
    <xf numFmtId="193" fontId="1" fillId="38" borderId="17" xfId="81" applyFont="1" applyFill="1" applyBorder="1" applyAlignment="1">
      <alignment horizontal="center" vertical="center"/>
      <protection/>
    </xf>
    <xf numFmtId="193" fontId="1" fillId="38" borderId="15" xfId="81" applyFont="1" applyFill="1" applyBorder="1" applyAlignment="1">
      <alignment horizontal="center" vertical="center"/>
      <protection/>
    </xf>
    <xf numFmtId="193" fontId="1" fillId="36" borderId="13" xfId="81" applyFont="1" applyFill="1" applyBorder="1" applyAlignment="1">
      <alignment horizontal="distributed" vertical="center"/>
      <protection/>
    </xf>
    <xf numFmtId="193" fontId="1" fillId="36" borderId="2" xfId="81" applyFont="1" applyFill="1" applyBorder="1" applyAlignment="1">
      <alignment horizontal="distributed" vertical="center"/>
      <protection/>
    </xf>
    <xf numFmtId="193" fontId="1" fillId="36" borderId="14" xfId="81" applyFont="1" applyFill="1" applyBorder="1" applyAlignment="1">
      <alignment horizontal="distributed" vertical="center"/>
      <protection/>
    </xf>
    <xf numFmtId="193" fontId="1" fillId="36" borderId="13" xfId="81" applyFont="1" applyFill="1" applyBorder="1" applyAlignment="1">
      <alignment horizontal="center" vertical="center"/>
      <protection/>
    </xf>
    <xf numFmtId="193" fontId="1" fillId="36" borderId="2" xfId="81" applyFont="1" applyFill="1" applyBorder="1" applyAlignment="1">
      <alignment horizontal="center" vertical="center"/>
      <protection/>
    </xf>
    <xf numFmtId="193" fontId="1" fillId="36" borderId="14" xfId="81" applyFont="1" applyFill="1" applyBorder="1" applyAlignment="1">
      <alignment horizontal="center" vertical="center"/>
      <protection/>
    </xf>
    <xf numFmtId="193" fontId="1" fillId="35" borderId="13" xfId="81" applyFont="1" applyFill="1" applyBorder="1" applyAlignment="1">
      <alignment horizontal="distributed" vertical="center"/>
      <protection/>
    </xf>
    <xf numFmtId="193" fontId="1" fillId="35" borderId="2" xfId="81" applyFont="1" applyFill="1" applyBorder="1" applyAlignment="1">
      <alignment horizontal="distributed" vertical="center"/>
      <protection/>
    </xf>
    <xf numFmtId="193" fontId="1" fillId="35" borderId="14" xfId="81" applyFont="1" applyFill="1" applyBorder="1" applyAlignment="1">
      <alignment horizontal="distributed" vertical="center"/>
      <protection/>
    </xf>
    <xf numFmtId="193" fontId="4" fillId="35" borderId="13" xfId="81" applyFont="1" applyFill="1" applyBorder="1" applyAlignment="1">
      <alignment horizontal="distributed" vertical="center"/>
      <protection/>
    </xf>
    <xf numFmtId="193" fontId="4" fillId="35" borderId="2" xfId="81" applyFont="1" applyFill="1" applyBorder="1" applyAlignment="1">
      <alignment horizontal="distributed" vertical="center"/>
      <protection/>
    </xf>
    <xf numFmtId="193" fontId="4" fillId="35" borderId="14" xfId="81" applyFont="1" applyFill="1" applyBorder="1" applyAlignment="1">
      <alignment horizontal="distributed" vertical="center"/>
      <protection/>
    </xf>
    <xf numFmtId="193" fontId="0" fillId="0" borderId="14" xfId="81" applyFont="1" applyBorder="1" applyAlignment="1">
      <alignment horizontal="distributed" vertical="center"/>
      <protection/>
    </xf>
    <xf numFmtId="193" fontId="5" fillId="0" borderId="0" xfId="81" applyFont="1" applyAlignment="1">
      <alignment vertical="center"/>
      <protection/>
    </xf>
    <xf numFmtId="193" fontId="0" fillId="0" borderId="0" xfId="81" applyFont="1" applyAlignment="1">
      <alignment vertical="center"/>
      <protection/>
    </xf>
    <xf numFmtId="0" fontId="1" fillId="35" borderId="16" xfId="0" applyFont="1" applyFill="1" applyBorder="1" applyAlignment="1">
      <alignment horizontal="distributed" vertical="center"/>
    </xf>
    <xf numFmtId="0" fontId="1" fillId="35" borderId="27" xfId="0" applyFont="1" applyFill="1" applyBorder="1" applyAlignment="1">
      <alignment horizontal="distributed" vertical="center"/>
    </xf>
    <xf numFmtId="0" fontId="1" fillId="35" borderId="23" xfId="0" applyFont="1" applyFill="1" applyBorder="1" applyAlignment="1">
      <alignment horizontal="distributed" vertical="center"/>
    </xf>
    <xf numFmtId="0" fontId="1" fillId="35" borderId="19" xfId="0" applyFont="1" applyFill="1" applyBorder="1" applyAlignment="1">
      <alignment horizontal="distributed" vertical="center"/>
    </xf>
    <xf numFmtId="0" fontId="1" fillId="35" borderId="0" xfId="0" applyFont="1" applyFill="1" applyBorder="1" applyAlignment="1">
      <alignment horizontal="distributed" vertical="center"/>
    </xf>
    <xf numFmtId="0" fontId="1" fillId="35" borderId="29" xfId="0" applyFont="1" applyFill="1" applyBorder="1" applyAlignment="1">
      <alignment horizontal="distributed" vertical="center"/>
    </xf>
    <xf numFmtId="0" fontId="1" fillId="35" borderId="28" xfId="0" applyFont="1" applyFill="1" applyBorder="1" applyAlignment="1">
      <alignment horizontal="distributed" vertical="center"/>
    </xf>
    <xf numFmtId="0" fontId="1" fillId="35" borderId="31" xfId="0" applyFont="1" applyFill="1" applyBorder="1" applyAlignment="1">
      <alignment horizontal="distributed" vertical="center"/>
    </xf>
    <xf numFmtId="0" fontId="1" fillId="35" borderId="30" xfId="0" applyFont="1" applyFill="1" applyBorder="1" applyAlignment="1">
      <alignment horizontal="distributed" vertical="center"/>
    </xf>
    <xf numFmtId="0" fontId="1" fillId="36" borderId="18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23" xfId="0" applyFont="1" applyFill="1" applyBorder="1" applyAlignment="1">
      <alignment horizontal="distributed" vertical="center"/>
    </xf>
    <xf numFmtId="0" fontId="5" fillId="36" borderId="19" xfId="0" applyFont="1" applyFill="1" applyBorder="1" applyAlignment="1">
      <alignment horizontal="distributed" vertical="center"/>
    </xf>
    <xf numFmtId="0" fontId="5" fillId="36" borderId="29" xfId="0" applyFont="1" applyFill="1" applyBorder="1" applyAlignment="1">
      <alignment horizontal="distributed" vertical="center"/>
    </xf>
    <xf numFmtId="0" fontId="5" fillId="36" borderId="28" xfId="0" applyFont="1" applyFill="1" applyBorder="1" applyAlignment="1">
      <alignment horizontal="distributed" vertical="center"/>
    </xf>
    <xf numFmtId="0" fontId="5" fillId="36" borderId="30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1" fillId="36" borderId="16" xfId="0" applyFont="1" applyFill="1" applyBorder="1" applyAlignment="1">
      <alignment horizontal="distributed" vertical="center"/>
    </xf>
    <xf numFmtId="0" fontId="1" fillId="36" borderId="27" xfId="0" applyFont="1" applyFill="1" applyBorder="1" applyAlignment="1">
      <alignment horizontal="distributed" vertical="center"/>
    </xf>
    <xf numFmtId="0" fontId="1" fillId="36" borderId="23" xfId="0" applyFont="1" applyFill="1" applyBorder="1" applyAlignment="1">
      <alignment horizontal="distributed" vertical="center"/>
    </xf>
    <xf numFmtId="0" fontId="1" fillId="36" borderId="28" xfId="0" applyFont="1" applyFill="1" applyBorder="1" applyAlignment="1">
      <alignment horizontal="distributed" vertical="center"/>
    </xf>
    <xf numFmtId="0" fontId="1" fillId="36" borderId="31" xfId="0" applyFont="1" applyFill="1" applyBorder="1" applyAlignment="1">
      <alignment horizontal="distributed" vertical="center"/>
    </xf>
    <xf numFmtId="0" fontId="1" fillId="36" borderId="30" xfId="0" applyFont="1" applyFill="1" applyBorder="1" applyAlignment="1">
      <alignment horizontal="distributed" vertical="center"/>
    </xf>
    <xf numFmtId="0" fontId="7" fillId="36" borderId="17" xfId="0" applyFont="1" applyFill="1" applyBorder="1" applyAlignment="1">
      <alignment horizontal="distributed" vertical="center" wrapText="1"/>
    </xf>
    <xf numFmtId="0" fontId="1" fillId="36" borderId="17" xfId="0" applyFont="1" applyFill="1" applyBorder="1" applyAlignment="1">
      <alignment horizontal="distributed" vertical="center"/>
    </xf>
    <xf numFmtId="0" fontId="1" fillId="36" borderId="18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1" fillId="36" borderId="17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1" fillId="35" borderId="17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horizontal="distributed" vertical="center"/>
    </xf>
    <xf numFmtId="0" fontId="1" fillId="35" borderId="15" xfId="0" applyFont="1" applyFill="1" applyBorder="1" applyAlignment="1">
      <alignment horizontal="distributed" vertical="center"/>
    </xf>
    <xf numFmtId="0" fontId="5" fillId="36" borderId="2" xfId="0" applyFont="1" applyFill="1" applyBorder="1" applyAlignment="1">
      <alignment horizontal="distributed" vertical="center"/>
    </xf>
    <xf numFmtId="0" fontId="6" fillId="36" borderId="17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24" fillId="36" borderId="13" xfId="0" applyFont="1" applyFill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 wrapText="1"/>
    </xf>
    <xf numFmtId="0" fontId="4" fillId="35" borderId="14" xfId="0" applyFont="1" applyFill="1" applyBorder="1" applyAlignment="1">
      <alignment horizontal="distributed" vertical="center" wrapText="1"/>
    </xf>
    <xf numFmtId="0" fontId="25" fillId="35" borderId="3" xfId="0" applyFont="1" applyFill="1" applyBorder="1" applyAlignment="1">
      <alignment horizontal="distributed" vertical="center"/>
    </xf>
    <xf numFmtId="0" fontId="27" fillId="36" borderId="13" xfId="0" applyFont="1" applyFill="1" applyBorder="1" applyAlignment="1">
      <alignment horizontal="distributed" vertical="center"/>
    </xf>
    <xf numFmtId="0" fontId="27" fillId="36" borderId="14" xfId="0" applyFont="1" applyFill="1" applyBorder="1" applyAlignment="1">
      <alignment horizontal="distributed" vertical="center"/>
    </xf>
    <xf numFmtId="0" fontId="0" fillId="36" borderId="15" xfId="0" applyFont="1" applyFill="1" applyBorder="1" applyAlignment="1">
      <alignment vertical="center"/>
    </xf>
    <xf numFmtId="193" fontId="1" fillId="35" borderId="13" xfId="81" applyFont="1" applyFill="1" applyBorder="1" applyAlignment="1">
      <alignment horizontal="left" vertical="center"/>
      <protection/>
    </xf>
    <xf numFmtId="193" fontId="1" fillId="35" borderId="2" xfId="81" applyFont="1" applyFill="1" applyBorder="1" applyAlignment="1">
      <alignment horizontal="left" vertical="center"/>
      <protection/>
    </xf>
    <xf numFmtId="193" fontId="1" fillId="35" borderId="14" xfId="81" applyFont="1" applyFill="1" applyBorder="1" applyAlignment="1">
      <alignment horizontal="left" vertical="center"/>
      <protection/>
    </xf>
    <xf numFmtId="177" fontId="1" fillId="0" borderId="0" xfId="81" applyNumberFormat="1" applyFont="1" applyAlignment="1">
      <alignment horizontal="center" vertical="center"/>
      <protection/>
    </xf>
    <xf numFmtId="3" fontId="1" fillId="0" borderId="32" xfId="94" applyNumberFormat="1" applyFont="1" applyFill="1" applyBorder="1" applyAlignment="1">
      <alignment horizontal="left" vertical="center" wrapText="1"/>
      <protection/>
    </xf>
    <xf numFmtId="3" fontId="1" fillId="0" borderId="33" xfId="94" applyNumberFormat="1" applyFont="1" applyFill="1" applyBorder="1" applyAlignment="1">
      <alignment horizontal="left" vertical="center" wrapText="1"/>
      <protection/>
    </xf>
    <xf numFmtId="3" fontId="1" fillId="0" borderId="34" xfId="94" applyNumberFormat="1" applyFont="1" applyFill="1" applyBorder="1" applyAlignment="1">
      <alignment horizontal="left" vertical="center" wrapText="1"/>
      <protection/>
    </xf>
    <xf numFmtId="193" fontId="0" fillId="0" borderId="2" xfId="81" applyFont="1" applyBorder="1" applyAlignment="1">
      <alignment vertical="center"/>
      <protection/>
    </xf>
    <xf numFmtId="193" fontId="0" fillId="0" borderId="14" xfId="81" applyFont="1" applyBorder="1" applyAlignment="1">
      <alignment vertical="center"/>
      <protection/>
    </xf>
    <xf numFmtId="3" fontId="1" fillId="0" borderId="13" xfId="94" applyNumberFormat="1" applyFont="1" applyFill="1" applyBorder="1" applyAlignment="1">
      <alignment horizontal="center" vertical="center"/>
      <protection/>
    </xf>
    <xf numFmtId="3" fontId="1" fillId="0" borderId="2" xfId="94" applyNumberFormat="1" applyFont="1" applyFill="1" applyBorder="1" applyAlignment="1">
      <alignment horizontal="center" vertical="center"/>
      <protection/>
    </xf>
    <xf numFmtId="3" fontId="1" fillId="0" borderId="14" xfId="94" applyNumberFormat="1" applyFont="1" applyFill="1" applyBorder="1" applyAlignment="1">
      <alignment horizontal="center" vertical="center"/>
      <protection/>
    </xf>
    <xf numFmtId="193" fontId="29" fillId="35" borderId="2" xfId="81" applyFont="1" applyFill="1" applyBorder="1" applyAlignment="1">
      <alignment horizontal="distributed" vertical="center"/>
      <protection/>
    </xf>
    <xf numFmtId="193" fontId="22" fillId="0" borderId="14" xfId="81" applyFont="1" applyBorder="1" applyAlignment="1">
      <alignment horizontal="distributed" vertical="center"/>
      <protection/>
    </xf>
    <xf numFmtId="193" fontId="29" fillId="35" borderId="14" xfId="81" applyFont="1" applyFill="1" applyBorder="1" applyAlignment="1">
      <alignment horizontal="distributed" vertical="center"/>
      <protection/>
    </xf>
    <xf numFmtId="193" fontId="29" fillId="35" borderId="35" xfId="81" applyFont="1" applyFill="1" applyBorder="1" applyAlignment="1">
      <alignment horizontal="distributed" vertical="center"/>
      <protection/>
    </xf>
    <xf numFmtId="193" fontId="29" fillId="35" borderId="36" xfId="81" applyFont="1" applyFill="1" applyBorder="1" applyAlignment="1">
      <alignment horizontal="distributed" vertical="center"/>
      <protection/>
    </xf>
    <xf numFmtId="193" fontId="1" fillId="35" borderId="28" xfId="81" applyFont="1" applyFill="1" applyBorder="1" applyAlignment="1">
      <alignment horizontal="distributed" vertical="center"/>
      <protection/>
    </xf>
    <xf numFmtId="193" fontId="0" fillId="0" borderId="31" xfId="81" applyFont="1" applyBorder="1" applyAlignment="1">
      <alignment vertical="center"/>
      <protection/>
    </xf>
    <xf numFmtId="193" fontId="0" fillId="0" borderId="30" xfId="81" applyFont="1" applyBorder="1" applyAlignment="1">
      <alignment vertical="center"/>
      <protection/>
    </xf>
    <xf numFmtId="193" fontId="25" fillId="35" borderId="16" xfId="81" applyFont="1" applyFill="1" applyBorder="1" applyAlignment="1">
      <alignment horizontal="distributed" vertical="center"/>
      <protection/>
    </xf>
    <xf numFmtId="193" fontId="25" fillId="35" borderId="27" xfId="81" applyFont="1" applyFill="1" applyBorder="1" applyAlignment="1">
      <alignment horizontal="distributed" vertical="center"/>
      <protection/>
    </xf>
    <xf numFmtId="193" fontId="25" fillId="35" borderId="23" xfId="81" applyFont="1" applyFill="1" applyBorder="1" applyAlignment="1">
      <alignment horizontal="distributed" vertical="center"/>
      <protection/>
    </xf>
    <xf numFmtId="193" fontId="1" fillId="35" borderId="28" xfId="81" applyFont="1" applyFill="1" applyBorder="1" applyAlignment="1">
      <alignment horizontal="center" vertical="center"/>
      <protection/>
    </xf>
    <xf numFmtId="193" fontId="1" fillId="35" borderId="31" xfId="81" applyFont="1" applyFill="1" applyBorder="1" applyAlignment="1">
      <alignment horizontal="center" vertical="center"/>
      <protection/>
    </xf>
    <xf numFmtId="193" fontId="1" fillId="35" borderId="30" xfId="81" applyFont="1" applyFill="1" applyBorder="1" applyAlignment="1">
      <alignment horizontal="center" vertical="center"/>
      <protection/>
    </xf>
    <xf numFmtId="193" fontId="4" fillId="35" borderId="17" xfId="81" applyFont="1" applyFill="1" applyBorder="1" applyAlignment="1">
      <alignment horizontal="center" vertical="distributed" textRotation="255"/>
      <protection/>
    </xf>
    <xf numFmtId="193" fontId="4" fillId="35" borderId="18" xfId="81" applyFont="1" applyFill="1" applyBorder="1" applyAlignment="1">
      <alignment horizontal="center" vertical="distributed" textRotation="255"/>
      <protection/>
    </xf>
    <xf numFmtId="193" fontId="4" fillId="35" borderId="15" xfId="81" applyFont="1" applyFill="1" applyBorder="1" applyAlignment="1">
      <alignment horizontal="center" vertical="distributed" textRotation="255"/>
      <protection/>
    </xf>
    <xf numFmtId="193" fontId="25" fillId="35" borderId="13" xfId="81" applyFont="1" applyFill="1" applyBorder="1" applyAlignment="1">
      <alignment horizontal="center" vertical="center"/>
      <protection/>
    </xf>
    <xf numFmtId="193" fontId="25" fillId="35" borderId="14" xfId="81" applyFont="1" applyFill="1" applyBorder="1" applyAlignment="1">
      <alignment horizontal="center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27" xfId="81" applyFont="1" applyFill="1" applyBorder="1" applyAlignment="1">
      <alignment horizontal="distributed" vertical="center"/>
      <protection/>
    </xf>
    <xf numFmtId="193" fontId="1" fillId="35" borderId="23" xfId="81" applyFont="1" applyFill="1" applyBorder="1" applyAlignment="1">
      <alignment horizontal="distributed" vertical="center"/>
      <protection/>
    </xf>
    <xf numFmtId="193" fontId="1" fillId="35" borderId="28" xfId="81" applyFont="1" applyFill="1" applyBorder="1" applyAlignment="1">
      <alignment horizontal="distributed" vertical="center"/>
      <protection/>
    </xf>
    <xf numFmtId="193" fontId="1" fillId="35" borderId="31" xfId="81" applyFont="1" applyFill="1" applyBorder="1" applyAlignment="1">
      <alignment horizontal="distributed" vertical="center"/>
      <protection/>
    </xf>
    <xf numFmtId="193" fontId="1" fillId="35" borderId="30" xfId="81" applyFont="1" applyFill="1" applyBorder="1" applyAlignment="1">
      <alignment horizontal="distributed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27" xfId="81" applyFont="1" applyFill="1" applyBorder="1" applyAlignment="1">
      <alignment horizontal="distributed" vertical="center"/>
      <protection/>
    </xf>
    <xf numFmtId="193" fontId="1" fillId="35" borderId="23" xfId="81" applyFont="1" applyFill="1" applyBorder="1" applyAlignment="1">
      <alignment horizontal="distributed" vertical="center"/>
      <protection/>
    </xf>
    <xf numFmtId="0" fontId="1" fillId="36" borderId="16" xfId="0" applyFont="1" applyFill="1" applyBorder="1" applyAlignment="1">
      <alignment horizontal="distributed" vertical="center" wrapText="1"/>
    </xf>
    <xf numFmtId="0" fontId="1" fillId="36" borderId="23" xfId="0" applyFont="1" applyFill="1" applyBorder="1" applyAlignment="1">
      <alignment horizontal="distributed" vertical="center"/>
    </xf>
    <xf numFmtId="0" fontId="1" fillId="36" borderId="28" xfId="0" applyFont="1" applyFill="1" applyBorder="1" applyAlignment="1">
      <alignment horizontal="distributed" vertical="center"/>
    </xf>
    <xf numFmtId="0" fontId="1" fillId="36" borderId="30" xfId="0" applyFont="1" applyFill="1" applyBorder="1" applyAlignment="1">
      <alignment horizontal="distributed" vertical="center"/>
    </xf>
    <xf numFmtId="0" fontId="27" fillId="36" borderId="16" xfId="0" applyFont="1" applyFill="1" applyBorder="1" applyAlignment="1">
      <alignment horizontal="distributed" vertical="center" wrapText="1"/>
    </xf>
    <xf numFmtId="0" fontId="27" fillId="36" borderId="23" xfId="0" applyFont="1" applyFill="1" applyBorder="1" applyAlignment="1">
      <alignment horizontal="distributed" vertical="center"/>
    </xf>
    <xf numFmtId="0" fontId="27" fillId="36" borderId="28" xfId="0" applyFont="1" applyFill="1" applyBorder="1" applyAlignment="1">
      <alignment horizontal="distributed" vertical="center"/>
    </xf>
    <xf numFmtId="0" fontId="27" fillId="36" borderId="30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8" fillId="0" borderId="0" xfId="94" applyFont="1" applyBorder="1" applyAlignment="1">
      <alignment horizontal="center" vertical="center"/>
      <protection/>
    </xf>
    <xf numFmtId="0" fontId="5" fillId="0" borderId="0" xfId="94" applyFont="1" applyBorder="1" applyAlignment="1">
      <alignment horizontal="center" vertical="center"/>
      <protection/>
    </xf>
    <xf numFmtId="0" fontId="30" fillId="0" borderId="0" xfId="94" applyFont="1" applyBorder="1" applyAlignment="1" quotePrefix="1">
      <alignment horizontal="distributed" vertical="center"/>
      <protection/>
    </xf>
    <xf numFmtId="0" fontId="30" fillId="0" borderId="0" xfId="94" applyFont="1" applyBorder="1" applyAlignment="1">
      <alignment horizontal="distributed" vertical="center"/>
      <protection/>
    </xf>
    <xf numFmtId="0" fontId="6" fillId="36" borderId="16" xfId="0" applyFont="1" applyFill="1" applyBorder="1" applyAlignment="1">
      <alignment horizontal="distributed" vertical="center" wrapText="1"/>
    </xf>
    <xf numFmtId="0" fontId="6" fillId="36" borderId="23" xfId="0" applyFont="1" applyFill="1" applyBorder="1" applyAlignment="1">
      <alignment horizontal="distributed" vertical="center" wrapText="1"/>
    </xf>
    <xf numFmtId="0" fontId="6" fillId="36" borderId="28" xfId="0" applyFont="1" applyFill="1" applyBorder="1" applyAlignment="1">
      <alignment horizontal="distributed" vertical="center" wrapText="1"/>
    </xf>
    <xf numFmtId="0" fontId="6" fillId="36" borderId="30" xfId="0" applyFont="1" applyFill="1" applyBorder="1" applyAlignment="1">
      <alignment horizontal="distributed" vertical="center" wrapText="1"/>
    </xf>
    <xf numFmtId="0" fontId="8" fillId="0" borderId="0" xfId="94" applyFont="1" applyBorder="1" applyAlignment="1">
      <alignment horizontal="distributed" vertical="center"/>
      <protection/>
    </xf>
    <xf numFmtId="0" fontId="1" fillId="35" borderId="13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36" borderId="17" xfId="0" applyFont="1" applyFill="1" applyBorder="1" applyAlignment="1">
      <alignment horizontal="distributed" vertical="center" wrapText="1"/>
    </xf>
    <xf numFmtId="0" fontId="1" fillId="35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35" fillId="0" borderId="0" xfId="0" applyFont="1" applyFill="1" applyAlignment="1">
      <alignment horizontal="left" vertical="center"/>
    </xf>
    <xf numFmtId="0" fontId="1" fillId="36" borderId="15" xfId="0" applyFont="1" applyFill="1" applyBorder="1" applyAlignment="1">
      <alignment horizontal="distributed" vertical="center" wrapText="1"/>
    </xf>
    <xf numFmtId="0" fontId="1" fillId="36" borderId="18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" fillId="36" borderId="18" xfId="0" applyFont="1" applyFill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6" fillId="36" borderId="17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2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個人貸出Ⅰ" xfId="83"/>
    <cellStyle name="標準_個人貸出Ⅰ_1" xfId="84"/>
    <cellStyle name="標準_蔵書Ⅰ" xfId="85"/>
    <cellStyle name="標準_蔵書Ⅰ_1" xfId="86"/>
    <cellStyle name="標準_蔵書Ⅱ" xfId="87"/>
    <cellStyle name="標準_蔵書Ⅱ_1" xfId="88"/>
    <cellStyle name="標準_貸出サービス概況" xfId="89"/>
    <cellStyle name="標準_貸出サービス概況_1" xfId="90"/>
    <cellStyle name="標準_第１表～１４表" xfId="91"/>
    <cellStyle name="標準_第３０表～６７表" xfId="92"/>
    <cellStyle name="標準_第３０表～６７表 2" xfId="93"/>
    <cellStyle name="標準_第６８表～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57150</xdr:rowOff>
    </xdr:from>
    <xdr:to>
      <xdr:col>13</xdr:col>
      <xdr:colOff>0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10277475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10277475" y="81915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59</xdr:row>
      <xdr:rowOff>47625</xdr:rowOff>
    </xdr:from>
    <xdr:to>
      <xdr:col>13</xdr:col>
      <xdr:colOff>0</xdr:colOff>
      <xdr:row>60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0277475" y="910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0277475" y="985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27</xdr:row>
      <xdr:rowOff>57150</xdr:rowOff>
    </xdr:from>
    <xdr:to>
      <xdr:col>13</xdr:col>
      <xdr:colOff>0</xdr:colOff>
      <xdr:row>28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0277475" y="4219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47</xdr:row>
      <xdr:rowOff>66675</xdr:rowOff>
    </xdr:from>
    <xdr:to>
      <xdr:col>13</xdr:col>
      <xdr:colOff>0</xdr:colOff>
      <xdr:row>48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0277475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47625</xdr:rowOff>
    </xdr:from>
    <xdr:to>
      <xdr:col>13</xdr:col>
      <xdr:colOff>0</xdr:colOff>
      <xdr:row>54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10277475" y="8172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10277475" y="8934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0"/>
  <sheetViews>
    <sheetView tabSelected="1" view="pageBreakPreview" zoomScaleNormal="115" zoomScaleSheetLayoutView="100" zoomScalePageLayoutView="0" workbookViewId="0" topLeftCell="A1">
      <selection activeCell="F65" sqref="F65"/>
    </sheetView>
  </sheetViews>
  <sheetFormatPr defaultColWidth="9.00390625" defaultRowHeight="13.5"/>
  <cols>
    <col min="1" max="1" width="2.625" style="1" customWidth="1"/>
    <col min="2" max="3" width="3.00390625" style="1" customWidth="1"/>
    <col min="4" max="4" width="2.625" style="1" customWidth="1"/>
    <col min="5" max="5" width="1.875" style="1" customWidth="1"/>
    <col min="6" max="6" width="8.375" style="1" customWidth="1"/>
    <col min="7" max="8" width="6.00390625" style="1" bestFit="1" customWidth="1"/>
    <col min="9" max="9" width="4.875" style="1" bestFit="1" customWidth="1"/>
    <col min="10" max="10" width="8.00390625" style="1" bestFit="1" customWidth="1"/>
    <col min="11" max="11" width="10.125" style="1" bestFit="1" customWidth="1"/>
    <col min="12" max="12" width="9.375" style="1" bestFit="1" customWidth="1"/>
    <col min="13" max="13" width="9.125" style="1" bestFit="1" customWidth="1"/>
    <col min="14" max="15" width="8.00390625" style="1" bestFit="1" customWidth="1"/>
    <col min="16" max="16" width="7.75390625" style="1" customWidth="1"/>
    <col min="17" max="17" width="8.00390625" style="1" bestFit="1" customWidth="1"/>
    <col min="18" max="19" width="6.625" style="1" customWidth="1"/>
    <col min="20" max="16384" width="9.00390625" style="1" customWidth="1"/>
  </cols>
  <sheetData>
    <row r="1" spans="2:3" ht="14.25">
      <c r="B1" s="2" t="s">
        <v>38</v>
      </c>
      <c r="C1" s="2"/>
    </row>
    <row r="3" spans="2:19" ht="12">
      <c r="B3" s="413" t="s">
        <v>0</v>
      </c>
      <c r="C3" s="413"/>
      <c r="D3" s="413"/>
      <c r="E3" s="413"/>
      <c r="F3" s="413"/>
      <c r="G3" s="397" t="s">
        <v>1</v>
      </c>
      <c r="H3" s="398"/>
      <c r="I3" s="399"/>
      <c r="J3" s="400" t="s">
        <v>2</v>
      </c>
      <c r="K3" s="397" t="s">
        <v>29</v>
      </c>
      <c r="L3" s="398"/>
      <c r="M3" s="399"/>
      <c r="N3" s="397" t="s">
        <v>3</v>
      </c>
      <c r="O3" s="398"/>
      <c r="P3" s="399"/>
      <c r="Q3" s="405" t="s">
        <v>4</v>
      </c>
      <c r="R3" s="395" t="s">
        <v>24</v>
      </c>
      <c r="S3" s="396"/>
    </row>
    <row r="4" spans="2:19" ht="12">
      <c r="B4" s="413"/>
      <c r="C4" s="413"/>
      <c r="D4" s="413"/>
      <c r="E4" s="413"/>
      <c r="F4" s="413"/>
      <c r="G4" s="13" t="s">
        <v>25</v>
      </c>
      <c r="H4" s="13" t="s">
        <v>5</v>
      </c>
      <c r="I4" s="13" t="s">
        <v>6</v>
      </c>
      <c r="J4" s="401"/>
      <c r="K4" s="13" t="s">
        <v>25</v>
      </c>
      <c r="L4" s="5" t="s">
        <v>7</v>
      </c>
      <c r="M4" s="5" t="s">
        <v>8</v>
      </c>
      <c r="N4" s="13" t="s">
        <v>25</v>
      </c>
      <c r="O4" s="5" t="s">
        <v>7</v>
      </c>
      <c r="P4" s="5" t="s">
        <v>8</v>
      </c>
      <c r="Q4" s="406"/>
      <c r="R4" s="5" t="s">
        <v>7</v>
      </c>
      <c r="S4" s="5" t="s">
        <v>8</v>
      </c>
    </row>
    <row r="5" spans="2:19" ht="12" customHeight="1">
      <c r="B5" s="7"/>
      <c r="C5" s="8"/>
      <c r="D5" s="8"/>
      <c r="E5" s="8"/>
      <c r="F5" s="9"/>
      <c r="G5" s="10"/>
      <c r="H5" s="10"/>
      <c r="I5" s="10"/>
      <c r="J5" s="11"/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  <c r="P5" s="6" t="s">
        <v>9</v>
      </c>
      <c r="Q5" s="6" t="s">
        <v>9</v>
      </c>
      <c r="R5" s="6" t="s">
        <v>9</v>
      </c>
      <c r="S5" s="6" t="s">
        <v>9</v>
      </c>
    </row>
    <row r="6" spans="2:34" ht="12" customHeight="1">
      <c r="B6" s="407" t="s">
        <v>10</v>
      </c>
      <c r="C6" s="408"/>
      <c r="D6" s="381" t="s">
        <v>25</v>
      </c>
      <c r="E6" s="381"/>
      <c r="F6" s="381"/>
      <c r="G6" s="18">
        <v>163</v>
      </c>
      <c r="H6" s="18">
        <v>163</v>
      </c>
      <c r="I6" s="18" t="s">
        <v>36</v>
      </c>
      <c r="J6" s="18">
        <v>808</v>
      </c>
      <c r="K6" s="18">
        <v>13891</v>
      </c>
      <c r="L6" s="18">
        <v>7001</v>
      </c>
      <c r="M6" s="18">
        <v>6890</v>
      </c>
      <c r="N6" s="18">
        <v>1425</v>
      </c>
      <c r="O6" s="18">
        <v>109</v>
      </c>
      <c r="P6" s="18">
        <v>1316</v>
      </c>
      <c r="Q6" s="18">
        <v>258</v>
      </c>
      <c r="R6" s="18">
        <v>122</v>
      </c>
      <c r="S6" s="18">
        <v>148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2:19" ht="12" customHeight="1">
      <c r="B7" s="409"/>
      <c r="C7" s="410"/>
      <c r="D7" s="3"/>
      <c r="E7" s="379" t="s">
        <v>11</v>
      </c>
      <c r="F7" s="380"/>
      <c r="G7" s="17">
        <v>1</v>
      </c>
      <c r="H7" s="22">
        <v>1</v>
      </c>
      <c r="I7" s="22" t="s">
        <v>36</v>
      </c>
      <c r="J7" s="22">
        <v>5</v>
      </c>
      <c r="K7" s="17">
        <v>140</v>
      </c>
      <c r="L7" s="22">
        <v>73</v>
      </c>
      <c r="M7" s="22">
        <v>67</v>
      </c>
      <c r="N7" s="17">
        <v>8</v>
      </c>
      <c r="O7" s="22">
        <v>2</v>
      </c>
      <c r="P7" s="22">
        <v>6</v>
      </c>
      <c r="Q7" s="17">
        <v>4</v>
      </c>
      <c r="R7" s="18" t="s">
        <v>36</v>
      </c>
      <c r="S7" s="17">
        <v>1</v>
      </c>
    </row>
    <row r="8" spans="2:19" ht="12" customHeight="1">
      <c r="B8" s="409"/>
      <c r="C8" s="410"/>
      <c r="D8" s="3"/>
      <c r="E8" s="379" t="s">
        <v>12</v>
      </c>
      <c r="F8" s="380"/>
      <c r="G8" s="17">
        <v>73</v>
      </c>
      <c r="H8" s="22">
        <v>73</v>
      </c>
      <c r="I8" s="22" t="s">
        <v>36</v>
      </c>
      <c r="J8" s="22">
        <v>269</v>
      </c>
      <c r="K8" s="17">
        <v>3961</v>
      </c>
      <c r="L8" s="22">
        <v>1987</v>
      </c>
      <c r="M8" s="22">
        <v>1974</v>
      </c>
      <c r="N8" s="17">
        <v>428</v>
      </c>
      <c r="O8" s="22">
        <v>34</v>
      </c>
      <c r="P8" s="22">
        <v>394</v>
      </c>
      <c r="Q8" s="17">
        <v>16</v>
      </c>
      <c r="R8" s="17">
        <v>16</v>
      </c>
      <c r="S8" s="17">
        <v>67</v>
      </c>
    </row>
    <row r="9" spans="2:19" ht="12" customHeight="1">
      <c r="B9" s="411"/>
      <c r="C9" s="412"/>
      <c r="D9" s="3"/>
      <c r="E9" s="379" t="s">
        <v>13</v>
      </c>
      <c r="F9" s="380"/>
      <c r="G9" s="17">
        <v>89</v>
      </c>
      <c r="H9" s="22">
        <v>89</v>
      </c>
      <c r="I9" s="22" t="s">
        <v>28</v>
      </c>
      <c r="J9" s="22">
        <v>534</v>
      </c>
      <c r="K9" s="17">
        <v>9790</v>
      </c>
      <c r="L9" s="22">
        <v>4941</v>
      </c>
      <c r="M9" s="22">
        <v>4849</v>
      </c>
      <c r="N9" s="17">
        <v>989</v>
      </c>
      <c r="O9" s="22">
        <v>73</v>
      </c>
      <c r="P9" s="22">
        <v>916</v>
      </c>
      <c r="Q9" s="17">
        <v>238</v>
      </c>
      <c r="R9" s="17">
        <v>106</v>
      </c>
      <c r="S9" s="17">
        <v>80</v>
      </c>
    </row>
    <row r="10" spans="2:32" ht="12" customHeight="1">
      <c r="B10" s="383" t="s">
        <v>30</v>
      </c>
      <c r="C10" s="388" t="s">
        <v>31</v>
      </c>
      <c r="D10" s="3"/>
      <c r="E10" s="382" t="s">
        <v>25</v>
      </c>
      <c r="F10" s="381"/>
      <c r="G10" s="18">
        <v>113</v>
      </c>
      <c r="H10" s="18">
        <v>113</v>
      </c>
      <c r="I10" s="18" t="s">
        <v>28</v>
      </c>
      <c r="J10" s="18">
        <v>537</v>
      </c>
      <c r="K10" s="18">
        <v>15899</v>
      </c>
      <c r="L10" s="18">
        <v>8051</v>
      </c>
      <c r="M10" s="18">
        <v>7848</v>
      </c>
      <c r="N10" s="18">
        <v>2607</v>
      </c>
      <c r="O10" s="18">
        <v>148</v>
      </c>
      <c r="P10" s="18">
        <v>2459</v>
      </c>
      <c r="Q10" s="18">
        <v>350</v>
      </c>
      <c r="R10" s="18">
        <v>73</v>
      </c>
      <c r="S10" s="18">
        <v>347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2:19" ht="12" customHeight="1">
      <c r="B11" s="384"/>
      <c r="C11" s="389"/>
      <c r="D11" s="3"/>
      <c r="E11" s="379" t="s">
        <v>12</v>
      </c>
      <c r="F11" s="380"/>
      <c r="G11" s="17">
        <v>2</v>
      </c>
      <c r="H11" s="22">
        <v>2</v>
      </c>
      <c r="I11" s="22" t="s">
        <v>36</v>
      </c>
      <c r="J11" s="22">
        <v>17</v>
      </c>
      <c r="K11" s="17">
        <v>437</v>
      </c>
      <c r="L11" s="22">
        <v>224</v>
      </c>
      <c r="M11" s="22">
        <v>213</v>
      </c>
      <c r="N11" s="17">
        <v>61</v>
      </c>
      <c r="O11" s="22">
        <v>2</v>
      </c>
      <c r="P11" s="22">
        <v>59</v>
      </c>
      <c r="Q11" s="17">
        <v>9</v>
      </c>
      <c r="R11" s="17">
        <v>1</v>
      </c>
      <c r="S11" s="17">
        <v>2</v>
      </c>
    </row>
    <row r="12" spans="2:19" ht="12" customHeight="1">
      <c r="B12" s="385"/>
      <c r="C12" s="390"/>
      <c r="D12" s="3"/>
      <c r="E12" s="379" t="s">
        <v>13</v>
      </c>
      <c r="F12" s="380"/>
      <c r="G12" s="17">
        <v>111</v>
      </c>
      <c r="H12" s="22">
        <v>111</v>
      </c>
      <c r="I12" s="22" t="s">
        <v>36</v>
      </c>
      <c r="J12" s="22">
        <v>520</v>
      </c>
      <c r="K12" s="17">
        <v>15462</v>
      </c>
      <c r="L12" s="22">
        <v>7827</v>
      </c>
      <c r="M12" s="22">
        <v>7635</v>
      </c>
      <c r="N12" s="17">
        <v>2546</v>
      </c>
      <c r="O12" s="22">
        <v>146</v>
      </c>
      <c r="P12" s="22">
        <v>2400</v>
      </c>
      <c r="Q12" s="17">
        <v>341</v>
      </c>
      <c r="R12" s="17">
        <v>72</v>
      </c>
      <c r="S12" s="17">
        <v>345</v>
      </c>
    </row>
    <row r="13" spans="2:32" s="14" customFormat="1" ht="12" customHeight="1">
      <c r="B13" s="407" t="s">
        <v>14</v>
      </c>
      <c r="C13" s="408"/>
      <c r="D13" s="381" t="s">
        <v>25</v>
      </c>
      <c r="E13" s="381"/>
      <c r="F13" s="381"/>
      <c r="G13" s="18">
        <v>312</v>
      </c>
      <c r="H13" s="18">
        <v>310</v>
      </c>
      <c r="I13" s="18">
        <v>2</v>
      </c>
      <c r="J13" s="18">
        <v>4445</v>
      </c>
      <c r="K13" s="18">
        <v>102310</v>
      </c>
      <c r="L13" s="18">
        <v>52501</v>
      </c>
      <c r="M13" s="18">
        <v>49809</v>
      </c>
      <c r="N13" s="18">
        <v>6882</v>
      </c>
      <c r="O13" s="18">
        <v>2542</v>
      </c>
      <c r="P13" s="18">
        <v>4340</v>
      </c>
      <c r="Q13" s="18">
        <v>455</v>
      </c>
      <c r="R13" s="18">
        <v>495</v>
      </c>
      <c r="S13" s="18">
        <v>1856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2:19" s="14" customFormat="1" ht="12" customHeight="1">
      <c r="B14" s="409"/>
      <c r="C14" s="410"/>
      <c r="D14" s="3"/>
      <c r="E14" s="379" t="s">
        <v>11</v>
      </c>
      <c r="F14" s="380"/>
      <c r="G14" s="17">
        <v>1</v>
      </c>
      <c r="H14" s="22">
        <v>1</v>
      </c>
      <c r="I14" s="22" t="s">
        <v>36</v>
      </c>
      <c r="J14" s="22">
        <v>18</v>
      </c>
      <c r="K14" s="17">
        <v>607</v>
      </c>
      <c r="L14" s="22">
        <v>303</v>
      </c>
      <c r="M14" s="22">
        <v>304</v>
      </c>
      <c r="N14" s="17">
        <v>31</v>
      </c>
      <c r="O14" s="22">
        <v>23</v>
      </c>
      <c r="P14" s="22">
        <v>8</v>
      </c>
      <c r="Q14" s="17">
        <v>13</v>
      </c>
      <c r="R14" s="17" t="s">
        <v>36</v>
      </c>
      <c r="S14" s="17">
        <v>3</v>
      </c>
    </row>
    <row r="15" spans="2:19" s="14" customFormat="1" ht="12" customHeight="1">
      <c r="B15" s="409"/>
      <c r="C15" s="410"/>
      <c r="D15" s="3"/>
      <c r="E15" s="379" t="s">
        <v>12</v>
      </c>
      <c r="F15" s="380"/>
      <c r="G15" s="17">
        <v>308</v>
      </c>
      <c r="H15" s="22">
        <v>306</v>
      </c>
      <c r="I15" s="22">
        <v>2</v>
      </c>
      <c r="J15" s="22">
        <v>4399</v>
      </c>
      <c r="K15" s="17">
        <v>100903</v>
      </c>
      <c r="L15" s="22">
        <v>51816</v>
      </c>
      <c r="M15" s="22">
        <v>49087</v>
      </c>
      <c r="N15" s="17">
        <v>6767</v>
      </c>
      <c r="O15" s="22">
        <v>2482</v>
      </c>
      <c r="P15" s="22">
        <v>4285</v>
      </c>
      <c r="Q15" s="17">
        <v>442</v>
      </c>
      <c r="R15" s="17">
        <v>489</v>
      </c>
      <c r="S15" s="17">
        <v>1842</v>
      </c>
    </row>
    <row r="16" spans="2:19" s="14" customFormat="1" ht="12" customHeight="1">
      <c r="B16" s="411"/>
      <c r="C16" s="412"/>
      <c r="D16" s="3"/>
      <c r="E16" s="379" t="s">
        <v>13</v>
      </c>
      <c r="F16" s="380"/>
      <c r="G16" s="17">
        <v>3</v>
      </c>
      <c r="H16" s="22">
        <v>3</v>
      </c>
      <c r="I16" s="22" t="s">
        <v>36</v>
      </c>
      <c r="J16" s="22">
        <v>28</v>
      </c>
      <c r="K16" s="22">
        <v>800</v>
      </c>
      <c r="L16" s="22">
        <v>382</v>
      </c>
      <c r="M16" s="22">
        <v>418</v>
      </c>
      <c r="N16" s="22">
        <v>84</v>
      </c>
      <c r="O16" s="22">
        <v>37</v>
      </c>
      <c r="P16" s="22">
        <v>47</v>
      </c>
      <c r="Q16" s="22" t="s">
        <v>36</v>
      </c>
      <c r="R16" s="22">
        <v>6</v>
      </c>
      <c r="S16" s="22">
        <v>11</v>
      </c>
    </row>
    <row r="17" spans="2:19" s="14" customFormat="1" ht="12" customHeight="1">
      <c r="B17" s="407" t="s">
        <v>15</v>
      </c>
      <c r="C17" s="408"/>
      <c r="D17" s="381" t="s">
        <v>25</v>
      </c>
      <c r="E17" s="381"/>
      <c r="F17" s="381"/>
      <c r="G17" s="18">
        <v>168</v>
      </c>
      <c r="H17" s="18">
        <v>167</v>
      </c>
      <c r="I17" s="18">
        <v>1</v>
      </c>
      <c r="J17" s="18">
        <v>1930</v>
      </c>
      <c r="K17" s="18">
        <v>54421</v>
      </c>
      <c r="L17" s="18">
        <v>27862</v>
      </c>
      <c r="M17" s="18">
        <v>26559</v>
      </c>
      <c r="N17" s="18">
        <v>4138</v>
      </c>
      <c r="O17" s="18">
        <v>2448</v>
      </c>
      <c r="P17" s="18">
        <v>1690</v>
      </c>
      <c r="Q17" s="18">
        <v>429</v>
      </c>
      <c r="R17" s="18">
        <v>346</v>
      </c>
      <c r="S17" s="18">
        <v>799</v>
      </c>
    </row>
    <row r="18" spans="2:19" s="14" customFormat="1" ht="12" customHeight="1">
      <c r="B18" s="409"/>
      <c r="C18" s="410"/>
      <c r="D18" s="3"/>
      <c r="E18" s="379" t="s">
        <v>11</v>
      </c>
      <c r="F18" s="380"/>
      <c r="G18" s="17">
        <v>1</v>
      </c>
      <c r="H18" s="31">
        <v>1</v>
      </c>
      <c r="I18" s="32" t="s">
        <v>36</v>
      </c>
      <c r="J18" s="22">
        <v>12</v>
      </c>
      <c r="K18" s="17">
        <v>430</v>
      </c>
      <c r="L18" s="22">
        <v>221</v>
      </c>
      <c r="M18" s="22">
        <v>209</v>
      </c>
      <c r="N18" s="17">
        <v>23</v>
      </c>
      <c r="O18" s="22">
        <v>16</v>
      </c>
      <c r="P18" s="22">
        <v>7</v>
      </c>
      <c r="Q18" s="17">
        <v>11</v>
      </c>
      <c r="R18" s="17">
        <v>2</v>
      </c>
      <c r="S18" s="17" t="s">
        <v>36</v>
      </c>
    </row>
    <row r="19" spans="2:19" s="14" customFormat="1" ht="12" customHeight="1">
      <c r="B19" s="409"/>
      <c r="C19" s="410"/>
      <c r="D19" s="3"/>
      <c r="E19" s="379" t="s">
        <v>12</v>
      </c>
      <c r="F19" s="380"/>
      <c r="G19" s="17">
        <v>161</v>
      </c>
      <c r="H19" s="31">
        <v>160</v>
      </c>
      <c r="I19" s="31">
        <v>1</v>
      </c>
      <c r="J19" s="22">
        <v>1870</v>
      </c>
      <c r="K19" s="17">
        <v>52717</v>
      </c>
      <c r="L19" s="22">
        <v>27111</v>
      </c>
      <c r="M19" s="22">
        <v>25606</v>
      </c>
      <c r="N19" s="17">
        <v>4015</v>
      </c>
      <c r="O19" s="22">
        <v>2363</v>
      </c>
      <c r="P19" s="22">
        <v>1652</v>
      </c>
      <c r="Q19" s="17">
        <v>320</v>
      </c>
      <c r="R19" s="17">
        <v>335</v>
      </c>
      <c r="S19" s="17">
        <v>792</v>
      </c>
    </row>
    <row r="20" spans="2:19" s="14" customFormat="1" ht="12" customHeight="1">
      <c r="B20" s="411"/>
      <c r="C20" s="412"/>
      <c r="D20" s="3"/>
      <c r="E20" s="379" t="s">
        <v>13</v>
      </c>
      <c r="F20" s="380"/>
      <c r="G20" s="17">
        <v>6</v>
      </c>
      <c r="H20" s="31">
        <v>6</v>
      </c>
      <c r="I20" s="32" t="s">
        <v>36</v>
      </c>
      <c r="J20" s="22">
        <v>48</v>
      </c>
      <c r="K20" s="17">
        <v>1274</v>
      </c>
      <c r="L20" s="22">
        <v>530</v>
      </c>
      <c r="M20" s="22">
        <v>744</v>
      </c>
      <c r="N20" s="17">
        <v>100</v>
      </c>
      <c r="O20" s="22">
        <v>69</v>
      </c>
      <c r="P20" s="22">
        <v>31</v>
      </c>
      <c r="Q20" s="17">
        <v>98</v>
      </c>
      <c r="R20" s="17">
        <v>9</v>
      </c>
      <c r="S20" s="17">
        <v>7</v>
      </c>
    </row>
    <row r="21" spans="2:20" s="14" customFormat="1" ht="12" customHeight="1">
      <c r="B21" s="424" t="s">
        <v>16</v>
      </c>
      <c r="C21" s="425"/>
      <c r="D21" s="386" t="s">
        <v>25</v>
      </c>
      <c r="E21" s="387"/>
      <c r="F21" s="382"/>
      <c r="G21" s="18">
        <v>81</v>
      </c>
      <c r="H21" s="18">
        <v>81</v>
      </c>
      <c r="I21" s="18" t="s">
        <v>36</v>
      </c>
      <c r="J21" s="21" t="s">
        <v>27</v>
      </c>
      <c r="K21" s="18">
        <v>52867</v>
      </c>
      <c r="L21" s="18">
        <v>26832</v>
      </c>
      <c r="M21" s="18">
        <v>26035</v>
      </c>
      <c r="N21" s="18">
        <v>3820</v>
      </c>
      <c r="O21" s="18">
        <v>2691</v>
      </c>
      <c r="P21" s="18">
        <v>1129</v>
      </c>
      <c r="Q21" s="18">
        <v>779</v>
      </c>
      <c r="R21" s="18">
        <v>552</v>
      </c>
      <c r="S21" s="18">
        <v>314</v>
      </c>
      <c r="T21" s="33"/>
    </row>
    <row r="22" spans="2:20" s="14" customFormat="1" ht="12" customHeight="1">
      <c r="B22" s="426"/>
      <c r="C22" s="427"/>
      <c r="D22" s="12"/>
      <c r="E22" s="378" t="s">
        <v>12</v>
      </c>
      <c r="F22" s="379"/>
      <c r="G22" s="21">
        <v>68</v>
      </c>
      <c r="H22" s="21">
        <v>68</v>
      </c>
      <c r="I22" s="32" t="s">
        <v>36</v>
      </c>
      <c r="J22" s="21" t="s">
        <v>27</v>
      </c>
      <c r="K22" s="21">
        <v>39900</v>
      </c>
      <c r="L22" s="21">
        <v>20915</v>
      </c>
      <c r="M22" s="21">
        <v>18985</v>
      </c>
      <c r="N22" s="21">
        <v>3122</v>
      </c>
      <c r="O22" s="21">
        <v>2190</v>
      </c>
      <c r="P22" s="21">
        <v>932</v>
      </c>
      <c r="Q22" s="17">
        <v>473</v>
      </c>
      <c r="R22" s="17">
        <v>483</v>
      </c>
      <c r="S22" s="17">
        <v>257</v>
      </c>
      <c r="T22" s="33"/>
    </row>
    <row r="23" spans="2:20" s="14" customFormat="1" ht="12" customHeight="1">
      <c r="B23" s="428"/>
      <c r="C23" s="429"/>
      <c r="D23" s="12"/>
      <c r="E23" s="378" t="s">
        <v>13</v>
      </c>
      <c r="F23" s="379"/>
      <c r="G23" s="21">
        <v>13</v>
      </c>
      <c r="H23" s="21">
        <v>13</v>
      </c>
      <c r="I23" s="22" t="s">
        <v>36</v>
      </c>
      <c r="J23" s="21" t="s">
        <v>27</v>
      </c>
      <c r="K23" s="21">
        <v>12967</v>
      </c>
      <c r="L23" s="21">
        <v>5917</v>
      </c>
      <c r="M23" s="21">
        <v>7050</v>
      </c>
      <c r="N23" s="21">
        <v>698</v>
      </c>
      <c r="O23" s="21">
        <v>501</v>
      </c>
      <c r="P23" s="21">
        <v>197</v>
      </c>
      <c r="Q23" s="17">
        <v>306</v>
      </c>
      <c r="R23" s="17">
        <v>69</v>
      </c>
      <c r="S23" s="17">
        <v>57</v>
      </c>
      <c r="T23" s="33"/>
    </row>
    <row r="24" spans="2:20" s="14" customFormat="1" ht="14.25" customHeight="1">
      <c r="B24" s="424" t="s">
        <v>17</v>
      </c>
      <c r="C24" s="425"/>
      <c r="D24" s="386" t="s">
        <v>25</v>
      </c>
      <c r="E24" s="387"/>
      <c r="F24" s="382"/>
      <c r="G24" s="18">
        <v>2</v>
      </c>
      <c r="H24" s="18">
        <v>2</v>
      </c>
      <c r="I24" s="18" t="s">
        <v>35</v>
      </c>
      <c r="J24" s="18">
        <f>SUM(J25:J26)</f>
        <v>24</v>
      </c>
      <c r="K24" s="18">
        <v>1510</v>
      </c>
      <c r="L24" s="18">
        <v>742</v>
      </c>
      <c r="M24" s="18">
        <v>768</v>
      </c>
      <c r="N24" s="18">
        <v>130</v>
      </c>
      <c r="O24" s="18">
        <v>85</v>
      </c>
      <c r="P24" s="18">
        <v>45</v>
      </c>
      <c r="Q24" s="18">
        <v>14</v>
      </c>
      <c r="R24" s="18">
        <v>13</v>
      </c>
      <c r="S24" s="18">
        <v>9</v>
      </c>
      <c r="T24" s="33"/>
    </row>
    <row r="25" spans="2:20" s="14" customFormat="1" ht="14.25" customHeight="1">
      <c r="B25" s="426"/>
      <c r="C25" s="427"/>
      <c r="D25" s="12"/>
      <c r="E25" s="378" t="s">
        <v>32</v>
      </c>
      <c r="F25" s="379"/>
      <c r="G25" s="420">
        <v>2</v>
      </c>
      <c r="H25" s="422">
        <v>2</v>
      </c>
      <c r="I25" s="422" t="s">
        <v>35</v>
      </c>
      <c r="J25" s="32">
        <v>24</v>
      </c>
      <c r="K25" s="23">
        <v>768</v>
      </c>
      <c r="L25" s="32">
        <v>376</v>
      </c>
      <c r="M25" s="32">
        <v>392</v>
      </c>
      <c r="N25" s="420">
        <v>130</v>
      </c>
      <c r="O25" s="422">
        <v>85</v>
      </c>
      <c r="P25" s="422">
        <v>45</v>
      </c>
      <c r="Q25" s="420">
        <v>14</v>
      </c>
      <c r="R25" s="420">
        <v>13</v>
      </c>
      <c r="S25" s="420">
        <v>9</v>
      </c>
      <c r="T25" s="33"/>
    </row>
    <row r="26" spans="2:20" s="14" customFormat="1" ht="14.25" customHeight="1">
      <c r="B26" s="428"/>
      <c r="C26" s="429"/>
      <c r="D26" s="12"/>
      <c r="E26" s="378" t="s">
        <v>33</v>
      </c>
      <c r="F26" s="379"/>
      <c r="G26" s="421"/>
      <c r="H26" s="423"/>
      <c r="I26" s="423"/>
      <c r="J26" s="34" t="s">
        <v>27</v>
      </c>
      <c r="K26" s="19">
        <v>742</v>
      </c>
      <c r="L26" s="19">
        <v>366</v>
      </c>
      <c r="M26" s="19">
        <v>376</v>
      </c>
      <c r="N26" s="421"/>
      <c r="O26" s="423"/>
      <c r="P26" s="423"/>
      <c r="Q26" s="421"/>
      <c r="R26" s="421"/>
      <c r="S26" s="421"/>
      <c r="T26" s="33"/>
    </row>
    <row r="27" spans="2:22" s="14" customFormat="1" ht="14.25" customHeight="1">
      <c r="B27" s="430" t="s">
        <v>26</v>
      </c>
      <c r="C27" s="431"/>
      <c r="D27" s="402" t="s">
        <v>25</v>
      </c>
      <c r="E27" s="403"/>
      <c r="F27" s="404"/>
      <c r="G27" s="18">
        <v>28</v>
      </c>
      <c r="H27" s="18">
        <v>27</v>
      </c>
      <c r="I27" s="18">
        <v>1</v>
      </c>
      <c r="J27" s="18">
        <v>652</v>
      </c>
      <c r="K27" s="18">
        <v>2274</v>
      </c>
      <c r="L27" s="18">
        <v>1478</v>
      </c>
      <c r="M27" s="18">
        <v>796</v>
      </c>
      <c r="N27" s="18">
        <v>1505</v>
      </c>
      <c r="O27" s="18">
        <v>605</v>
      </c>
      <c r="P27" s="18">
        <v>900</v>
      </c>
      <c r="Q27" s="18">
        <v>49</v>
      </c>
      <c r="R27" s="18">
        <v>150</v>
      </c>
      <c r="S27" s="18">
        <v>182</v>
      </c>
      <c r="T27" s="35"/>
      <c r="U27" s="35"/>
      <c r="V27" s="35"/>
    </row>
    <row r="28" spans="2:20" s="14" customFormat="1" ht="14.25" customHeight="1">
      <c r="B28" s="432"/>
      <c r="C28" s="433"/>
      <c r="D28" s="12"/>
      <c r="E28" s="379" t="s">
        <v>11</v>
      </c>
      <c r="F28" s="380"/>
      <c r="G28" s="17">
        <v>1</v>
      </c>
      <c r="H28" s="22">
        <v>1</v>
      </c>
      <c r="I28" s="32" t="s">
        <v>35</v>
      </c>
      <c r="J28" s="22">
        <v>9</v>
      </c>
      <c r="K28" s="17">
        <v>54</v>
      </c>
      <c r="L28" s="22">
        <v>40</v>
      </c>
      <c r="M28" s="22">
        <v>14</v>
      </c>
      <c r="N28" s="17">
        <v>30</v>
      </c>
      <c r="O28" s="22">
        <v>16</v>
      </c>
      <c r="P28" s="22">
        <v>14</v>
      </c>
      <c r="Q28" s="17">
        <v>6</v>
      </c>
      <c r="R28" s="17">
        <v>1</v>
      </c>
      <c r="S28" s="17" t="s">
        <v>37</v>
      </c>
      <c r="T28" s="33"/>
    </row>
    <row r="29" spans="2:20" s="14" customFormat="1" ht="14.25" customHeight="1">
      <c r="B29" s="432"/>
      <c r="C29" s="433"/>
      <c r="D29" s="12"/>
      <c r="E29" s="379" t="s">
        <v>12</v>
      </c>
      <c r="F29" s="380"/>
      <c r="G29" s="17">
        <v>26</v>
      </c>
      <c r="H29" s="22">
        <v>25</v>
      </c>
      <c r="I29" s="31">
        <v>1</v>
      </c>
      <c r="J29" s="22">
        <v>638</v>
      </c>
      <c r="K29" s="17">
        <v>2188</v>
      </c>
      <c r="L29" s="22">
        <v>1416</v>
      </c>
      <c r="M29" s="22">
        <v>772</v>
      </c>
      <c r="N29" s="17">
        <v>1462</v>
      </c>
      <c r="O29" s="22">
        <v>583</v>
      </c>
      <c r="P29" s="22">
        <v>879</v>
      </c>
      <c r="Q29" s="17">
        <v>43</v>
      </c>
      <c r="R29" s="17">
        <v>144</v>
      </c>
      <c r="S29" s="17">
        <v>176</v>
      </c>
      <c r="T29" s="33"/>
    </row>
    <row r="30" spans="2:20" s="14" customFormat="1" ht="14.25" customHeight="1">
      <c r="B30" s="434"/>
      <c r="C30" s="435"/>
      <c r="D30" s="12"/>
      <c r="E30" s="379" t="s">
        <v>13</v>
      </c>
      <c r="F30" s="380"/>
      <c r="G30" s="17">
        <v>1</v>
      </c>
      <c r="H30" s="22">
        <v>1</v>
      </c>
      <c r="I30" s="22" t="s">
        <v>35</v>
      </c>
      <c r="J30" s="22">
        <v>5</v>
      </c>
      <c r="K30" s="17">
        <v>32</v>
      </c>
      <c r="L30" s="22">
        <v>22</v>
      </c>
      <c r="M30" s="22">
        <v>10</v>
      </c>
      <c r="N30" s="17">
        <v>13</v>
      </c>
      <c r="O30" s="22">
        <v>6</v>
      </c>
      <c r="P30" s="22">
        <v>7</v>
      </c>
      <c r="Q30" s="21" t="s">
        <v>28</v>
      </c>
      <c r="R30" s="17">
        <v>5</v>
      </c>
      <c r="S30" s="17">
        <v>6</v>
      </c>
      <c r="T30" s="33"/>
    </row>
    <row r="31" spans="2:19" s="14" customFormat="1" ht="12" customHeight="1">
      <c r="B31" s="442" t="s">
        <v>19</v>
      </c>
      <c r="C31" s="443"/>
      <c r="D31" s="386" t="s">
        <v>25</v>
      </c>
      <c r="E31" s="387"/>
      <c r="F31" s="382"/>
      <c r="G31" s="18">
        <v>70</v>
      </c>
      <c r="H31" s="18">
        <v>70</v>
      </c>
      <c r="I31" s="18" t="s">
        <v>27</v>
      </c>
      <c r="J31" s="18" t="s">
        <v>27</v>
      </c>
      <c r="K31" s="18">
        <v>10028</v>
      </c>
      <c r="L31" s="18">
        <v>4691</v>
      </c>
      <c r="M31" s="18">
        <v>5337</v>
      </c>
      <c r="N31" s="18">
        <v>723</v>
      </c>
      <c r="O31" s="18">
        <v>361</v>
      </c>
      <c r="P31" s="18">
        <v>362</v>
      </c>
      <c r="Q31" s="18">
        <v>1998</v>
      </c>
      <c r="R31" s="18">
        <v>139</v>
      </c>
      <c r="S31" s="18">
        <v>147</v>
      </c>
    </row>
    <row r="32" spans="2:19" s="14" customFormat="1" ht="12" customHeight="1">
      <c r="B32" s="444"/>
      <c r="C32" s="445"/>
      <c r="D32" s="3"/>
      <c r="E32" s="378" t="s">
        <v>12</v>
      </c>
      <c r="F32" s="379"/>
      <c r="G32" s="17">
        <v>3</v>
      </c>
      <c r="H32" s="22">
        <v>3</v>
      </c>
      <c r="I32" s="17" t="s">
        <v>27</v>
      </c>
      <c r="J32" s="17" t="s">
        <v>27</v>
      </c>
      <c r="K32" s="17">
        <v>316</v>
      </c>
      <c r="L32" s="22">
        <v>130</v>
      </c>
      <c r="M32" s="22">
        <v>186</v>
      </c>
      <c r="N32" s="17">
        <v>48</v>
      </c>
      <c r="O32" s="22">
        <v>26</v>
      </c>
      <c r="P32" s="22">
        <v>22</v>
      </c>
      <c r="Q32" s="17">
        <v>224</v>
      </c>
      <c r="R32" s="17">
        <v>21</v>
      </c>
      <c r="S32" s="17">
        <v>15</v>
      </c>
    </row>
    <row r="33" spans="2:19" s="14" customFormat="1" ht="12" customHeight="1">
      <c r="B33" s="446"/>
      <c r="C33" s="447"/>
      <c r="D33" s="3"/>
      <c r="E33" s="378" t="s">
        <v>13</v>
      </c>
      <c r="F33" s="379"/>
      <c r="G33" s="17">
        <v>67</v>
      </c>
      <c r="H33" s="22">
        <v>67</v>
      </c>
      <c r="I33" s="17" t="s">
        <v>27</v>
      </c>
      <c r="J33" s="17" t="s">
        <v>27</v>
      </c>
      <c r="K33" s="17">
        <v>9712</v>
      </c>
      <c r="L33" s="22">
        <v>4561</v>
      </c>
      <c r="M33" s="22">
        <v>5151</v>
      </c>
      <c r="N33" s="17">
        <v>675</v>
      </c>
      <c r="O33" s="22">
        <v>335</v>
      </c>
      <c r="P33" s="22">
        <v>340</v>
      </c>
      <c r="Q33" s="17">
        <v>1774</v>
      </c>
      <c r="R33" s="17">
        <v>118</v>
      </c>
      <c r="S33" s="17">
        <v>132</v>
      </c>
    </row>
    <row r="34" spans="2:20" s="14" customFormat="1" ht="12" customHeight="1">
      <c r="B34" s="436" t="s">
        <v>18</v>
      </c>
      <c r="C34" s="437"/>
      <c r="D34" s="386" t="s">
        <v>25</v>
      </c>
      <c r="E34" s="387"/>
      <c r="F34" s="382"/>
      <c r="G34" s="18">
        <v>22</v>
      </c>
      <c r="H34" s="18">
        <v>22</v>
      </c>
      <c r="I34" s="18" t="s">
        <v>27</v>
      </c>
      <c r="J34" s="18" t="s">
        <v>27</v>
      </c>
      <c r="K34" s="18">
        <v>1885</v>
      </c>
      <c r="L34" s="18">
        <v>936</v>
      </c>
      <c r="M34" s="18">
        <v>949</v>
      </c>
      <c r="N34" s="18">
        <v>101</v>
      </c>
      <c r="O34" s="18">
        <v>28</v>
      </c>
      <c r="P34" s="18">
        <v>73</v>
      </c>
      <c r="Q34" s="18">
        <v>407</v>
      </c>
      <c r="R34" s="18">
        <v>16</v>
      </c>
      <c r="S34" s="18">
        <v>21</v>
      </c>
      <c r="T34" s="33"/>
    </row>
    <row r="35" spans="2:20" s="14" customFormat="1" ht="12" customHeight="1">
      <c r="B35" s="438"/>
      <c r="C35" s="439"/>
      <c r="D35" s="12"/>
      <c r="E35" s="378" t="s">
        <v>12</v>
      </c>
      <c r="F35" s="379"/>
      <c r="G35" s="22" t="s">
        <v>28</v>
      </c>
      <c r="H35" s="22" t="s">
        <v>28</v>
      </c>
      <c r="I35" s="17" t="s">
        <v>27</v>
      </c>
      <c r="J35" s="17" t="s">
        <v>27</v>
      </c>
      <c r="K35" s="22" t="s">
        <v>36</v>
      </c>
      <c r="L35" s="22" t="s">
        <v>36</v>
      </c>
      <c r="M35" s="22" t="s">
        <v>36</v>
      </c>
      <c r="N35" s="22" t="s">
        <v>36</v>
      </c>
      <c r="O35" s="22" t="s">
        <v>36</v>
      </c>
      <c r="P35" s="22" t="s">
        <v>36</v>
      </c>
      <c r="Q35" s="18" t="s">
        <v>28</v>
      </c>
      <c r="R35" s="18" t="s">
        <v>28</v>
      </c>
      <c r="S35" s="18" t="s">
        <v>28</v>
      </c>
      <c r="T35" s="33"/>
    </row>
    <row r="36" spans="2:20" s="14" customFormat="1" ht="12" customHeight="1">
      <c r="B36" s="440"/>
      <c r="C36" s="441"/>
      <c r="D36" s="12"/>
      <c r="E36" s="378" t="s">
        <v>13</v>
      </c>
      <c r="F36" s="379"/>
      <c r="G36" s="17">
        <v>22</v>
      </c>
      <c r="H36" s="22">
        <v>22</v>
      </c>
      <c r="I36" s="17" t="s">
        <v>27</v>
      </c>
      <c r="J36" s="17" t="s">
        <v>27</v>
      </c>
      <c r="K36" s="36">
        <v>1885</v>
      </c>
      <c r="L36" s="36">
        <v>936</v>
      </c>
      <c r="M36" s="36">
        <v>949</v>
      </c>
      <c r="N36" s="36">
        <v>101</v>
      </c>
      <c r="O36" s="36">
        <v>28</v>
      </c>
      <c r="P36" s="36">
        <v>73</v>
      </c>
      <c r="Q36" s="17">
        <v>407</v>
      </c>
      <c r="R36" s="17">
        <v>16</v>
      </c>
      <c r="S36" s="17">
        <v>21</v>
      </c>
      <c r="T36" s="33"/>
    </row>
    <row r="37" spans="2:19" s="14" customFormat="1" ht="12" customHeight="1">
      <c r="B37" s="414" t="s">
        <v>20</v>
      </c>
      <c r="C37" s="415"/>
      <c r="D37" s="381" t="s">
        <v>25</v>
      </c>
      <c r="E37" s="381"/>
      <c r="F37" s="381"/>
      <c r="G37" s="18">
        <f>SUM(G38,G41,G44)</f>
        <v>21</v>
      </c>
      <c r="H37" s="18">
        <f aca="true" t="shared" si="0" ref="H37:S37">SUM(H38,H41,H44)</f>
        <v>21</v>
      </c>
      <c r="I37" s="18" t="s">
        <v>34</v>
      </c>
      <c r="J37" s="18" t="s">
        <v>27</v>
      </c>
      <c r="K37" s="18">
        <f t="shared" si="0"/>
        <v>34024</v>
      </c>
      <c r="L37" s="18">
        <f t="shared" si="0"/>
        <v>17560</v>
      </c>
      <c r="M37" s="18">
        <f t="shared" si="0"/>
        <v>16464</v>
      </c>
      <c r="N37" s="18">
        <f t="shared" si="0"/>
        <v>1891</v>
      </c>
      <c r="O37" s="18">
        <f t="shared" si="0"/>
        <v>1315</v>
      </c>
      <c r="P37" s="18">
        <f t="shared" si="0"/>
        <v>576</v>
      </c>
      <c r="Q37" s="18" t="s">
        <v>27</v>
      </c>
      <c r="R37" s="18">
        <f t="shared" si="0"/>
        <v>748</v>
      </c>
      <c r="S37" s="18">
        <f t="shared" si="0"/>
        <v>1273</v>
      </c>
    </row>
    <row r="38" spans="2:19" s="14" customFormat="1" ht="12" customHeight="1">
      <c r="B38" s="416"/>
      <c r="C38" s="417"/>
      <c r="D38" s="392" t="s">
        <v>11</v>
      </c>
      <c r="E38" s="391" t="s">
        <v>25</v>
      </c>
      <c r="F38" s="379"/>
      <c r="G38" s="17">
        <f>SUM(G39:G40)</f>
        <v>1</v>
      </c>
      <c r="H38" s="17">
        <f>SUM(H39:H40)</f>
        <v>1</v>
      </c>
      <c r="I38" s="22" t="s">
        <v>28</v>
      </c>
      <c r="J38" s="17" t="s">
        <v>27</v>
      </c>
      <c r="K38" s="17">
        <f aca="true" t="shared" si="1" ref="K38:P38">SUM(K39:K40)</f>
        <v>6567</v>
      </c>
      <c r="L38" s="17">
        <f t="shared" si="1"/>
        <v>4111</v>
      </c>
      <c r="M38" s="17">
        <f t="shared" si="1"/>
        <v>2456</v>
      </c>
      <c r="N38" s="17">
        <f t="shared" si="1"/>
        <v>837</v>
      </c>
      <c r="O38" s="17">
        <f t="shared" si="1"/>
        <v>684</v>
      </c>
      <c r="P38" s="17">
        <f t="shared" si="1"/>
        <v>153</v>
      </c>
      <c r="Q38" s="17" t="s">
        <v>27</v>
      </c>
      <c r="R38" s="17">
        <f>SUM(R39:R40)</f>
        <v>470</v>
      </c>
      <c r="S38" s="17">
        <f>SUM(S39:S40)</f>
        <v>1029</v>
      </c>
    </row>
    <row r="39" spans="2:19" s="14" customFormat="1" ht="12" customHeight="1">
      <c r="B39" s="416"/>
      <c r="C39" s="417"/>
      <c r="D39" s="393"/>
      <c r="E39" s="3"/>
      <c r="F39" s="4" t="s">
        <v>20</v>
      </c>
      <c r="G39" s="17">
        <v>1</v>
      </c>
      <c r="H39" s="17">
        <v>1</v>
      </c>
      <c r="I39" s="22" t="s">
        <v>28</v>
      </c>
      <c r="J39" s="17" t="s">
        <v>27</v>
      </c>
      <c r="K39" s="17">
        <v>6567</v>
      </c>
      <c r="L39" s="17">
        <v>4111</v>
      </c>
      <c r="M39" s="17">
        <v>2456</v>
      </c>
      <c r="N39" s="17">
        <v>837</v>
      </c>
      <c r="O39" s="17">
        <v>684</v>
      </c>
      <c r="P39" s="17">
        <v>153</v>
      </c>
      <c r="Q39" s="17" t="s">
        <v>27</v>
      </c>
      <c r="R39" s="17">
        <v>470</v>
      </c>
      <c r="S39" s="17">
        <v>1029</v>
      </c>
    </row>
    <row r="40" spans="2:19" s="14" customFormat="1" ht="12" customHeight="1">
      <c r="B40" s="416"/>
      <c r="C40" s="417"/>
      <c r="D40" s="393"/>
      <c r="E40" s="3"/>
      <c r="F40" s="4" t="s">
        <v>21</v>
      </c>
      <c r="G40" s="22" t="s">
        <v>28</v>
      </c>
      <c r="H40" s="22" t="s">
        <v>28</v>
      </c>
      <c r="I40" s="22" t="s">
        <v>28</v>
      </c>
      <c r="J40" s="17" t="s">
        <v>27</v>
      </c>
      <c r="K40" s="18" t="s">
        <v>28</v>
      </c>
      <c r="L40" s="18" t="s">
        <v>28</v>
      </c>
      <c r="M40" s="18" t="s">
        <v>28</v>
      </c>
      <c r="N40" s="18" t="s">
        <v>28</v>
      </c>
      <c r="O40" s="18" t="s">
        <v>28</v>
      </c>
      <c r="P40" s="18" t="s">
        <v>28</v>
      </c>
      <c r="Q40" s="17" t="s">
        <v>27</v>
      </c>
      <c r="R40" s="18" t="s">
        <v>28</v>
      </c>
      <c r="S40" s="18" t="s">
        <v>28</v>
      </c>
    </row>
    <row r="41" spans="2:19" s="14" customFormat="1" ht="12" customHeight="1">
      <c r="B41" s="416"/>
      <c r="C41" s="417"/>
      <c r="D41" s="392" t="s">
        <v>12</v>
      </c>
      <c r="E41" s="391" t="s">
        <v>25</v>
      </c>
      <c r="F41" s="379"/>
      <c r="G41" s="17">
        <f>SUM(G42:G43)</f>
        <v>4</v>
      </c>
      <c r="H41" s="17">
        <f>SUM(H42:H43)</f>
        <v>4</v>
      </c>
      <c r="I41" s="22" t="s">
        <v>28</v>
      </c>
      <c r="J41" s="17" t="s">
        <v>27</v>
      </c>
      <c r="K41" s="17">
        <f aca="true" t="shared" si="2" ref="K41:P41">SUM(K42:K43)</f>
        <v>7053</v>
      </c>
      <c r="L41" s="17">
        <f t="shared" si="2"/>
        <v>3906</v>
      </c>
      <c r="M41" s="17">
        <v>3147</v>
      </c>
      <c r="N41" s="17">
        <f t="shared" si="2"/>
        <v>303</v>
      </c>
      <c r="O41" s="17">
        <f t="shared" si="2"/>
        <v>208</v>
      </c>
      <c r="P41" s="17">
        <f t="shared" si="2"/>
        <v>95</v>
      </c>
      <c r="Q41" s="17" t="s">
        <v>27</v>
      </c>
      <c r="R41" s="17">
        <f>SUM(R42:R43)</f>
        <v>84</v>
      </c>
      <c r="S41" s="17">
        <f>SUM(S42:S43)</f>
        <v>61</v>
      </c>
    </row>
    <row r="42" spans="2:19" s="14" customFormat="1" ht="12" customHeight="1">
      <c r="B42" s="416"/>
      <c r="C42" s="417"/>
      <c r="D42" s="393"/>
      <c r="E42" s="3"/>
      <c r="F42" s="4" t="s">
        <v>20</v>
      </c>
      <c r="G42" s="17">
        <v>4</v>
      </c>
      <c r="H42" s="17">
        <v>4</v>
      </c>
      <c r="I42" s="22" t="s">
        <v>28</v>
      </c>
      <c r="J42" s="17" t="s">
        <v>27</v>
      </c>
      <c r="K42" s="17">
        <v>7053</v>
      </c>
      <c r="L42" s="17">
        <v>3906</v>
      </c>
      <c r="M42" s="17">
        <v>3147</v>
      </c>
      <c r="N42" s="17">
        <v>303</v>
      </c>
      <c r="O42" s="17">
        <v>208</v>
      </c>
      <c r="P42" s="17">
        <v>95</v>
      </c>
      <c r="Q42" s="17" t="s">
        <v>27</v>
      </c>
      <c r="R42" s="17">
        <v>84</v>
      </c>
      <c r="S42" s="17">
        <v>61</v>
      </c>
    </row>
    <row r="43" spans="2:19" s="14" customFormat="1" ht="12" customHeight="1">
      <c r="B43" s="416"/>
      <c r="C43" s="417"/>
      <c r="D43" s="393"/>
      <c r="E43" s="3"/>
      <c r="F43" s="4" t="s">
        <v>21</v>
      </c>
      <c r="G43" s="22" t="s">
        <v>28</v>
      </c>
      <c r="H43" s="22" t="s">
        <v>28</v>
      </c>
      <c r="I43" s="22" t="s">
        <v>28</v>
      </c>
      <c r="J43" s="17" t="s">
        <v>27</v>
      </c>
      <c r="K43" s="18" t="s">
        <v>28</v>
      </c>
      <c r="L43" s="18" t="s">
        <v>28</v>
      </c>
      <c r="M43" s="18" t="s">
        <v>28</v>
      </c>
      <c r="N43" s="18" t="s">
        <v>28</v>
      </c>
      <c r="O43" s="18" t="s">
        <v>28</v>
      </c>
      <c r="P43" s="18" t="s">
        <v>28</v>
      </c>
      <c r="Q43" s="17" t="s">
        <v>27</v>
      </c>
      <c r="R43" s="18" t="s">
        <v>28</v>
      </c>
      <c r="S43" s="18" t="s">
        <v>28</v>
      </c>
    </row>
    <row r="44" spans="2:19" s="14" customFormat="1" ht="12" customHeight="1">
      <c r="B44" s="416"/>
      <c r="C44" s="417"/>
      <c r="D44" s="392" t="s">
        <v>13</v>
      </c>
      <c r="E44" s="391" t="s">
        <v>25</v>
      </c>
      <c r="F44" s="379"/>
      <c r="G44" s="17">
        <f>SUM(G45:G46)</f>
        <v>16</v>
      </c>
      <c r="H44" s="17">
        <f>SUM(H45:H46)</f>
        <v>16</v>
      </c>
      <c r="I44" s="22" t="s">
        <v>28</v>
      </c>
      <c r="J44" s="17" t="s">
        <v>27</v>
      </c>
      <c r="K44" s="17">
        <f aca="true" t="shared" si="3" ref="K44:P44">SUM(K45:K46)</f>
        <v>20404</v>
      </c>
      <c r="L44" s="17">
        <f t="shared" si="3"/>
        <v>9543</v>
      </c>
      <c r="M44" s="17">
        <f t="shared" si="3"/>
        <v>10861</v>
      </c>
      <c r="N44" s="17">
        <f t="shared" si="3"/>
        <v>751</v>
      </c>
      <c r="O44" s="17">
        <f t="shared" si="3"/>
        <v>423</v>
      </c>
      <c r="P44" s="17">
        <f t="shared" si="3"/>
        <v>328</v>
      </c>
      <c r="Q44" s="17" t="s">
        <v>27</v>
      </c>
      <c r="R44" s="17">
        <f>SUM(R45:R46)</f>
        <v>194</v>
      </c>
      <c r="S44" s="17">
        <f>SUM(S45:S46)</f>
        <v>183</v>
      </c>
    </row>
    <row r="45" spans="2:19" s="14" customFormat="1" ht="12" customHeight="1">
      <c r="B45" s="416"/>
      <c r="C45" s="417"/>
      <c r="D45" s="393"/>
      <c r="E45" s="3"/>
      <c r="F45" s="4" t="s">
        <v>20</v>
      </c>
      <c r="G45" s="17">
        <v>8</v>
      </c>
      <c r="H45" s="17">
        <v>8</v>
      </c>
      <c r="I45" s="22" t="s">
        <v>28</v>
      </c>
      <c r="J45" s="17" t="s">
        <v>23</v>
      </c>
      <c r="K45" s="17">
        <v>18477</v>
      </c>
      <c r="L45" s="17">
        <v>9370</v>
      </c>
      <c r="M45" s="17">
        <v>9107</v>
      </c>
      <c r="N45" s="17">
        <v>586</v>
      </c>
      <c r="O45" s="17">
        <v>331</v>
      </c>
      <c r="P45" s="17">
        <v>255</v>
      </c>
      <c r="Q45" s="17" t="s">
        <v>27</v>
      </c>
      <c r="R45" s="17">
        <v>150</v>
      </c>
      <c r="S45" s="17">
        <v>140</v>
      </c>
    </row>
    <row r="46" spans="2:19" s="14" customFormat="1" ht="12" customHeight="1">
      <c r="B46" s="418"/>
      <c r="C46" s="419"/>
      <c r="D46" s="394"/>
      <c r="E46" s="3"/>
      <c r="F46" s="4" t="s">
        <v>21</v>
      </c>
      <c r="G46" s="17">
        <v>8</v>
      </c>
      <c r="H46" s="17">
        <v>8</v>
      </c>
      <c r="I46" s="22" t="s">
        <v>28</v>
      </c>
      <c r="J46" s="17" t="s">
        <v>23</v>
      </c>
      <c r="K46" s="17">
        <v>1927</v>
      </c>
      <c r="L46" s="17">
        <v>173</v>
      </c>
      <c r="M46" s="17">
        <v>1754</v>
      </c>
      <c r="N46" s="17">
        <v>165</v>
      </c>
      <c r="O46" s="17">
        <v>92</v>
      </c>
      <c r="P46" s="17">
        <v>73</v>
      </c>
      <c r="Q46" s="17" t="s">
        <v>27</v>
      </c>
      <c r="R46" s="17">
        <v>44</v>
      </c>
      <c r="S46" s="17">
        <v>43</v>
      </c>
    </row>
    <row r="47" spans="2:19" s="14" customFormat="1" ht="12" customHeight="1">
      <c r="B47" s="391" t="s">
        <v>22</v>
      </c>
      <c r="C47" s="378"/>
      <c r="D47" s="378"/>
      <c r="E47" s="378"/>
      <c r="F47" s="379"/>
      <c r="G47" s="17">
        <v>1</v>
      </c>
      <c r="H47" s="17">
        <v>1</v>
      </c>
      <c r="I47" s="22" t="s">
        <v>28</v>
      </c>
      <c r="J47" s="17" t="s">
        <v>23</v>
      </c>
      <c r="K47" s="17">
        <v>1089</v>
      </c>
      <c r="L47" s="17">
        <v>929</v>
      </c>
      <c r="M47" s="17">
        <v>160</v>
      </c>
      <c r="N47" s="17">
        <v>79</v>
      </c>
      <c r="O47" s="17">
        <v>70</v>
      </c>
      <c r="P47" s="17">
        <v>9</v>
      </c>
      <c r="Q47" s="17" t="s">
        <v>27</v>
      </c>
      <c r="R47" s="17" t="s">
        <v>23</v>
      </c>
      <c r="S47" s="17" t="s">
        <v>23</v>
      </c>
    </row>
    <row r="48" ht="12" customHeight="1"/>
    <row r="49" spans="2:3" ht="12" customHeight="1">
      <c r="B49" s="16" t="s">
        <v>39</v>
      </c>
      <c r="C49" s="16"/>
    </row>
    <row r="50" spans="7:19" ht="12"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7:19" ht="12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7:19" ht="12"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7:19" ht="12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7:19" ht="12"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7:21" ht="12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7:19" ht="12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7:19" ht="12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7:19" ht="12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7:19" ht="12"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7:19" ht="12"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</sheetData>
  <sheetProtection/>
  <mergeCells count="66">
    <mergeCell ref="O25:O26"/>
    <mergeCell ref="P25:P26"/>
    <mergeCell ref="Q25:Q26"/>
    <mergeCell ref="R25:R26"/>
    <mergeCell ref="S25:S26"/>
    <mergeCell ref="B34:C36"/>
    <mergeCell ref="B31:C33"/>
    <mergeCell ref="E26:F26"/>
    <mergeCell ref="E36:F36"/>
    <mergeCell ref="E33:F33"/>
    <mergeCell ref="B37:C46"/>
    <mergeCell ref="G25:G26"/>
    <mergeCell ref="H25:H26"/>
    <mergeCell ref="I25:I26"/>
    <mergeCell ref="N25:N26"/>
    <mergeCell ref="B13:C16"/>
    <mergeCell ref="B17:C20"/>
    <mergeCell ref="B21:C23"/>
    <mergeCell ref="B24:C26"/>
    <mergeCell ref="B27:C30"/>
    <mergeCell ref="B6:C9"/>
    <mergeCell ref="B3:F4"/>
    <mergeCell ref="E7:F7"/>
    <mergeCell ref="E8:F8"/>
    <mergeCell ref="D24:F24"/>
    <mergeCell ref="E25:F25"/>
    <mergeCell ref="E14:F14"/>
    <mergeCell ref="E15:F15"/>
    <mergeCell ref="E16:F16"/>
    <mergeCell ref="D17:F17"/>
    <mergeCell ref="D41:D43"/>
    <mergeCell ref="R3:S3"/>
    <mergeCell ref="G3:I3"/>
    <mergeCell ref="K3:M3"/>
    <mergeCell ref="J3:J4"/>
    <mergeCell ref="N3:P3"/>
    <mergeCell ref="D34:F34"/>
    <mergeCell ref="E35:F35"/>
    <mergeCell ref="D27:F27"/>
    <mergeCell ref="Q3:Q4"/>
    <mergeCell ref="E32:F32"/>
    <mergeCell ref="E28:F28"/>
    <mergeCell ref="E29:F29"/>
    <mergeCell ref="B47:F47"/>
    <mergeCell ref="D44:D46"/>
    <mergeCell ref="E38:F38"/>
    <mergeCell ref="E41:F41"/>
    <mergeCell ref="E44:F44"/>
    <mergeCell ref="D37:F37"/>
    <mergeCell ref="D38:D40"/>
    <mergeCell ref="B10:B12"/>
    <mergeCell ref="E18:F18"/>
    <mergeCell ref="E19:F19"/>
    <mergeCell ref="E20:F20"/>
    <mergeCell ref="E30:F30"/>
    <mergeCell ref="D31:F31"/>
    <mergeCell ref="C10:C12"/>
    <mergeCell ref="D13:F13"/>
    <mergeCell ref="D21:F21"/>
    <mergeCell ref="E22:F22"/>
    <mergeCell ref="E23:F23"/>
    <mergeCell ref="E9:F9"/>
    <mergeCell ref="D6:F6"/>
    <mergeCell ref="E10:F10"/>
    <mergeCell ref="E11:F11"/>
    <mergeCell ref="E12:F1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&amp;L&amp;F</oddHeader>
  </headerFooter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65"/>
  <sheetViews>
    <sheetView zoomScalePageLayoutView="0" workbookViewId="0" topLeftCell="A1">
      <selection activeCell="P34" sqref="P34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5.625" style="1" customWidth="1"/>
    <col min="5" max="5" width="6.375" style="1" customWidth="1"/>
    <col min="6" max="6" width="8.25390625" style="1" customWidth="1"/>
    <col min="7" max="12" width="6.375" style="1" customWidth="1"/>
    <col min="13" max="16384" width="9.00390625" style="1" customWidth="1"/>
  </cols>
  <sheetData>
    <row r="1" ht="14.25">
      <c r="B1" s="2" t="s">
        <v>289</v>
      </c>
    </row>
    <row r="2" ht="12" customHeight="1"/>
    <row r="3" spans="2:12" ht="12" customHeight="1">
      <c r="B3" s="475" t="s">
        <v>0</v>
      </c>
      <c r="C3" s="476"/>
      <c r="D3" s="477"/>
      <c r="E3" s="400" t="s">
        <v>91</v>
      </c>
      <c r="F3" s="450" t="s">
        <v>43</v>
      </c>
      <c r="G3" s="451"/>
      <c r="H3" s="452"/>
      <c r="I3" s="450" t="s">
        <v>242</v>
      </c>
      <c r="J3" s="452"/>
      <c r="K3" s="450" t="s">
        <v>215</v>
      </c>
      <c r="L3" s="452"/>
    </row>
    <row r="4" spans="2:12" ht="12" customHeight="1">
      <c r="B4" s="481"/>
      <c r="C4" s="482"/>
      <c r="D4" s="483"/>
      <c r="E4" s="401"/>
      <c r="F4" s="128" t="s">
        <v>25</v>
      </c>
      <c r="G4" s="128" t="s">
        <v>7</v>
      </c>
      <c r="H4" s="128" t="s">
        <v>8</v>
      </c>
      <c r="I4" s="128" t="s">
        <v>7</v>
      </c>
      <c r="J4" s="128" t="s">
        <v>8</v>
      </c>
      <c r="K4" s="128" t="s">
        <v>7</v>
      </c>
      <c r="L4" s="128" t="s">
        <v>8</v>
      </c>
    </row>
    <row r="5" spans="2:12" ht="12" customHeight="1">
      <c r="B5" s="30"/>
      <c r="C5" s="24"/>
      <c r="D5" s="4"/>
      <c r="E5" s="6"/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</row>
    <row r="6" spans="2:12" ht="12" customHeight="1">
      <c r="B6" s="391" t="s">
        <v>47</v>
      </c>
      <c r="C6" s="378"/>
      <c r="D6" s="379"/>
      <c r="E6" s="142" t="s">
        <v>27</v>
      </c>
      <c r="F6" s="142">
        <v>9577</v>
      </c>
      <c r="G6" s="142">
        <v>4409</v>
      </c>
      <c r="H6" s="142">
        <v>5168</v>
      </c>
      <c r="I6" s="142">
        <v>4153</v>
      </c>
      <c r="J6" s="142">
        <v>4785</v>
      </c>
      <c r="K6" s="142">
        <v>256</v>
      </c>
      <c r="L6" s="142">
        <v>383</v>
      </c>
    </row>
    <row r="7" spans="2:21" s="44" customFormat="1" ht="12" customHeight="1">
      <c r="B7" s="386" t="s">
        <v>48</v>
      </c>
      <c r="C7" s="387"/>
      <c r="D7" s="382"/>
      <c r="E7" s="143" t="s">
        <v>27</v>
      </c>
      <c r="F7" s="143">
        <v>10028</v>
      </c>
      <c r="G7" s="143">
        <v>4691</v>
      </c>
      <c r="H7" s="143">
        <v>5337</v>
      </c>
      <c r="I7" s="143">
        <v>4424</v>
      </c>
      <c r="J7" s="143">
        <v>4977</v>
      </c>
      <c r="K7" s="143">
        <v>267</v>
      </c>
      <c r="L7" s="143">
        <v>360</v>
      </c>
      <c r="M7" s="144"/>
      <c r="N7" s="144"/>
      <c r="O7" s="144"/>
      <c r="P7" s="144"/>
      <c r="Q7" s="144"/>
      <c r="R7" s="144"/>
      <c r="S7" s="144"/>
      <c r="T7" s="144"/>
      <c r="U7" s="144"/>
    </row>
    <row r="8" spans="2:20" s="44" customFormat="1" ht="12" customHeight="1">
      <c r="B8" s="26"/>
      <c r="C8" s="387" t="s">
        <v>243</v>
      </c>
      <c r="D8" s="382"/>
      <c r="E8" s="137">
        <v>11</v>
      </c>
      <c r="F8" s="137">
        <v>1330</v>
      </c>
      <c r="G8" s="137">
        <v>1223</v>
      </c>
      <c r="H8" s="137">
        <v>107</v>
      </c>
      <c r="I8" s="137">
        <v>1223</v>
      </c>
      <c r="J8" s="137">
        <v>107</v>
      </c>
      <c r="K8" s="137" t="s">
        <v>244</v>
      </c>
      <c r="L8" s="137" t="s">
        <v>244</v>
      </c>
      <c r="M8" s="144"/>
      <c r="N8" s="144"/>
      <c r="O8" s="144"/>
      <c r="P8" s="144"/>
      <c r="Q8" s="144"/>
      <c r="R8" s="144"/>
      <c r="S8" s="144"/>
      <c r="T8" s="144"/>
    </row>
    <row r="9" spans="2:12" ht="12" customHeight="1">
      <c r="B9" s="30"/>
      <c r="C9" s="24"/>
      <c r="D9" s="4" t="s">
        <v>245</v>
      </c>
      <c r="E9" s="138">
        <v>2</v>
      </c>
      <c r="F9" s="136">
        <v>160</v>
      </c>
      <c r="G9" s="136">
        <v>128</v>
      </c>
      <c r="H9" s="136">
        <v>32</v>
      </c>
      <c r="I9" s="138">
        <v>128</v>
      </c>
      <c r="J9" s="138">
        <v>32</v>
      </c>
      <c r="K9" s="136" t="s">
        <v>244</v>
      </c>
      <c r="L9" s="136" t="s">
        <v>244</v>
      </c>
    </row>
    <row r="10" spans="2:12" ht="12" customHeight="1">
      <c r="B10" s="30"/>
      <c r="C10" s="24"/>
      <c r="D10" s="4" t="s">
        <v>246</v>
      </c>
      <c r="E10" s="138">
        <v>1</v>
      </c>
      <c r="F10" s="136">
        <v>19</v>
      </c>
      <c r="G10" s="136">
        <v>15</v>
      </c>
      <c r="H10" s="136">
        <v>4</v>
      </c>
      <c r="I10" s="138">
        <v>15</v>
      </c>
      <c r="J10" s="138">
        <v>4</v>
      </c>
      <c r="K10" s="136" t="s">
        <v>244</v>
      </c>
      <c r="L10" s="136" t="s">
        <v>244</v>
      </c>
    </row>
    <row r="11" spans="2:12" ht="12" customHeight="1">
      <c r="B11" s="30"/>
      <c r="C11" s="24"/>
      <c r="D11" s="4" t="s">
        <v>247</v>
      </c>
      <c r="E11" s="138">
        <v>1</v>
      </c>
      <c r="F11" s="136">
        <v>28</v>
      </c>
      <c r="G11" s="136">
        <v>28</v>
      </c>
      <c r="H11" s="136" t="s">
        <v>244</v>
      </c>
      <c r="I11" s="138">
        <v>28</v>
      </c>
      <c r="J11" s="136" t="s">
        <v>28</v>
      </c>
      <c r="K11" s="136" t="s">
        <v>28</v>
      </c>
      <c r="L11" s="136" t="s">
        <v>244</v>
      </c>
    </row>
    <row r="12" spans="2:12" ht="12" customHeight="1">
      <c r="B12" s="30"/>
      <c r="C12" s="24"/>
      <c r="D12" s="4" t="s">
        <v>248</v>
      </c>
      <c r="E12" s="138">
        <v>2</v>
      </c>
      <c r="F12" s="136">
        <v>762</v>
      </c>
      <c r="G12" s="136">
        <v>733</v>
      </c>
      <c r="H12" s="136">
        <v>29</v>
      </c>
      <c r="I12" s="138">
        <v>733</v>
      </c>
      <c r="J12" s="138">
        <v>29</v>
      </c>
      <c r="K12" s="136" t="s">
        <v>244</v>
      </c>
      <c r="L12" s="136" t="s">
        <v>244</v>
      </c>
    </row>
    <row r="13" spans="2:12" ht="12" customHeight="1">
      <c r="B13" s="30"/>
      <c r="C13" s="24"/>
      <c r="D13" s="4" t="s">
        <v>249</v>
      </c>
      <c r="E13" s="138">
        <v>2</v>
      </c>
      <c r="F13" s="136">
        <v>92</v>
      </c>
      <c r="G13" s="136">
        <v>75</v>
      </c>
      <c r="H13" s="136">
        <v>17</v>
      </c>
      <c r="I13" s="138">
        <v>75</v>
      </c>
      <c r="J13" s="138">
        <v>17</v>
      </c>
      <c r="K13" s="136" t="s">
        <v>244</v>
      </c>
      <c r="L13" s="136" t="s">
        <v>244</v>
      </c>
    </row>
    <row r="14" spans="2:12" ht="12" customHeight="1">
      <c r="B14" s="30"/>
      <c r="C14" s="24"/>
      <c r="D14" s="4" t="s">
        <v>250</v>
      </c>
      <c r="E14" s="138">
        <v>3</v>
      </c>
      <c r="F14" s="136">
        <v>269</v>
      </c>
      <c r="G14" s="136">
        <v>244</v>
      </c>
      <c r="H14" s="136">
        <v>25</v>
      </c>
      <c r="I14" s="138">
        <v>244</v>
      </c>
      <c r="J14" s="138">
        <v>25</v>
      </c>
      <c r="K14" s="136" t="s">
        <v>251</v>
      </c>
      <c r="L14" s="136" t="s">
        <v>244</v>
      </c>
    </row>
    <row r="15" spans="2:21" s="44" customFormat="1" ht="12" customHeight="1">
      <c r="B15" s="26"/>
      <c r="C15" s="387" t="s">
        <v>252</v>
      </c>
      <c r="D15" s="382"/>
      <c r="E15" s="139">
        <v>2</v>
      </c>
      <c r="F15" s="139">
        <v>208</v>
      </c>
      <c r="G15" s="139">
        <v>149</v>
      </c>
      <c r="H15" s="139">
        <v>59</v>
      </c>
      <c r="I15" s="139">
        <v>149</v>
      </c>
      <c r="J15" s="139">
        <v>59</v>
      </c>
      <c r="K15" s="137" t="s">
        <v>244</v>
      </c>
      <c r="L15" s="137" t="s">
        <v>244</v>
      </c>
      <c r="M15" s="144"/>
      <c r="N15" s="144"/>
      <c r="O15" s="144"/>
      <c r="P15" s="144"/>
      <c r="Q15" s="144"/>
      <c r="R15" s="144"/>
      <c r="S15" s="144"/>
      <c r="T15" s="144"/>
      <c r="U15" s="144"/>
    </row>
    <row r="16" spans="2:12" ht="12" customHeight="1">
      <c r="B16" s="30"/>
      <c r="C16" s="27"/>
      <c r="D16" s="4" t="s">
        <v>253</v>
      </c>
      <c r="E16" s="138">
        <v>2</v>
      </c>
      <c r="F16" s="136">
        <v>208</v>
      </c>
      <c r="G16" s="136">
        <v>149</v>
      </c>
      <c r="H16" s="136">
        <v>59</v>
      </c>
      <c r="I16" s="138">
        <v>149</v>
      </c>
      <c r="J16" s="138">
        <v>59</v>
      </c>
      <c r="K16" s="136" t="s">
        <v>244</v>
      </c>
      <c r="L16" s="136" t="s">
        <v>244</v>
      </c>
    </row>
    <row r="17" spans="2:21" s="44" customFormat="1" ht="12" customHeight="1">
      <c r="B17" s="26"/>
      <c r="C17" s="387" t="s">
        <v>226</v>
      </c>
      <c r="D17" s="382"/>
      <c r="E17" s="137">
        <v>28</v>
      </c>
      <c r="F17" s="137">
        <v>3912</v>
      </c>
      <c r="G17" s="137">
        <v>1284</v>
      </c>
      <c r="H17" s="137">
        <v>2628</v>
      </c>
      <c r="I17" s="137">
        <v>1138</v>
      </c>
      <c r="J17" s="137">
        <v>2348</v>
      </c>
      <c r="K17" s="137">
        <v>146</v>
      </c>
      <c r="L17" s="137">
        <v>280</v>
      </c>
      <c r="M17" s="144"/>
      <c r="N17" s="144"/>
      <c r="O17" s="144"/>
      <c r="P17" s="144"/>
      <c r="Q17" s="144"/>
      <c r="R17" s="144"/>
      <c r="S17" s="144"/>
      <c r="T17" s="144"/>
      <c r="U17" s="144"/>
    </row>
    <row r="18" spans="2:12" ht="12" customHeight="1">
      <c r="B18" s="30"/>
      <c r="C18" s="24"/>
      <c r="D18" s="4" t="s">
        <v>254</v>
      </c>
      <c r="E18" s="138">
        <v>14</v>
      </c>
      <c r="F18" s="136">
        <v>1561</v>
      </c>
      <c r="G18" s="136">
        <v>286</v>
      </c>
      <c r="H18" s="136">
        <v>1275</v>
      </c>
      <c r="I18" s="138">
        <v>194</v>
      </c>
      <c r="J18" s="138">
        <v>1011</v>
      </c>
      <c r="K18" s="138">
        <v>92</v>
      </c>
      <c r="L18" s="138">
        <v>264</v>
      </c>
    </row>
    <row r="19" spans="2:12" ht="12" customHeight="1">
      <c r="B19" s="30"/>
      <c r="C19" s="24"/>
      <c r="D19" s="4" t="s">
        <v>227</v>
      </c>
      <c r="E19" s="138">
        <v>1</v>
      </c>
      <c r="F19" s="138">
        <v>166</v>
      </c>
      <c r="G19" s="138">
        <v>43</v>
      </c>
      <c r="H19" s="138">
        <v>123</v>
      </c>
      <c r="I19" s="138">
        <v>43</v>
      </c>
      <c r="J19" s="138">
        <v>123</v>
      </c>
      <c r="K19" s="136" t="s">
        <v>244</v>
      </c>
      <c r="L19" s="136" t="s">
        <v>255</v>
      </c>
    </row>
    <row r="20" spans="2:12" ht="12" customHeight="1">
      <c r="B20" s="30"/>
      <c r="C20" s="24"/>
      <c r="D20" s="4" t="s">
        <v>256</v>
      </c>
      <c r="E20" s="138">
        <v>5</v>
      </c>
      <c r="F20" s="136">
        <v>642</v>
      </c>
      <c r="G20" s="136" t="s">
        <v>255</v>
      </c>
      <c r="H20" s="136">
        <v>642</v>
      </c>
      <c r="I20" s="136" t="s">
        <v>255</v>
      </c>
      <c r="J20" s="138">
        <v>642</v>
      </c>
      <c r="K20" s="136" t="s">
        <v>244</v>
      </c>
      <c r="L20" s="136" t="s">
        <v>255</v>
      </c>
    </row>
    <row r="21" spans="2:12" ht="12" customHeight="1">
      <c r="B21" s="30"/>
      <c r="C21" s="24"/>
      <c r="D21" s="145" t="s">
        <v>257</v>
      </c>
      <c r="E21" s="138">
        <v>1</v>
      </c>
      <c r="F21" s="136">
        <v>83</v>
      </c>
      <c r="G21" s="138">
        <v>43</v>
      </c>
      <c r="H21" s="136">
        <v>40</v>
      </c>
      <c r="I21" s="138">
        <v>43</v>
      </c>
      <c r="J21" s="138">
        <v>40</v>
      </c>
      <c r="K21" s="136" t="s">
        <v>244</v>
      </c>
      <c r="L21" s="136" t="s">
        <v>244</v>
      </c>
    </row>
    <row r="22" spans="2:12" ht="12" customHeight="1">
      <c r="B22" s="30"/>
      <c r="C22" s="24"/>
      <c r="D22" s="4" t="s">
        <v>258</v>
      </c>
      <c r="E22" s="138">
        <v>2</v>
      </c>
      <c r="F22" s="136">
        <v>211</v>
      </c>
      <c r="G22" s="138">
        <v>146</v>
      </c>
      <c r="H22" s="136">
        <v>65</v>
      </c>
      <c r="I22" s="138">
        <v>92</v>
      </c>
      <c r="J22" s="138">
        <v>49</v>
      </c>
      <c r="K22" s="138">
        <v>54</v>
      </c>
      <c r="L22" s="138">
        <v>16</v>
      </c>
    </row>
    <row r="23" spans="2:12" ht="12" customHeight="1">
      <c r="B23" s="30"/>
      <c r="C23" s="24"/>
      <c r="D23" s="4" t="s">
        <v>259</v>
      </c>
      <c r="E23" s="138">
        <v>2</v>
      </c>
      <c r="F23" s="136">
        <v>904</v>
      </c>
      <c r="G23" s="138">
        <v>589</v>
      </c>
      <c r="H23" s="136">
        <v>315</v>
      </c>
      <c r="I23" s="138">
        <v>589</v>
      </c>
      <c r="J23" s="138">
        <v>315</v>
      </c>
      <c r="K23" s="136" t="s">
        <v>255</v>
      </c>
      <c r="L23" s="136" t="s">
        <v>244</v>
      </c>
    </row>
    <row r="24" spans="2:12" ht="12" customHeight="1">
      <c r="B24" s="30"/>
      <c r="C24" s="24"/>
      <c r="D24" s="146" t="s">
        <v>260</v>
      </c>
      <c r="E24" s="138">
        <v>3</v>
      </c>
      <c r="F24" s="136">
        <v>345</v>
      </c>
      <c r="G24" s="136">
        <v>177</v>
      </c>
      <c r="H24" s="136">
        <v>168</v>
      </c>
      <c r="I24" s="138">
        <v>177</v>
      </c>
      <c r="J24" s="138">
        <v>168</v>
      </c>
      <c r="K24" s="136" t="s">
        <v>255</v>
      </c>
      <c r="L24" s="136" t="s">
        <v>244</v>
      </c>
    </row>
    <row r="25" spans="2:21" s="44" customFormat="1" ht="12" customHeight="1">
      <c r="B25" s="26"/>
      <c r="C25" s="387" t="s">
        <v>261</v>
      </c>
      <c r="D25" s="382"/>
      <c r="E25" s="137">
        <v>10</v>
      </c>
      <c r="F25" s="137">
        <v>1018</v>
      </c>
      <c r="G25" s="137">
        <v>346</v>
      </c>
      <c r="H25" s="137">
        <v>672</v>
      </c>
      <c r="I25" s="137">
        <v>336</v>
      </c>
      <c r="J25" s="137">
        <v>663</v>
      </c>
      <c r="K25" s="137">
        <v>10</v>
      </c>
      <c r="L25" s="137">
        <v>9</v>
      </c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12" ht="12" customHeight="1">
      <c r="B26" s="30"/>
      <c r="C26" s="27"/>
      <c r="D26" s="4" t="s">
        <v>262</v>
      </c>
      <c r="E26" s="147">
        <v>1</v>
      </c>
      <c r="F26" s="136">
        <v>140</v>
      </c>
      <c r="G26" s="136">
        <v>15</v>
      </c>
      <c r="H26" s="136">
        <v>125</v>
      </c>
      <c r="I26" s="136">
        <v>15</v>
      </c>
      <c r="J26" s="136">
        <v>125</v>
      </c>
      <c r="K26" s="136" t="s">
        <v>244</v>
      </c>
      <c r="L26" s="136" t="s">
        <v>244</v>
      </c>
    </row>
    <row r="27" spans="2:12" ht="12" customHeight="1">
      <c r="B27" s="30"/>
      <c r="C27" s="24"/>
      <c r="D27" s="4" t="s">
        <v>263</v>
      </c>
      <c r="E27" s="138">
        <v>4</v>
      </c>
      <c r="F27" s="136">
        <v>328</v>
      </c>
      <c r="G27" s="136">
        <v>206</v>
      </c>
      <c r="H27" s="136">
        <v>122</v>
      </c>
      <c r="I27" s="138">
        <v>196</v>
      </c>
      <c r="J27" s="138">
        <v>113</v>
      </c>
      <c r="K27" s="138">
        <v>10</v>
      </c>
      <c r="L27" s="138">
        <v>9</v>
      </c>
    </row>
    <row r="28" spans="2:12" ht="12" customHeight="1">
      <c r="B28" s="30"/>
      <c r="C28" s="24"/>
      <c r="D28" s="4" t="s">
        <v>264</v>
      </c>
      <c r="E28" s="138">
        <v>1</v>
      </c>
      <c r="F28" s="136">
        <v>9</v>
      </c>
      <c r="G28" s="136">
        <v>7</v>
      </c>
      <c r="H28" s="136">
        <v>2</v>
      </c>
      <c r="I28" s="138">
        <v>7</v>
      </c>
      <c r="J28" s="138">
        <v>2</v>
      </c>
      <c r="K28" s="136" t="s">
        <v>244</v>
      </c>
      <c r="L28" s="136" t="s">
        <v>265</v>
      </c>
    </row>
    <row r="29" spans="2:12" ht="12" customHeight="1">
      <c r="B29" s="30"/>
      <c r="C29" s="24"/>
      <c r="D29" s="4" t="s">
        <v>266</v>
      </c>
      <c r="E29" s="138">
        <v>3</v>
      </c>
      <c r="F29" s="136">
        <v>375</v>
      </c>
      <c r="G29" s="136">
        <v>86</v>
      </c>
      <c r="H29" s="136">
        <v>289</v>
      </c>
      <c r="I29" s="138">
        <v>86</v>
      </c>
      <c r="J29" s="138">
        <v>289</v>
      </c>
      <c r="K29" s="136" t="s">
        <v>265</v>
      </c>
      <c r="L29" s="136" t="s">
        <v>251</v>
      </c>
    </row>
    <row r="30" spans="2:12" ht="12" customHeight="1">
      <c r="B30" s="30"/>
      <c r="C30" s="24"/>
      <c r="D30" s="4" t="s">
        <v>267</v>
      </c>
      <c r="E30" s="138">
        <v>1</v>
      </c>
      <c r="F30" s="136">
        <v>166</v>
      </c>
      <c r="G30" s="136">
        <v>32</v>
      </c>
      <c r="H30" s="136">
        <v>134</v>
      </c>
      <c r="I30" s="138">
        <v>32</v>
      </c>
      <c r="J30" s="138">
        <v>134</v>
      </c>
      <c r="K30" s="136" t="s">
        <v>268</v>
      </c>
      <c r="L30" s="136" t="s">
        <v>255</v>
      </c>
    </row>
    <row r="31" spans="2:21" s="44" customFormat="1" ht="12" customHeight="1">
      <c r="B31" s="26"/>
      <c r="C31" s="387" t="s">
        <v>269</v>
      </c>
      <c r="D31" s="382"/>
      <c r="E31" s="137">
        <v>12</v>
      </c>
      <c r="F31" s="137">
        <v>577</v>
      </c>
      <c r="G31" s="137">
        <v>184</v>
      </c>
      <c r="H31" s="137">
        <v>393</v>
      </c>
      <c r="I31" s="137">
        <v>184</v>
      </c>
      <c r="J31" s="137">
        <v>393</v>
      </c>
      <c r="K31" s="137" t="s">
        <v>244</v>
      </c>
      <c r="L31" s="137" t="s">
        <v>265</v>
      </c>
      <c r="M31" s="144"/>
      <c r="N31" s="144"/>
      <c r="O31" s="144"/>
      <c r="P31" s="144"/>
      <c r="Q31" s="144"/>
      <c r="R31" s="144"/>
      <c r="S31" s="144"/>
      <c r="T31" s="144"/>
      <c r="U31" s="144"/>
    </row>
    <row r="32" spans="2:12" ht="12" customHeight="1">
      <c r="B32" s="30"/>
      <c r="C32" s="24"/>
      <c r="D32" s="4" t="s">
        <v>270</v>
      </c>
      <c r="E32" s="138">
        <v>4</v>
      </c>
      <c r="F32" s="136">
        <v>278</v>
      </c>
      <c r="G32" s="136">
        <v>57</v>
      </c>
      <c r="H32" s="136">
        <v>221</v>
      </c>
      <c r="I32" s="138">
        <v>57</v>
      </c>
      <c r="J32" s="138">
        <v>221</v>
      </c>
      <c r="K32" s="136" t="s">
        <v>268</v>
      </c>
      <c r="L32" s="136" t="s">
        <v>28</v>
      </c>
    </row>
    <row r="33" spans="2:12" ht="12" customHeight="1">
      <c r="B33" s="30"/>
      <c r="C33" s="24"/>
      <c r="D33" s="4" t="s">
        <v>271</v>
      </c>
      <c r="E33" s="138">
        <v>7</v>
      </c>
      <c r="F33" s="136">
        <v>273</v>
      </c>
      <c r="G33" s="136">
        <v>105</v>
      </c>
      <c r="H33" s="136">
        <v>168</v>
      </c>
      <c r="I33" s="138">
        <v>105</v>
      </c>
      <c r="J33" s="138">
        <v>168</v>
      </c>
      <c r="K33" s="136" t="s">
        <v>255</v>
      </c>
      <c r="L33" s="136" t="s">
        <v>251</v>
      </c>
    </row>
    <row r="34" spans="2:12" ht="12" customHeight="1">
      <c r="B34" s="30"/>
      <c r="C34" s="24"/>
      <c r="D34" s="146" t="s">
        <v>272</v>
      </c>
      <c r="E34" s="138">
        <v>1</v>
      </c>
      <c r="F34" s="136">
        <v>26</v>
      </c>
      <c r="G34" s="136">
        <v>22</v>
      </c>
      <c r="H34" s="136">
        <v>4</v>
      </c>
      <c r="I34" s="138">
        <v>22</v>
      </c>
      <c r="J34" s="138">
        <v>4</v>
      </c>
      <c r="K34" s="136" t="s">
        <v>265</v>
      </c>
      <c r="L34" s="136" t="s">
        <v>265</v>
      </c>
    </row>
    <row r="35" spans="2:20" s="44" customFormat="1" ht="12" customHeight="1">
      <c r="B35" s="26"/>
      <c r="C35" s="387" t="s">
        <v>228</v>
      </c>
      <c r="D35" s="382"/>
      <c r="E35" s="137">
        <v>21</v>
      </c>
      <c r="F35" s="137">
        <v>1568</v>
      </c>
      <c r="G35" s="137">
        <v>810</v>
      </c>
      <c r="H35" s="137">
        <v>758</v>
      </c>
      <c r="I35" s="137">
        <v>699</v>
      </c>
      <c r="J35" s="137">
        <v>687</v>
      </c>
      <c r="K35" s="139">
        <v>111</v>
      </c>
      <c r="L35" s="139">
        <v>71</v>
      </c>
      <c r="M35" s="144"/>
      <c r="N35" s="144"/>
      <c r="O35" s="144"/>
      <c r="P35" s="144"/>
      <c r="Q35" s="144"/>
      <c r="R35" s="144"/>
      <c r="S35" s="144"/>
      <c r="T35" s="144"/>
    </row>
    <row r="36" spans="2:12" ht="12" customHeight="1">
      <c r="B36" s="26"/>
      <c r="C36" s="27"/>
      <c r="D36" s="4" t="s">
        <v>273</v>
      </c>
      <c r="E36" s="138">
        <v>3</v>
      </c>
      <c r="F36" s="138">
        <v>40</v>
      </c>
      <c r="G36" s="138">
        <v>7</v>
      </c>
      <c r="H36" s="138">
        <v>33</v>
      </c>
      <c r="I36" s="138">
        <v>7</v>
      </c>
      <c r="J36" s="138">
        <v>33</v>
      </c>
      <c r="K36" s="136" t="s">
        <v>244</v>
      </c>
      <c r="L36" s="136" t="s">
        <v>265</v>
      </c>
    </row>
    <row r="37" spans="2:12" ht="12" customHeight="1">
      <c r="B37" s="30"/>
      <c r="C37" s="24"/>
      <c r="D37" s="4" t="s">
        <v>274</v>
      </c>
      <c r="E37" s="138">
        <v>3</v>
      </c>
      <c r="F37" s="136">
        <v>226</v>
      </c>
      <c r="G37" s="136">
        <v>111</v>
      </c>
      <c r="H37" s="136">
        <v>115</v>
      </c>
      <c r="I37" s="138">
        <v>111</v>
      </c>
      <c r="J37" s="138">
        <v>115</v>
      </c>
      <c r="K37" s="136" t="s">
        <v>265</v>
      </c>
      <c r="L37" s="136" t="s">
        <v>265</v>
      </c>
    </row>
    <row r="38" spans="2:12" ht="12" customHeight="1">
      <c r="B38" s="30"/>
      <c r="C38" s="24"/>
      <c r="D38" s="4" t="s">
        <v>275</v>
      </c>
      <c r="E38" s="138">
        <v>1</v>
      </c>
      <c r="F38" s="136">
        <v>45</v>
      </c>
      <c r="G38" s="136">
        <v>2</v>
      </c>
      <c r="H38" s="136">
        <v>43</v>
      </c>
      <c r="I38" s="138">
        <v>2</v>
      </c>
      <c r="J38" s="138">
        <v>43</v>
      </c>
      <c r="K38" s="136" t="s">
        <v>255</v>
      </c>
      <c r="L38" s="136" t="s">
        <v>268</v>
      </c>
    </row>
    <row r="39" spans="2:12" ht="12" customHeight="1">
      <c r="B39" s="30"/>
      <c r="C39" s="24"/>
      <c r="D39" s="4" t="s">
        <v>276</v>
      </c>
      <c r="E39" s="138">
        <v>2</v>
      </c>
      <c r="F39" s="136">
        <v>10</v>
      </c>
      <c r="G39" s="136">
        <v>4</v>
      </c>
      <c r="H39" s="136">
        <v>6</v>
      </c>
      <c r="I39" s="138">
        <v>4</v>
      </c>
      <c r="J39" s="138">
        <v>6</v>
      </c>
      <c r="K39" s="136" t="s">
        <v>244</v>
      </c>
      <c r="L39" s="136" t="s">
        <v>255</v>
      </c>
    </row>
    <row r="40" spans="2:12" ht="12" customHeight="1">
      <c r="B40" s="30"/>
      <c r="C40" s="24"/>
      <c r="D40" s="4" t="s">
        <v>277</v>
      </c>
      <c r="E40" s="138">
        <v>5</v>
      </c>
      <c r="F40" s="136">
        <v>612</v>
      </c>
      <c r="G40" s="136">
        <v>391</v>
      </c>
      <c r="H40" s="136">
        <v>221</v>
      </c>
      <c r="I40" s="138">
        <v>391</v>
      </c>
      <c r="J40" s="138">
        <v>221</v>
      </c>
      <c r="K40" s="136" t="s">
        <v>268</v>
      </c>
      <c r="L40" s="136" t="s">
        <v>244</v>
      </c>
    </row>
    <row r="41" spans="2:12" ht="12" customHeight="1">
      <c r="B41" s="30"/>
      <c r="C41" s="24"/>
      <c r="D41" s="4" t="s">
        <v>278</v>
      </c>
      <c r="E41" s="138">
        <v>1</v>
      </c>
      <c r="F41" s="136">
        <v>11</v>
      </c>
      <c r="G41" s="136">
        <v>11</v>
      </c>
      <c r="H41" s="136" t="s">
        <v>255</v>
      </c>
      <c r="I41" s="138">
        <v>11</v>
      </c>
      <c r="J41" s="136" t="s">
        <v>268</v>
      </c>
      <c r="K41" s="136" t="s">
        <v>255</v>
      </c>
      <c r="L41" s="136" t="s">
        <v>244</v>
      </c>
    </row>
    <row r="42" spans="2:12" ht="12" customHeight="1">
      <c r="B42" s="30"/>
      <c r="C42" s="24"/>
      <c r="D42" s="4" t="s">
        <v>279</v>
      </c>
      <c r="E42" s="138">
        <v>4</v>
      </c>
      <c r="F42" s="136">
        <v>408</v>
      </c>
      <c r="G42" s="136">
        <v>172</v>
      </c>
      <c r="H42" s="136">
        <v>236</v>
      </c>
      <c r="I42" s="138">
        <v>61</v>
      </c>
      <c r="J42" s="138">
        <v>165</v>
      </c>
      <c r="K42" s="138">
        <v>111</v>
      </c>
      <c r="L42" s="138">
        <v>71</v>
      </c>
    </row>
    <row r="43" spans="2:12" ht="12" customHeight="1">
      <c r="B43" s="30"/>
      <c r="C43" s="24"/>
      <c r="D43" s="146" t="s">
        <v>272</v>
      </c>
      <c r="E43" s="138">
        <v>2</v>
      </c>
      <c r="F43" s="136">
        <v>216</v>
      </c>
      <c r="G43" s="136">
        <v>112</v>
      </c>
      <c r="H43" s="136">
        <v>104</v>
      </c>
      <c r="I43" s="138">
        <v>112</v>
      </c>
      <c r="J43" s="138">
        <v>104</v>
      </c>
      <c r="K43" s="136" t="s">
        <v>244</v>
      </c>
      <c r="L43" s="136" t="s">
        <v>28</v>
      </c>
    </row>
    <row r="44" spans="2:21" s="44" customFormat="1" ht="12" customHeight="1">
      <c r="B44" s="26"/>
      <c r="C44" s="387" t="s">
        <v>280</v>
      </c>
      <c r="D44" s="382"/>
      <c r="E44" s="137">
        <v>5</v>
      </c>
      <c r="F44" s="137">
        <v>36</v>
      </c>
      <c r="G44" s="137">
        <v>1</v>
      </c>
      <c r="H44" s="137">
        <v>35</v>
      </c>
      <c r="I44" s="139">
        <v>1</v>
      </c>
      <c r="J44" s="137">
        <v>35</v>
      </c>
      <c r="K44" s="137" t="s">
        <v>244</v>
      </c>
      <c r="L44" s="137" t="s">
        <v>28</v>
      </c>
      <c r="M44" s="144"/>
      <c r="N44" s="144"/>
      <c r="O44" s="144"/>
      <c r="P44" s="144"/>
      <c r="Q44" s="144"/>
      <c r="R44" s="144"/>
      <c r="S44" s="144"/>
      <c r="T44" s="144"/>
      <c r="U44" s="144"/>
    </row>
    <row r="45" spans="2:13" ht="12" customHeight="1">
      <c r="B45" s="30"/>
      <c r="C45" s="24"/>
      <c r="D45" s="4" t="s">
        <v>232</v>
      </c>
      <c r="E45" s="138">
        <v>5</v>
      </c>
      <c r="F45" s="136">
        <v>36</v>
      </c>
      <c r="G45" s="136">
        <v>1</v>
      </c>
      <c r="H45" s="136">
        <v>35</v>
      </c>
      <c r="I45" s="138">
        <v>1</v>
      </c>
      <c r="J45" s="138">
        <v>35</v>
      </c>
      <c r="K45" s="136" t="s">
        <v>251</v>
      </c>
      <c r="L45" s="136" t="s">
        <v>28</v>
      </c>
      <c r="M45" s="103"/>
    </row>
    <row r="46" spans="2:20" s="44" customFormat="1" ht="12" customHeight="1">
      <c r="B46" s="26"/>
      <c r="C46" s="387" t="s">
        <v>281</v>
      </c>
      <c r="D46" s="382"/>
      <c r="E46" s="137">
        <v>16</v>
      </c>
      <c r="F46" s="137">
        <v>1379</v>
      </c>
      <c r="G46" s="137">
        <v>694</v>
      </c>
      <c r="H46" s="137">
        <v>685</v>
      </c>
      <c r="I46" s="137">
        <v>694</v>
      </c>
      <c r="J46" s="137">
        <v>685</v>
      </c>
      <c r="K46" s="137" t="s">
        <v>28</v>
      </c>
      <c r="L46" s="137" t="s">
        <v>244</v>
      </c>
      <c r="M46" s="144"/>
      <c r="N46" s="144"/>
      <c r="O46" s="144"/>
      <c r="P46" s="144"/>
      <c r="Q46" s="144"/>
      <c r="R46" s="144"/>
      <c r="S46" s="144"/>
      <c r="T46" s="144"/>
    </row>
    <row r="47" spans="2:20" ht="12" customHeight="1">
      <c r="B47" s="26"/>
      <c r="C47" s="27"/>
      <c r="D47" s="4" t="s">
        <v>282</v>
      </c>
      <c r="E47" s="136">
        <v>1</v>
      </c>
      <c r="F47" s="136">
        <v>4</v>
      </c>
      <c r="G47" s="136">
        <v>1</v>
      </c>
      <c r="H47" s="136">
        <v>3</v>
      </c>
      <c r="I47" s="136">
        <v>1</v>
      </c>
      <c r="J47" s="136">
        <v>3</v>
      </c>
      <c r="K47" s="136" t="s">
        <v>268</v>
      </c>
      <c r="L47" s="136" t="s">
        <v>255</v>
      </c>
      <c r="M47" s="103"/>
      <c r="N47" s="103"/>
      <c r="O47" s="103"/>
      <c r="P47" s="103"/>
      <c r="Q47" s="103"/>
      <c r="R47" s="103"/>
      <c r="S47" s="103"/>
      <c r="T47" s="103"/>
    </row>
    <row r="48" spans="2:12" ht="12" customHeight="1">
      <c r="B48" s="30"/>
      <c r="C48" s="24"/>
      <c r="D48" s="4" t="s">
        <v>283</v>
      </c>
      <c r="E48" s="138">
        <v>1</v>
      </c>
      <c r="F48" s="138">
        <v>92</v>
      </c>
      <c r="G48" s="138">
        <v>45</v>
      </c>
      <c r="H48" s="138">
        <v>47</v>
      </c>
      <c r="I48" s="138">
        <v>45</v>
      </c>
      <c r="J48" s="138">
        <v>47</v>
      </c>
      <c r="K48" s="136" t="s">
        <v>244</v>
      </c>
      <c r="L48" s="136" t="s">
        <v>244</v>
      </c>
    </row>
    <row r="49" spans="2:12" ht="12" customHeight="1">
      <c r="B49" s="30"/>
      <c r="C49" s="24"/>
      <c r="D49" s="4" t="s">
        <v>284</v>
      </c>
      <c r="E49" s="138">
        <v>4</v>
      </c>
      <c r="F49" s="136">
        <v>356</v>
      </c>
      <c r="G49" s="136">
        <v>183</v>
      </c>
      <c r="H49" s="136">
        <v>173</v>
      </c>
      <c r="I49" s="138">
        <v>183</v>
      </c>
      <c r="J49" s="138">
        <v>173</v>
      </c>
      <c r="K49" s="136" t="s">
        <v>244</v>
      </c>
      <c r="L49" s="136" t="s">
        <v>244</v>
      </c>
    </row>
    <row r="50" spans="2:12" ht="12" customHeight="1">
      <c r="B50" s="30"/>
      <c r="C50" s="24"/>
      <c r="D50" s="4" t="s">
        <v>285</v>
      </c>
      <c r="E50" s="138">
        <v>3</v>
      </c>
      <c r="F50" s="136">
        <v>360</v>
      </c>
      <c r="G50" s="136">
        <v>35</v>
      </c>
      <c r="H50" s="136">
        <v>325</v>
      </c>
      <c r="I50" s="138">
        <v>35</v>
      </c>
      <c r="J50" s="138">
        <v>325</v>
      </c>
      <c r="K50" s="136" t="s">
        <v>244</v>
      </c>
      <c r="L50" s="136" t="s">
        <v>255</v>
      </c>
    </row>
    <row r="51" spans="2:12" ht="12" customHeight="1">
      <c r="B51" s="30"/>
      <c r="C51" s="24"/>
      <c r="D51" s="4" t="s">
        <v>286</v>
      </c>
      <c r="E51" s="138">
        <v>4</v>
      </c>
      <c r="F51" s="136">
        <v>404</v>
      </c>
      <c r="G51" s="136">
        <v>305</v>
      </c>
      <c r="H51" s="136">
        <v>99</v>
      </c>
      <c r="I51" s="138">
        <v>305</v>
      </c>
      <c r="J51" s="138">
        <v>99</v>
      </c>
      <c r="K51" s="136" t="s">
        <v>244</v>
      </c>
      <c r="L51" s="136" t="s">
        <v>244</v>
      </c>
    </row>
    <row r="52" spans="2:12" ht="12" customHeight="1">
      <c r="B52" s="30"/>
      <c r="C52" s="24"/>
      <c r="D52" s="4" t="s">
        <v>287</v>
      </c>
      <c r="E52" s="138">
        <v>3</v>
      </c>
      <c r="F52" s="136">
        <v>163</v>
      </c>
      <c r="G52" s="136">
        <v>125</v>
      </c>
      <c r="H52" s="136">
        <v>38</v>
      </c>
      <c r="I52" s="138">
        <v>125</v>
      </c>
      <c r="J52" s="138">
        <v>38</v>
      </c>
      <c r="K52" s="136" t="s">
        <v>244</v>
      </c>
      <c r="L52" s="136" t="s">
        <v>244</v>
      </c>
    </row>
    <row r="53" ht="12" customHeight="1"/>
    <row r="54" ht="12" customHeight="1">
      <c r="B54" s="16" t="s">
        <v>74</v>
      </c>
    </row>
    <row r="55" spans="2:8" ht="12" customHeight="1">
      <c r="B55" s="454" t="s">
        <v>288</v>
      </c>
      <c r="C55" s="455"/>
      <c r="D55" s="455"/>
      <c r="E55" s="455"/>
      <c r="F55" s="455"/>
      <c r="G55" s="455"/>
      <c r="H55" s="455"/>
    </row>
    <row r="56" spans="5:12" ht="12">
      <c r="E56" s="103"/>
      <c r="F56" s="103"/>
      <c r="G56" s="103"/>
      <c r="H56" s="103"/>
      <c r="I56" s="103"/>
      <c r="J56" s="103"/>
      <c r="K56" s="103"/>
      <c r="L56" s="103"/>
    </row>
    <row r="57" spans="5:12" ht="12">
      <c r="E57" s="103"/>
      <c r="F57" s="103"/>
      <c r="G57" s="103"/>
      <c r="H57" s="103"/>
      <c r="I57" s="103"/>
      <c r="J57" s="103"/>
      <c r="K57" s="103"/>
      <c r="L57" s="103"/>
    </row>
    <row r="58" spans="5:12" ht="12">
      <c r="E58" s="103"/>
      <c r="F58" s="103"/>
      <c r="G58" s="103"/>
      <c r="H58" s="103"/>
      <c r="I58" s="103"/>
      <c r="J58" s="103"/>
      <c r="K58" s="103"/>
      <c r="L58" s="103"/>
    </row>
    <row r="59" spans="5:12" ht="12">
      <c r="E59" s="103"/>
      <c r="F59" s="103"/>
      <c r="G59" s="103"/>
      <c r="H59" s="103"/>
      <c r="I59" s="103"/>
      <c r="J59" s="103"/>
      <c r="K59" s="103"/>
      <c r="L59" s="103"/>
    </row>
    <row r="60" spans="5:12" ht="12">
      <c r="E60" s="103"/>
      <c r="F60" s="103"/>
      <c r="G60" s="103"/>
      <c r="H60" s="103"/>
      <c r="I60" s="103"/>
      <c r="J60" s="103"/>
      <c r="K60" s="103"/>
      <c r="L60" s="103"/>
    </row>
    <row r="61" spans="5:12" ht="12">
      <c r="E61" s="103"/>
      <c r="F61" s="103"/>
      <c r="G61" s="103"/>
      <c r="H61" s="103"/>
      <c r="I61" s="103"/>
      <c r="J61" s="103"/>
      <c r="K61" s="103"/>
      <c r="L61" s="103"/>
    </row>
    <row r="62" spans="5:12" ht="12">
      <c r="E62" s="103"/>
      <c r="F62" s="103"/>
      <c r="G62" s="103"/>
      <c r="H62" s="103"/>
      <c r="I62" s="103"/>
      <c r="J62" s="103"/>
      <c r="K62" s="103"/>
      <c r="L62" s="103"/>
    </row>
    <row r="63" spans="5:12" ht="12">
      <c r="E63" s="103"/>
      <c r="F63" s="103"/>
      <c r="G63" s="103"/>
      <c r="H63" s="103"/>
      <c r="I63" s="103"/>
      <c r="J63" s="103"/>
      <c r="K63" s="103"/>
      <c r="L63" s="103"/>
    </row>
    <row r="64" spans="5:12" ht="12">
      <c r="E64" s="103"/>
      <c r="F64" s="103"/>
      <c r="G64" s="103"/>
      <c r="H64" s="103"/>
      <c r="I64" s="103"/>
      <c r="J64" s="103"/>
      <c r="K64" s="103"/>
      <c r="L64" s="103"/>
    </row>
    <row r="65" spans="5:12" ht="12">
      <c r="E65" s="103"/>
      <c r="F65" s="103"/>
      <c r="G65" s="103"/>
      <c r="H65" s="103"/>
      <c r="I65" s="103"/>
      <c r="J65" s="103"/>
      <c r="K65" s="103"/>
      <c r="L65" s="103"/>
    </row>
  </sheetData>
  <sheetProtection/>
  <mergeCells count="16">
    <mergeCell ref="B3:D4"/>
    <mergeCell ref="E3:E4"/>
    <mergeCell ref="F3:H3"/>
    <mergeCell ref="I3:J3"/>
    <mergeCell ref="K3:L3"/>
    <mergeCell ref="B6:D6"/>
    <mergeCell ref="C35:D35"/>
    <mergeCell ref="C44:D44"/>
    <mergeCell ref="C46:D46"/>
    <mergeCell ref="B55:H55"/>
    <mergeCell ref="B7:D7"/>
    <mergeCell ref="C8:D8"/>
    <mergeCell ref="C15:D15"/>
    <mergeCell ref="C17:D17"/>
    <mergeCell ref="C25:D25"/>
    <mergeCell ref="C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R34" sqref="R34"/>
    </sheetView>
  </sheetViews>
  <sheetFormatPr defaultColWidth="9.00390625" defaultRowHeight="13.5"/>
  <cols>
    <col min="1" max="1" width="3.75390625" style="176" customWidth="1"/>
    <col min="2" max="3" width="3.625" style="176" customWidth="1"/>
    <col min="4" max="4" width="33.25390625" style="176" customWidth="1"/>
    <col min="5" max="11" width="7.625" style="176" customWidth="1"/>
    <col min="12" max="12" width="8.50390625" style="176" customWidth="1"/>
    <col min="13" max="13" width="7.75390625" style="176" customWidth="1"/>
    <col min="14" max="16" width="7.625" style="176" customWidth="1"/>
    <col min="17" max="16384" width="9.00390625" style="176" customWidth="1"/>
  </cols>
  <sheetData>
    <row r="1" spans="1:20" ht="14.25">
      <c r="A1" s="175"/>
      <c r="B1" s="58" t="s">
        <v>338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3.5">
      <c r="A2" s="175"/>
      <c r="B2" s="148" t="s">
        <v>290</v>
      </c>
      <c r="C2" s="77"/>
      <c r="D2" s="77"/>
      <c r="E2" s="77"/>
      <c r="F2" s="77"/>
      <c r="G2" s="175"/>
      <c r="H2" s="76"/>
      <c r="I2" s="76"/>
      <c r="J2" s="76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3.5">
      <c r="A3" s="175"/>
      <c r="B3" s="563" t="s">
        <v>0</v>
      </c>
      <c r="C3" s="564"/>
      <c r="D3" s="565"/>
      <c r="E3" s="460" t="s">
        <v>15</v>
      </c>
      <c r="F3" s="461"/>
      <c r="G3" s="462"/>
      <c r="H3" s="460" t="s">
        <v>291</v>
      </c>
      <c r="I3" s="461"/>
      <c r="J3" s="462"/>
      <c r="K3" s="460" t="s">
        <v>292</v>
      </c>
      <c r="L3" s="461"/>
      <c r="M3" s="462"/>
      <c r="N3" s="460" t="s">
        <v>293</v>
      </c>
      <c r="O3" s="461"/>
      <c r="P3" s="462"/>
      <c r="Q3" s="175"/>
      <c r="R3" s="175"/>
      <c r="S3" s="175"/>
      <c r="T3" s="175"/>
    </row>
    <row r="4" spans="1:20" ht="13.5">
      <c r="A4" s="175"/>
      <c r="B4" s="566"/>
      <c r="C4" s="567"/>
      <c r="D4" s="568"/>
      <c r="E4" s="59" t="s">
        <v>25</v>
      </c>
      <c r="F4" s="149" t="s">
        <v>7</v>
      </c>
      <c r="G4" s="149" t="s">
        <v>8</v>
      </c>
      <c r="H4" s="59" t="s">
        <v>25</v>
      </c>
      <c r="I4" s="149" t="s">
        <v>7</v>
      </c>
      <c r="J4" s="149" t="s">
        <v>8</v>
      </c>
      <c r="K4" s="59" t="s">
        <v>25</v>
      </c>
      <c r="L4" s="149" t="s">
        <v>7</v>
      </c>
      <c r="M4" s="149" t="s">
        <v>8</v>
      </c>
      <c r="N4" s="59" t="s">
        <v>25</v>
      </c>
      <c r="O4" s="149" t="s">
        <v>7</v>
      </c>
      <c r="P4" s="149" t="s">
        <v>8</v>
      </c>
      <c r="Q4" s="175"/>
      <c r="R4" s="175"/>
      <c r="S4" s="175"/>
      <c r="T4" s="175"/>
    </row>
    <row r="5" spans="1:20" ht="13.5">
      <c r="A5" s="175"/>
      <c r="B5" s="65"/>
      <c r="C5" s="66"/>
      <c r="D5" s="66"/>
      <c r="E5" s="64" t="s">
        <v>9</v>
      </c>
      <c r="F5" s="64" t="s">
        <v>9</v>
      </c>
      <c r="G5" s="64" t="s">
        <v>9</v>
      </c>
      <c r="H5" s="64" t="s">
        <v>9</v>
      </c>
      <c r="I5" s="64" t="s">
        <v>9</v>
      </c>
      <c r="J5" s="64" t="s">
        <v>9</v>
      </c>
      <c r="K5" s="64" t="s">
        <v>9</v>
      </c>
      <c r="L5" s="64" t="s">
        <v>9</v>
      </c>
      <c r="M5" s="64" t="s">
        <v>9</v>
      </c>
      <c r="N5" s="64" t="s">
        <v>9</v>
      </c>
      <c r="O5" s="64" t="s">
        <v>9</v>
      </c>
      <c r="P5" s="64" t="s">
        <v>9</v>
      </c>
      <c r="Q5" s="175"/>
      <c r="R5" s="175"/>
      <c r="S5" s="175"/>
      <c r="T5" s="175"/>
    </row>
    <row r="6" spans="1:20" ht="13.5">
      <c r="A6" s="175"/>
      <c r="B6" s="569" t="s">
        <v>294</v>
      </c>
      <c r="C6" s="570"/>
      <c r="D6" s="571"/>
      <c r="E6" s="150">
        <v>19056</v>
      </c>
      <c r="F6" s="150">
        <v>9644</v>
      </c>
      <c r="G6" s="150">
        <v>9412</v>
      </c>
      <c r="H6" s="150">
        <v>157</v>
      </c>
      <c r="I6" s="150">
        <v>110</v>
      </c>
      <c r="J6" s="150">
        <v>47</v>
      </c>
      <c r="K6" s="150">
        <v>17065</v>
      </c>
      <c r="L6" s="150">
        <v>8622</v>
      </c>
      <c r="M6" s="150">
        <v>8443</v>
      </c>
      <c r="N6" s="150">
        <v>310</v>
      </c>
      <c r="O6" s="150">
        <v>206</v>
      </c>
      <c r="P6" s="150">
        <v>104</v>
      </c>
      <c r="Q6" s="151"/>
      <c r="R6" s="152"/>
      <c r="S6" s="152"/>
      <c r="T6" s="152"/>
    </row>
    <row r="7" spans="1:20" ht="13.5">
      <c r="A7" s="153"/>
      <c r="B7" s="552" t="s">
        <v>295</v>
      </c>
      <c r="C7" s="553"/>
      <c r="D7" s="554"/>
      <c r="E7" s="154">
        <v>19172</v>
      </c>
      <c r="F7" s="154">
        <v>9761</v>
      </c>
      <c r="G7" s="154">
        <v>9411</v>
      </c>
      <c r="H7" s="154">
        <v>163</v>
      </c>
      <c r="I7" s="154">
        <v>106</v>
      </c>
      <c r="J7" s="154">
        <v>57</v>
      </c>
      <c r="K7" s="154">
        <v>17056</v>
      </c>
      <c r="L7" s="154">
        <v>8534</v>
      </c>
      <c r="M7" s="154">
        <v>8522</v>
      </c>
      <c r="N7" s="154">
        <v>306</v>
      </c>
      <c r="O7" s="154">
        <v>195</v>
      </c>
      <c r="P7" s="154">
        <v>111</v>
      </c>
      <c r="Q7" s="152"/>
      <c r="R7" s="152"/>
      <c r="S7" s="152"/>
      <c r="T7" s="175"/>
    </row>
    <row r="8" spans="1:20" ht="13.5">
      <c r="A8" s="175"/>
      <c r="B8" s="555" t="s">
        <v>296</v>
      </c>
      <c r="C8" s="556"/>
      <c r="D8" s="557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75"/>
      <c r="R8" s="175"/>
      <c r="S8" s="175"/>
      <c r="T8" s="175"/>
    </row>
    <row r="9" spans="1:20" ht="12" customHeight="1">
      <c r="A9" s="175"/>
      <c r="B9" s="558" t="s">
        <v>297</v>
      </c>
      <c r="C9" s="561" t="s">
        <v>25</v>
      </c>
      <c r="D9" s="562"/>
      <c r="E9" s="70">
        <v>18968</v>
      </c>
      <c r="F9" s="70">
        <v>9642</v>
      </c>
      <c r="G9" s="70">
        <v>9326</v>
      </c>
      <c r="H9" s="70">
        <v>159</v>
      </c>
      <c r="I9" s="70">
        <v>105</v>
      </c>
      <c r="J9" s="70">
        <v>54</v>
      </c>
      <c r="K9" s="70">
        <v>8905</v>
      </c>
      <c r="L9" s="70">
        <v>4198</v>
      </c>
      <c r="M9" s="70">
        <v>4707</v>
      </c>
      <c r="N9" s="70">
        <v>12</v>
      </c>
      <c r="O9" s="70">
        <v>6</v>
      </c>
      <c r="P9" s="70">
        <v>6</v>
      </c>
      <c r="Q9" s="76"/>
      <c r="R9" s="76"/>
      <c r="S9" s="76"/>
      <c r="T9" s="76"/>
    </row>
    <row r="10" spans="1:20" ht="12" customHeight="1">
      <c r="A10" s="175"/>
      <c r="B10" s="559"/>
      <c r="C10" s="66"/>
      <c r="D10" s="66" t="s">
        <v>298</v>
      </c>
      <c r="E10" s="67" t="s">
        <v>299</v>
      </c>
      <c r="F10" s="67" t="s">
        <v>299</v>
      </c>
      <c r="G10" s="67" t="s">
        <v>299</v>
      </c>
      <c r="H10" s="67" t="s">
        <v>299</v>
      </c>
      <c r="I10" s="67" t="s">
        <v>299</v>
      </c>
      <c r="J10" s="67" t="s">
        <v>299</v>
      </c>
      <c r="K10" s="156">
        <v>7996</v>
      </c>
      <c r="L10" s="156">
        <v>4107</v>
      </c>
      <c r="M10" s="156">
        <v>3889</v>
      </c>
      <c r="N10" s="67">
        <v>5</v>
      </c>
      <c r="O10" s="67">
        <v>3</v>
      </c>
      <c r="P10" s="70">
        <v>2</v>
      </c>
      <c r="Q10" s="157"/>
      <c r="R10" s="175"/>
      <c r="S10" s="175"/>
      <c r="T10" s="175"/>
    </row>
    <row r="11" spans="1:20" ht="12" customHeight="1">
      <c r="A11" s="175"/>
      <c r="B11" s="559"/>
      <c r="C11" s="66"/>
      <c r="D11" s="66" t="s">
        <v>300</v>
      </c>
      <c r="E11" s="67" t="s">
        <v>299</v>
      </c>
      <c r="F11" s="67" t="s">
        <v>301</v>
      </c>
      <c r="G11" s="67" t="s">
        <v>299</v>
      </c>
      <c r="H11" s="67" t="s">
        <v>299</v>
      </c>
      <c r="I11" s="67" t="s">
        <v>299</v>
      </c>
      <c r="J11" s="67" t="s">
        <v>299</v>
      </c>
      <c r="K11" s="156">
        <v>905</v>
      </c>
      <c r="L11" s="156">
        <v>89</v>
      </c>
      <c r="M11" s="156">
        <v>816</v>
      </c>
      <c r="N11" s="67">
        <v>1</v>
      </c>
      <c r="O11" s="67" t="s">
        <v>251</v>
      </c>
      <c r="P11" s="67">
        <v>1</v>
      </c>
      <c r="Q11" s="175"/>
      <c r="R11" s="175"/>
      <c r="S11" s="175"/>
      <c r="T11" s="175"/>
    </row>
    <row r="12" spans="1:20" ht="12" customHeight="1">
      <c r="A12" s="175"/>
      <c r="B12" s="559"/>
      <c r="C12" s="66"/>
      <c r="D12" s="66" t="s">
        <v>302</v>
      </c>
      <c r="E12" s="67" t="s">
        <v>299</v>
      </c>
      <c r="F12" s="67" t="s">
        <v>299</v>
      </c>
      <c r="G12" s="67" t="s">
        <v>299</v>
      </c>
      <c r="H12" s="67" t="s">
        <v>299</v>
      </c>
      <c r="I12" s="67" t="s">
        <v>299</v>
      </c>
      <c r="J12" s="67" t="s">
        <v>299</v>
      </c>
      <c r="K12" s="156">
        <v>3</v>
      </c>
      <c r="L12" s="67">
        <v>1</v>
      </c>
      <c r="M12" s="156">
        <v>2</v>
      </c>
      <c r="N12" s="67" t="s">
        <v>251</v>
      </c>
      <c r="O12" s="67" t="s">
        <v>251</v>
      </c>
      <c r="P12" s="67" t="s">
        <v>244</v>
      </c>
      <c r="Q12" s="175"/>
      <c r="R12" s="175"/>
      <c r="S12" s="175"/>
      <c r="T12" s="175"/>
    </row>
    <row r="13" spans="1:20" ht="12" customHeight="1">
      <c r="A13" s="175"/>
      <c r="B13" s="559"/>
      <c r="C13" s="66"/>
      <c r="D13" s="66" t="s">
        <v>303</v>
      </c>
      <c r="E13" s="67" t="s">
        <v>299</v>
      </c>
      <c r="F13" s="67" t="s">
        <v>299</v>
      </c>
      <c r="G13" s="67" t="s">
        <v>299</v>
      </c>
      <c r="H13" s="67" t="s">
        <v>299</v>
      </c>
      <c r="I13" s="67" t="s">
        <v>299</v>
      </c>
      <c r="J13" s="67" t="s">
        <v>299</v>
      </c>
      <c r="K13" s="67" t="s">
        <v>251</v>
      </c>
      <c r="L13" s="67" t="s">
        <v>251</v>
      </c>
      <c r="M13" s="67" t="s">
        <v>251</v>
      </c>
      <c r="N13" s="67" t="s">
        <v>251</v>
      </c>
      <c r="O13" s="67" t="s">
        <v>251</v>
      </c>
      <c r="P13" s="67" t="s">
        <v>251</v>
      </c>
      <c r="Q13" s="175"/>
      <c r="R13" s="175"/>
      <c r="S13" s="175"/>
      <c r="T13" s="175"/>
    </row>
    <row r="14" spans="1:20" ht="12" customHeight="1">
      <c r="A14" s="175"/>
      <c r="B14" s="559"/>
      <c r="C14" s="66"/>
      <c r="D14" s="66" t="s">
        <v>304</v>
      </c>
      <c r="E14" s="67" t="s">
        <v>299</v>
      </c>
      <c r="F14" s="67" t="s">
        <v>299</v>
      </c>
      <c r="G14" s="67" t="s">
        <v>299</v>
      </c>
      <c r="H14" s="67" t="s">
        <v>301</v>
      </c>
      <c r="I14" s="67" t="s">
        <v>299</v>
      </c>
      <c r="J14" s="67" t="s">
        <v>299</v>
      </c>
      <c r="K14" s="156">
        <v>1</v>
      </c>
      <c r="L14" s="67">
        <v>1</v>
      </c>
      <c r="M14" s="67" t="s">
        <v>251</v>
      </c>
      <c r="N14" s="67" t="s">
        <v>251</v>
      </c>
      <c r="O14" s="67" t="s">
        <v>251</v>
      </c>
      <c r="P14" s="67" t="s">
        <v>251</v>
      </c>
      <c r="Q14" s="175"/>
      <c r="R14" s="175"/>
      <c r="S14" s="175"/>
      <c r="T14" s="175"/>
    </row>
    <row r="15" spans="1:20" ht="12" customHeight="1">
      <c r="A15" s="175"/>
      <c r="B15" s="559"/>
      <c r="C15" s="66"/>
      <c r="D15" s="66" t="s">
        <v>305</v>
      </c>
      <c r="E15" s="67" t="s">
        <v>299</v>
      </c>
      <c r="F15" s="67" t="s">
        <v>301</v>
      </c>
      <c r="G15" s="67" t="s">
        <v>299</v>
      </c>
      <c r="H15" s="67" t="s">
        <v>299</v>
      </c>
      <c r="I15" s="67" t="s">
        <v>299</v>
      </c>
      <c r="J15" s="67" t="s">
        <v>299</v>
      </c>
      <c r="K15" s="67" t="s">
        <v>147</v>
      </c>
      <c r="L15" s="156" t="s">
        <v>147</v>
      </c>
      <c r="M15" s="156" t="s">
        <v>147</v>
      </c>
      <c r="N15" s="67">
        <v>6</v>
      </c>
      <c r="O15" s="67">
        <v>3</v>
      </c>
      <c r="P15" s="67">
        <v>3</v>
      </c>
      <c r="Q15" s="175"/>
      <c r="R15" s="175"/>
      <c r="S15" s="175"/>
      <c r="T15" s="175"/>
    </row>
    <row r="16" spans="1:20" ht="12" customHeight="1">
      <c r="A16" s="175"/>
      <c r="B16" s="559"/>
      <c r="C16" s="66"/>
      <c r="D16" s="66" t="s">
        <v>306</v>
      </c>
      <c r="E16" s="67">
        <f>SUM(F16:G16)</f>
        <v>18415</v>
      </c>
      <c r="F16" s="158">
        <v>9301</v>
      </c>
      <c r="G16" s="158">
        <v>9114</v>
      </c>
      <c r="H16" s="67">
        <v>2</v>
      </c>
      <c r="I16" s="67">
        <v>1</v>
      </c>
      <c r="J16" s="67">
        <v>1</v>
      </c>
      <c r="K16" s="67" t="s">
        <v>307</v>
      </c>
      <c r="L16" s="67" t="s">
        <v>307</v>
      </c>
      <c r="M16" s="67" t="s">
        <v>299</v>
      </c>
      <c r="N16" s="67" t="s">
        <v>299</v>
      </c>
      <c r="O16" s="67" t="s">
        <v>299</v>
      </c>
      <c r="P16" s="67" t="s">
        <v>307</v>
      </c>
      <c r="Q16" s="175"/>
      <c r="R16" s="175"/>
      <c r="S16" s="175"/>
      <c r="T16" s="175"/>
    </row>
    <row r="17" spans="2:16" ht="12" customHeight="1">
      <c r="B17" s="559"/>
      <c r="C17" s="66"/>
      <c r="D17" s="66" t="s">
        <v>308</v>
      </c>
      <c r="E17" s="67" t="s">
        <v>251</v>
      </c>
      <c r="F17" s="67" t="s">
        <v>147</v>
      </c>
      <c r="G17" s="67" t="s">
        <v>147</v>
      </c>
      <c r="H17" s="67" t="s">
        <v>251</v>
      </c>
      <c r="I17" s="67" t="s">
        <v>309</v>
      </c>
      <c r="J17" s="67" t="s">
        <v>251</v>
      </c>
      <c r="K17" s="67" t="s">
        <v>299</v>
      </c>
      <c r="L17" s="67" t="s">
        <v>299</v>
      </c>
      <c r="M17" s="67" t="s">
        <v>299</v>
      </c>
      <c r="N17" s="67" t="s">
        <v>301</v>
      </c>
      <c r="O17" s="67" t="s">
        <v>307</v>
      </c>
      <c r="P17" s="67" t="s">
        <v>307</v>
      </c>
    </row>
    <row r="18" spans="2:16" ht="12" customHeight="1">
      <c r="B18" s="559"/>
      <c r="C18" s="66"/>
      <c r="D18" s="66" t="s">
        <v>310</v>
      </c>
      <c r="E18" s="67" t="s">
        <v>309</v>
      </c>
      <c r="F18" s="67" t="s">
        <v>251</v>
      </c>
      <c r="G18" s="67" t="s">
        <v>147</v>
      </c>
      <c r="H18" s="67" t="s">
        <v>309</v>
      </c>
      <c r="I18" s="67" t="s">
        <v>244</v>
      </c>
      <c r="J18" s="67" t="s">
        <v>251</v>
      </c>
      <c r="K18" s="67" t="s">
        <v>299</v>
      </c>
      <c r="L18" s="67" t="s">
        <v>299</v>
      </c>
      <c r="M18" s="67" t="s">
        <v>299</v>
      </c>
      <c r="N18" s="67" t="s">
        <v>301</v>
      </c>
      <c r="O18" s="67" t="s">
        <v>307</v>
      </c>
      <c r="P18" s="67" t="s">
        <v>301</v>
      </c>
    </row>
    <row r="19" spans="2:16" ht="12" customHeight="1">
      <c r="B19" s="559"/>
      <c r="C19" s="66"/>
      <c r="D19" s="66" t="s">
        <v>311</v>
      </c>
      <c r="E19" s="67">
        <f>SUM(F19:G19)</f>
        <v>157</v>
      </c>
      <c r="F19" s="159">
        <v>134</v>
      </c>
      <c r="G19" s="159">
        <v>23</v>
      </c>
      <c r="H19" s="67" t="s">
        <v>251</v>
      </c>
      <c r="I19" s="67" t="s">
        <v>309</v>
      </c>
      <c r="J19" s="67" t="s">
        <v>251</v>
      </c>
      <c r="K19" s="67" t="s">
        <v>299</v>
      </c>
      <c r="L19" s="67" t="s">
        <v>299</v>
      </c>
      <c r="M19" s="67" t="s">
        <v>301</v>
      </c>
      <c r="N19" s="67" t="s">
        <v>299</v>
      </c>
      <c r="O19" s="67" t="s">
        <v>299</v>
      </c>
      <c r="P19" s="67" t="s">
        <v>299</v>
      </c>
    </row>
    <row r="20" spans="2:16" ht="12" customHeight="1">
      <c r="B20" s="559"/>
      <c r="C20" s="66"/>
      <c r="D20" s="66" t="s">
        <v>312</v>
      </c>
      <c r="E20" s="67">
        <f>SUM(F20:G20)</f>
        <v>169</v>
      </c>
      <c r="F20" s="159">
        <v>104</v>
      </c>
      <c r="G20" s="159">
        <v>65</v>
      </c>
      <c r="H20" s="67">
        <v>157</v>
      </c>
      <c r="I20" s="67">
        <v>104</v>
      </c>
      <c r="J20" s="67">
        <v>53</v>
      </c>
      <c r="K20" s="67" t="s">
        <v>299</v>
      </c>
      <c r="L20" s="67" t="s">
        <v>299</v>
      </c>
      <c r="M20" s="67" t="s">
        <v>299</v>
      </c>
      <c r="N20" s="67" t="s">
        <v>299</v>
      </c>
      <c r="O20" s="67" t="s">
        <v>299</v>
      </c>
      <c r="P20" s="67" t="s">
        <v>299</v>
      </c>
    </row>
    <row r="21" spans="2:16" ht="12" customHeight="1">
      <c r="B21" s="559"/>
      <c r="C21" s="66"/>
      <c r="D21" s="66" t="s">
        <v>313</v>
      </c>
      <c r="E21" s="67" t="s">
        <v>309</v>
      </c>
      <c r="F21" s="159" t="s">
        <v>147</v>
      </c>
      <c r="G21" s="159" t="s">
        <v>244</v>
      </c>
      <c r="H21" s="67" t="s">
        <v>309</v>
      </c>
      <c r="I21" s="67" t="s">
        <v>251</v>
      </c>
      <c r="J21" s="67" t="s">
        <v>251</v>
      </c>
      <c r="K21" s="67" t="s">
        <v>299</v>
      </c>
      <c r="L21" s="67" t="s">
        <v>301</v>
      </c>
      <c r="M21" s="67" t="s">
        <v>299</v>
      </c>
      <c r="N21" s="67" t="s">
        <v>307</v>
      </c>
      <c r="O21" s="67" t="s">
        <v>307</v>
      </c>
      <c r="P21" s="67" t="s">
        <v>299</v>
      </c>
    </row>
    <row r="22" spans="2:16" ht="12" customHeight="1">
      <c r="B22" s="560"/>
      <c r="C22" s="66"/>
      <c r="D22" s="66" t="s">
        <v>314</v>
      </c>
      <c r="E22" s="67">
        <f>SUM(F22:G22)</f>
        <v>227</v>
      </c>
      <c r="F22" s="159">
        <v>103</v>
      </c>
      <c r="G22" s="159">
        <v>124</v>
      </c>
      <c r="H22" s="67" t="s">
        <v>244</v>
      </c>
      <c r="I22" s="67" t="s">
        <v>244</v>
      </c>
      <c r="J22" s="67" t="s">
        <v>251</v>
      </c>
      <c r="K22" s="67" t="s">
        <v>301</v>
      </c>
      <c r="L22" s="67" t="s">
        <v>299</v>
      </c>
      <c r="M22" s="67" t="s">
        <v>307</v>
      </c>
      <c r="N22" s="67" t="s">
        <v>299</v>
      </c>
      <c r="O22" s="67" t="s">
        <v>299</v>
      </c>
      <c r="P22" s="67" t="s">
        <v>301</v>
      </c>
    </row>
    <row r="23" spans="2:16" ht="12" customHeight="1">
      <c r="B23" s="68" t="s">
        <v>315</v>
      </c>
      <c r="C23" s="544" t="s">
        <v>316</v>
      </c>
      <c r="D23" s="546"/>
      <c r="E23" s="70">
        <v>23</v>
      </c>
      <c r="F23" s="160">
        <v>8</v>
      </c>
      <c r="G23" s="160">
        <v>15</v>
      </c>
      <c r="H23" s="70" t="s">
        <v>244</v>
      </c>
      <c r="I23" s="70" t="s">
        <v>251</v>
      </c>
      <c r="J23" s="70" t="s">
        <v>309</v>
      </c>
      <c r="K23" s="70">
        <v>3185</v>
      </c>
      <c r="L23" s="161">
        <v>1291</v>
      </c>
      <c r="M23" s="161">
        <v>1894</v>
      </c>
      <c r="N23" s="70">
        <v>2</v>
      </c>
      <c r="O23" s="70">
        <v>2</v>
      </c>
      <c r="P23" s="70" t="s">
        <v>251</v>
      </c>
    </row>
    <row r="24" spans="2:16" ht="12" customHeight="1">
      <c r="B24" s="68" t="s">
        <v>317</v>
      </c>
      <c r="C24" s="544" t="s">
        <v>318</v>
      </c>
      <c r="D24" s="546"/>
      <c r="E24" s="70">
        <v>11</v>
      </c>
      <c r="F24" s="160">
        <v>7</v>
      </c>
      <c r="G24" s="160">
        <v>4</v>
      </c>
      <c r="H24" s="70" t="s">
        <v>251</v>
      </c>
      <c r="I24" s="70" t="s">
        <v>309</v>
      </c>
      <c r="J24" s="70" t="s">
        <v>251</v>
      </c>
      <c r="K24" s="70">
        <v>754</v>
      </c>
      <c r="L24" s="161">
        <v>477</v>
      </c>
      <c r="M24" s="161">
        <v>277</v>
      </c>
      <c r="N24" s="70" t="s">
        <v>251</v>
      </c>
      <c r="O24" s="70" t="s">
        <v>244</v>
      </c>
      <c r="P24" s="70" t="s">
        <v>309</v>
      </c>
    </row>
    <row r="25" spans="2:16" ht="12" customHeight="1">
      <c r="B25" s="68" t="s">
        <v>319</v>
      </c>
      <c r="C25" s="544" t="s">
        <v>320</v>
      </c>
      <c r="D25" s="545"/>
      <c r="E25" s="70">
        <v>1</v>
      </c>
      <c r="F25" s="70">
        <v>1</v>
      </c>
      <c r="G25" s="70" t="s">
        <v>244</v>
      </c>
      <c r="H25" s="70" t="s">
        <v>244</v>
      </c>
      <c r="I25" s="70" t="s">
        <v>309</v>
      </c>
      <c r="J25" s="70" t="s">
        <v>251</v>
      </c>
      <c r="K25" s="70">
        <v>161</v>
      </c>
      <c r="L25" s="161">
        <v>130</v>
      </c>
      <c r="M25" s="161">
        <v>31</v>
      </c>
      <c r="N25" s="70" t="s">
        <v>251</v>
      </c>
      <c r="O25" s="161" t="s">
        <v>251</v>
      </c>
      <c r="P25" s="161" t="s">
        <v>251</v>
      </c>
    </row>
    <row r="26" spans="2:16" ht="12" customHeight="1">
      <c r="B26" s="68" t="s">
        <v>321</v>
      </c>
      <c r="C26" s="544" t="s">
        <v>322</v>
      </c>
      <c r="D26" s="546"/>
      <c r="E26" s="70">
        <v>36</v>
      </c>
      <c r="F26" s="160">
        <v>28</v>
      </c>
      <c r="G26" s="160">
        <v>8</v>
      </c>
      <c r="H26" s="70" t="s">
        <v>251</v>
      </c>
      <c r="I26" s="70" t="s">
        <v>251</v>
      </c>
      <c r="J26" s="70" t="s">
        <v>251</v>
      </c>
      <c r="K26" s="70">
        <v>3342</v>
      </c>
      <c r="L26" s="161">
        <v>2040</v>
      </c>
      <c r="M26" s="161">
        <v>1302</v>
      </c>
      <c r="N26" s="70">
        <v>110</v>
      </c>
      <c r="O26" s="161">
        <v>69</v>
      </c>
      <c r="P26" s="161">
        <v>41</v>
      </c>
    </row>
    <row r="27" spans="2:16" ht="12" customHeight="1">
      <c r="B27" s="68" t="s">
        <v>323</v>
      </c>
      <c r="C27" s="544" t="s">
        <v>324</v>
      </c>
      <c r="D27" s="546"/>
      <c r="E27" s="67" t="s">
        <v>307</v>
      </c>
      <c r="F27" s="67" t="s">
        <v>307</v>
      </c>
      <c r="G27" s="67" t="s">
        <v>299</v>
      </c>
      <c r="H27" s="67" t="s">
        <v>299</v>
      </c>
      <c r="I27" s="67" t="s">
        <v>299</v>
      </c>
      <c r="J27" s="67" t="s">
        <v>307</v>
      </c>
      <c r="K27" s="70">
        <v>109</v>
      </c>
      <c r="L27" s="161">
        <v>48</v>
      </c>
      <c r="M27" s="161">
        <v>61</v>
      </c>
      <c r="N27" s="67" t="s">
        <v>299</v>
      </c>
      <c r="O27" s="67" t="s">
        <v>299</v>
      </c>
      <c r="P27" s="67" t="s">
        <v>299</v>
      </c>
    </row>
    <row r="28" spans="2:16" ht="12" customHeight="1">
      <c r="B28" s="68" t="s">
        <v>325</v>
      </c>
      <c r="C28" s="544" t="s">
        <v>326</v>
      </c>
      <c r="D28" s="546"/>
      <c r="E28" s="70">
        <v>123</v>
      </c>
      <c r="F28" s="160">
        <v>69</v>
      </c>
      <c r="G28" s="160">
        <v>54</v>
      </c>
      <c r="H28" s="70">
        <v>4</v>
      </c>
      <c r="I28" s="160">
        <v>1</v>
      </c>
      <c r="J28" s="160">
        <v>3</v>
      </c>
      <c r="K28" s="70">
        <v>596</v>
      </c>
      <c r="L28" s="161">
        <v>347</v>
      </c>
      <c r="M28" s="161">
        <v>249</v>
      </c>
      <c r="N28" s="70">
        <v>181</v>
      </c>
      <c r="O28" s="161">
        <v>117</v>
      </c>
      <c r="P28" s="161">
        <v>64</v>
      </c>
    </row>
    <row r="29" spans="2:16" ht="12" customHeight="1" thickBot="1">
      <c r="B29" s="162" t="s">
        <v>327</v>
      </c>
      <c r="C29" s="547" t="s">
        <v>328</v>
      </c>
      <c r="D29" s="548"/>
      <c r="E29" s="70">
        <v>10</v>
      </c>
      <c r="F29" s="163">
        <v>6</v>
      </c>
      <c r="G29" s="163">
        <v>4</v>
      </c>
      <c r="H29" s="164" t="s">
        <v>329</v>
      </c>
      <c r="I29" s="164" t="s">
        <v>329</v>
      </c>
      <c r="J29" s="164" t="s">
        <v>329</v>
      </c>
      <c r="K29" s="165">
        <v>4</v>
      </c>
      <c r="L29" s="164">
        <v>3</v>
      </c>
      <c r="M29" s="164">
        <v>1</v>
      </c>
      <c r="N29" s="70">
        <v>1</v>
      </c>
      <c r="O29" s="164">
        <v>1</v>
      </c>
      <c r="P29" s="164" t="s">
        <v>329</v>
      </c>
    </row>
    <row r="30" spans="2:16" ht="26.25" customHeight="1">
      <c r="B30" s="549" t="s">
        <v>330</v>
      </c>
      <c r="C30" s="550"/>
      <c r="D30" s="551"/>
      <c r="E30" s="166">
        <v>6</v>
      </c>
      <c r="F30" s="155">
        <v>6</v>
      </c>
      <c r="G30" s="155" t="s">
        <v>329</v>
      </c>
      <c r="H30" s="155" t="s">
        <v>147</v>
      </c>
      <c r="I30" s="155" t="s">
        <v>147</v>
      </c>
      <c r="J30" s="155" t="s">
        <v>147</v>
      </c>
      <c r="K30" s="536" t="s">
        <v>331</v>
      </c>
      <c r="L30" s="537"/>
      <c r="M30" s="538"/>
      <c r="N30" s="167" t="s">
        <v>147</v>
      </c>
      <c r="O30" s="168" t="s">
        <v>147</v>
      </c>
      <c r="P30" s="168" t="s">
        <v>147</v>
      </c>
    </row>
    <row r="31" spans="2:16" ht="12" customHeight="1">
      <c r="B31" s="466" t="s">
        <v>332</v>
      </c>
      <c r="C31" s="539"/>
      <c r="D31" s="540"/>
      <c r="E31" s="67" t="s">
        <v>329</v>
      </c>
      <c r="F31" s="67" t="s">
        <v>329</v>
      </c>
      <c r="G31" s="67" t="s">
        <v>329</v>
      </c>
      <c r="H31" s="67" t="s">
        <v>147</v>
      </c>
      <c r="I31" s="67" t="s">
        <v>147</v>
      </c>
      <c r="J31" s="67" t="s">
        <v>147</v>
      </c>
      <c r="K31" s="541" t="s">
        <v>333</v>
      </c>
      <c r="L31" s="542"/>
      <c r="M31" s="543"/>
      <c r="N31" s="70" t="s">
        <v>147</v>
      </c>
      <c r="O31" s="70" t="s">
        <v>147</v>
      </c>
      <c r="P31" s="70" t="s">
        <v>147</v>
      </c>
    </row>
    <row r="32" spans="2:16" ht="12" customHeight="1">
      <c r="B32" s="466" t="s">
        <v>334</v>
      </c>
      <c r="C32" s="539"/>
      <c r="D32" s="540"/>
      <c r="E32" s="67" t="s">
        <v>329</v>
      </c>
      <c r="F32" s="67" t="s">
        <v>329</v>
      </c>
      <c r="G32" s="67" t="s">
        <v>329</v>
      </c>
      <c r="H32" s="67" t="s">
        <v>147</v>
      </c>
      <c r="I32" s="67" t="s">
        <v>147</v>
      </c>
      <c r="J32" s="67" t="s">
        <v>147</v>
      </c>
      <c r="K32" s="169">
        <v>24</v>
      </c>
      <c r="L32" s="67">
        <v>9</v>
      </c>
      <c r="M32" s="67">
        <v>15</v>
      </c>
      <c r="N32" s="70" t="s">
        <v>147</v>
      </c>
      <c r="O32" s="70" t="s">
        <v>147</v>
      </c>
      <c r="P32" s="70" t="s">
        <v>147</v>
      </c>
    </row>
    <row r="33" spans="2:16" ht="12" customHeight="1">
      <c r="B33" s="466" t="s">
        <v>335</v>
      </c>
      <c r="C33" s="539"/>
      <c r="D33" s="540"/>
      <c r="E33" s="70" t="s">
        <v>147</v>
      </c>
      <c r="F33" s="67" t="s">
        <v>147</v>
      </c>
      <c r="G33" s="67" t="s">
        <v>147</v>
      </c>
      <c r="H33" s="67" t="s">
        <v>147</v>
      </c>
      <c r="I33" s="67" t="s">
        <v>147</v>
      </c>
      <c r="J33" s="67" t="s">
        <v>147</v>
      </c>
      <c r="K33" s="541" t="s">
        <v>336</v>
      </c>
      <c r="L33" s="542"/>
      <c r="M33" s="543"/>
      <c r="N33" s="70" t="s">
        <v>147</v>
      </c>
      <c r="O33" s="70" t="s">
        <v>147</v>
      </c>
      <c r="P33" s="70" t="s">
        <v>147</v>
      </c>
    </row>
    <row r="34" spans="2:16" ht="12" customHeight="1">
      <c r="B34" s="532" t="s">
        <v>337</v>
      </c>
      <c r="C34" s="533"/>
      <c r="D34" s="534"/>
      <c r="E34" s="70" t="s">
        <v>147</v>
      </c>
      <c r="F34" s="67" t="s">
        <v>147</v>
      </c>
      <c r="G34" s="67" t="s">
        <v>147</v>
      </c>
      <c r="H34" s="67">
        <v>2</v>
      </c>
      <c r="I34" s="67" t="s">
        <v>329</v>
      </c>
      <c r="J34" s="67">
        <v>2</v>
      </c>
      <c r="K34" s="67">
        <v>1</v>
      </c>
      <c r="L34" s="67" t="s">
        <v>329</v>
      </c>
      <c r="M34" s="67">
        <v>1</v>
      </c>
      <c r="N34" s="67">
        <v>173</v>
      </c>
      <c r="O34" s="67">
        <v>112</v>
      </c>
      <c r="P34" s="67">
        <v>61</v>
      </c>
    </row>
    <row r="35" spans="2:16" ht="12" customHeight="1">
      <c r="B35" s="175"/>
      <c r="C35" s="175"/>
      <c r="D35" s="175"/>
      <c r="E35" s="76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2:16" ht="12" customHeight="1">
      <c r="B36" s="77" t="s">
        <v>74</v>
      </c>
      <c r="C36" s="175"/>
      <c r="D36" s="175"/>
      <c r="E36" s="76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2:16" ht="12" customHeight="1">
      <c r="B37" s="175"/>
      <c r="C37" s="175"/>
      <c r="D37" s="1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 ht="12" customHeight="1">
      <c r="B38" s="77"/>
      <c r="C38" s="175"/>
      <c r="D38" s="1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2:16" ht="12" customHeight="1">
      <c r="B39" s="77"/>
      <c r="C39" s="175"/>
      <c r="D39" s="170"/>
      <c r="E39" s="171"/>
      <c r="F39" s="171"/>
      <c r="G39" s="171"/>
      <c r="H39" s="175"/>
      <c r="I39" s="175"/>
      <c r="J39" s="175"/>
      <c r="K39" s="157"/>
      <c r="L39" s="157"/>
      <c r="M39" s="157"/>
      <c r="N39" s="76"/>
      <c r="O39" s="76"/>
      <c r="P39" s="76"/>
    </row>
    <row r="40" spans="2:16" ht="13.5">
      <c r="B40" s="175"/>
      <c r="C40" s="175"/>
      <c r="D40" s="170"/>
      <c r="E40" s="172"/>
      <c r="F40" s="173"/>
      <c r="G40" s="173"/>
      <c r="H40" s="76"/>
      <c r="I40" s="76"/>
      <c r="J40" s="76"/>
      <c r="K40" s="535"/>
      <c r="L40" s="535"/>
      <c r="M40" s="535"/>
      <c r="N40" s="535"/>
      <c r="O40" s="535"/>
      <c r="P40" s="76"/>
    </row>
    <row r="41" spans="2:16" ht="13.5">
      <c r="B41" s="175"/>
      <c r="C41" s="175"/>
      <c r="D41" s="174"/>
      <c r="E41" s="170"/>
      <c r="F41" s="170"/>
      <c r="G41" s="170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2:16" ht="13.5">
      <c r="B42" s="175"/>
      <c r="C42" s="175"/>
      <c r="D42" s="174"/>
      <c r="E42" s="170"/>
      <c r="F42" s="170"/>
      <c r="G42" s="170"/>
      <c r="H42" s="175"/>
      <c r="I42" s="175"/>
      <c r="J42" s="175"/>
      <c r="K42" s="175"/>
      <c r="L42" s="175"/>
      <c r="M42" s="175"/>
      <c r="N42" s="175"/>
      <c r="O42" s="175"/>
      <c r="P42" s="175"/>
    </row>
    <row r="43" spans="2:16" ht="13.5">
      <c r="B43" s="175"/>
      <c r="C43" s="175"/>
      <c r="D43" s="174"/>
      <c r="E43" s="170"/>
      <c r="F43" s="170"/>
      <c r="G43" s="170"/>
      <c r="H43" s="175"/>
      <c r="I43" s="175"/>
      <c r="J43" s="175"/>
      <c r="K43" s="175"/>
      <c r="L43" s="175"/>
      <c r="M43" s="175"/>
      <c r="N43" s="175"/>
      <c r="O43" s="175"/>
      <c r="P43" s="175"/>
    </row>
    <row r="44" spans="2:16" ht="13.5">
      <c r="B44" s="175"/>
      <c r="C44" s="175"/>
      <c r="D44" s="174"/>
      <c r="E44" s="170"/>
      <c r="F44" s="170"/>
      <c r="G44" s="170"/>
      <c r="H44" s="175"/>
      <c r="I44" s="175"/>
      <c r="J44" s="175"/>
      <c r="K44" s="175"/>
      <c r="L44" s="175"/>
      <c r="M44" s="175"/>
      <c r="N44" s="175"/>
      <c r="O44" s="175"/>
      <c r="P44" s="175"/>
    </row>
    <row r="45" spans="2:16" ht="13.5">
      <c r="B45" s="175"/>
      <c r="C45" s="175"/>
      <c r="D45" s="174"/>
      <c r="E45" s="170"/>
      <c r="F45" s="170"/>
      <c r="G45" s="170"/>
      <c r="H45" s="175"/>
      <c r="I45" s="175"/>
      <c r="J45" s="175"/>
      <c r="K45" s="175"/>
      <c r="L45" s="175"/>
      <c r="M45" s="175"/>
      <c r="N45" s="175"/>
      <c r="O45" s="175"/>
      <c r="P45" s="175"/>
    </row>
    <row r="46" spans="2:16" ht="13.5">
      <c r="B46" s="175"/>
      <c r="C46" s="175"/>
      <c r="D46" s="174"/>
      <c r="E46" s="170"/>
      <c r="F46" s="170"/>
      <c r="G46" s="170"/>
      <c r="H46" s="175"/>
      <c r="I46" s="175"/>
      <c r="J46" s="175"/>
      <c r="K46" s="175"/>
      <c r="L46" s="175"/>
      <c r="M46" s="175"/>
      <c r="N46" s="175"/>
      <c r="O46" s="175"/>
      <c r="P46" s="175"/>
    </row>
    <row r="47" spans="2:16" ht="13.5">
      <c r="B47" s="175"/>
      <c r="C47" s="175"/>
      <c r="D47" s="174"/>
      <c r="E47" s="170"/>
      <c r="F47" s="170"/>
      <c r="G47" s="170"/>
      <c r="H47" s="175"/>
      <c r="I47" s="175"/>
      <c r="J47" s="175"/>
      <c r="K47" s="175"/>
      <c r="L47" s="175"/>
      <c r="M47" s="175"/>
      <c r="N47" s="175"/>
      <c r="O47" s="175"/>
      <c r="P47" s="175"/>
    </row>
    <row r="48" spans="2:16" ht="13.5">
      <c r="B48" s="175"/>
      <c r="C48" s="175"/>
      <c r="D48" s="174"/>
      <c r="E48" s="170"/>
      <c r="F48" s="170"/>
      <c r="G48" s="170"/>
      <c r="H48" s="175"/>
      <c r="I48" s="175"/>
      <c r="J48" s="175"/>
      <c r="K48" s="175"/>
      <c r="L48" s="175"/>
      <c r="M48" s="175"/>
      <c r="N48" s="175"/>
      <c r="O48" s="175"/>
      <c r="P48" s="175"/>
    </row>
    <row r="49" spans="4:7" ht="13.5">
      <c r="D49" s="174"/>
      <c r="E49" s="170"/>
      <c r="F49" s="170"/>
      <c r="G49" s="170"/>
    </row>
    <row r="50" spans="4:7" ht="13.5">
      <c r="D50" s="174"/>
      <c r="E50" s="170"/>
      <c r="F50" s="170"/>
      <c r="G50" s="170"/>
    </row>
    <row r="51" spans="4:7" ht="13.5">
      <c r="D51" s="174"/>
      <c r="E51" s="170"/>
      <c r="F51" s="170"/>
      <c r="G51" s="170"/>
    </row>
    <row r="52" spans="4:7" ht="13.5">
      <c r="D52" s="174"/>
      <c r="E52" s="170"/>
      <c r="F52" s="170"/>
      <c r="G52" s="170"/>
    </row>
    <row r="53" spans="4:7" ht="13.5">
      <c r="D53" s="174"/>
      <c r="E53" s="170"/>
      <c r="F53" s="170"/>
      <c r="G53" s="170"/>
    </row>
  </sheetData>
  <sheetProtection/>
  <mergeCells count="26">
    <mergeCell ref="B3:D4"/>
    <mergeCell ref="E3:G3"/>
    <mergeCell ref="H3:J3"/>
    <mergeCell ref="K3:M3"/>
    <mergeCell ref="N3:P3"/>
    <mergeCell ref="B6:D6"/>
    <mergeCell ref="B7:D7"/>
    <mergeCell ref="B8:D8"/>
    <mergeCell ref="B9:B22"/>
    <mergeCell ref="C9:D9"/>
    <mergeCell ref="C23:D23"/>
    <mergeCell ref="C24:D24"/>
    <mergeCell ref="C25:D25"/>
    <mergeCell ref="C26:D26"/>
    <mergeCell ref="C27:D27"/>
    <mergeCell ref="C28:D28"/>
    <mergeCell ref="C29:D29"/>
    <mergeCell ref="B30:D30"/>
    <mergeCell ref="B34:D34"/>
    <mergeCell ref="K40:O40"/>
    <mergeCell ref="K30:M30"/>
    <mergeCell ref="B31:D31"/>
    <mergeCell ref="K31:M31"/>
    <mergeCell ref="B32:D32"/>
    <mergeCell ref="B33:D33"/>
    <mergeCell ref="K33:M3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32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5.75390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355</v>
      </c>
    </row>
    <row r="2" spans="2:3" ht="13.5">
      <c r="B2" s="177" t="s">
        <v>339</v>
      </c>
      <c r="C2" s="177"/>
    </row>
    <row r="3" spans="2:9" ht="12" customHeight="1">
      <c r="B3" s="475" t="s">
        <v>0</v>
      </c>
      <c r="C3" s="477"/>
      <c r="D3" s="450" t="s">
        <v>20</v>
      </c>
      <c r="E3" s="451"/>
      <c r="F3" s="452"/>
      <c r="G3" s="450" t="s">
        <v>21</v>
      </c>
      <c r="H3" s="451"/>
      <c r="I3" s="452"/>
    </row>
    <row r="4" spans="2:9" ht="12">
      <c r="B4" s="481"/>
      <c r="C4" s="483"/>
      <c r="D4" s="13" t="s">
        <v>25</v>
      </c>
      <c r="E4" s="128" t="s">
        <v>7</v>
      </c>
      <c r="F4" s="128" t="s">
        <v>8</v>
      </c>
      <c r="G4" s="13" t="s">
        <v>25</v>
      </c>
      <c r="H4" s="128" t="s">
        <v>7</v>
      </c>
      <c r="I4" s="128" t="s">
        <v>8</v>
      </c>
    </row>
    <row r="5" spans="2:9" ht="12">
      <c r="B5" s="178"/>
      <c r="C5" s="179"/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</row>
    <row r="6" spans="2:9" ht="12" customHeight="1">
      <c r="B6" s="391" t="s">
        <v>340</v>
      </c>
      <c r="C6" s="379"/>
      <c r="D6" s="180">
        <v>6284</v>
      </c>
      <c r="E6" s="180">
        <v>3171</v>
      </c>
      <c r="F6" s="180">
        <v>3113</v>
      </c>
      <c r="G6" s="180">
        <v>950</v>
      </c>
      <c r="H6" s="180">
        <v>79</v>
      </c>
      <c r="I6" s="180">
        <v>871</v>
      </c>
    </row>
    <row r="7" spans="2:16" ht="12" customHeight="1">
      <c r="B7" s="386" t="s">
        <v>341</v>
      </c>
      <c r="C7" s="382"/>
      <c r="D7" s="181">
        <v>6181</v>
      </c>
      <c r="E7" s="181">
        <v>3102</v>
      </c>
      <c r="F7" s="181">
        <v>3079</v>
      </c>
      <c r="G7" s="181">
        <v>972</v>
      </c>
      <c r="H7" s="181">
        <f>G7-I7</f>
        <v>70</v>
      </c>
      <c r="I7" s="181">
        <v>902</v>
      </c>
      <c r="J7" s="43"/>
      <c r="K7" s="43"/>
      <c r="L7" s="43"/>
      <c r="M7" s="43"/>
      <c r="N7" s="43"/>
      <c r="O7" s="43"/>
      <c r="P7" s="43"/>
    </row>
    <row r="8" spans="2:10" ht="12" customHeight="1">
      <c r="B8" s="30"/>
      <c r="C8" s="4" t="s">
        <v>342</v>
      </c>
      <c r="D8" s="180">
        <v>574</v>
      </c>
      <c r="E8" s="180">
        <v>422</v>
      </c>
      <c r="F8" s="180">
        <v>152</v>
      </c>
      <c r="G8" s="180">
        <v>51</v>
      </c>
      <c r="H8" s="180">
        <f aca="true" t="shared" si="0" ref="H8:H14">G8-I8</f>
        <v>7</v>
      </c>
      <c r="I8" s="180">
        <v>44</v>
      </c>
      <c r="J8" s="43"/>
    </row>
    <row r="9" spans="2:10" ht="12" customHeight="1">
      <c r="B9" s="30"/>
      <c r="C9" s="4" t="s">
        <v>343</v>
      </c>
      <c r="D9" s="180">
        <v>4760</v>
      </c>
      <c r="E9" s="180">
        <v>2214</v>
      </c>
      <c r="F9" s="180">
        <v>2546</v>
      </c>
      <c r="G9" s="180">
        <v>830</v>
      </c>
      <c r="H9" s="180">
        <f t="shared" si="0"/>
        <v>53</v>
      </c>
      <c r="I9" s="180">
        <v>777</v>
      </c>
      <c r="J9" s="43"/>
    </row>
    <row r="10" spans="2:10" ht="12" customHeight="1">
      <c r="B10" s="30"/>
      <c r="C10" s="4" t="s">
        <v>344</v>
      </c>
      <c r="D10" s="180">
        <v>223</v>
      </c>
      <c r="E10" s="180">
        <v>109</v>
      </c>
      <c r="F10" s="180">
        <v>114</v>
      </c>
      <c r="G10" s="180">
        <v>20</v>
      </c>
      <c r="H10" s="180">
        <f t="shared" si="0"/>
        <v>1</v>
      </c>
      <c r="I10" s="180">
        <v>19</v>
      </c>
      <c r="J10" s="43"/>
    </row>
    <row r="11" spans="2:10" ht="12" customHeight="1">
      <c r="B11" s="30"/>
      <c r="C11" s="4" t="s">
        <v>345</v>
      </c>
      <c r="D11" s="180">
        <v>112</v>
      </c>
      <c r="E11" s="180">
        <v>72</v>
      </c>
      <c r="F11" s="180">
        <v>40</v>
      </c>
      <c r="G11" s="180" t="s">
        <v>301</v>
      </c>
      <c r="H11" s="180" t="s">
        <v>301</v>
      </c>
      <c r="I11" s="180" t="s">
        <v>301</v>
      </c>
      <c r="J11" s="43"/>
    </row>
    <row r="12" spans="2:10" ht="12" customHeight="1">
      <c r="B12" s="30"/>
      <c r="C12" s="4" t="s">
        <v>346</v>
      </c>
      <c r="D12" s="180">
        <v>41</v>
      </c>
      <c r="E12" s="180">
        <v>20</v>
      </c>
      <c r="F12" s="180">
        <v>21</v>
      </c>
      <c r="G12" s="180">
        <v>7</v>
      </c>
      <c r="H12" s="180">
        <f t="shared" si="0"/>
        <v>2</v>
      </c>
      <c r="I12" s="180">
        <v>5</v>
      </c>
      <c r="J12" s="43"/>
    </row>
    <row r="13" spans="2:10" ht="12" customHeight="1">
      <c r="B13" s="30"/>
      <c r="C13" s="4" t="s">
        <v>347</v>
      </c>
      <c r="D13" s="180">
        <v>97</v>
      </c>
      <c r="E13" s="180">
        <v>55</v>
      </c>
      <c r="F13" s="180">
        <v>42</v>
      </c>
      <c r="G13" s="180">
        <v>15</v>
      </c>
      <c r="H13" s="180">
        <f t="shared" si="0"/>
        <v>1</v>
      </c>
      <c r="I13" s="180">
        <v>14</v>
      </c>
      <c r="J13" s="43"/>
    </row>
    <row r="14" spans="2:10" ht="12" customHeight="1">
      <c r="B14" s="30"/>
      <c r="C14" s="4" t="s">
        <v>348</v>
      </c>
      <c r="D14" s="180">
        <v>341</v>
      </c>
      <c r="E14" s="180">
        <v>183</v>
      </c>
      <c r="F14" s="180">
        <v>158</v>
      </c>
      <c r="G14" s="180">
        <v>49</v>
      </c>
      <c r="H14" s="180">
        <f t="shared" si="0"/>
        <v>6</v>
      </c>
      <c r="I14" s="180">
        <v>43</v>
      </c>
      <c r="J14" s="43"/>
    </row>
    <row r="15" spans="2:10" ht="12" customHeight="1" thickBot="1">
      <c r="B15" s="197"/>
      <c r="C15" s="182" t="s">
        <v>349</v>
      </c>
      <c r="D15" s="183">
        <v>33</v>
      </c>
      <c r="E15" s="183">
        <v>27</v>
      </c>
      <c r="F15" s="183">
        <v>6</v>
      </c>
      <c r="G15" s="183" t="s">
        <v>350</v>
      </c>
      <c r="H15" s="184" t="s">
        <v>244</v>
      </c>
      <c r="I15" s="183" t="s">
        <v>351</v>
      </c>
      <c r="J15" s="43"/>
    </row>
    <row r="16" spans="2:10" ht="12" customHeight="1">
      <c r="B16" s="185"/>
      <c r="C16" s="186" t="s">
        <v>352</v>
      </c>
      <c r="D16" s="187"/>
      <c r="E16" s="187"/>
      <c r="F16" s="187"/>
      <c r="G16" s="187"/>
      <c r="H16" s="188"/>
      <c r="I16" s="187"/>
      <c r="J16" s="43"/>
    </row>
    <row r="17" spans="2:10" ht="12" customHeight="1">
      <c r="B17" s="189"/>
      <c r="C17" s="190" t="s">
        <v>353</v>
      </c>
      <c r="D17" s="191">
        <v>3</v>
      </c>
      <c r="E17" s="191">
        <v>1</v>
      </c>
      <c r="F17" s="191">
        <v>2</v>
      </c>
      <c r="G17" s="191" t="s">
        <v>244</v>
      </c>
      <c r="H17" s="192" t="s">
        <v>350</v>
      </c>
      <c r="I17" s="191" t="s">
        <v>251</v>
      </c>
      <c r="J17" s="43"/>
    </row>
    <row r="18" spans="2:10" ht="12" customHeight="1">
      <c r="B18" s="193"/>
      <c r="C18" s="194" t="s">
        <v>354</v>
      </c>
      <c r="D18" s="180">
        <v>4</v>
      </c>
      <c r="E18" s="180" t="s">
        <v>244</v>
      </c>
      <c r="F18" s="180">
        <v>4</v>
      </c>
      <c r="G18" s="180" t="s">
        <v>244</v>
      </c>
      <c r="H18" s="181" t="s">
        <v>244</v>
      </c>
      <c r="I18" s="180" t="s">
        <v>28</v>
      </c>
      <c r="J18" s="43"/>
    </row>
    <row r="19" spans="4:9" ht="12">
      <c r="D19" s="43"/>
      <c r="E19" s="43"/>
      <c r="F19" s="195"/>
      <c r="G19" s="196"/>
      <c r="H19" s="196"/>
      <c r="I19" s="196"/>
    </row>
    <row r="20" ht="12">
      <c r="B20" s="16" t="s">
        <v>74</v>
      </c>
    </row>
    <row r="21" spans="2:9" ht="12">
      <c r="B21" s="16"/>
      <c r="D21" s="43"/>
      <c r="E21" s="43"/>
      <c r="F21" s="43"/>
      <c r="G21" s="43"/>
      <c r="H21" s="43"/>
      <c r="I21" s="43"/>
    </row>
    <row r="22" spans="4:9" ht="12">
      <c r="D22" s="43"/>
      <c r="E22" s="43"/>
      <c r="F22" s="43"/>
      <c r="G22" s="43"/>
      <c r="H22" s="43"/>
      <c r="I22" s="43"/>
    </row>
    <row r="23" spans="4:9" ht="12">
      <c r="D23" s="43"/>
      <c r="E23" s="43"/>
      <c r="F23" s="43"/>
      <c r="G23" s="43"/>
      <c r="H23" s="43"/>
      <c r="I23" s="43"/>
    </row>
    <row r="24" spans="4:7" ht="12">
      <c r="D24" s="43"/>
      <c r="G24" s="43"/>
    </row>
    <row r="25" spans="4:7" ht="12">
      <c r="D25" s="43"/>
      <c r="G25" s="43"/>
    </row>
    <row r="26" spans="4:7" ht="12">
      <c r="D26" s="43"/>
      <c r="G26" s="43"/>
    </row>
    <row r="27" spans="4:7" ht="12">
      <c r="D27" s="43"/>
      <c r="G27" s="43"/>
    </row>
    <row r="28" spans="4:7" ht="12">
      <c r="D28" s="43"/>
      <c r="G28" s="43"/>
    </row>
    <row r="29" spans="4:7" ht="12">
      <c r="D29" s="43"/>
      <c r="G29" s="43"/>
    </row>
    <row r="30" spans="4:7" ht="12">
      <c r="D30" s="43"/>
      <c r="G30" s="43"/>
    </row>
    <row r="31" spans="4:7" ht="12">
      <c r="D31" s="43"/>
      <c r="G31" s="43"/>
    </row>
    <row r="32" spans="4:7" ht="12">
      <c r="D32" s="43"/>
      <c r="G32" s="43"/>
    </row>
  </sheetData>
  <sheetProtection/>
  <mergeCells count="5">
    <mergeCell ref="B3:C4"/>
    <mergeCell ref="D3:F3"/>
    <mergeCell ref="G3:I3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S26" sqref="S26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spans="2:9" ht="14.25">
      <c r="B1" s="2" t="s">
        <v>388</v>
      </c>
      <c r="C1" s="44"/>
      <c r="D1" s="44"/>
      <c r="E1" s="44"/>
      <c r="F1" s="44"/>
      <c r="G1" s="44"/>
      <c r="H1" s="44"/>
      <c r="I1" s="44"/>
    </row>
    <row r="2" spans="2:7" ht="12" customHeight="1">
      <c r="B2" s="177" t="s">
        <v>375</v>
      </c>
      <c r="C2" s="198"/>
      <c r="D2" s="198"/>
      <c r="E2" s="198"/>
      <c r="F2" s="198"/>
      <c r="G2" s="198"/>
    </row>
    <row r="3" spans="2:30" ht="12" customHeight="1">
      <c r="B3" s="475" t="s">
        <v>0</v>
      </c>
      <c r="C3" s="476"/>
      <c r="D3" s="477"/>
      <c r="E3" s="450" t="s">
        <v>357</v>
      </c>
      <c r="F3" s="451"/>
      <c r="G3" s="451"/>
      <c r="H3" s="451"/>
      <c r="I3" s="451"/>
      <c r="J3" s="451"/>
      <c r="K3" s="451"/>
      <c r="L3" s="451"/>
      <c r="M3" s="451"/>
      <c r="N3" s="452"/>
      <c r="O3" s="450" t="s">
        <v>376</v>
      </c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2"/>
    </row>
    <row r="4" spans="2:30" ht="12" customHeight="1">
      <c r="B4" s="478"/>
      <c r="C4" s="479"/>
      <c r="D4" s="480"/>
      <c r="E4" s="450" t="s">
        <v>306</v>
      </c>
      <c r="F4" s="451"/>
      <c r="G4" s="451"/>
      <c r="H4" s="452"/>
      <c r="I4" s="450" t="s">
        <v>308</v>
      </c>
      <c r="J4" s="452"/>
      <c r="K4" s="572" t="s">
        <v>377</v>
      </c>
      <c r="L4" s="573"/>
      <c r="M4" s="576" t="s">
        <v>378</v>
      </c>
      <c r="N4" s="577"/>
      <c r="O4" s="450" t="s">
        <v>306</v>
      </c>
      <c r="P4" s="451"/>
      <c r="Q4" s="451"/>
      <c r="R4" s="452"/>
      <c r="S4" s="450" t="s">
        <v>379</v>
      </c>
      <c r="T4" s="452"/>
      <c r="U4" s="572" t="s">
        <v>380</v>
      </c>
      <c r="V4" s="573"/>
      <c r="W4" s="572" t="s">
        <v>377</v>
      </c>
      <c r="X4" s="573"/>
      <c r="Y4" s="576" t="s">
        <v>378</v>
      </c>
      <c r="Z4" s="577"/>
      <c r="AA4" s="576" t="s">
        <v>381</v>
      </c>
      <c r="AB4" s="577"/>
      <c r="AC4" s="576" t="s">
        <v>382</v>
      </c>
      <c r="AD4" s="577"/>
    </row>
    <row r="5" spans="2:30" ht="12" customHeight="1">
      <c r="B5" s="478"/>
      <c r="C5" s="479"/>
      <c r="D5" s="480"/>
      <c r="E5" s="450" t="s">
        <v>383</v>
      </c>
      <c r="F5" s="452"/>
      <c r="G5" s="450" t="s">
        <v>384</v>
      </c>
      <c r="H5" s="452"/>
      <c r="I5" s="450" t="s">
        <v>383</v>
      </c>
      <c r="J5" s="452"/>
      <c r="K5" s="574"/>
      <c r="L5" s="575"/>
      <c r="M5" s="578"/>
      <c r="N5" s="579"/>
      <c r="O5" s="450" t="s">
        <v>383</v>
      </c>
      <c r="P5" s="452"/>
      <c r="Q5" s="450" t="s">
        <v>384</v>
      </c>
      <c r="R5" s="452"/>
      <c r="S5" s="450" t="s">
        <v>383</v>
      </c>
      <c r="T5" s="452"/>
      <c r="U5" s="574"/>
      <c r="V5" s="575"/>
      <c r="W5" s="574"/>
      <c r="X5" s="575"/>
      <c r="Y5" s="578"/>
      <c r="Z5" s="579"/>
      <c r="AA5" s="578"/>
      <c r="AB5" s="579"/>
      <c r="AC5" s="578"/>
      <c r="AD5" s="579"/>
    </row>
    <row r="6" spans="2:30" ht="12" customHeight="1">
      <c r="B6" s="481"/>
      <c r="C6" s="482"/>
      <c r="D6" s="483"/>
      <c r="E6" s="128" t="s">
        <v>7</v>
      </c>
      <c r="F6" s="128" t="s">
        <v>8</v>
      </c>
      <c r="G6" s="128" t="s">
        <v>7</v>
      </c>
      <c r="H6" s="128" t="s">
        <v>8</v>
      </c>
      <c r="I6" s="128" t="s">
        <v>7</v>
      </c>
      <c r="J6" s="128" t="s">
        <v>8</v>
      </c>
      <c r="K6" s="128" t="s">
        <v>7</v>
      </c>
      <c r="L6" s="128" t="s">
        <v>8</v>
      </c>
      <c r="M6" s="128" t="s">
        <v>7</v>
      </c>
      <c r="N6" s="128" t="s">
        <v>8</v>
      </c>
      <c r="O6" s="128" t="s">
        <v>7</v>
      </c>
      <c r="P6" s="128" t="s">
        <v>8</v>
      </c>
      <c r="Q6" s="128" t="s">
        <v>7</v>
      </c>
      <c r="R6" s="128" t="s">
        <v>8</v>
      </c>
      <c r="S6" s="128" t="s">
        <v>7</v>
      </c>
      <c r="T6" s="128" t="s">
        <v>8</v>
      </c>
      <c r="U6" s="128" t="s">
        <v>7</v>
      </c>
      <c r="V6" s="128" t="s">
        <v>8</v>
      </c>
      <c r="W6" s="128" t="s">
        <v>7</v>
      </c>
      <c r="X6" s="128" t="s">
        <v>8</v>
      </c>
      <c r="Y6" s="128" t="s">
        <v>7</v>
      </c>
      <c r="Z6" s="128" t="s">
        <v>8</v>
      </c>
      <c r="AA6" s="128" t="s">
        <v>7</v>
      </c>
      <c r="AB6" s="128" t="s">
        <v>8</v>
      </c>
      <c r="AC6" s="128" t="s">
        <v>7</v>
      </c>
      <c r="AD6" s="128" t="s">
        <v>8</v>
      </c>
    </row>
    <row r="7" spans="2:30" ht="12" customHeight="1">
      <c r="B7" s="3"/>
      <c r="C7" s="37"/>
      <c r="D7" s="38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6" t="s">
        <v>9</v>
      </c>
      <c r="AC7" s="6" t="s">
        <v>9</v>
      </c>
      <c r="AD7" s="6" t="s">
        <v>9</v>
      </c>
    </row>
    <row r="8" spans="2:30" ht="12" customHeight="1">
      <c r="B8" s="391" t="s">
        <v>340</v>
      </c>
      <c r="C8" s="378"/>
      <c r="D8" s="379"/>
      <c r="E8" s="107">
        <v>8987</v>
      </c>
      <c r="F8" s="107">
        <v>9043</v>
      </c>
      <c r="G8" s="107">
        <v>251</v>
      </c>
      <c r="H8" s="107">
        <v>136</v>
      </c>
      <c r="I8" s="107" t="s">
        <v>147</v>
      </c>
      <c r="J8" s="107" t="s">
        <v>147</v>
      </c>
      <c r="K8" s="107">
        <v>107</v>
      </c>
      <c r="L8" s="107">
        <v>22</v>
      </c>
      <c r="M8" s="107">
        <v>113</v>
      </c>
      <c r="N8" s="107">
        <v>68</v>
      </c>
      <c r="O8" s="110">
        <v>8953</v>
      </c>
      <c r="P8" s="110">
        <v>9013</v>
      </c>
      <c r="Q8" s="110">
        <v>248</v>
      </c>
      <c r="R8" s="110">
        <v>134</v>
      </c>
      <c r="S8" s="200" t="s">
        <v>147</v>
      </c>
      <c r="T8" s="200" t="s">
        <v>147</v>
      </c>
      <c r="U8" s="200" t="s">
        <v>147</v>
      </c>
      <c r="V8" s="200" t="s">
        <v>147</v>
      </c>
      <c r="W8" s="110">
        <v>106</v>
      </c>
      <c r="X8" s="110">
        <v>22</v>
      </c>
      <c r="Y8" s="110">
        <v>113</v>
      </c>
      <c r="Z8" s="110">
        <v>67</v>
      </c>
      <c r="AA8" s="200" t="s">
        <v>147</v>
      </c>
      <c r="AB8" s="200" t="s">
        <v>147</v>
      </c>
      <c r="AC8" s="110">
        <v>97</v>
      </c>
      <c r="AD8" s="110">
        <v>102</v>
      </c>
    </row>
    <row r="9" spans="2:33" s="44" customFormat="1" ht="12" customHeight="1">
      <c r="B9" s="386" t="s">
        <v>341</v>
      </c>
      <c r="C9" s="387"/>
      <c r="D9" s="382"/>
      <c r="E9" s="219">
        <v>9122</v>
      </c>
      <c r="F9" s="219">
        <v>8992</v>
      </c>
      <c r="G9" s="219">
        <v>223</v>
      </c>
      <c r="H9" s="219">
        <v>169</v>
      </c>
      <c r="I9" s="203">
        <v>3</v>
      </c>
      <c r="J9" s="203">
        <v>1</v>
      </c>
      <c r="K9" s="219">
        <v>134</v>
      </c>
      <c r="L9" s="219">
        <v>26</v>
      </c>
      <c r="M9" s="219">
        <v>106</v>
      </c>
      <c r="N9" s="219">
        <v>65</v>
      </c>
      <c r="O9" s="219">
        <v>9082</v>
      </c>
      <c r="P9" s="219">
        <v>8953</v>
      </c>
      <c r="Q9" s="219">
        <v>219</v>
      </c>
      <c r="R9" s="219">
        <v>161</v>
      </c>
      <c r="S9" s="203" t="s">
        <v>244</v>
      </c>
      <c r="T9" s="203" t="s">
        <v>244</v>
      </c>
      <c r="U9" s="203" t="s">
        <v>244</v>
      </c>
      <c r="V9" s="203" t="s">
        <v>244</v>
      </c>
      <c r="W9" s="219">
        <v>134</v>
      </c>
      <c r="X9" s="219">
        <v>23</v>
      </c>
      <c r="Y9" s="219">
        <v>104</v>
      </c>
      <c r="Z9" s="219">
        <v>65</v>
      </c>
      <c r="AA9" s="203" t="s">
        <v>244</v>
      </c>
      <c r="AB9" s="203" t="s">
        <v>244</v>
      </c>
      <c r="AC9" s="219">
        <v>103</v>
      </c>
      <c r="AD9" s="219">
        <v>124</v>
      </c>
      <c r="AE9" s="220"/>
      <c r="AF9" s="220"/>
      <c r="AG9" s="220"/>
    </row>
    <row r="10" spans="2:33" ht="12" customHeight="1">
      <c r="B10" s="3"/>
      <c r="C10" s="37"/>
      <c r="D10" s="4" t="s">
        <v>11</v>
      </c>
      <c r="E10" s="200">
        <v>74</v>
      </c>
      <c r="F10" s="200">
        <v>78</v>
      </c>
      <c r="G10" s="200" t="s">
        <v>244</v>
      </c>
      <c r="H10" s="200" t="s">
        <v>244</v>
      </c>
      <c r="I10" s="200" t="s">
        <v>244</v>
      </c>
      <c r="J10" s="200" t="s">
        <v>244</v>
      </c>
      <c r="K10" s="200">
        <v>2</v>
      </c>
      <c r="L10" s="200" t="s">
        <v>244</v>
      </c>
      <c r="M10" s="200" t="s">
        <v>244</v>
      </c>
      <c r="N10" s="200" t="s">
        <v>244</v>
      </c>
      <c r="O10" s="200">
        <v>74</v>
      </c>
      <c r="P10" s="200">
        <v>78</v>
      </c>
      <c r="Q10" s="200" t="s">
        <v>244</v>
      </c>
      <c r="R10" s="200" t="s">
        <v>244</v>
      </c>
      <c r="S10" s="200" t="s">
        <v>244</v>
      </c>
      <c r="T10" s="200" t="s">
        <v>244</v>
      </c>
      <c r="U10" s="200" t="s">
        <v>244</v>
      </c>
      <c r="V10" s="200" t="s">
        <v>244</v>
      </c>
      <c r="W10" s="200">
        <v>2</v>
      </c>
      <c r="X10" s="200" t="s">
        <v>244</v>
      </c>
      <c r="Y10" s="200" t="s">
        <v>244</v>
      </c>
      <c r="Z10" s="200" t="s">
        <v>244</v>
      </c>
      <c r="AA10" s="200" t="s">
        <v>244</v>
      </c>
      <c r="AB10" s="200" t="s">
        <v>244</v>
      </c>
      <c r="AC10" s="200">
        <v>1</v>
      </c>
      <c r="AD10" s="200" t="s">
        <v>244</v>
      </c>
      <c r="AE10" s="221"/>
      <c r="AF10" s="221"/>
      <c r="AG10" s="221"/>
    </row>
    <row r="11" spans="2:33" ht="12" customHeight="1">
      <c r="B11" s="3"/>
      <c r="C11" s="37"/>
      <c r="D11" s="4" t="s">
        <v>12</v>
      </c>
      <c r="E11" s="200">
        <v>8855</v>
      </c>
      <c r="F11" s="200">
        <v>8647</v>
      </c>
      <c r="G11" s="200">
        <v>223</v>
      </c>
      <c r="H11" s="200">
        <v>169</v>
      </c>
      <c r="I11" s="200">
        <v>3</v>
      </c>
      <c r="J11" s="200">
        <v>1</v>
      </c>
      <c r="K11" s="200">
        <v>132</v>
      </c>
      <c r="L11" s="200">
        <v>26</v>
      </c>
      <c r="M11" s="200">
        <v>106</v>
      </c>
      <c r="N11" s="200">
        <v>65</v>
      </c>
      <c r="O11" s="200">
        <v>8815</v>
      </c>
      <c r="P11" s="200">
        <v>8609</v>
      </c>
      <c r="Q11" s="200">
        <v>219</v>
      </c>
      <c r="R11" s="200">
        <v>161</v>
      </c>
      <c r="S11" s="200" t="s">
        <v>244</v>
      </c>
      <c r="T11" s="200" t="s">
        <v>244</v>
      </c>
      <c r="U11" s="200" t="s">
        <v>244</v>
      </c>
      <c r="V11" s="200" t="s">
        <v>244</v>
      </c>
      <c r="W11" s="200">
        <v>132</v>
      </c>
      <c r="X11" s="200">
        <v>23</v>
      </c>
      <c r="Y11" s="200">
        <v>104</v>
      </c>
      <c r="Z11" s="200">
        <v>65</v>
      </c>
      <c r="AA11" s="200" t="s">
        <v>244</v>
      </c>
      <c r="AB11" s="200" t="s">
        <v>244</v>
      </c>
      <c r="AC11" s="200">
        <v>102</v>
      </c>
      <c r="AD11" s="200">
        <v>123</v>
      </c>
      <c r="AE11" s="221"/>
      <c r="AF11" s="221"/>
      <c r="AG11" s="221"/>
    </row>
    <row r="12" spans="2:33" ht="12" customHeight="1">
      <c r="B12" s="3"/>
      <c r="C12" s="37"/>
      <c r="D12" s="4" t="s">
        <v>13</v>
      </c>
      <c r="E12" s="200">
        <v>193</v>
      </c>
      <c r="F12" s="200">
        <v>267</v>
      </c>
      <c r="G12" s="200" t="s">
        <v>385</v>
      </c>
      <c r="H12" s="200" t="s">
        <v>385</v>
      </c>
      <c r="I12" s="200" t="s">
        <v>385</v>
      </c>
      <c r="J12" s="200" t="s">
        <v>385</v>
      </c>
      <c r="K12" s="200" t="s">
        <v>385</v>
      </c>
      <c r="L12" s="200" t="s">
        <v>385</v>
      </c>
      <c r="M12" s="200" t="s">
        <v>385</v>
      </c>
      <c r="N12" s="200" t="s">
        <v>385</v>
      </c>
      <c r="O12" s="200">
        <v>193</v>
      </c>
      <c r="P12" s="200">
        <v>266</v>
      </c>
      <c r="Q12" s="200" t="s">
        <v>385</v>
      </c>
      <c r="R12" s="200" t="s">
        <v>385</v>
      </c>
      <c r="S12" s="200" t="s">
        <v>385</v>
      </c>
      <c r="T12" s="200" t="s">
        <v>385</v>
      </c>
      <c r="U12" s="200" t="s">
        <v>385</v>
      </c>
      <c r="V12" s="200" t="s">
        <v>385</v>
      </c>
      <c r="W12" s="200" t="s">
        <v>385</v>
      </c>
      <c r="X12" s="200" t="s">
        <v>385</v>
      </c>
      <c r="Y12" s="200" t="s">
        <v>385</v>
      </c>
      <c r="Z12" s="200" t="s">
        <v>385</v>
      </c>
      <c r="AA12" s="200" t="s">
        <v>385</v>
      </c>
      <c r="AB12" s="200" t="s">
        <v>385</v>
      </c>
      <c r="AC12" s="200" t="s">
        <v>385</v>
      </c>
      <c r="AD12" s="200">
        <v>1</v>
      </c>
      <c r="AE12" s="221"/>
      <c r="AF12" s="221"/>
      <c r="AG12" s="221"/>
    </row>
    <row r="13" spans="2:15" ht="12" customHeight="1">
      <c r="B13" s="16"/>
      <c r="O13" s="15"/>
    </row>
    <row r="14" spans="1:19" ht="12" customHeight="1">
      <c r="A14" s="1" t="s">
        <v>386</v>
      </c>
      <c r="B14" s="16" t="s">
        <v>74</v>
      </c>
      <c r="N14" s="115"/>
      <c r="O14" s="580"/>
      <c r="P14" s="455"/>
      <c r="Q14" s="455"/>
      <c r="R14" s="455"/>
      <c r="S14" s="455"/>
    </row>
    <row r="15" spans="2:10" ht="13.5" customHeight="1">
      <c r="B15" s="16" t="s">
        <v>387</v>
      </c>
      <c r="G15" s="53"/>
      <c r="H15" s="53"/>
      <c r="I15" s="53"/>
      <c r="J15" s="53"/>
    </row>
    <row r="17" spans="5:30" ht="12"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9" spans="5:30" ht="12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5:30" ht="12"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5" ht="13.5" customHeight="1"/>
    <row r="27" ht="13.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3">
    <mergeCell ref="AC4:AD5"/>
    <mergeCell ref="E5:F5"/>
    <mergeCell ref="G5:H5"/>
    <mergeCell ref="I5:J5"/>
    <mergeCell ref="O5:P5"/>
    <mergeCell ref="Q5:R5"/>
    <mergeCell ref="S5:T5"/>
    <mergeCell ref="B8:D8"/>
    <mergeCell ref="B9:D9"/>
    <mergeCell ref="O14:S14"/>
    <mergeCell ref="O4:R4"/>
    <mergeCell ref="S4:T4"/>
    <mergeCell ref="U4:V5"/>
    <mergeCell ref="W4:X5"/>
    <mergeCell ref="Y4:Z5"/>
    <mergeCell ref="AA4:AB5"/>
    <mergeCell ref="B3:D6"/>
    <mergeCell ref="E3:N3"/>
    <mergeCell ref="O3:AD3"/>
    <mergeCell ref="M4:N5"/>
    <mergeCell ref="E4:H4"/>
    <mergeCell ref="I4:J4"/>
    <mergeCell ref="K4:L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28"/>
  <sheetViews>
    <sheetView zoomScalePageLayoutView="0" workbookViewId="0" topLeftCell="A1">
      <selection activeCell="S39" sqref="S3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8" width="7.00390625" style="1" customWidth="1"/>
    <col min="19" max="25" width="9.25390625" style="1" customWidth="1"/>
    <col min="26" max="16384" width="9.00390625" style="1" customWidth="1"/>
  </cols>
  <sheetData>
    <row r="1" spans="1:8" ht="14.25">
      <c r="A1" s="1" t="s">
        <v>129</v>
      </c>
      <c r="B1" s="2" t="s">
        <v>374</v>
      </c>
      <c r="C1" s="44"/>
      <c r="D1" s="44"/>
      <c r="E1" s="44"/>
      <c r="F1" s="44"/>
      <c r="G1" s="44"/>
      <c r="H1" s="44"/>
    </row>
    <row r="2" spans="2:8" ht="13.5">
      <c r="B2" s="177" t="s">
        <v>356</v>
      </c>
      <c r="C2" s="198"/>
      <c r="D2" s="198"/>
      <c r="E2" s="198"/>
      <c r="F2" s="198"/>
      <c r="G2" s="198"/>
      <c r="H2" s="198"/>
    </row>
    <row r="3" spans="2:18" ht="12" customHeight="1">
      <c r="B3" s="475" t="s">
        <v>0</v>
      </c>
      <c r="C3" s="476"/>
      <c r="D3" s="477"/>
      <c r="E3" s="450" t="s">
        <v>357</v>
      </c>
      <c r="F3" s="451"/>
      <c r="G3" s="451"/>
      <c r="H3" s="452"/>
      <c r="I3" s="450" t="s">
        <v>358</v>
      </c>
      <c r="J3" s="451"/>
      <c r="K3" s="451"/>
      <c r="L3" s="451"/>
      <c r="M3" s="451"/>
      <c r="N3" s="451"/>
      <c r="O3" s="451"/>
      <c r="P3" s="451"/>
      <c r="Q3" s="451"/>
      <c r="R3" s="452"/>
    </row>
    <row r="4" spans="2:58" ht="12" customHeight="1">
      <c r="B4" s="478"/>
      <c r="C4" s="479"/>
      <c r="D4" s="480"/>
      <c r="E4" s="494" t="s">
        <v>298</v>
      </c>
      <c r="F4" s="496"/>
      <c r="G4" s="494" t="s">
        <v>359</v>
      </c>
      <c r="H4" s="496"/>
      <c r="I4" s="494" t="s">
        <v>298</v>
      </c>
      <c r="J4" s="496"/>
      <c r="K4" s="494" t="s">
        <v>359</v>
      </c>
      <c r="L4" s="496"/>
      <c r="M4" s="585" t="s">
        <v>360</v>
      </c>
      <c r="N4" s="586"/>
      <c r="O4" s="585" t="s">
        <v>361</v>
      </c>
      <c r="P4" s="586"/>
      <c r="Q4" s="585" t="s">
        <v>362</v>
      </c>
      <c r="R4" s="586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</row>
    <row r="5" spans="2:58" ht="12" customHeight="1">
      <c r="B5" s="478"/>
      <c r="C5" s="479"/>
      <c r="D5" s="480"/>
      <c r="E5" s="497"/>
      <c r="F5" s="499"/>
      <c r="G5" s="497"/>
      <c r="H5" s="499"/>
      <c r="I5" s="497"/>
      <c r="J5" s="499"/>
      <c r="K5" s="497"/>
      <c r="L5" s="499"/>
      <c r="M5" s="587"/>
      <c r="N5" s="588"/>
      <c r="O5" s="587"/>
      <c r="P5" s="588"/>
      <c r="Q5" s="587"/>
      <c r="R5" s="588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2"/>
      <c r="AO5" s="582"/>
      <c r="AP5" s="582"/>
      <c r="AQ5" s="582"/>
      <c r="AR5" s="581"/>
      <c r="AS5" s="58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</row>
    <row r="6" spans="2:58" ht="12" customHeight="1">
      <c r="B6" s="481"/>
      <c r="C6" s="482"/>
      <c r="D6" s="483"/>
      <c r="E6" s="128" t="s">
        <v>7</v>
      </c>
      <c r="F6" s="128" t="s">
        <v>8</v>
      </c>
      <c r="G6" s="128" t="s">
        <v>7</v>
      </c>
      <c r="H6" s="128" t="s">
        <v>8</v>
      </c>
      <c r="I6" s="128" t="s">
        <v>7</v>
      </c>
      <c r="J6" s="128" t="s">
        <v>8</v>
      </c>
      <c r="K6" s="128" t="s">
        <v>7</v>
      </c>
      <c r="L6" s="128" t="s">
        <v>8</v>
      </c>
      <c r="M6" s="128" t="s">
        <v>7</v>
      </c>
      <c r="N6" s="128" t="s">
        <v>8</v>
      </c>
      <c r="O6" s="128" t="s">
        <v>7</v>
      </c>
      <c r="P6" s="128" t="s">
        <v>8</v>
      </c>
      <c r="Q6" s="128" t="s">
        <v>7</v>
      </c>
      <c r="R6" s="128" t="s">
        <v>8</v>
      </c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2"/>
      <c r="AO6" s="582"/>
      <c r="AP6" s="582"/>
      <c r="AQ6" s="582"/>
      <c r="AR6" s="581"/>
      <c r="AS6" s="58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</row>
    <row r="7" spans="2:58" ht="14.25" customHeight="1">
      <c r="B7" s="3"/>
      <c r="C7" s="37"/>
      <c r="D7" s="38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W7" s="581"/>
      <c r="X7" s="581"/>
      <c r="Y7" s="581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</row>
    <row r="8" spans="2:58" ht="14.25" customHeight="1">
      <c r="B8" s="391" t="s">
        <v>340</v>
      </c>
      <c r="C8" s="378"/>
      <c r="D8" s="379"/>
      <c r="E8" s="199">
        <v>4846</v>
      </c>
      <c r="F8" s="199">
        <v>4188</v>
      </c>
      <c r="G8" s="199">
        <v>65</v>
      </c>
      <c r="H8" s="199">
        <v>866</v>
      </c>
      <c r="I8" s="199">
        <v>4166</v>
      </c>
      <c r="J8" s="199">
        <v>3884</v>
      </c>
      <c r="K8" s="199">
        <v>62</v>
      </c>
      <c r="L8" s="199">
        <v>864</v>
      </c>
      <c r="M8" s="200">
        <v>2</v>
      </c>
      <c r="N8" s="200" t="s">
        <v>147</v>
      </c>
      <c r="O8" s="200" t="s">
        <v>147</v>
      </c>
      <c r="P8" s="200" t="s">
        <v>147</v>
      </c>
      <c r="Q8" s="107" t="s">
        <v>147</v>
      </c>
      <c r="R8" s="107">
        <v>2</v>
      </c>
      <c r="S8" s="16"/>
      <c r="W8" s="589"/>
      <c r="X8" s="589"/>
      <c r="Y8" s="202"/>
      <c r="Z8" s="210"/>
      <c r="AA8" s="210"/>
      <c r="AB8" s="210"/>
      <c r="AC8" s="217"/>
      <c r="AD8" s="217"/>
      <c r="AE8" s="217"/>
      <c r="AF8" s="217"/>
      <c r="AG8" s="210"/>
      <c r="AH8" s="210"/>
      <c r="AI8" s="210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</row>
    <row r="9" spans="2:58" s="44" customFormat="1" ht="14.25" customHeight="1">
      <c r="B9" s="386" t="s">
        <v>341</v>
      </c>
      <c r="C9" s="387"/>
      <c r="D9" s="382"/>
      <c r="E9" s="108">
        <v>4784</v>
      </c>
      <c r="F9" s="108">
        <v>4169</v>
      </c>
      <c r="G9" s="108">
        <v>89</v>
      </c>
      <c r="H9" s="108">
        <v>823</v>
      </c>
      <c r="I9" s="108">
        <v>4107</v>
      </c>
      <c r="J9" s="108">
        <v>3889</v>
      </c>
      <c r="K9" s="108">
        <v>89</v>
      </c>
      <c r="L9" s="108">
        <v>816</v>
      </c>
      <c r="M9" s="203">
        <v>1</v>
      </c>
      <c r="N9" s="200" t="s">
        <v>244</v>
      </c>
      <c r="O9" s="203" t="s">
        <v>147</v>
      </c>
      <c r="P9" s="203" t="s">
        <v>147</v>
      </c>
      <c r="Q9" s="203">
        <v>1</v>
      </c>
      <c r="R9" s="108">
        <v>2</v>
      </c>
      <c r="S9" s="204"/>
      <c r="W9" s="583"/>
      <c r="X9" s="584"/>
      <c r="Y9" s="207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</row>
    <row r="10" spans="2:58" s="44" customFormat="1" ht="14.25" customHeight="1">
      <c r="B10" s="26"/>
      <c r="C10" s="387" t="s">
        <v>363</v>
      </c>
      <c r="D10" s="382"/>
      <c r="E10" s="108">
        <v>4771</v>
      </c>
      <c r="F10" s="108">
        <v>4167</v>
      </c>
      <c r="G10" s="108">
        <v>87</v>
      </c>
      <c r="H10" s="108">
        <v>816</v>
      </c>
      <c r="I10" s="108">
        <v>4096</v>
      </c>
      <c r="J10" s="108">
        <v>3887</v>
      </c>
      <c r="K10" s="108">
        <v>87</v>
      </c>
      <c r="L10" s="108">
        <v>809</v>
      </c>
      <c r="M10" s="203">
        <v>1</v>
      </c>
      <c r="N10" s="200" t="s">
        <v>244</v>
      </c>
      <c r="O10" s="203" t="s">
        <v>147</v>
      </c>
      <c r="P10" s="203" t="s">
        <v>147</v>
      </c>
      <c r="Q10" s="200" t="s">
        <v>244</v>
      </c>
      <c r="R10" s="203">
        <v>1</v>
      </c>
      <c r="S10" s="204"/>
      <c r="W10" s="205"/>
      <c r="X10" s="206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</row>
    <row r="11" spans="2:58" ht="14.25" customHeight="1">
      <c r="B11" s="3"/>
      <c r="C11" s="37"/>
      <c r="D11" s="4" t="s">
        <v>364</v>
      </c>
      <c r="E11" s="200">
        <v>3987</v>
      </c>
      <c r="F11" s="200">
        <v>3584</v>
      </c>
      <c r="G11" s="200">
        <v>59</v>
      </c>
      <c r="H11" s="200">
        <v>513</v>
      </c>
      <c r="I11" s="200">
        <v>3338</v>
      </c>
      <c r="J11" s="200">
        <v>3330</v>
      </c>
      <c r="K11" s="200">
        <v>59</v>
      </c>
      <c r="L11" s="200">
        <v>508</v>
      </c>
      <c r="M11" s="200">
        <v>1</v>
      </c>
      <c r="N11" s="200" t="s">
        <v>244</v>
      </c>
      <c r="O11" s="200" t="s">
        <v>147</v>
      </c>
      <c r="P11" s="200" t="s">
        <v>147</v>
      </c>
      <c r="Q11" s="200" t="s">
        <v>244</v>
      </c>
      <c r="R11" s="200">
        <v>1</v>
      </c>
      <c r="W11" s="202"/>
      <c r="X11" s="201"/>
      <c r="Y11" s="202"/>
      <c r="Z11" s="210"/>
      <c r="AA11" s="210"/>
      <c r="AB11" s="210"/>
      <c r="AC11" s="217"/>
      <c r="AD11" s="217"/>
      <c r="AE11" s="217"/>
      <c r="AF11" s="217"/>
      <c r="AG11" s="210"/>
      <c r="AH11" s="210"/>
      <c r="AI11" s="210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</row>
    <row r="12" spans="2:58" ht="14.25" customHeight="1">
      <c r="B12" s="3"/>
      <c r="C12" s="37"/>
      <c r="D12" s="4" t="s">
        <v>365</v>
      </c>
      <c r="E12" s="200">
        <v>28</v>
      </c>
      <c r="F12" s="200">
        <v>21</v>
      </c>
      <c r="G12" s="200">
        <v>2</v>
      </c>
      <c r="H12" s="200">
        <v>35</v>
      </c>
      <c r="I12" s="200">
        <v>28</v>
      </c>
      <c r="J12" s="200">
        <v>21</v>
      </c>
      <c r="K12" s="200">
        <v>2</v>
      </c>
      <c r="L12" s="200">
        <v>35</v>
      </c>
      <c r="M12" s="200" t="s">
        <v>244</v>
      </c>
      <c r="N12" s="200" t="s">
        <v>244</v>
      </c>
      <c r="O12" s="200" t="s">
        <v>147</v>
      </c>
      <c r="P12" s="200" t="s">
        <v>147</v>
      </c>
      <c r="Q12" s="200" t="s">
        <v>244</v>
      </c>
      <c r="R12" s="200" t="s">
        <v>244</v>
      </c>
      <c r="W12" s="202"/>
      <c r="X12" s="201"/>
      <c r="Y12" s="202"/>
      <c r="Z12" s="210"/>
      <c r="AA12" s="210"/>
      <c r="AB12" s="210"/>
      <c r="AC12" s="217"/>
      <c r="AD12" s="217"/>
      <c r="AE12" s="217"/>
      <c r="AF12" s="217"/>
      <c r="AG12" s="210"/>
      <c r="AH12" s="210"/>
      <c r="AI12" s="210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</row>
    <row r="13" spans="2:58" ht="14.25" customHeight="1">
      <c r="B13" s="3"/>
      <c r="C13" s="37"/>
      <c r="D13" s="4" t="s">
        <v>366</v>
      </c>
      <c r="E13" s="200">
        <v>191</v>
      </c>
      <c r="F13" s="200">
        <v>18</v>
      </c>
      <c r="G13" s="200">
        <v>8</v>
      </c>
      <c r="H13" s="200">
        <v>7</v>
      </c>
      <c r="I13" s="200">
        <v>189</v>
      </c>
      <c r="J13" s="200">
        <v>18</v>
      </c>
      <c r="K13" s="200">
        <v>8</v>
      </c>
      <c r="L13" s="200">
        <v>7</v>
      </c>
      <c r="M13" s="200" t="s">
        <v>244</v>
      </c>
      <c r="N13" s="200" t="s">
        <v>28</v>
      </c>
      <c r="O13" s="200" t="s">
        <v>147</v>
      </c>
      <c r="P13" s="200" t="s">
        <v>147</v>
      </c>
      <c r="Q13" s="200" t="s">
        <v>244</v>
      </c>
      <c r="R13" s="200" t="s">
        <v>244</v>
      </c>
      <c r="W13" s="202"/>
      <c r="X13" s="201"/>
      <c r="Y13" s="202"/>
      <c r="Z13" s="210"/>
      <c r="AA13" s="210"/>
      <c r="AB13" s="210"/>
      <c r="AC13" s="217"/>
      <c r="AD13" s="217"/>
      <c r="AE13" s="217"/>
      <c r="AF13" s="217"/>
      <c r="AG13" s="210"/>
      <c r="AH13" s="210"/>
      <c r="AI13" s="210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</row>
    <row r="14" spans="2:58" ht="14.25" customHeight="1">
      <c r="B14" s="3"/>
      <c r="C14" s="37"/>
      <c r="D14" s="4" t="s">
        <v>367</v>
      </c>
      <c r="E14" s="200">
        <v>317</v>
      </c>
      <c r="F14" s="200">
        <v>170</v>
      </c>
      <c r="G14" s="200">
        <v>6</v>
      </c>
      <c r="H14" s="200">
        <v>100</v>
      </c>
      <c r="I14" s="200">
        <v>317</v>
      </c>
      <c r="J14" s="200">
        <v>170</v>
      </c>
      <c r="K14" s="200">
        <v>6</v>
      </c>
      <c r="L14" s="200">
        <v>100</v>
      </c>
      <c r="M14" s="200" t="s">
        <v>28</v>
      </c>
      <c r="N14" s="200" t="s">
        <v>28</v>
      </c>
      <c r="O14" s="200" t="s">
        <v>147</v>
      </c>
      <c r="P14" s="200" t="s">
        <v>147</v>
      </c>
      <c r="Q14" s="200" t="s">
        <v>28</v>
      </c>
      <c r="R14" s="200" t="s">
        <v>244</v>
      </c>
      <c r="S14" s="211"/>
      <c r="W14" s="202"/>
      <c r="X14" s="201"/>
      <c r="Y14" s="202"/>
      <c r="Z14" s="210"/>
      <c r="AA14" s="210"/>
      <c r="AB14" s="210"/>
      <c r="AC14" s="217"/>
      <c r="AD14" s="217"/>
      <c r="AE14" s="217"/>
      <c r="AF14" s="217"/>
      <c r="AG14" s="210"/>
      <c r="AH14" s="210"/>
      <c r="AI14" s="210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</row>
    <row r="15" spans="2:58" ht="14.25" customHeight="1">
      <c r="B15" s="3"/>
      <c r="C15" s="37"/>
      <c r="D15" s="4" t="s">
        <v>368</v>
      </c>
      <c r="E15" s="200">
        <v>1</v>
      </c>
      <c r="F15" s="200">
        <v>11</v>
      </c>
      <c r="G15" s="200">
        <v>4</v>
      </c>
      <c r="H15" s="200">
        <v>70</v>
      </c>
      <c r="I15" s="200">
        <v>1</v>
      </c>
      <c r="J15" s="200">
        <v>11</v>
      </c>
      <c r="K15" s="200">
        <v>4</v>
      </c>
      <c r="L15" s="200">
        <v>70</v>
      </c>
      <c r="M15" s="200" t="s">
        <v>28</v>
      </c>
      <c r="N15" s="200" t="s">
        <v>28</v>
      </c>
      <c r="O15" s="200" t="s">
        <v>147</v>
      </c>
      <c r="P15" s="200" t="s">
        <v>147</v>
      </c>
      <c r="Q15" s="200" t="s">
        <v>28</v>
      </c>
      <c r="R15" s="200" t="s">
        <v>244</v>
      </c>
      <c r="S15" s="211"/>
      <c r="V15" s="212"/>
      <c r="W15" s="141"/>
      <c r="X15" s="201"/>
      <c r="Y15" s="202"/>
      <c r="Z15" s="210"/>
      <c r="AA15" s="210"/>
      <c r="AB15" s="210"/>
      <c r="AC15" s="217"/>
      <c r="AD15" s="217"/>
      <c r="AE15" s="217"/>
      <c r="AF15" s="217"/>
      <c r="AG15" s="210"/>
      <c r="AH15" s="210"/>
      <c r="AI15" s="210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</row>
    <row r="16" spans="2:58" ht="14.25" customHeight="1">
      <c r="B16" s="3"/>
      <c r="C16" s="37"/>
      <c r="D16" s="4" t="s">
        <v>369</v>
      </c>
      <c r="E16" s="200" t="s">
        <v>244</v>
      </c>
      <c r="F16" s="200">
        <v>4</v>
      </c>
      <c r="G16" s="200" t="s">
        <v>28</v>
      </c>
      <c r="H16" s="200">
        <v>7</v>
      </c>
      <c r="I16" s="200" t="s">
        <v>244</v>
      </c>
      <c r="J16" s="200">
        <v>4</v>
      </c>
      <c r="K16" s="200" t="s">
        <v>244</v>
      </c>
      <c r="L16" s="200">
        <v>7</v>
      </c>
      <c r="M16" s="200" t="s">
        <v>244</v>
      </c>
      <c r="N16" s="200" t="s">
        <v>244</v>
      </c>
      <c r="O16" s="200" t="s">
        <v>147</v>
      </c>
      <c r="P16" s="200" t="s">
        <v>147</v>
      </c>
      <c r="Q16" s="200" t="s">
        <v>28</v>
      </c>
      <c r="R16" s="200" t="s">
        <v>244</v>
      </c>
      <c r="V16" s="212"/>
      <c r="W16" s="141"/>
      <c r="X16" s="201"/>
      <c r="Y16" s="202"/>
      <c r="Z16" s="210"/>
      <c r="AA16" s="210"/>
      <c r="AB16" s="210"/>
      <c r="AC16" s="217"/>
      <c r="AD16" s="217"/>
      <c r="AE16" s="217"/>
      <c r="AF16" s="217"/>
      <c r="AG16" s="210"/>
      <c r="AH16" s="210"/>
      <c r="AI16" s="210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</row>
    <row r="17" spans="2:45" ht="14.25" customHeight="1">
      <c r="B17" s="3"/>
      <c r="C17" s="37"/>
      <c r="D17" s="4" t="s">
        <v>215</v>
      </c>
      <c r="E17" s="200">
        <v>95</v>
      </c>
      <c r="F17" s="200">
        <v>190</v>
      </c>
      <c r="G17" s="200" t="s">
        <v>28</v>
      </c>
      <c r="H17" s="200">
        <v>28</v>
      </c>
      <c r="I17" s="159">
        <v>85</v>
      </c>
      <c r="J17" s="200">
        <v>173</v>
      </c>
      <c r="K17" s="200" t="s">
        <v>244</v>
      </c>
      <c r="L17" s="200">
        <v>26</v>
      </c>
      <c r="M17" s="200" t="s">
        <v>370</v>
      </c>
      <c r="N17" s="200" t="s">
        <v>370</v>
      </c>
      <c r="O17" s="200" t="s">
        <v>147</v>
      </c>
      <c r="P17" s="200" t="s">
        <v>147</v>
      </c>
      <c r="Q17" s="200" t="s">
        <v>370</v>
      </c>
      <c r="R17" s="200" t="s">
        <v>244</v>
      </c>
      <c r="S17" s="16"/>
      <c r="W17" s="202"/>
      <c r="X17" s="201"/>
      <c r="Y17" s="202"/>
      <c r="Z17" s="210"/>
      <c r="AA17" s="210"/>
      <c r="AB17" s="210"/>
      <c r="AC17" s="217"/>
      <c r="AD17" s="217"/>
      <c r="AE17" s="217"/>
      <c r="AF17" s="217"/>
      <c r="AG17" s="210"/>
      <c r="AH17" s="210"/>
      <c r="AI17" s="210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</row>
    <row r="18" spans="2:45" ht="14.25" customHeight="1">
      <c r="B18" s="3"/>
      <c r="C18" s="37"/>
      <c r="D18" s="4" t="s">
        <v>371</v>
      </c>
      <c r="E18" s="200">
        <v>152</v>
      </c>
      <c r="F18" s="200">
        <v>169</v>
      </c>
      <c r="G18" s="200">
        <v>8</v>
      </c>
      <c r="H18" s="200">
        <v>56</v>
      </c>
      <c r="I18" s="159">
        <v>138</v>
      </c>
      <c r="J18" s="200">
        <v>160</v>
      </c>
      <c r="K18" s="200">
        <v>8</v>
      </c>
      <c r="L18" s="200">
        <v>56</v>
      </c>
      <c r="M18" s="200" t="s">
        <v>28</v>
      </c>
      <c r="N18" s="200" t="s">
        <v>370</v>
      </c>
      <c r="O18" s="200" t="s">
        <v>147</v>
      </c>
      <c r="P18" s="200" t="s">
        <v>147</v>
      </c>
      <c r="Q18" s="200" t="s">
        <v>244</v>
      </c>
      <c r="R18" s="200" t="s">
        <v>28</v>
      </c>
      <c r="S18" s="16"/>
      <c r="W18" s="202"/>
      <c r="X18" s="201"/>
      <c r="Y18" s="202"/>
      <c r="Z18" s="210"/>
      <c r="AA18" s="210"/>
      <c r="AB18" s="210"/>
      <c r="AC18" s="217"/>
      <c r="AD18" s="217"/>
      <c r="AE18" s="217"/>
      <c r="AF18" s="217"/>
      <c r="AG18" s="210"/>
      <c r="AH18" s="210"/>
      <c r="AI18" s="210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</row>
    <row r="19" spans="2:45" s="44" customFormat="1" ht="14.25" customHeight="1">
      <c r="B19" s="97"/>
      <c r="C19" s="387" t="s">
        <v>372</v>
      </c>
      <c r="D19" s="382"/>
      <c r="E19" s="203">
        <v>13</v>
      </c>
      <c r="F19" s="203">
        <v>2</v>
      </c>
      <c r="G19" s="203">
        <v>2</v>
      </c>
      <c r="H19" s="203">
        <v>7</v>
      </c>
      <c r="I19" s="160">
        <v>11</v>
      </c>
      <c r="J19" s="203">
        <v>2</v>
      </c>
      <c r="K19" s="203">
        <v>2</v>
      </c>
      <c r="L19" s="203">
        <v>7</v>
      </c>
      <c r="M19" s="200" t="s">
        <v>244</v>
      </c>
      <c r="N19" s="200" t="s">
        <v>244</v>
      </c>
      <c r="O19" s="203" t="s">
        <v>147</v>
      </c>
      <c r="P19" s="203" t="s">
        <v>147</v>
      </c>
      <c r="Q19" s="203">
        <v>1</v>
      </c>
      <c r="R19" s="203">
        <v>1</v>
      </c>
      <c r="S19" s="198"/>
      <c r="W19" s="213"/>
      <c r="X19" s="214"/>
      <c r="Y19" s="213"/>
      <c r="Z19" s="215"/>
      <c r="AA19" s="215"/>
      <c r="AB19" s="215"/>
      <c r="AC19" s="218"/>
      <c r="AD19" s="218"/>
      <c r="AE19" s="218"/>
      <c r="AF19" s="218"/>
      <c r="AG19" s="215"/>
      <c r="AH19" s="215"/>
      <c r="AI19" s="215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</row>
    <row r="20" spans="2:45" ht="14.25" customHeight="1">
      <c r="B20" s="3"/>
      <c r="C20" s="37"/>
      <c r="D20" s="4" t="s">
        <v>364</v>
      </c>
      <c r="E20" s="200">
        <v>11</v>
      </c>
      <c r="F20" s="200">
        <v>2</v>
      </c>
      <c r="G20" s="200">
        <v>1</v>
      </c>
      <c r="H20" s="200">
        <v>6</v>
      </c>
      <c r="I20" s="159">
        <v>9</v>
      </c>
      <c r="J20" s="200">
        <v>2</v>
      </c>
      <c r="K20" s="200">
        <v>1</v>
      </c>
      <c r="L20" s="200">
        <v>6</v>
      </c>
      <c r="M20" s="200" t="s">
        <v>370</v>
      </c>
      <c r="N20" s="200" t="s">
        <v>28</v>
      </c>
      <c r="O20" s="200" t="s">
        <v>147</v>
      </c>
      <c r="P20" s="200" t="s">
        <v>147</v>
      </c>
      <c r="Q20" s="200">
        <v>1</v>
      </c>
      <c r="R20" s="200">
        <v>1</v>
      </c>
      <c r="S20" s="16"/>
      <c r="W20" s="202"/>
      <c r="X20" s="201"/>
      <c r="Y20" s="202"/>
      <c r="Z20" s="210"/>
      <c r="AA20" s="210"/>
      <c r="AB20" s="210"/>
      <c r="AC20" s="217"/>
      <c r="AD20" s="217"/>
      <c r="AE20" s="217"/>
      <c r="AF20" s="217"/>
      <c r="AG20" s="210"/>
      <c r="AH20" s="210"/>
      <c r="AI20" s="210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</row>
    <row r="21" spans="2:45" ht="14.25" customHeight="1">
      <c r="B21" s="3"/>
      <c r="C21" s="37"/>
      <c r="D21" s="4" t="s">
        <v>366</v>
      </c>
      <c r="E21" s="200">
        <v>1</v>
      </c>
      <c r="F21" s="200" t="s">
        <v>370</v>
      </c>
      <c r="G21" s="200">
        <v>1</v>
      </c>
      <c r="H21" s="200" t="s">
        <v>244</v>
      </c>
      <c r="I21" s="200">
        <v>1</v>
      </c>
      <c r="J21" s="200" t="s">
        <v>370</v>
      </c>
      <c r="K21" s="200">
        <v>1</v>
      </c>
      <c r="L21" s="200" t="s">
        <v>244</v>
      </c>
      <c r="M21" s="200" t="s">
        <v>370</v>
      </c>
      <c r="N21" s="200" t="s">
        <v>370</v>
      </c>
      <c r="O21" s="200" t="s">
        <v>147</v>
      </c>
      <c r="P21" s="200" t="s">
        <v>147</v>
      </c>
      <c r="Q21" s="200" t="s">
        <v>244</v>
      </c>
      <c r="R21" s="200" t="s">
        <v>244</v>
      </c>
      <c r="S21" s="16"/>
      <c r="W21" s="202"/>
      <c r="X21" s="201"/>
      <c r="Y21" s="202"/>
      <c r="Z21" s="210"/>
      <c r="AA21" s="210"/>
      <c r="AB21" s="210"/>
      <c r="AC21" s="217"/>
      <c r="AD21" s="217"/>
      <c r="AE21" s="217"/>
      <c r="AF21" s="217"/>
      <c r="AG21" s="210"/>
      <c r="AH21" s="210"/>
      <c r="AI21" s="210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</row>
    <row r="22" spans="2:45" ht="14.25" customHeight="1">
      <c r="B22" s="3"/>
      <c r="C22" s="37"/>
      <c r="D22" s="4" t="s">
        <v>367</v>
      </c>
      <c r="E22" s="200">
        <v>1</v>
      </c>
      <c r="F22" s="200" t="s">
        <v>28</v>
      </c>
      <c r="G22" s="200" t="s">
        <v>244</v>
      </c>
      <c r="H22" s="200">
        <v>1</v>
      </c>
      <c r="I22" s="200">
        <v>1</v>
      </c>
      <c r="J22" s="200" t="s">
        <v>28</v>
      </c>
      <c r="K22" s="200" t="s">
        <v>28</v>
      </c>
      <c r="L22" s="200">
        <v>1</v>
      </c>
      <c r="M22" s="200" t="s">
        <v>370</v>
      </c>
      <c r="N22" s="200" t="s">
        <v>244</v>
      </c>
      <c r="O22" s="200" t="s">
        <v>147</v>
      </c>
      <c r="P22" s="200" t="s">
        <v>147</v>
      </c>
      <c r="Q22" s="200" t="s">
        <v>244</v>
      </c>
      <c r="R22" s="200" t="s">
        <v>244</v>
      </c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</row>
    <row r="24" ht="12">
      <c r="B24" s="16" t="s">
        <v>74</v>
      </c>
    </row>
    <row r="25" spans="2:11" ht="13.5">
      <c r="B25" s="16" t="s">
        <v>373</v>
      </c>
      <c r="G25" s="53"/>
      <c r="H25" s="53"/>
      <c r="I25" s="53"/>
      <c r="J25" s="53"/>
      <c r="K25" s="53"/>
    </row>
    <row r="26" spans="5:18" ht="1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5:18" ht="1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5:18" ht="12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sheetProtection/>
  <mergeCells count="31">
    <mergeCell ref="M4:N5"/>
    <mergeCell ref="AJ5:AK6"/>
    <mergeCell ref="Q4:R5"/>
    <mergeCell ref="AN5:AO5"/>
    <mergeCell ref="B3:D6"/>
    <mergeCell ref="E3:H3"/>
    <mergeCell ref="I3:R3"/>
    <mergeCell ref="E4:F5"/>
    <mergeCell ref="G4:H5"/>
    <mergeCell ref="I4:J5"/>
    <mergeCell ref="K4:L5"/>
    <mergeCell ref="B9:D9"/>
    <mergeCell ref="W9:X9"/>
    <mergeCell ref="C10:D10"/>
    <mergeCell ref="C19:D19"/>
    <mergeCell ref="AP5:AQ5"/>
    <mergeCell ref="O4:P5"/>
    <mergeCell ref="W8:X8"/>
    <mergeCell ref="W4:Y7"/>
    <mergeCell ref="Z4:AF4"/>
    <mergeCell ref="AG4:AS4"/>
    <mergeCell ref="AR5:AS5"/>
    <mergeCell ref="AN6:AO6"/>
    <mergeCell ref="AP6:AQ6"/>
    <mergeCell ref="AR6:AS6"/>
    <mergeCell ref="B8:D8"/>
    <mergeCell ref="AL5:AM6"/>
    <mergeCell ref="Z5:AB6"/>
    <mergeCell ref="AC5:AD6"/>
    <mergeCell ref="AE5:AF6"/>
    <mergeCell ref="AG5:A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1" width="7.625" style="1" customWidth="1"/>
    <col min="12" max="14" width="7.375" style="1" customWidth="1"/>
    <col min="15" max="16384" width="9.00390625" style="1" customWidth="1"/>
  </cols>
  <sheetData>
    <row r="1" spans="2:5" ht="14.25" customHeight="1">
      <c r="B1" s="2" t="s">
        <v>374</v>
      </c>
      <c r="C1" s="44"/>
      <c r="D1" s="44"/>
      <c r="E1" s="44"/>
    </row>
    <row r="2" spans="2:12" ht="12" customHeight="1">
      <c r="B2" s="177" t="s">
        <v>389</v>
      </c>
      <c r="C2" s="198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2" customHeight="1">
      <c r="B3" s="590" t="s">
        <v>390</v>
      </c>
      <c r="C3" s="591"/>
      <c r="D3" s="13" t="s">
        <v>25</v>
      </c>
      <c r="E3" s="13" t="s">
        <v>391</v>
      </c>
      <c r="F3" s="13" t="s">
        <v>253</v>
      </c>
      <c r="G3" s="13" t="s">
        <v>392</v>
      </c>
      <c r="H3" s="13" t="s">
        <v>273</v>
      </c>
      <c r="I3" s="13" t="s">
        <v>393</v>
      </c>
      <c r="J3" s="13" t="s">
        <v>394</v>
      </c>
      <c r="K3" s="13" t="s">
        <v>215</v>
      </c>
      <c r="L3" s="13" t="s">
        <v>395</v>
      </c>
    </row>
    <row r="4" spans="2:12" ht="12" customHeight="1">
      <c r="B4" s="178"/>
      <c r="C4" s="179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396</v>
      </c>
      <c r="K4" s="6" t="s">
        <v>9</v>
      </c>
      <c r="L4" s="6" t="s">
        <v>9</v>
      </c>
    </row>
    <row r="5" spans="2:12" ht="12" customHeight="1">
      <c r="B5" s="391" t="s">
        <v>340</v>
      </c>
      <c r="C5" s="379"/>
      <c r="D5" s="156">
        <v>3370</v>
      </c>
      <c r="E5" s="156">
        <v>936</v>
      </c>
      <c r="F5" s="156">
        <v>345</v>
      </c>
      <c r="G5" s="156">
        <v>1018</v>
      </c>
      <c r="H5" s="156">
        <v>649</v>
      </c>
      <c r="I5" s="156">
        <v>15</v>
      </c>
      <c r="J5" s="156">
        <v>10</v>
      </c>
      <c r="K5" s="156">
        <v>31</v>
      </c>
      <c r="L5" s="156">
        <v>366</v>
      </c>
    </row>
    <row r="6" spans="2:13" ht="12" customHeight="1">
      <c r="B6" s="386" t="s">
        <v>341</v>
      </c>
      <c r="C6" s="382"/>
      <c r="D6" s="98">
        <v>3367</v>
      </c>
      <c r="E6" s="98">
        <v>937</v>
      </c>
      <c r="F6" s="98">
        <v>362</v>
      </c>
      <c r="G6" s="98">
        <v>1011</v>
      </c>
      <c r="H6" s="98">
        <v>615</v>
      </c>
      <c r="I6" s="98">
        <v>20</v>
      </c>
      <c r="J6" s="98">
        <v>10</v>
      </c>
      <c r="K6" s="98">
        <v>33</v>
      </c>
      <c r="L6" s="98">
        <v>379</v>
      </c>
      <c r="M6" s="43"/>
    </row>
    <row r="7" spans="2:13" ht="12" customHeight="1">
      <c r="B7" s="30"/>
      <c r="C7" s="4" t="s">
        <v>397</v>
      </c>
      <c r="D7" s="222">
        <v>16</v>
      </c>
      <c r="E7" s="159">
        <v>6</v>
      </c>
      <c r="F7" s="159">
        <v>6</v>
      </c>
      <c r="G7" s="159">
        <v>2</v>
      </c>
      <c r="H7" s="159">
        <v>1</v>
      </c>
      <c r="I7" s="159" t="s">
        <v>244</v>
      </c>
      <c r="J7" s="159" t="s">
        <v>244</v>
      </c>
      <c r="K7" s="159" t="s">
        <v>244</v>
      </c>
      <c r="L7" s="159">
        <v>1</v>
      </c>
      <c r="M7" s="43"/>
    </row>
    <row r="8" spans="2:13" ht="12" customHeight="1">
      <c r="B8" s="30"/>
      <c r="C8" s="4" t="s">
        <v>398</v>
      </c>
      <c r="D8" s="159" t="s">
        <v>244</v>
      </c>
      <c r="E8" s="159" t="s">
        <v>244</v>
      </c>
      <c r="F8" s="159" t="s">
        <v>28</v>
      </c>
      <c r="G8" s="159" t="s">
        <v>28</v>
      </c>
      <c r="H8" s="159" t="s">
        <v>244</v>
      </c>
      <c r="I8" s="159" t="s">
        <v>244</v>
      </c>
      <c r="J8" s="159" t="s">
        <v>244</v>
      </c>
      <c r="K8" s="159" t="s">
        <v>244</v>
      </c>
      <c r="L8" s="159" t="s">
        <v>28</v>
      </c>
      <c r="M8" s="43"/>
    </row>
    <row r="9" spans="2:13" ht="12" customHeight="1">
      <c r="B9" s="30"/>
      <c r="C9" s="4" t="s">
        <v>399</v>
      </c>
      <c r="D9" s="159" t="s">
        <v>244</v>
      </c>
      <c r="E9" s="159" t="s">
        <v>244</v>
      </c>
      <c r="F9" s="159" t="s">
        <v>244</v>
      </c>
      <c r="G9" s="159" t="s">
        <v>244</v>
      </c>
      <c r="H9" s="159" t="s">
        <v>244</v>
      </c>
      <c r="I9" s="159" t="s">
        <v>244</v>
      </c>
      <c r="J9" s="159" t="s">
        <v>244</v>
      </c>
      <c r="K9" s="159" t="s">
        <v>244</v>
      </c>
      <c r="L9" s="159" t="s">
        <v>244</v>
      </c>
      <c r="M9" s="43"/>
    </row>
    <row r="10" spans="2:13" ht="12" customHeight="1">
      <c r="B10" s="30"/>
      <c r="C10" s="4" t="s">
        <v>400</v>
      </c>
      <c r="D10" s="223">
        <v>263</v>
      </c>
      <c r="E10" s="223">
        <v>60</v>
      </c>
      <c r="F10" s="223">
        <v>27</v>
      </c>
      <c r="G10" s="223">
        <v>140</v>
      </c>
      <c r="H10" s="223">
        <v>14</v>
      </c>
      <c r="I10" s="159" t="s">
        <v>244</v>
      </c>
      <c r="J10" s="159" t="s">
        <v>244</v>
      </c>
      <c r="K10" s="223" t="s">
        <v>244</v>
      </c>
      <c r="L10" s="223">
        <v>22</v>
      </c>
      <c r="M10" s="43"/>
    </row>
    <row r="11" spans="2:13" ht="12" customHeight="1">
      <c r="B11" s="30"/>
      <c r="C11" s="4" t="s">
        <v>401</v>
      </c>
      <c r="D11" s="223">
        <v>1823</v>
      </c>
      <c r="E11" s="224">
        <v>447</v>
      </c>
      <c r="F11" s="224">
        <v>157</v>
      </c>
      <c r="G11" s="224">
        <v>682</v>
      </c>
      <c r="H11" s="224">
        <v>319</v>
      </c>
      <c r="I11" s="224">
        <v>5</v>
      </c>
      <c r="J11" s="159" t="s">
        <v>350</v>
      </c>
      <c r="K11" s="224">
        <v>16</v>
      </c>
      <c r="L11" s="224">
        <v>197</v>
      </c>
      <c r="M11" s="43"/>
    </row>
    <row r="12" spans="2:13" ht="12" customHeight="1">
      <c r="B12" s="30"/>
      <c r="C12" s="4" t="s">
        <v>402</v>
      </c>
      <c r="D12" s="223">
        <v>26</v>
      </c>
      <c r="E12" s="224">
        <v>4</v>
      </c>
      <c r="F12" s="159" t="s">
        <v>244</v>
      </c>
      <c r="G12" s="224">
        <v>16</v>
      </c>
      <c r="H12" s="224">
        <v>6</v>
      </c>
      <c r="I12" s="159" t="s">
        <v>244</v>
      </c>
      <c r="J12" s="159" t="s">
        <v>244</v>
      </c>
      <c r="K12" s="159" t="s">
        <v>244</v>
      </c>
      <c r="L12" s="159" t="s">
        <v>244</v>
      </c>
      <c r="M12" s="43"/>
    </row>
    <row r="13" spans="2:13" ht="12" customHeight="1">
      <c r="B13" s="30"/>
      <c r="C13" s="4" t="s">
        <v>403</v>
      </c>
      <c r="D13" s="223">
        <v>27</v>
      </c>
      <c r="E13" s="224">
        <v>6</v>
      </c>
      <c r="F13" s="224">
        <v>6</v>
      </c>
      <c r="G13" s="224">
        <v>3</v>
      </c>
      <c r="H13" s="224">
        <v>8</v>
      </c>
      <c r="I13" s="159" t="s">
        <v>244</v>
      </c>
      <c r="J13" s="159" t="s">
        <v>350</v>
      </c>
      <c r="K13" s="159" t="s">
        <v>350</v>
      </c>
      <c r="L13" s="159">
        <v>4</v>
      </c>
      <c r="M13" s="43"/>
    </row>
    <row r="14" spans="2:13" ht="12" customHeight="1">
      <c r="B14" s="30"/>
      <c r="C14" s="4" t="s">
        <v>404</v>
      </c>
      <c r="D14" s="223">
        <v>112</v>
      </c>
      <c r="E14" s="224">
        <v>35</v>
      </c>
      <c r="F14" s="224">
        <v>7</v>
      </c>
      <c r="G14" s="224">
        <v>31</v>
      </c>
      <c r="H14" s="224">
        <v>25</v>
      </c>
      <c r="I14" s="159">
        <v>1</v>
      </c>
      <c r="J14" s="159" t="s">
        <v>244</v>
      </c>
      <c r="K14" s="159" t="s">
        <v>244</v>
      </c>
      <c r="L14" s="224">
        <v>13</v>
      </c>
      <c r="M14" s="43"/>
    </row>
    <row r="15" spans="2:13" ht="12" customHeight="1">
      <c r="B15" s="30"/>
      <c r="C15" s="4" t="s">
        <v>405</v>
      </c>
      <c r="D15" s="223">
        <v>285</v>
      </c>
      <c r="E15" s="224">
        <v>85</v>
      </c>
      <c r="F15" s="224">
        <v>32</v>
      </c>
      <c r="G15" s="224">
        <v>33</v>
      </c>
      <c r="H15" s="224">
        <v>91</v>
      </c>
      <c r="I15" s="224">
        <v>5</v>
      </c>
      <c r="J15" s="159">
        <v>1</v>
      </c>
      <c r="K15" s="224">
        <v>8</v>
      </c>
      <c r="L15" s="224">
        <v>30</v>
      </c>
      <c r="M15" s="43"/>
    </row>
    <row r="16" spans="2:13" ht="12" customHeight="1">
      <c r="B16" s="30"/>
      <c r="C16" s="4" t="s">
        <v>406</v>
      </c>
      <c r="D16" s="223">
        <v>33</v>
      </c>
      <c r="E16" s="224">
        <v>5</v>
      </c>
      <c r="F16" s="224">
        <v>1</v>
      </c>
      <c r="G16" s="224">
        <v>1</v>
      </c>
      <c r="H16" s="224">
        <v>26</v>
      </c>
      <c r="I16" s="159" t="s">
        <v>244</v>
      </c>
      <c r="J16" s="159" t="s">
        <v>244</v>
      </c>
      <c r="K16" s="159" t="s">
        <v>244</v>
      </c>
      <c r="L16" s="159" t="s">
        <v>244</v>
      </c>
      <c r="M16" s="43"/>
    </row>
    <row r="17" spans="2:13" ht="12" customHeight="1">
      <c r="B17" s="30"/>
      <c r="C17" s="4" t="s">
        <v>407</v>
      </c>
      <c r="D17" s="223">
        <v>15</v>
      </c>
      <c r="E17" s="224">
        <v>4</v>
      </c>
      <c r="F17" s="224">
        <v>1</v>
      </c>
      <c r="G17" s="224">
        <v>3</v>
      </c>
      <c r="H17" s="224">
        <v>7</v>
      </c>
      <c r="I17" s="159" t="s">
        <v>244</v>
      </c>
      <c r="J17" s="159" t="s">
        <v>244</v>
      </c>
      <c r="K17" s="159" t="s">
        <v>244</v>
      </c>
      <c r="L17" s="224" t="s">
        <v>244</v>
      </c>
      <c r="M17" s="43"/>
    </row>
    <row r="18" spans="2:13" ht="12" customHeight="1">
      <c r="B18" s="30"/>
      <c r="C18" s="4" t="s">
        <v>408</v>
      </c>
      <c r="D18" s="223">
        <v>28</v>
      </c>
      <c r="E18" s="224">
        <v>4</v>
      </c>
      <c r="F18" s="224">
        <v>7</v>
      </c>
      <c r="G18" s="224">
        <v>12</v>
      </c>
      <c r="H18" s="224">
        <v>3</v>
      </c>
      <c r="I18" s="159" t="s">
        <v>244</v>
      </c>
      <c r="J18" s="159" t="s">
        <v>244</v>
      </c>
      <c r="K18" s="159" t="s">
        <v>244</v>
      </c>
      <c r="L18" s="159">
        <v>2</v>
      </c>
      <c r="M18" s="43"/>
    </row>
    <row r="19" spans="2:13" ht="12" customHeight="1">
      <c r="B19" s="30"/>
      <c r="C19" s="4" t="s">
        <v>409</v>
      </c>
      <c r="D19" s="223">
        <v>117</v>
      </c>
      <c r="E19" s="224">
        <v>44</v>
      </c>
      <c r="F19" s="224">
        <v>28</v>
      </c>
      <c r="G19" s="224">
        <v>6</v>
      </c>
      <c r="H19" s="224">
        <v>8</v>
      </c>
      <c r="I19" s="224">
        <v>7</v>
      </c>
      <c r="J19" s="159">
        <v>1</v>
      </c>
      <c r="K19" s="224">
        <v>3</v>
      </c>
      <c r="L19" s="224">
        <v>20</v>
      </c>
      <c r="M19" s="43"/>
    </row>
    <row r="20" spans="2:13" ht="12" customHeight="1">
      <c r="B20" s="30"/>
      <c r="C20" s="4" t="s">
        <v>410</v>
      </c>
      <c r="D20" s="223">
        <v>85</v>
      </c>
      <c r="E20" s="224">
        <v>42</v>
      </c>
      <c r="F20" s="224">
        <v>8</v>
      </c>
      <c r="G20" s="224">
        <v>5</v>
      </c>
      <c r="H20" s="224">
        <v>9</v>
      </c>
      <c r="I20" s="159">
        <v>1</v>
      </c>
      <c r="J20" s="159" t="s">
        <v>244</v>
      </c>
      <c r="K20" s="159" t="s">
        <v>244</v>
      </c>
      <c r="L20" s="224">
        <v>20</v>
      </c>
      <c r="M20" s="43"/>
    </row>
    <row r="21" spans="2:13" ht="12" customHeight="1">
      <c r="B21" s="30"/>
      <c r="C21" s="4" t="s">
        <v>411</v>
      </c>
      <c r="D21" s="223">
        <v>7</v>
      </c>
      <c r="E21" s="224">
        <v>4</v>
      </c>
      <c r="F21" s="159" t="s">
        <v>244</v>
      </c>
      <c r="G21" s="159" t="s">
        <v>28</v>
      </c>
      <c r="H21" s="224">
        <v>3</v>
      </c>
      <c r="I21" s="159" t="s">
        <v>244</v>
      </c>
      <c r="J21" s="159" t="s">
        <v>28</v>
      </c>
      <c r="K21" s="159" t="s">
        <v>244</v>
      </c>
      <c r="L21" s="159" t="s">
        <v>244</v>
      </c>
      <c r="M21" s="43"/>
    </row>
    <row r="22" spans="2:13" ht="12" customHeight="1">
      <c r="B22" s="30"/>
      <c r="C22" s="4" t="s">
        <v>412</v>
      </c>
      <c r="D22" s="223">
        <v>204</v>
      </c>
      <c r="E22" s="224">
        <v>76</v>
      </c>
      <c r="F22" s="224">
        <v>48</v>
      </c>
      <c r="G22" s="224">
        <v>6</v>
      </c>
      <c r="H22" s="224">
        <v>20</v>
      </c>
      <c r="I22" s="224">
        <v>1</v>
      </c>
      <c r="J22" s="224">
        <v>7</v>
      </c>
      <c r="K22" s="159">
        <v>1</v>
      </c>
      <c r="L22" s="224">
        <v>45</v>
      </c>
      <c r="M22" s="43"/>
    </row>
    <row r="23" spans="2:13" ht="12" customHeight="1">
      <c r="B23" s="30"/>
      <c r="C23" s="4" t="s">
        <v>413</v>
      </c>
      <c r="D23" s="223">
        <v>62</v>
      </c>
      <c r="E23" s="224">
        <v>11</v>
      </c>
      <c r="F23" s="224">
        <v>11</v>
      </c>
      <c r="G23" s="224">
        <v>7</v>
      </c>
      <c r="H23" s="224">
        <v>28</v>
      </c>
      <c r="I23" s="159" t="s">
        <v>244</v>
      </c>
      <c r="J23" s="159" t="s">
        <v>28</v>
      </c>
      <c r="K23" s="159">
        <v>1</v>
      </c>
      <c r="L23" s="224">
        <v>4</v>
      </c>
      <c r="M23" s="43"/>
    </row>
    <row r="24" spans="2:14" ht="12" customHeight="1">
      <c r="B24" s="30"/>
      <c r="C24" s="225" t="s">
        <v>414</v>
      </c>
      <c r="D24" s="223">
        <v>83</v>
      </c>
      <c r="E24" s="224">
        <v>23</v>
      </c>
      <c r="F24" s="224">
        <v>13</v>
      </c>
      <c r="G24" s="224">
        <v>27</v>
      </c>
      <c r="H24" s="224">
        <v>10</v>
      </c>
      <c r="I24" s="159" t="s">
        <v>28</v>
      </c>
      <c r="J24" s="159" t="s">
        <v>244</v>
      </c>
      <c r="K24" s="159" t="s">
        <v>244</v>
      </c>
      <c r="L24" s="224">
        <v>10</v>
      </c>
      <c r="M24" s="43"/>
      <c r="N24" s="103"/>
    </row>
    <row r="25" spans="2:13" ht="12" customHeight="1">
      <c r="B25" s="30"/>
      <c r="C25" s="225" t="s">
        <v>415</v>
      </c>
      <c r="D25" s="223">
        <v>174</v>
      </c>
      <c r="E25" s="224">
        <v>77</v>
      </c>
      <c r="F25" s="224">
        <v>10</v>
      </c>
      <c r="G25" s="224">
        <v>35</v>
      </c>
      <c r="H25" s="224">
        <v>37</v>
      </c>
      <c r="I25" s="159" t="s">
        <v>244</v>
      </c>
      <c r="J25" s="159">
        <v>1</v>
      </c>
      <c r="K25" s="224">
        <v>3</v>
      </c>
      <c r="L25" s="224">
        <v>11</v>
      </c>
      <c r="M25" s="43"/>
    </row>
    <row r="26" spans="2:13" ht="11.25" customHeight="1">
      <c r="B26" s="30"/>
      <c r="C26" s="4" t="s">
        <v>416</v>
      </c>
      <c r="D26" s="223">
        <v>7</v>
      </c>
      <c r="E26" s="224">
        <v>4</v>
      </c>
      <c r="F26" s="159" t="s">
        <v>244</v>
      </c>
      <c r="G26" s="224">
        <v>2</v>
      </c>
      <c r="H26" s="224" t="s">
        <v>244</v>
      </c>
      <c r="I26" s="159" t="s">
        <v>28</v>
      </c>
      <c r="J26" s="159" t="s">
        <v>28</v>
      </c>
      <c r="K26" s="159">
        <v>1</v>
      </c>
      <c r="L26" s="159" t="s">
        <v>244</v>
      </c>
      <c r="M26" s="43"/>
    </row>
    <row r="27" spans="4:12" ht="12" customHeight="1">
      <c r="D27" s="43"/>
      <c r="E27" s="43"/>
      <c r="F27" s="43"/>
      <c r="G27" s="43"/>
      <c r="H27" s="43"/>
      <c r="I27" s="43"/>
      <c r="J27" s="43"/>
      <c r="K27" s="226"/>
      <c r="L27" s="43"/>
    </row>
    <row r="28" spans="2:11" ht="12" customHeight="1">
      <c r="B28" s="16" t="s">
        <v>74</v>
      </c>
      <c r="K28" s="230"/>
    </row>
    <row r="29" spans="2:11" ht="12" customHeight="1">
      <c r="B29" s="592" t="s">
        <v>417</v>
      </c>
      <c r="C29" s="592"/>
      <c r="D29" s="592"/>
      <c r="E29" s="592"/>
      <c r="F29" s="592"/>
      <c r="G29" s="592"/>
      <c r="H29" s="592"/>
      <c r="I29" s="592"/>
      <c r="J29" s="592"/>
      <c r="K29" s="230"/>
    </row>
    <row r="30" spans="2:11" ht="12" customHeight="1">
      <c r="B30" s="592" t="s">
        <v>418</v>
      </c>
      <c r="C30" s="592"/>
      <c r="D30" s="592"/>
      <c r="E30" s="592"/>
      <c r="F30" s="592"/>
      <c r="G30" s="592"/>
      <c r="H30" s="592"/>
      <c r="I30" s="592"/>
      <c r="J30" s="592"/>
      <c r="K30" s="230"/>
    </row>
    <row r="31" spans="3:11" ht="10.5" customHeight="1">
      <c r="C31" s="227"/>
      <c r="D31" s="228"/>
      <c r="E31" s="53"/>
      <c r="F31" s="53"/>
      <c r="G31" s="229"/>
      <c r="K31" s="230"/>
    </row>
    <row r="32" spans="4:12" ht="12">
      <c r="D32" s="103"/>
      <c r="E32" s="103"/>
      <c r="F32" s="103"/>
      <c r="G32" s="103"/>
      <c r="H32" s="103"/>
      <c r="I32" s="103"/>
      <c r="J32" s="103"/>
      <c r="K32" s="103"/>
      <c r="L32" s="103"/>
    </row>
    <row r="33" spans="4:13" ht="12"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ht="13.5">
      <c r="K34" s="230"/>
    </row>
    <row r="35" ht="13.5">
      <c r="K35" s="230"/>
    </row>
    <row r="36" ht="13.5">
      <c r="K36" s="230"/>
    </row>
    <row r="37" spans="4:11" ht="13.5">
      <c r="D37" s="16"/>
      <c r="K37" s="230"/>
    </row>
    <row r="38" ht="13.5">
      <c r="K38" s="230"/>
    </row>
    <row r="39" ht="13.5">
      <c r="K39" s="230"/>
    </row>
    <row r="40" ht="13.5">
      <c r="K40" s="230"/>
    </row>
    <row r="41" ht="13.5">
      <c r="K41" s="230"/>
    </row>
    <row r="42" ht="13.5">
      <c r="K42" s="230"/>
    </row>
  </sheetData>
  <sheetProtection/>
  <mergeCells count="5">
    <mergeCell ref="B3:C3"/>
    <mergeCell ref="B5:C5"/>
    <mergeCell ref="B6:C6"/>
    <mergeCell ref="B29:J29"/>
    <mergeCell ref="B30:J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2" width="7.625" style="1" customWidth="1"/>
    <col min="13" max="16384" width="9.00390625" style="1" customWidth="1"/>
  </cols>
  <sheetData>
    <row r="1" spans="2:5" ht="14.25">
      <c r="B1" s="2" t="s">
        <v>374</v>
      </c>
      <c r="C1" s="44"/>
      <c r="D1" s="44"/>
      <c r="E1" s="44"/>
    </row>
    <row r="2" spans="2:3" ht="13.5">
      <c r="B2" s="177" t="s">
        <v>419</v>
      </c>
      <c r="C2" s="198"/>
    </row>
    <row r="3" spans="2:12" ht="12">
      <c r="B3" s="413" t="s">
        <v>0</v>
      </c>
      <c r="C3" s="413"/>
      <c r="D3" s="13" t="s">
        <v>25</v>
      </c>
      <c r="E3" s="13" t="s">
        <v>391</v>
      </c>
      <c r="F3" s="13" t="s">
        <v>253</v>
      </c>
      <c r="G3" s="13" t="s">
        <v>392</v>
      </c>
      <c r="H3" s="13" t="s">
        <v>273</v>
      </c>
      <c r="I3" s="13" t="s">
        <v>393</v>
      </c>
      <c r="J3" s="13" t="s">
        <v>394</v>
      </c>
      <c r="K3" s="13" t="s">
        <v>215</v>
      </c>
      <c r="L3" s="13" t="s">
        <v>395</v>
      </c>
    </row>
    <row r="4" spans="2:12" ht="13.5" customHeight="1">
      <c r="B4" s="178"/>
      <c r="C4" s="179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9</v>
      </c>
    </row>
    <row r="5" spans="2:13" ht="12" customHeight="1">
      <c r="B5" s="391" t="s">
        <v>340</v>
      </c>
      <c r="C5" s="379"/>
      <c r="D5" s="231">
        <v>3370</v>
      </c>
      <c r="E5" s="231">
        <v>936</v>
      </c>
      <c r="F5" s="231">
        <v>345</v>
      </c>
      <c r="G5" s="231">
        <v>1018</v>
      </c>
      <c r="H5" s="231">
        <v>649</v>
      </c>
      <c r="I5" s="231">
        <v>15</v>
      </c>
      <c r="J5" s="231">
        <v>10</v>
      </c>
      <c r="K5" s="231">
        <v>31</v>
      </c>
      <c r="L5" s="231">
        <v>366</v>
      </c>
      <c r="M5" s="43"/>
    </row>
    <row r="6" spans="2:13" ht="12" customHeight="1">
      <c r="B6" s="386" t="s">
        <v>341</v>
      </c>
      <c r="C6" s="382"/>
      <c r="D6" s="232">
        <v>3367</v>
      </c>
      <c r="E6" s="232">
        <v>937</v>
      </c>
      <c r="F6" s="232">
        <v>362</v>
      </c>
      <c r="G6" s="232">
        <v>1011</v>
      </c>
      <c r="H6" s="232">
        <v>615</v>
      </c>
      <c r="I6" s="232">
        <v>20</v>
      </c>
      <c r="J6" s="232">
        <v>10</v>
      </c>
      <c r="K6" s="232">
        <v>33</v>
      </c>
      <c r="L6" s="232">
        <v>379</v>
      </c>
      <c r="M6" s="43"/>
    </row>
    <row r="7" spans="2:13" ht="12" customHeight="1">
      <c r="B7" s="30"/>
      <c r="C7" s="233" t="s">
        <v>420</v>
      </c>
      <c r="D7" s="234">
        <v>192</v>
      </c>
      <c r="E7" s="235">
        <v>28</v>
      </c>
      <c r="F7" s="235">
        <v>26</v>
      </c>
      <c r="G7" s="235">
        <v>108</v>
      </c>
      <c r="H7" s="235">
        <v>17</v>
      </c>
      <c r="I7" s="41" t="s">
        <v>244</v>
      </c>
      <c r="J7" s="41" t="s">
        <v>244</v>
      </c>
      <c r="K7" s="41">
        <v>2</v>
      </c>
      <c r="L7" s="235">
        <v>11</v>
      </c>
      <c r="M7" s="43"/>
    </row>
    <row r="8" spans="2:13" ht="12" customHeight="1">
      <c r="B8" s="30"/>
      <c r="C8" s="233" t="s">
        <v>421</v>
      </c>
      <c r="D8" s="234">
        <v>355</v>
      </c>
      <c r="E8" s="235">
        <v>70</v>
      </c>
      <c r="F8" s="235">
        <v>34</v>
      </c>
      <c r="G8" s="235">
        <v>21</v>
      </c>
      <c r="H8" s="235">
        <v>197</v>
      </c>
      <c r="I8" s="41" t="s">
        <v>244</v>
      </c>
      <c r="J8" s="41" t="s">
        <v>244</v>
      </c>
      <c r="K8" s="235">
        <v>1</v>
      </c>
      <c r="L8" s="235">
        <v>32</v>
      </c>
      <c r="M8" s="43"/>
    </row>
    <row r="9" spans="2:13" ht="12" customHeight="1">
      <c r="B9" s="30"/>
      <c r="C9" s="233" t="s">
        <v>422</v>
      </c>
      <c r="D9" s="234">
        <v>206</v>
      </c>
      <c r="E9" s="235">
        <v>82</v>
      </c>
      <c r="F9" s="235">
        <v>30</v>
      </c>
      <c r="G9" s="235">
        <v>11</v>
      </c>
      <c r="H9" s="235">
        <v>53</v>
      </c>
      <c r="I9" s="41" t="s">
        <v>244</v>
      </c>
      <c r="J9" s="41">
        <v>1</v>
      </c>
      <c r="K9" s="235">
        <v>2</v>
      </c>
      <c r="L9" s="235">
        <v>27</v>
      </c>
      <c r="M9" s="43"/>
    </row>
    <row r="10" spans="2:13" ht="12" customHeight="1">
      <c r="B10" s="30"/>
      <c r="C10" s="233" t="s">
        <v>423</v>
      </c>
      <c r="D10" s="234">
        <v>382</v>
      </c>
      <c r="E10" s="235">
        <v>147</v>
      </c>
      <c r="F10" s="235">
        <v>78</v>
      </c>
      <c r="G10" s="235">
        <v>16</v>
      </c>
      <c r="H10" s="235">
        <v>25</v>
      </c>
      <c r="I10" s="235">
        <v>14</v>
      </c>
      <c r="J10" s="235">
        <v>8</v>
      </c>
      <c r="K10" s="235">
        <v>9</v>
      </c>
      <c r="L10" s="235">
        <v>85</v>
      </c>
      <c r="M10" s="43"/>
    </row>
    <row r="11" spans="2:13" ht="12" customHeight="1">
      <c r="B11" s="30"/>
      <c r="C11" s="233" t="s">
        <v>424</v>
      </c>
      <c r="D11" s="234">
        <v>149</v>
      </c>
      <c r="E11" s="235">
        <v>70</v>
      </c>
      <c r="F11" s="235">
        <v>4</v>
      </c>
      <c r="G11" s="235">
        <v>35</v>
      </c>
      <c r="H11" s="235">
        <v>28</v>
      </c>
      <c r="I11" s="41" t="s">
        <v>244</v>
      </c>
      <c r="J11" s="41">
        <v>1</v>
      </c>
      <c r="K11" s="235">
        <v>3</v>
      </c>
      <c r="L11" s="235">
        <v>8</v>
      </c>
      <c r="M11" s="43"/>
    </row>
    <row r="12" spans="2:13" ht="12" customHeight="1">
      <c r="B12" s="30"/>
      <c r="C12" s="233" t="s">
        <v>425</v>
      </c>
      <c r="D12" s="234">
        <v>15</v>
      </c>
      <c r="E12" s="235">
        <v>6</v>
      </c>
      <c r="F12" s="235">
        <v>8</v>
      </c>
      <c r="G12" s="41" t="s">
        <v>244</v>
      </c>
      <c r="H12" s="41">
        <v>1</v>
      </c>
      <c r="I12" s="41" t="s">
        <v>244</v>
      </c>
      <c r="J12" s="41" t="s">
        <v>244</v>
      </c>
      <c r="K12" s="41" t="s">
        <v>244</v>
      </c>
      <c r="L12" s="41" t="s">
        <v>244</v>
      </c>
      <c r="M12" s="43"/>
    </row>
    <row r="13" spans="2:13" ht="12" customHeight="1">
      <c r="B13" s="30"/>
      <c r="C13" s="233" t="s">
        <v>426</v>
      </c>
      <c r="D13" s="41">
        <v>1</v>
      </c>
      <c r="E13" s="41" t="s">
        <v>244</v>
      </c>
      <c r="F13" s="41" t="s">
        <v>244</v>
      </c>
      <c r="G13" s="41">
        <v>1</v>
      </c>
      <c r="H13" s="41" t="s">
        <v>244</v>
      </c>
      <c r="I13" s="41" t="s">
        <v>244</v>
      </c>
      <c r="J13" s="41" t="s">
        <v>244</v>
      </c>
      <c r="K13" s="41" t="s">
        <v>244</v>
      </c>
      <c r="L13" s="41" t="s">
        <v>244</v>
      </c>
      <c r="M13" s="43"/>
    </row>
    <row r="14" spans="2:13" ht="12" customHeight="1">
      <c r="B14" s="30"/>
      <c r="C14" s="233" t="s">
        <v>427</v>
      </c>
      <c r="D14" s="234">
        <v>1246</v>
      </c>
      <c r="E14" s="235">
        <v>343</v>
      </c>
      <c r="F14" s="235">
        <v>92</v>
      </c>
      <c r="G14" s="235">
        <v>488</v>
      </c>
      <c r="H14" s="235">
        <v>169</v>
      </c>
      <c r="I14" s="41">
        <v>4</v>
      </c>
      <c r="J14" s="41" t="s">
        <v>244</v>
      </c>
      <c r="K14" s="235">
        <v>8</v>
      </c>
      <c r="L14" s="235">
        <v>142</v>
      </c>
      <c r="M14" s="43"/>
    </row>
    <row r="15" spans="2:13" ht="12" customHeight="1">
      <c r="B15" s="30"/>
      <c r="C15" s="233" t="s">
        <v>428</v>
      </c>
      <c r="D15" s="234">
        <v>290</v>
      </c>
      <c r="E15" s="235">
        <v>77</v>
      </c>
      <c r="F15" s="235">
        <v>22</v>
      </c>
      <c r="G15" s="235">
        <v>96</v>
      </c>
      <c r="H15" s="235">
        <v>56</v>
      </c>
      <c r="I15" s="41">
        <v>1</v>
      </c>
      <c r="J15" s="41" t="s">
        <v>244</v>
      </c>
      <c r="K15" s="41">
        <v>6</v>
      </c>
      <c r="L15" s="235">
        <v>32</v>
      </c>
      <c r="M15" s="43"/>
    </row>
    <row r="16" spans="2:13" ht="12" customHeight="1">
      <c r="B16" s="30"/>
      <c r="C16" s="233" t="s">
        <v>429</v>
      </c>
      <c r="D16" s="234">
        <v>34</v>
      </c>
      <c r="E16" s="235">
        <v>6</v>
      </c>
      <c r="F16" s="41">
        <v>1</v>
      </c>
      <c r="G16" s="235">
        <v>21</v>
      </c>
      <c r="H16" s="235">
        <v>2</v>
      </c>
      <c r="I16" s="41" t="s">
        <v>244</v>
      </c>
      <c r="J16" s="41" t="s">
        <v>244</v>
      </c>
      <c r="K16" s="41" t="s">
        <v>244</v>
      </c>
      <c r="L16" s="41">
        <v>4</v>
      </c>
      <c r="M16" s="43"/>
    </row>
    <row r="17" spans="2:13" ht="12" customHeight="1">
      <c r="B17" s="30"/>
      <c r="C17" s="233" t="s">
        <v>430</v>
      </c>
      <c r="D17" s="234">
        <v>108</v>
      </c>
      <c r="E17" s="235">
        <v>18</v>
      </c>
      <c r="F17" s="235">
        <v>18</v>
      </c>
      <c r="G17" s="235">
        <v>56</v>
      </c>
      <c r="H17" s="235">
        <v>13</v>
      </c>
      <c r="I17" s="41" t="s">
        <v>244</v>
      </c>
      <c r="J17" s="41" t="s">
        <v>244</v>
      </c>
      <c r="K17" s="41">
        <v>1</v>
      </c>
      <c r="L17" s="235">
        <v>2</v>
      </c>
      <c r="M17" s="43"/>
    </row>
    <row r="18" spans="2:13" ht="12" customHeight="1">
      <c r="B18" s="30"/>
      <c r="C18" s="233" t="s">
        <v>431</v>
      </c>
      <c r="D18" s="234">
        <v>27</v>
      </c>
      <c r="E18" s="235">
        <v>3</v>
      </c>
      <c r="F18" s="235">
        <v>8</v>
      </c>
      <c r="G18" s="235">
        <v>1</v>
      </c>
      <c r="H18" s="235">
        <v>15</v>
      </c>
      <c r="I18" s="41" t="s">
        <v>244</v>
      </c>
      <c r="J18" s="41" t="s">
        <v>244</v>
      </c>
      <c r="K18" s="41" t="s">
        <v>244</v>
      </c>
      <c r="L18" s="41" t="s">
        <v>244</v>
      </c>
      <c r="M18" s="43"/>
    </row>
    <row r="19" spans="2:13" ht="12" customHeight="1">
      <c r="B19" s="30"/>
      <c r="C19" s="233" t="s">
        <v>432</v>
      </c>
      <c r="D19" s="234">
        <v>84</v>
      </c>
      <c r="E19" s="235">
        <v>11</v>
      </c>
      <c r="F19" s="235">
        <v>15</v>
      </c>
      <c r="G19" s="235">
        <v>39</v>
      </c>
      <c r="H19" s="235">
        <v>16</v>
      </c>
      <c r="I19" s="41" t="s">
        <v>244</v>
      </c>
      <c r="J19" s="41" t="s">
        <v>244</v>
      </c>
      <c r="K19" s="41" t="s">
        <v>244</v>
      </c>
      <c r="L19" s="235">
        <v>3</v>
      </c>
      <c r="M19" s="43"/>
    </row>
    <row r="20" spans="2:13" ht="12" customHeight="1">
      <c r="B20" s="30"/>
      <c r="C20" s="233" t="s">
        <v>433</v>
      </c>
      <c r="D20" s="234">
        <v>150</v>
      </c>
      <c r="E20" s="235">
        <v>37</v>
      </c>
      <c r="F20" s="235">
        <v>12</v>
      </c>
      <c r="G20" s="235">
        <v>84</v>
      </c>
      <c r="H20" s="235">
        <v>4</v>
      </c>
      <c r="I20" s="41" t="s">
        <v>244</v>
      </c>
      <c r="J20" s="41" t="s">
        <v>244</v>
      </c>
      <c r="K20" s="41" t="s">
        <v>244</v>
      </c>
      <c r="L20" s="235">
        <v>13</v>
      </c>
      <c r="M20" s="43"/>
    </row>
    <row r="21" spans="2:13" ht="12" customHeight="1">
      <c r="B21" s="30"/>
      <c r="C21" s="233" t="s">
        <v>434</v>
      </c>
      <c r="D21" s="234">
        <v>122</v>
      </c>
      <c r="E21" s="235">
        <v>35</v>
      </c>
      <c r="F21" s="235">
        <v>14</v>
      </c>
      <c r="G21" s="235">
        <v>33</v>
      </c>
      <c r="H21" s="235">
        <v>18</v>
      </c>
      <c r="I21" s="41">
        <v>1</v>
      </c>
      <c r="J21" s="41" t="s">
        <v>244</v>
      </c>
      <c r="K21" s="41">
        <v>1</v>
      </c>
      <c r="L21" s="235">
        <v>20</v>
      </c>
      <c r="M21" s="43"/>
    </row>
    <row r="22" spans="2:13" ht="12" customHeight="1">
      <c r="B22" s="30"/>
      <c r="C22" s="233" t="s">
        <v>435</v>
      </c>
      <c r="D22" s="234">
        <v>6</v>
      </c>
      <c r="E22" s="235">
        <v>4</v>
      </c>
      <c r="F22" s="41" t="s">
        <v>244</v>
      </c>
      <c r="G22" s="235">
        <v>1</v>
      </c>
      <c r="H22" s="235">
        <v>1</v>
      </c>
      <c r="I22" s="41" t="s">
        <v>244</v>
      </c>
      <c r="J22" s="41" t="s">
        <v>244</v>
      </c>
      <c r="K22" s="41" t="s">
        <v>244</v>
      </c>
      <c r="L22" s="41" t="s">
        <v>244</v>
      </c>
      <c r="M22" s="43"/>
    </row>
    <row r="23" spans="4:12" ht="12">
      <c r="D23" s="43"/>
      <c r="E23" s="43"/>
      <c r="F23" s="43"/>
      <c r="G23" s="43"/>
      <c r="H23" s="43"/>
      <c r="I23" s="43"/>
      <c r="J23" s="43"/>
      <c r="K23" s="226"/>
      <c r="L23" s="43"/>
    </row>
    <row r="24" spans="2:11" ht="12">
      <c r="B24" s="16" t="s">
        <v>74</v>
      </c>
      <c r="K24" s="236"/>
    </row>
    <row r="25" spans="2:11" ht="12">
      <c r="B25" s="16" t="s">
        <v>436</v>
      </c>
      <c r="K25" s="236"/>
    </row>
    <row r="26" spans="2:12" ht="12">
      <c r="B26" s="16"/>
      <c r="D26" s="43"/>
      <c r="E26" s="43"/>
      <c r="F26" s="43"/>
      <c r="G26" s="43"/>
      <c r="H26" s="43"/>
      <c r="I26" s="43"/>
      <c r="J26" s="43"/>
      <c r="K26" s="43"/>
      <c r="L26" s="43"/>
    </row>
    <row r="27" spans="4:12" ht="12">
      <c r="D27" s="43"/>
      <c r="E27" s="43"/>
      <c r="F27" s="43"/>
      <c r="G27" s="43"/>
      <c r="H27" s="43"/>
      <c r="I27" s="43"/>
      <c r="J27" s="43"/>
      <c r="K27" s="43"/>
      <c r="L27" s="43"/>
    </row>
    <row r="28" spans="4:12" ht="12">
      <c r="D28" s="43"/>
      <c r="E28" s="43"/>
      <c r="F28" s="43"/>
      <c r="G28" s="43"/>
      <c r="H28" s="43"/>
      <c r="I28" s="43"/>
      <c r="J28" s="43"/>
      <c r="K28" s="43"/>
      <c r="L28" s="43"/>
    </row>
    <row r="29" ht="12">
      <c r="K29" s="236"/>
    </row>
    <row r="30" ht="12">
      <c r="K30" s="236"/>
    </row>
    <row r="31" ht="12">
      <c r="K31" s="236"/>
    </row>
    <row r="32" ht="12">
      <c r="K32" s="236"/>
    </row>
    <row r="33" ht="12">
      <c r="K33" s="236"/>
    </row>
    <row r="34" ht="12">
      <c r="K34" s="236"/>
    </row>
    <row r="35" ht="12">
      <c r="K35" s="236"/>
    </row>
  </sheetData>
  <sheetProtection/>
  <mergeCells count="3"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I45" sqref="I45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spans="2:8" ht="14.25">
      <c r="B1" s="2" t="s">
        <v>458</v>
      </c>
      <c r="C1" s="44"/>
      <c r="D1" s="44"/>
      <c r="E1" s="44"/>
      <c r="F1" s="44"/>
      <c r="G1" s="44"/>
      <c r="H1" s="44"/>
    </row>
    <row r="2" spans="2:6" ht="13.5">
      <c r="B2" s="177" t="s">
        <v>437</v>
      </c>
      <c r="F2" s="16"/>
    </row>
    <row r="3" spans="2:14" ht="12" customHeight="1">
      <c r="B3" s="475" t="s">
        <v>438</v>
      </c>
      <c r="C3" s="476"/>
      <c r="D3" s="477"/>
      <c r="E3" s="400" t="s">
        <v>40</v>
      </c>
      <c r="F3" s="506" t="s">
        <v>439</v>
      </c>
      <c r="G3" s="450" t="s">
        <v>440</v>
      </c>
      <c r="H3" s="451"/>
      <c r="I3" s="452"/>
      <c r="J3" s="506" t="s">
        <v>441</v>
      </c>
      <c r="K3" s="593" t="s">
        <v>442</v>
      </c>
      <c r="L3" s="405" t="s">
        <v>443</v>
      </c>
      <c r="M3" s="405" t="s">
        <v>444</v>
      </c>
      <c r="N3" s="40"/>
    </row>
    <row r="4" spans="2:14" ht="12">
      <c r="B4" s="481"/>
      <c r="C4" s="482"/>
      <c r="D4" s="483"/>
      <c r="E4" s="401"/>
      <c r="F4" s="401"/>
      <c r="G4" s="13" t="s">
        <v>445</v>
      </c>
      <c r="H4" s="13" t="s">
        <v>446</v>
      </c>
      <c r="I4" s="13" t="s">
        <v>447</v>
      </c>
      <c r="J4" s="401"/>
      <c r="K4" s="493"/>
      <c r="L4" s="406"/>
      <c r="M4" s="406"/>
      <c r="N4" s="40"/>
    </row>
    <row r="5" spans="2:14" ht="12">
      <c r="B5" s="30"/>
      <c r="C5" s="24"/>
      <c r="D5" s="4"/>
      <c r="E5" s="6"/>
      <c r="F5" s="6" t="s">
        <v>448</v>
      </c>
      <c r="G5" s="6" t="s">
        <v>449</v>
      </c>
      <c r="H5" s="6" t="s">
        <v>448</v>
      </c>
      <c r="I5" s="6" t="s">
        <v>448</v>
      </c>
      <c r="J5" s="6" t="s">
        <v>448</v>
      </c>
      <c r="K5" s="6" t="s">
        <v>448</v>
      </c>
      <c r="L5" s="6" t="s">
        <v>448</v>
      </c>
      <c r="M5" s="6" t="s">
        <v>451</v>
      </c>
      <c r="N5" s="40"/>
    </row>
    <row r="6" spans="2:14" ht="12" customHeight="1">
      <c r="B6" s="391" t="s">
        <v>452</v>
      </c>
      <c r="C6" s="378"/>
      <c r="D6" s="379"/>
      <c r="E6" s="180">
        <v>78</v>
      </c>
      <c r="F6" s="180">
        <v>63249</v>
      </c>
      <c r="G6" s="180">
        <v>34721</v>
      </c>
      <c r="H6" s="180">
        <v>36939</v>
      </c>
      <c r="I6" s="180">
        <v>8418</v>
      </c>
      <c r="J6" s="237">
        <v>0</v>
      </c>
      <c r="K6" s="180">
        <v>3462</v>
      </c>
      <c r="L6" s="237">
        <v>0</v>
      </c>
      <c r="M6" s="238">
        <v>10.512250555708185</v>
      </c>
      <c r="N6" s="239"/>
    </row>
    <row r="7" spans="2:14" ht="12">
      <c r="B7" s="386" t="s">
        <v>453</v>
      </c>
      <c r="C7" s="387"/>
      <c r="D7" s="382"/>
      <c r="E7" s="45">
        <f>E8+E21</f>
        <v>75</v>
      </c>
      <c r="F7" s="45">
        <f aca="true" t="shared" si="0" ref="F7:K7">F8+F21</f>
        <v>59611</v>
      </c>
      <c r="G7" s="45">
        <f t="shared" si="0"/>
        <v>31966</v>
      </c>
      <c r="H7" s="45">
        <f t="shared" si="0"/>
        <v>37124</v>
      </c>
      <c r="I7" s="45">
        <f t="shared" si="0"/>
        <v>8321</v>
      </c>
      <c r="J7" s="240">
        <v>0</v>
      </c>
      <c r="K7" s="45">
        <f t="shared" si="0"/>
        <v>3351</v>
      </c>
      <c r="L7" s="240">
        <v>0</v>
      </c>
      <c r="M7" s="241">
        <f>I7/(G7+H7+I7)*100</f>
        <v>10.749118342354445</v>
      </c>
      <c r="N7" s="242"/>
    </row>
    <row r="8" spans="2:14" ht="12" customHeight="1">
      <c r="B8" s="26"/>
      <c r="C8" s="387" t="s">
        <v>454</v>
      </c>
      <c r="D8" s="382"/>
      <c r="E8" s="45">
        <f>IF(SUM(E9:E20)=0,"-",SUM(E9:E20))</f>
        <v>47</v>
      </c>
      <c r="F8" s="45">
        <f aca="true" t="shared" si="1" ref="F8:L8">IF(SUM(F9:F20)=0,"-",SUM(F9:F20))</f>
        <v>36320</v>
      </c>
      <c r="G8" s="45">
        <f t="shared" si="1"/>
        <v>25441</v>
      </c>
      <c r="H8" s="45">
        <f t="shared" si="1"/>
        <v>17848</v>
      </c>
      <c r="I8" s="45">
        <f t="shared" si="1"/>
        <v>3870</v>
      </c>
      <c r="J8" s="240" t="str">
        <f t="shared" si="1"/>
        <v>-</v>
      </c>
      <c r="K8" s="45">
        <f t="shared" si="1"/>
        <v>1843</v>
      </c>
      <c r="L8" s="240" t="str">
        <f t="shared" si="1"/>
        <v>-</v>
      </c>
      <c r="M8" s="241">
        <f>I8/(G8+H8+I8)*100</f>
        <v>8.206280879577598</v>
      </c>
      <c r="N8" s="242"/>
    </row>
    <row r="9" spans="2:14" ht="12">
      <c r="B9" s="30"/>
      <c r="C9" s="24"/>
      <c r="D9" s="4" t="s">
        <v>50</v>
      </c>
      <c r="E9" s="41">
        <v>3</v>
      </c>
      <c r="F9" s="243">
        <v>3449</v>
      </c>
      <c r="G9" s="243">
        <v>1557</v>
      </c>
      <c r="H9" s="243">
        <v>3337</v>
      </c>
      <c r="I9" s="243">
        <v>8</v>
      </c>
      <c r="J9" s="237">
        <v>0</v>
      </c>
      <c r="K9" s="237">
        <v>0</v>
      </c>
      <c r="L9" s="237">
        <v>0</v>
      </c>
      <c r="M9" s="244">
        <f aca="true" t="shared" si="2" ref="M9:M28">I9/(G9+H9+I9)*100</f>
        <v>0.1631986944104447</v>
      </c>
      <c r="N9" s="239"/>
    </row>
    <row r="10" spans="2:14" ht="12">
      <c r="B10" s="30"/>
      <c r="C10" s="24"/>
      <c r="D10" s="4" t="s">
        <v>51</v>
      </c>
      <c r="E10" s="41">
        <v>8</v>
      </c>
      <c r="F10" s="243">
        <v>6444</v>
      </c>
      <c r="G10" s="243">
        <v>4570</v>
      </c>
      <c r="H10" s="243">
        <v>2016</v>
      </c>
      <c r="I10" s="243">
        <v>751</v>
      </c>
      <c r="J10" s="237">
        <v>0</v>
      </c>
      <c r="K10" s="243">
        <v>461</v>
      </c>
      <c r="L10" s="237">
        <v>0</v>
      </c>
      <c r="M10" s="244">
        <f t="shared" si="2"/>
        <v>10.235791195311435</v>
      </c>
      <c r="N10" s="239"/>
    </row>
    <row r="11" spans="2:14" ht="12">
      <c r="B11" s="30"/>
      <c r="C11" s="24"/>
      <c r="D11" s="4" t="s">
        <v>52</v>
      </c>
      <c r="E11" s="41">
        <v>7</v>
      </c>
      <c r="F11" s="243">
        <v>5075</v>
      </c>
      <c r="G11" s="243">
        <v>5219</v>
      </c>
      <c r="H11" s="243">
        <v>789</v>
      </c>
      <c r="I11" s="243">
        <v>109</v>
      </c>
      <c r="J11" s="237">
        <v>0</v>
      </c>
      <c r="K11" s="243">
        <v>91</v>
      </c>
      <c r="L11" s="237">
        <v>0</v>
      </c>
      <c r="M11" s="244">
        <f t="shared" si="2"/>
        <v>1.781919241458231</v>
      </c>
      <c r="N11" s="239"/>
    </row>
    <row r="12" spans="2:14" ht="12">
      <c r="B12" s="30"/>
      <c r="C12" s="24"/>
      <c r="D12" s="4" t="s">
        <v>53</v>
      </c>
      <c r="E12" s="41">
        <v>10</v>
      </c>
      <c r="F12" s="243">
        <v>5520</v>
      </c>
      <c r="G12" s="243">
        <v>3090</v>
      </c>
      <c r="H12" s="243">
        <v>4292</v>
      </c>
      <c r="I12" s="243">
        <v>469</v>
      </c>
      <c r="J12" s="237">
        <v>0</v>
      </c>
      <c r="K12" s="243">
        <v>161</v>
      </c>
      <c r="L12" s="237">
        <v>0</v>
      </c>
      <c r="M12" s="244">
        <f t="shared" si="2"/>
        <v>5.973761304292447</v>
      </c>
      <c r="N12" s="239"/>
    </row>
    <row r="13" spans="2:14" ht="12">
      <c r="B13" s="30"/>
      <c r="C13" s="24"/>
      <c r="D13" s="4" t="s">
        <v>54</v>
      </c>
      <c r="E13" s="41">
        <v>3</v>
      </c>
      <c r="F13" s="243">
        <v>2336</v>
      </c>
      <c r="G13" s="243">
        <v>1941</v>
      </c>
      <c r="H13" s="243">
        <v>1751</v>
      </c>
      <c r="I13" s="237">
        <v>0</v>
      </c>
      <c r="J13" s="237">
        <v>0</v>
      </c>
      <c r="K13" s="237">
        <v>0</v>
      </c>
      <c r="L13" s="237">
        <v>0</v>
      </c>
      <c r="M13" s="244" t="s">
        <v>28</v>
      </c>
      <c r="N13" s="239"/>
    </row>
    <row r="14" spans="2:14" ht="12">
      <c r="B14" s="30"/>
      <c r="C14" s="24"/>
      <c r="D14" s="4" t="s">
        <v>55</v>
      </c>
      <c r="E14" s="41">
        <v>5</v>
      </c>
      <c r="F14" s="243">
        <v>3625</v>
      </c>
      <c r="G14" s="243">
        <v>2179</v>
      </c>
      <c r="H14" s="243">
        <v>519</v>
      </c>
      <c r="I14" s="243">
        <v>464</v>
      </c>
      <c r="J14" s="237">
        <v>0</v>
      </c>
      <c r="K14" s="243">
        <v>746</v>
      </c>
      <c r="L14" s="237">
        <v>0</v>
      </c>
      <c r="M14" s="244">
        <f t="shared" si="2"/>
        <v>14.674256799493989</v>
      </c>
      <c r="N14" s="239"/>
    </row>
    <row r="15" spans="2:14" ht="12">
      <c r="B15" s="30"/>
      <c r="C15" s="24"/>
      <c r="D15" s="4" t="s">
        <v>56</v>
      </c>
      <c r="E15" s="41">
        <v>5</v>
      </c>
      <c r="F15" s="243">
        <v>3786</v>
      </c>
      <c r="G15" s="243">
        <v>4409</v>
      </c>
      <c r="H15" s="243">
        <v>351</v>
      </c>
      <c r="I15" s="243">
        <v>34</v>
      </c>
      <c r="J15" s="237">
        <v>0</v>
      </c>
      <c r="K15" s="243">
        <v>141</v>
      </c>
      <c r="L15" s="237">
        <v>0</v>
      </c>
      <c r="M15" s="244">
        <f t="shared" si="2"/>
        <v>0.7092198581560284</v>
      </c>
      <c r="N15" s="239"/>
    </row>
    <row r="16" spans="2:14" ht="12">
      <c r="B16" s="30"/>
      <c r="C16" s="24"/>
      <c r="D16" s="4" t="s">
        <v>57</v>
      </c>
      <c r="E16" s="41">
        <v>5</v>
      </c>
      <c r="F16" s="243">
        <v>4877</v>
      </c>
      <c r="G16" s="243">
        <v>160</v>
      </c>
      <c r="H16" s="243">
        <v>4655</v>
      </c>
      <c r="I16" s="243">
        <v>2035</v>
      </c>
      <c r="J16" s="237">
        <v>0</v>
      </c>
      <c r="K16" s="243">
        <v>243</v>
      </c>
      <c r="L16" s="237">
        <v>0</v>
      </c>
      <c r="M16" s="244">
        <f t="shared" si="2"/>
        <v>29.708029197080293</v>
      </c>
      <c r="N16" s="239"/>
    </row>
    <row r="17" spans="2:14" ht="12">
      <c r="B17" s="30"/>
      <c r="C17" s="24"/>
      <c r="D17" s="4" t="s">
        <v>58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45" t="s">
        <v>455</v>
      </c>
      <c r="N17" s="239"/>
    </row>
    <row r="18" spans="2:14" ht="12">
      <c r="B18" s="30"/>
      <c r="C18" s="24"/>
      <c r="D18" s="4" t="s">
        <v>59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45" t="s">
        <v>455</v>
      </c>
      <c r="N18" s="239"/>
    </row>
    <row r="19" spans="2:14" ht="12">
      <c r="B19" s="30"/>
      <c r="C19" s="24"/>
      <c r="D19" s="4" t="s">
        <v>61</v>
      </c>
      <c r="E19" s="237">
        <v>0</v>
      </c>
      <c r="F19" s="237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45" t="s">
        <v>28</v>
      </c>
      <c r="N19" s="239"/>
    </row>
    <row r="20" spans="2:14" ht="12">
      <c r="B20" s="30"/>
      <c r="C20" s="24"/>
      <c r="D20" s="4" t="s">
        <v>62</v>
      </c>
      <c r="E20" s="41">
        <v>1</v>
      </c>
      <c r="F20" s="243">
        <v>1208</v>
      </c>
      <c r="G20" s="243">
        <v>2316</v>
      </c>
      <c r="H20" s="243">
        <v>138</v>
      </c>
      <c r="I20" s="237">
        <v>0</v>
      </c>
      <c r="J20" s="237">
        <v>0</v>
      </c>
      <c r="K20" s="237">
        <v>0</v>
      </c>
      <c r="L20" s="237">
        <v>0</v>
      </c>
      <c r="M20" s="245">
        <f t="shared" si="2"/>
        <v>0</v>
      </c>
      <c r="N20" s="239"/>
    </row>
    <row r="21" spans="2:14" ht="12" customHeight="1">
      <c r="B21" s="26"/>
      <c r="C21" s="387" t="s">
        <v>456</v>
      </c>
      <c r="D21" s="382"/>
      <c r="E21" s="45">
        <f aca="true" t="shared" si="3" ref="E21:L21">SUM(E22:E28)</f>
        <v>28</v>
      </c>
      <c r="F21" s="45">
        <f t="shared" si="3"/>
        <v>23291</v>
      </c>
      <c r="G21" s="45">
        <f t="shared" si="3"/>
        <v>6525</v>
      </c>
      <c r="H21" s="45">
        <f t="shared" si="3"/>
        <v>19276</v>
      </c>
      <c r="I21" s="45">
        <f t="shared" si="3"/>
        <v>4451</v>
      </c>
      <c r="J21" s="240">
        <f t="shared" si="3"/>
        <v>0</v>
      </c>
      <c r="K21" s="45">
        <f t="shared" si="3"/>
        <v>1508</v>
      </c>
      <c r="L21" s="240">
        <f t="shared" si="3"/>
        <v>0</v>
      </c>
      <c r="M21" s="241">
        <f t="shared" si="2"/>
        <v>14.713076821367183</v>
      </c>
      <c r="N21" s="242"/>
    </row>
    <row r="22" spans="2:14" ht="12">
      <c r="B22" s="30"/>
      <c r="C22" s="24"/>
      <c r="D22" s="4" t="s">
        <v>64</v>
      </c>
      <c r="E22" s="41">
        <v>2</v>
      </c>
      <c r="F22" s="243">
        <v>1626</v>
      </c>
      <c r="G22" s="243">
        <v>1024</v>
      </c>
      <c r="H22" s="243">
        <v>374</v>
      </c>
      <c r="I22" s="237">
        <v>0</v>
      </c>
      <c r="J22" s="237">
        <v>0</v>
      </c>
      <c r="K22" s="243">
        <v>228</v>
      </c>
      <c r="L22" s="237">
        <v>0</v>
      </c>
      <c r="M22" s="245">
        <f t="shared" si="2"/>
        <v>0</v>
      </c>
      <c r="N22" s="239"/>
    </row>
    <row r="23" spans="2:14" ht="12" customHeight="1">
      <c r="B23" s="26"/>
      <c r="C23" s="27"/>
      <c r="D23" s="4" t="s">
        <v>65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45" t="s">
        <v>28</v>
      </c>
      <c r="N23" s="239"/>
    </row>
    <row r="24" spans="2:14" ht="12">
      <c r="B24" s="30"/>
      <c r="C24" s="24"/>
      <c r="D24" s="4" t="s">
        <v>67</v>
      </c>
      <c r="E24" s="41">
        <v>3</v>
      </c>
      <c r="F24" s="243">
        <v>2439</v>
      </c>
      <c r="G24" s="237">
        <v>0</v>
      </c>
      <c r="H24" s="243">
        <v>1833</v>
      </c>
      <c r="I24" s="243">
        <v>6</v>
      </c>
      <c r="J24" s="237">
        <v>0</v>
      </c>
      <c r="K24" s="243">
        <v>600</v>
      </c>
      <c r="L24" s="237">
        <v>0</v>
      </c>
      <c r="M24" s="244">
        <f t="shared" si="2"/>
        <v>0.3262642740619902</v>
      </c>
      <c r="N24" s="239"/>
    </row>
    <row r="25" spans="2:14" ht="12">
      <c r="B25" s="30"/>
      <c r="C25" s="24"/>
      <c r="D25" s="4" t="s">
        <v>68</v>
      </c>
      <c r="E25" s="41">
        <v>13</v>
      </c>
      <c r="F25" s="243">
        <v>10274</v>
      </c>
      <c r="G25" s="243">
        <v>1949</v>
      </c>
      <c r="H25" s="243">
        <v>10901</v>
      </c>
      <c r="I25" s="243">
        <v>1249</v>
      </c>
      <c r="J25" s="237">
        <v>0</v>
      </c>
      <c r="K25" s="243">
        <v>391</v>
      </c>
      <c r="L25" s="237">
        <v>0</v>
      </c>
      <c r="M25" s="244">
        <f t="shared" si="2"/>
        <v>8.858784310944039</v>
      </c>
      <c r="N25" s="239"/>
    </row>
    <row r="26" spans="2:14" ht="12">
      <c r="B26" s="30"/>
      <c r="C26" s="24"/>
      <c r="D26" s="4" t="s">
        <v>69</v>
      </c>
      <c r="E26" s="41">
        <v>2</v>
      </c>
      <c r="F26" s="243">
        <v>1088</v>
      </c>
      <c r="G26" s="243">
        <v>1616</v>
      </c>
      <c r="H26" s="243">
        <v>716</v>
      </c>
      <c r="I26" s="243">
        <v>859</v>
      </c>
      <c r="J26" s="237">
        <v>0</v>
      </c>
      <c r="K26" s="237">
        <v>0</v>
      </c>
      <c r="L26" s="237">
        <v>0</v>
      </c>
      <c r="M26" s="244">
        <f t="shared" si="2"/>
        <v>26.91946098401755</v>
      </c>
      <c r="N26" s="239"/>
    </row>
    <row r="27" spans="2:14" ht="12">
      <c r="B27" s="30"/>
      <c r="C27" s="24"/>
      <c r="D27" s="4" t="s">
        <v>70</v>
      </c>
      <c r="E27" s="41">
        <v>2</v>
      </c>
      <c r="F27" s="243">
        <v>1772</v>
      </c>
      <c r="G27" s="237">
        <v>0</v>
      </c>
      <c r="H27" s="243">
        <v>2254</v>
      </c>
      <c r="I27" s="237">
        <v>0</v>
      </c>
      <c r="J27" s="237">
        <v>0</v>
      </c>
      <c r="K27" s="237">
        <v>0</v>
      </c>
      <c r="L27" s="237">
        <v>0</v>
      </c>
      <c r="M27" s="245">
        <f t="shared" si="2"/>
        <v>0</v>
      </c>
      <c r="N27" s="239"/>
    </row>
    <row r="28" spans="2:14" ht="12">
      <c r="B28" s="30"/>
      <c r="C28" s="24"/>
      <c r="D28" s="4" t="s">
        <v>71</v>
      </c>
      <c r="E28" s="246">
        <v>6</v>
      </c>
      <c r="F28" s="243">
        <v>6092</v>
      </c>
      <c r="G28" s="243">
        <v>1936</v>
      </c>
      <c r="H28" s="243">
        <v>3198</v>
      </c>
      <c r="I28" s="243">
        <v>2337</v>
      </c>
      <c r="J28" s="237">
        <v>0</v>
      </c>
      <c r="K28" s="243">
        <v>289</v>
      </c>
      <c r="L28" s="237">
        <v>0</v>
      </c>
      <c r="M28" s="244">
        <f t="shared" si="2"/>
        <v>31.28095301833757</v>
      </c>
      <c r="N28" s="239"/>
    </row>
    <row r="29" spans="2:10" ht="12">
      <c r="B29" s="16"/>
      <c r="J29" s="247"/>
    </row>
    <row r="30" spans="2:13" ht="12">
      <c r="B30" s="16" t="s">
        <v>457</v>
      </c>
      <c r="M30" s="248"/>
    </row>
    <row r="31" spans="5:13" ht="12">
      <c r="E31" s="43"/>
      <c r="F31" s="43"/>
      <c r="G31" s="43"/>
      <c r="H31" s="43"/>
      <c r="I31" s="43"/>
      <c r="J31" s="43"/>
      <c r="K31" s="43"/>
      <c r="L31" s="43"/>
      <c r="M31" s="249"/>
    </row>
    <row r="32" spans="5:13" ht="12">
      <c r="E32" s="43"/>
      <c r="F32" s="43"/>
      <c r="G32" s="43"/>
      <c r="H32" s="43"/>
      <c r="I32" s="43"/>
      <c r="J32" s="43"/>
      <c r="K32" s="43"/>
      <c r="L32" s="43"/>
      <c r="M32" s="249"/>
    </row>
    <row r="33" spans="5:13" ht="12">
      <c r="E33" s="43"/>
      <c r="F33" s="43"/>
      <c r="G33" s="43"/>
      <c r="H33" s="43"/>
      <c r="I33" s="43"/>
      <c r="J33" s="43"/>
      <c r="K33" s="43"/>
      <c r="L33" s="43"/>
      <c r="M33" s="249"/>
    </row>
    <row r="34" spans="5:11" ht="12">
      <c r="E34" s="43"/>
      <c r="F34" s="43"/>
      <c r="G34" s="43"/>
      <c r="H34" s="43"/>
      <c r="I34" s="43"/>
      <c r="J34" s="43"/>
      <c r="K34" s="43"/>
    </row>
    <row r="35" spans="5:10" ht="12">
      <c r="E35" s="43"/>
      <c r="F35" s="43"/>
      <c r="G35" s="43"/>
      <c r="H35" s="43"/>
      <c r="I35" s="43"/>
      <c r="J35" s="43"/>
    </row>
    <row r="36" ht="12">
      <c r="G36" s="44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1">
      <selection activeCell="J40" sqref="J40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75390625" style="1" customWidth="1"/>
    <col min="5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spans="2:7" ht="14.25">
      <c r="B1" s="2" t="s">
        <v>458</v>
      </c>
      <c r="C1" s="44"/>
      <c r="D1" s="44"/>
      <c r="E1" s="44"/>
      <c r="F1" s="44"/>
      <c r="G1" s="44"/>
    </row>
    <row r="2" spans="2:13" ht="13.5">
      <c r="B2" s="177" t="s">
        <v>459</v>
      </c>
      <c r="C2" s="198"/>
      <c r="D2" s="198"/>
      <c r="E2" s="250"/>
      <c r="F2" s="250"/>
      <c r="G2" s="43"/>
      <c r="H2" s="43"/>
      <c r="I2" s="43"/>
      <c r="K2" s="43"/>
      <c r="M2" s="43"/>
    </row>
    <row r="3" spans="2:13" ht="12" customHeight="1">
      <c r="B3" s="475" t="s">
        <v>438</v>
      </c>
      <c r="C3" s="476"/>
      <c r="D3" s="477"/>
      <c r="E3" s="400" t="s">
        <v>91</v>
      </c>
      <c r="F3" s="506" t="s">
        <v>439</v>
      </c>
      <c r="G3" s="450" t="s">
        <v>440</v>
      </c>
      <c r="H3" s="451"/>
      <c r="I3" s="452"/>
      <c r="J3" s="506" t="s">
        <v>441</v>
      </c>
      <c r="K3" s="405" t="s">
        <v>442</v>
      </c>
      <c r="L3" s="405" t="s">
        <v>443</v>
      </c>
      <c r="M3" s="405" t="s">
        <v>444</v>
      </c>
    </row>
    <row r="4" spans="2:13" ht="12">
      <c r="B4" s="481"/>
      <c r="C4" s="482"/>
      <c r="D4" s="483"/>
      <c r="E4" s="401"/>
      <c r="F4" s="401"/>
      <c r="G4" s="13" t="s">
        <v>445</v>
      </c>
      <c r="H4" s="13" t="s">
        <v>446</v>
      </c>
      <c r="I4" s="13" t="s">
        <v>447</v>
      </c>
      <c r="J4" s="401"/>
      <c r="K4" s="406"/>
      <c r="L4" s="406"/>
      <c r="M4" s="406"/>
    </row>
    <row r="5" spans="2:13" ht="12">
      <c r="B5" s="30"/>
      <c r="C5" s="24"/>
      <c r="D5" s="4"/>
      <c r="E5" s="6"/>
      <c r="F5" s="6" t="s">
        <v>448</v>
      </c>
      <c r="G5" s="6" t="s">
        <v>448</v>
      </c>
      <c r="H5" s="6" t="s">
        <v>448</v>
      </c>
      <c r="I5" s="6" t="s">
        <v>448</v>
      </c>
      <c r="J5" s="6" t="s">
        <v>448</v>
      </c>
      <c r="K5" s="6" t="s">
        <v>448</v>
      </c>
      <c r="L5" s="6" t="s">
        <v>449</v>
      </c>
      <c r="M5" s="6" t="s">
        <v>450</v>
      </c>
    </row>
    <row r="6" spans="2:15" ht="12" customHeight="1">
      <c r="B6" s="391" t="s">
        <v>460</v>
      </c>
      <c r="C6" s="378"/>
      <c r="D6" s="379"/>
      <c r="E6" s="180">
        <v>312</v>
      </c>
      <c r="F6" s="180">
        <v>1232771</v>
      </c>
      <c r="G6" s="180">
        <v>1328882</v>
      </c>
      <c r="H6" s="180">
        <v>57887</v>
      </c>
      <c r="I6" s="180">
        <v>10604</v>
      </c>
      <c r="J6" s="180">
        <v>4442</v>
      </c>
      <c r="K6" s="180">
        <v>38065</v>
      </c>
      <c r="L6" s="254" t="s">
        <v>28</v>
      </c>
      <c r="M6" s="238">
        <v>0.7588525039484805</v>
      </c>
      <c r="N6" s="43"/>
      <c r="O6" s="251"/>
    </row>
    <row r="7" spans="2:15" ht="12">
      <c r="B7" s="386" t="s">
        <v>461</v>
      </c>
      <c r="C7" s="387"/>
      <c r="D7" s="382"/>
      <c r="E7" s="181">
        <f aca="true" t="shared" si="0" ref="E7:K7">E8+E21</f>
        <v>308</v>
      </c>
      <c r="F7" s="181">
        <f t="shared" si="0"/>
        <v>1219399</v>
      </c>
      <c r="G7" s="181">
        <f t="shared" si="0"/>
        <v>1320274</v>
      </c>
      <c r="H7" s="181">
        <f t="shared" si="0"/>
        <v>55674</v>
      </c>
      <c r="I7" s="181">
        <f t="shared" si="0"/>
        <v>10359</v>
      </c>
      <c r="J7" s="252">
        <f t="shared" si="0"/>
        <v>0</v>
      </c>
      <c r="K7" s="181">
        <f t="shared" si="0"/>
        <v>36704</v>
      </c>
      <c r="L7" s="252" t="s">
        <v>28</v>
      </c>
      <c r="M7" s="253">
        <f>I7/(G7+H7+I7)*100</f>
        <v>0.7472370838493927</v>
      </c>
      <c r="N7" s="43"/>
      <c r="O7" s="251"/>
    </row>
    <row r="8" spans="2:15" ht="12" customHeight="1">
      <c r="B8" s="26"/>
      <c r="C8" s="387" t="s">
        <v>454</v>
      </c>
      <c r="D8" s="382"/>
      <c r="E8" s="181">
        <f>SUM(E9:E20)</f>
        <v>250</v>
      </c>
      <c r="F8" s="181">
        <f aca="true" t="shared" si="1" ref="F8:K8">SUM(F9:F20)</f>
        <v>1020706</v>
      </c>
      <c r="G8" s="181">
        <f t="shared" si="1"/>
        <v>1104800</v>
      </c>
      <c r="H8" s="181">
        <f>SUM(H9:H20)</f>
        <v>41247</v>
      </c>
      <c r="I8" s="181">
        <f>SUM(I9:I20)</f>
        <v>8584</v>
      </c>
      <c r="J8" s="252">
        <f t="shared" si="1"/>
        <v>0</v>
      </c>
      <c r="K8" s="181">
        <f t="shared" si="1"/>
        <v>32129</v>
      </c>
      <c r="L8" s="252">
        <v>0</v>
      </c>
      <c r="M8" s="253">
        <f>I8/(G8+H8+I8)*100</f>
        <v>0.743440978113354</v>
      </c>
      <c r="N8" s="43"/>
      <c r="O8" s="251"/>
    </row>
    <row r="9" spans="2:15" ht="12">
      <c r="B9" s="30"/>
      <c r="C9" s="24"/>
      <c r="D9" s="4" t="s">
        <v>50</v>
      </c>
      <c r="E9" s="180">
        <v>48</v>
      </c>
      <c r="F9" s="180">
        <v>194500</v>
      </c>
      <c r="G9" s="180">
        <v>209915</v>
      </c>
      <c r="H9" s="180">
        <v>10335</v>
      </c>
      <c r="I9" s="180">
        <v>2881</v>
      </c>
      <c r="J9" s="254">
        <v>0</v>
      </c>
      <c r="K9" s="180">
        <v>5123</v>
      </c>
      <c r="L9" s="254">
        <v>0</v>
      </c>
      <c r="M9" s="238">
        <f aca="true" t="shared" si="2" ref="M9:M18">I9/(G9+H9+I9)*100</f>
        <v>1.2911697612613218</v>
      </c>
      <c r="N9" s="43"/>
      <c r="O9" s="251"/>
    </row>
    <row r="10" spans="2:15" ht="12">
      <c r="B10" s="30"/>
      <c r="C10" s="24"/>
      <c r="D10" s="4" t="s">
        <v>51</v>
      </c>
      <c r="E10" s="180">
        <v>58</v>
      </c>
      <c r="F10" s="180">
        <v>235838</v>
      </c>
      <c r="G10" s="180">
        <v>235721</v>
      </c>
      <c r="H10" s="180">
        <v>8324</v>
      </c>
      <c r="I10" s="180">
        <v>303</v>
      </c>
      <c r="J10" s="254">
        <v>0</v>
      </c>
      <c r="K10" s="180">
        <v>11371</v>
      </c>
      <c r="L10" s="254">
        <v>0</v>
      </c>
      <c r="M10" s="238">
        <f t="shared" si="2"/>
        <v>0.12400347046016337</v>
      </c>
      <c r="N10" s="43"/>
      <c r="O10" s="251"/>
    </row>
    <row r="11" spans="2:15" ht="12">
      <c r="B11" s="30"/>
      <c r="C11" s="24"/>
      <c r="D11" s="4" t="s">
        <v>52</v>
      </c>
      <c r="E11" s="180">
        <v>17</v>
      </c>
      <c r="F11" s="180">
        <v>62961</v>
      </c>
      <c r="G11" s="180">
        <v>101291</v>
      </c>
      <c r="H11" s="180">
        <v>863</v>
      </c>
      <c r="I11" s="180">
        <v>100</v>
      </c>
      <c r="J11" s="254">
        <v>0</v>
      </c>
      <c r="K11" s="180">
        <v>275</v>
      </c>
      <c r="L11" s="254">
        <v>0</v>
      </c>
      <c r="M11" s="238">
        <f t="shared" si="2"/>
        <v>0.09779568525436658</v>
      </c>
      <c r="N11" s="43"/>
      <c r="O11" s="251"/>
    </row>
    <row r="12" spans="2:15" ht="12">
      <c r="B12" s="30"/>
      <c r="C12" s="24"/>
      <c r="D12" s="4" t="s">
        <v>53</v>
      </c>
      <c r="E12" s="180">
        <v>23</v>
      </c>
      <c r="F12" s="180">
        <v>118503</v>
      </c>
      <c r="G12" s="180">
        <v>112076</v>
      </c>
      <c r="H12" s="180">
        <v>7729</v>
      </c>
      <c r="I12" s="180">
        <v>59</v>
      </c>
      <c r="J12" s="254">
        <v>0</v>
      </c>
      <c r="K12" s="180">
        <v>5576</v>
      </c>
      <c r="L12" s="254">
        <v>0</v>
      </c>
      <c r="M12" s="254">
        <v>0</v>
      </c>
      <c r="N12" s="43"/>
      <c r="O12" s="251"/>
    </row>
    <row r="13" spans="2:15" ht="12">
      <c r="B13" s="30"/>
      <c r="C13" s="24"/>
      <c r="D13" s="4" t="s">
        <v>54</v>
      </c>
      <c r="E13" s="180">
        <v>26</v>
      </c>
      <c r="F13" s="180">
        <v>126547</v>
      </c>
      <c r="G13" s="180">
        <v>142522</v>
      </c>
      <c r="H13" s="180">
        <v>3171</v>
      </c>
      <c r="I13" s="180">
        <v>473</v>
      </c>
      <c r="J13" s="254">
        <v>0</v>
      </c>
      <c r="K13" s="180">
        <v>1469</v>
      </c>
      <c r="L13" s="254">
        <v>0</v>
      </c>
      <c r="M13" s="238">
        <f t="shared" si="2"/>
        <v>0.3236046686643953</v>
      </c>
      <c r="N13" s="43"/>
      <c r="O13" s="251"/>
    </row>
    <row r="14" spans="2:15" ht="12">
      <c r="B14" s="30"/>
      <c r="C14" s="24"/>
      <c r="D14" s="4" t="s">
        <v>55</v>
      </c>
      <c r="E14" s="180">
        <v>11</v>
      </c>
      <c r="F14" s="180">
        <v>36691</v>
      </c>
      <c r="G14" s="180">
        <v>39537</v>
      </c>
      <c r="H14" s="180">
        <v>1487</v>
      </c>
      <c r="I14" s="180">
        <v>2103</v>
      </c>
      <c r="J14" s="254">
        <v>0</v>
      </c>
      <c r="K14" s="180">
        <v>1485</v>
      </c>
      <c r="L14" s="254">
        <v>0</v>
      </c>
      <c r="M14" s="238">
        <f t="shared" si="2"/>
        <v>4.876295592088483</v>
      </c>
      <c r="N14" s="43"/>
      <c r="O14" s="251"/>
    </row>
    <row r="15" spans="2:15" ht="12">
      <c r="B15" s="30"/>
      <c r="C15" s="24"/>
      <c r="D15" s="4" t="s">
        <v>56</v>
      </c>
      <c r="E15" s="180">
        <v>11</v>
      </c>
      <c r="F15" s="180">
        <v>47748</v>
      </c>
      <c r="G15" s="180">
        <v>48812</v>
      </c>
      <c r="H15" s="180">
        <v>1371</v>
      </c>
      <c r="I15" s="180">
        <v>315</v>
      </c>
      <c r="J15" s="254">
        <v>0</v>
      </c>
      <c r="K15" s="180">
        <v>1053</v>
      </c>
      <c r="L15" s="254">
        <v>0</v>
      </c>
      <c r="M15" s="238">
        <f t="shared" si="2"/>
        <v>0.6237870806764624</v>
      </c>
      <c r="N15" s="43"/>
      <c r="O15" s="251"/>
    </row>
    <row r="16" spans="2:15" ht="12">
      <c r="B16" s="30"/>
      <c r="C16" s="24"/>
      <c r="D16" s="4" t="s">
        <v>57</v>
      </c>
      <c r="E16" s="180">
        <v>14</v>
      </c>
      <c r="F16" s="180">
        <v>48858</v>
      </c>
      <c r="G16" s="180">
        <v>59854</v>
      </c>
      <c r="H16" s="180">
        <v>924</v>
      </c>
      <c r="I16" s="180">
        <v>286</v>
      </c>
      <c r="J16" s="254">
        <v>0</v>
      </c>
      <c r="K16" s="180">
        <v>187</v>
      </c>
      <c r="L16" s="254">
        <v>0</v>
      </c>
      <c r="M16" s="238">
        <f t="shared" si="2"/>
        <v>0.4683610638019127</v>
      </c>
      <c r="N16" s="43"/>
      <c r="O16" s="251"/>
    </row>
    <row r="17" spans="2:15" ht="12">
      <c r="B17" s="30"/>
      <c r="C17" s="24"/>
      <c r="D17" s="4" t="s">
        <v>58</v>
      </c>
      <c r="E17" s="180">
        <v>11</v>
      </c>
      <c r="F17" s="180">
        <v>40536</v>
      </c>
      <c r="G17" s="180">
        <v>38459</v>
      </c>
      <c r="H17" s="180">
        <v>1836</v>
      </c>
      <c r="I17" s="180">
        <v>37</v>
      </c>
      <c r="J17" s="254">
        <v>0</v>
      </c>
      <c r="K17" s="180">
        <v>1762</v>
      </c>
      <c r="L17" s="254">
        <v>0</v>
      </c>
      <c r="M17" s="238">
        <f t="shared" si="2"/>
        <v>0.09173856987007835</v>
      </c>
      <c r="N17" s="43"/>
      <c r="O17" s="251"/>
    </row>
    <row r="18" spans="2:15" ht="12">
      <c r="B18" s="30"/>
      <c r="C18" s="24"/>
      <c r="D18" s="4" t="s">
        <v>59</v>
      </c>
      <c r="E18" s="180">
        <v>11</v>
      </c>
      <c r="F18" s="180">
        <v>36549</v>
      </c>
      <c r="G18" s="180">
        <v>38382</v>
      </c>
      <c r="H18" s="180">
        <v>1020</v>
      </c>
      <c r="I18" s="180">
        <v>94</v>
      </c>
      <c r="J18" s="254">
        <v>0</v>
      </c>
      <c r="K18" s="180">
        <v>2302</v>
      </c>
      <c r="L18" s="254">
        <v>0</v>
      </c>
      <c r="M18" s="238">
        <f t="shared" si="2"/>
        <v>0.2379987846870569</v>
      </c>
      <c r="N18" s="43"/>
      <c r="O18" s="251"/>
    </row>
    <row r="19" spans="2:15" ht="12">
      <c r="B19" s="30"/>
      <c r="C19" s="24"/>
      <c r="D19" s="4" t="s">
        <v>61</v>
      </c>
      <c r="E19" s="180">
        <v>12</v>
      </c>
      <c r="F19" s="180">
        <v>40986</v>
      </c>
      <c r="G19" s="180">
        <v>41139</v>
      </c>
      <c r="H19" s="180">
        <v>2426</v>
      </c>
      <c r="I19" s="180">
        <v>1916</v>
      </c>
      <c r="J19" s="254">
        <v>0</v>
      </c>
      <c r="K19" s="180">
        <v>1526</v>
      </c>
      <c r="L19" s="254">
        <v>0</v>
      </c>
      <c r="M19" s="238">
        <f>I19/(G19+H19+I19)*100</f>
        <v>4.212748180558915</v>
      </c>
      <c r="N19" s="43"/>
      <c r="O19" s="251"/>
    </row>
    <row r="20" spans="2:15" ht="12">
      <c r="B20" s="30"/>
      <c r="C20" s="24"/>
      <c r="D20" s="4" t="s">
        <v>62</v>
      </c>
      <c r="E20" s="180">
        <v>8</v>
      </c>
      <c r="F20" s="180">
        <v>30989</v>
      </c>
      <c r="G20" s="180">
        <v>37092</v>
      </c>
      <c r="H20" s="180">
        <v>1761</v>
      </c>
      <c r="I20" s="180">
        <v>17</v>
      </c>
      <c r="J20" s="254">
        <v>0</v>
      </c>
      <c r="K20" s="254">
        <v>0</v>
      </c>
      <c r="L20" s="254">
        <v>0</v>
      </c>
      <c r="M20" s="254">
        <v>0</v>
      </c>
      <c r="N20" s="43"/>
      <c r="O20" s="251"/>
    </row>
    <row r="21" spans="2:15" ht="12" customHeight="1">
      <c r="B21" s="26"/>
      <c r="C21" s="387" t="s">
        <v>456</v>
      </c>
      <c r="D21" s="382"/>
      <c r="E21" s="181">
        <f aca="true" t="shared" si="3" ref="E21:L21">SUM(E22:E28)</f>
        <v>58</v>
      </c>
      <c r="F21" s="181">
        <f t="shared" si="3"/>
        <v>198693</v>
      </c>
      <c r="G21" s="181">
        <f t="shared" si="3"/>
        <v>215474</v>
      </c>
      <c r="H21" s="181">
        <f t="shared" si="3"/>
        <v>14427</v>
      </c>
      <c r="I21" s="181">
        <f>SUM(I22:I28)</f>
        <v>1775</v>
      </c>
      <c r="J21" s="252">
        <f>SUM(J22:J28)</f>
        <v>0</v>
      </c>
      <c r="K21" s="181">
        <f t="shared" si="3"/>
        <v>4575</v>
      </c>
      <c r="L21" s="252">
        <f t="shared" si="3"/>
        <v>0</v>
      </c>
      <c r="M21" s="253">
        <f>I21/(G21+H21+I21)*100</f>
        <v>0.7661561836357672</v>
      </c>
      <c r="N21" s="43"/>
      <c r="O21" s="251"/>
    </row>
    <row r="22" spans="2:15" ht="12">
      <c r="B22" s="30"/>
      <c r="C22" s="24"/>
      <c r="D22" s="4" t="s">
        <v>64</v>
      </c>
      <c r="E22" s="180">
        <v>4</v>
      </c>
      <c r="F22" s="180">
        <v>20828</v>
      </c>
      <c r="G22" s="180">
        <v>21080</v>
      </c>
      <c r="H22" s="180">
        <v>916</v>
      </c>
      <c r="I22" s="180">
        <v>66</v>
      </c>
      <c r="J22" s="254">
        <v>0</v>
      </c>
      <c r="K22" s="180">
        <v>96</v>
      </c>
      <c r="L22" s="254">
        <v>0</v>
      </c>
      <c r="M22" s="238">
        <f aca="true" t="shared" si="4" ref="M22:M28">I22/(G22+H22+I22)*100</f>
        <v>0.2991569214033179</v>
      </c>
      <c r="N22" s="43"/>
      <c r="O22" s="251"/>
    </row>
    <row r="23" spans="2:15" ht="12" customHeight="1">
      <c r="B23" s="26"/>
      <c r="C23" s="27"/>
      <c r="D23" s="4" t="s">
        <v>65</v>
      </c>
      <c r="E23" s="180">
        <v>2</v>
      </c>
      <c r="F23" s="180">
        <v>3849</v>
      </c>
      <c r="G23" s="180">
        <v>4705</v>
      </c>
      <c r="H23" s="180">
        <v>311</v>
      </c>
      <c r="I23" s="254">
        <v>0</v>
      </c>
      <c r="J23" s="254">
        <v>0</v>
      </c>
      <c r="K23" s="254">
        <v>0</v>
      </c>
      <c r="L23" s="254">
        <v>0</v>
      </c>
      <c r="M23" s="255">
        <f t="shared" si="4"/>
        <v>0</v>
      </c>
      <c r="N23" s="43"/>
      <c r="O23" s="251"/>
    </row>
    <row r="24" spans="2:15" ht="12">
      <c r="B24" s="30"/>
      <c r="C24" s="24"/>
      <c r="D24" s="4" t="s">
        <v>67</v>
      </c>
      <c r="E24" s="180">
        <v>5</v>
      </c>
      <c r="F24" s="180">
        <v>13240</v>
      </c>
      <c r="G24" s="180">
        <v>13965</v>
      </c>
      <c r="H24" s="180">
        <v>211</v>
      </c>
      <c r="I24" s="180">
        <v>1344</v>
      </c>
      <c r="J24" s="254">
        <v>0</v>
      </c>
      <c r="K24" s="180">
        <v>315</v>
      </c>
      <c r="L24" s="254">
        <v>0</v>
      </c>
      <c r="M24" s="238">
        <f t="shared" si="4"/>
        <v>8.65979381443299</v>
      </c>
      <c r="N24" s="43"/>
      <c r="O24" s="251"/>
    </row>
    <row r="25" spans="2:15" ht="12">
      <c r="B25" s="30"/>
      <c r="C25" s="24"/>
      <c r="D25" s="4" t="s">
        <v>68</v>
      </c>
      <c r="E25" s="180">
        <v>15</v>
      </c>
      <c r="F25" s="180">
        <v>46054</v>
      </c>
      <c r="G25" s="180">
        <v>48858</v>
      </c>
      <c r="H25" s="180">
        <v>6723</v>
      </c>
      <c r="I25" s="180">
        <v>105</v>
      </c>
      <c r="J25" s="254">
        <v>0</v>
      </c>
      <c r="K25" s="180">
        <v>1314</v>
      </c>
      <c r="L25" s="254">
        <v>0</v>
      </c>
      <c r="M25" s="238">
        <f t="shared" si="4"/>
        <v>0.18855726753582588</v>
      </c>
      <c r="N25" s="43"/>
      <c r="O25" s="251"/>
    </row>
    <row r="26" spans="2:15" ht="12">
      <c r="B26" s="30"/>
      <c r="C26" s="24"/>
      <c r="D26" s="4" t="s">
        <v>69</v>
      </c>
      <c r="E26" s="180">
        <v>11</v>
      </c>
      <c r="F26" s="180">
        <v>30590</v>
      </c>
      <c r="G26" s="180">
        <v>33815</v>
      </c>
      <c r="H26" s="180">
        <v>2209</v>
      </c>
      <c r="I26" s="180">
        <v>115</v>
      </c>
      <c r="J26" s="254">
        <v>0</v>
      </c>
      <c r="K26" s="180">
        <v>946</v>
      </c>
      <c r="L26" s="254">
        <v>0</v>
      </c>
      <c r="M26" s="238">
        <f t="shared" si="4"/>
        <v>0.3182157779683998</v>
      </c>
      <c r="N26" s="43"/>
      <c r="O26" s="251"/>
    </row>
    <row r="27" spans="2:15" ht="12">
      <c r="B27" s="30"/>
      <c r="C27" s="24"/>
      <c r="D27" s="4" t="s">
        <v>70</v>
      </c>
      <c r="E27" s="180">
        <v>5</v>
      </c>
      <c r="F27" s="180">
        <v>22297</v>
      </c>
      <c r="G27" s="180">
        <v>23087</v>
      </c>
      <c r="H27" s="180">
        <v>1351</v>
      </c>
      <c r="I27" s="254">
        <v>0</v>
      </c>
      <c r="J27" s="254">
        <v>0</v>
      </c>
      <c r="K27" s="180">
        <v>192</v>
      </c>
      <c r="L27" s="254">
        <v>0</v>
      </c>
      <c r="M27" s="255">
        <f t="shared" si="4"/>
        <v>0</v>
      </c>
      <c r="N27" s="43"/>
      <c r="O27" s="251"/>
    </row>
    <row r="28" spans="2:15" ht="12">
      <c r="B28" s="30"/>
      <c r="C28" s="24"/>
      <c r="D28" s="4" t="s">
        <v>71</v>
      </c>
      <c r="E28" s="256">
        <v>16</v>
      </c>
      <c r="F28" s="257">
        <v>61835</v>
      </c>
      <c r="G28" s="257">
        <v>69964</v>
      </c>
      <c r="H28" s="257">
        <v>2706</v>
      </c>
      <c r="I28" s="257">
        <v>145</v>
      </c>
      <c r="J28" s="254">
        <v>0</v>
      </c>
      <c r="K28" s="257">
        <v>1712</v>
      </c>
      <c r="L28" s="254">
        <v>0</v>
      </c>
      <c r="M28" s="238">
        <f t="shared" si="4"/>
        <v>0.19913479365515346</v>
      </c>
      <c r="N28" s="43"/>
      <c r="O28" s="251"/>
    </row>
    <row r="29" spans="2:13" ht="12">
      <c r="B29" s="16"/>
      <c r="M29" s="258"/>
    </row>
    <row r="30" ht="12">
      <c r="B30" s="16" t="s">
        <v>457</v>
      </c>
    </row>
    <row r="31" spans="5:13" ht="12">
      <c r="E31" s="43"/>
      <c r="F31" s="43"/>
      <c r="G31" s="43"/>
      <c r="H31" s="43"/>
      <c r="I31" s="43"/>
      <c r="J31" s="43"/>
      <c r="K31" s="43"/>
      <c r="L31" s="43"/>
      <c r="M31" s="249"/>
    </row>
    <row r="32" spans="5:13" ht="12">
      <c r="E32" s="43"/>
      <c r="F32" s="43"/>
      <c r="G32" s="43"/>
      <c r="H32" s="43"/>
      <c r="I32" s="43"/>
      <c r="J32" s="43"/>
      <c r="K32" s="43"/>
      <c r="L32" s="43"/>
      <c r="M32" s="249"/>
    </row>
    <row r="33" spans="5:13" ht="12">
      <c r="E33" s="43"/>
      <c r="F33" s="43"/>
      <c r="G33" s="43"/>
      <c r="H33" s="43"/>
      <c r="I33" s="43"/>
      <c r="J33" s="43"/>
      <c r="K33" s="43"/>
      <c r="L33" s="43"/>
      <c r="M33" s="249"/>
    </row>
    <row r="34" spans="5:12" ht="12">
      <c r="E34" s="43"/>
      <c r="F34" s="43"/>
      <c r="G34" s="43"/>
      <c r="H34" s="43"/>
      <c r="I34" s="43"/>
      <c r="J34" s="43"/>
      <c r="K34" s="43"/>
      <c r="L34" s="43"/>
    </row>
    <row r="35" spans="5:9" ht="12">
      <c r="E35" s="43"/>
      <c r="F35" s="43"/>
      <c r="G35" s="43"/>
      <c r="H35" s="43"/>
      <c r="I35" s="43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D53" sqref="B53:D5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spans="2:8" ht="14.25">
      <c r="B1" s="2" t="s">
        <v>458</v>
      </c>
      <c r="C1" s="44"/>
      <c r="D1" s="44"/>
      <c r="E1" s="44"/>
      <c r="F1" s="44"/>
      <c r="G1" s="44"/>
      <c r="H1" s="44"/>
    </row>
    <row r="2" spans="2:11" ht="13.5">
      <c r="B2" s="177" t="s">
        <v>462</v>
      </c>
      <c r="C2" s="198"/>
      <c r="D2" s="198"/>
      <c r="E2" s="250"/>
      <c r="F2" s="250"/>
      <c r="G2" s="43"/>
      <c r="H2" s="43"/>
      <c r="I2" s="43"/>
      <c r="K2" s="43"/>
    </row>
    <row r="3" spans="2:13" ht="12" customHeight="1">
      <c r="B3" s="475" t="s">
        <v>438</v>
      </c>
      <c r="C3" s="476"/>
      <c r="D3" s="477"/>
      <c r="E3" s="400" t="s">
        <v>91</v>
      </c>
      <c r="F3" s="506" t="s">
        <v>439</v>
      </c>
      <c r="G3" s="450" t="s">
        <v>440</v>
      </c>
      <c r="H3" s="451"/>
      <c r="I3" s="452"/>
      <c r="J3" s="506" t="s">
        <v>441</v>
      </c>
      <c r="K3" s="405" t="s">
        <v>442</v>
      </c>
      <c r="L3" s="405" t="s">
        <v>443</v>
      </c>
      <c r="M3" s="405" t="s">
        <v>444</v>
      </c>
    </row>
    <row r="4" spans="2:13" ht="12">
      <c r="B4" s="481"/>
      <c r="C4" s="482"/>
      <c r="D4" s="483"/>
      <c r="E4" s="401"/>
      <c r="F4" s="401"/>
      <c r="G4" s="13" t="s">
        <v>445</v>
      </c>
      <c r="H4" s="13" t="s">
        <v>446</v>
      </c>
      <c r="I4" s="13" t="s">
        <v>447</v>
      </c>
      <c r="J4" s="401"/>
      <c r="K4" s="406"/>
      <c r="L4" s="406"/>
      <c r="M4" s="406"/>
    </row>
    <row r="5" spans="2:13" ht="12">
      <c r="B5" s="30"/>
      <c r="C5" s="24"/>
      <c r="D5" s="4"/>
      <c r="E5" s="6"/>
      <c r="F5" s="6" t="s">
        <v>448</v>
      </c>
      <c r="G5" s="6" t="s">
        <v>448</v>
      </c>
      <c r="H5" s="6" t="s">
        <v>449</v>
      </c>
      <c r="I5" s="6" t="s">
        <v>449</v>
      </c>
      <c r="J5" s="6" t="s">
        <v>448</v>
      </c>
      <c r="K5" s="6" t="s">
        <v>448</v>
      </c>
      <c r="L5" s="6" t="s">
        <v>448</v>
      </c>
      <c r="M5" s="6" t="s">
        <v>451</v>
      </c>
    </row>
    <row r="6" spans="2:15" ht="12" customHeight="1">
      <c r="B6" s="391" t="s">
        <v>460</v>
      </c>
      <c r="C6" s="378"/>
      <c r="D6" s="379"/>
      <c r="E6" s="180">
        <v>164</v>
      </c>
      <c r="F6" s="180">
        <v>754689</v>
      </c>
      <c r="G6" s="180">
        <v>815011</v>
      </c>
      <c r="H6" s="180">
        <v>33663</v>
      </c>
      <c r="I6" s="180">
        <v>6489</v>
      </c>
      <c r="J6" s="180">
        <v>8626</v>
      </c>
      <c r="K6" s="180">
        <v>20695</v>
      </c>
      <c r="L6" s="180">
        <v>4041</v>
      </c>
      <c r="M6" s="238">
        <v>0.7588027077878721</v>
      </c>
      <c r="N6" s="43"/>
      <c r="O6" s="251"/>
    </row>
    <row r="7" spans="2:15" ht="12" customHeight="1">
      <c r="B7" s="386" t="s">
        <v>461</v>
      </c>
      <c r="C7" s="387"/>
      <c r="D7" s="382"/>
      <c r="E7" s="181">
        <f aca="true" t="shared" si="0" ref="E7:L7">E8+E21</f>
        <v>163</v>
      </c>
      <c r="F7" s="181">
        <f t="shared" si="0"/>
        <v>742792</v>
      </c>
      <c r="G7" s="181">
        <f t="shared" si="0"/>
        <v>811546</v>
      </c>
      <c r="H7" s="181">
        <f t="shared" si="0"/>
        <v>32801</v>
      </c>
      <c r="I7" s="181">
        <f t="shared" si="0"/>
        <v>6541</v>
      </c>
      <c r="J7" s="181">
        <f t="shared" si="0"/>
        <v>4330</v>
      </c>
      <c r="K7" s="181">
        <f t="shared" si="0"/>
        <v>17898</v>
      </c>
      <c r="L7" s="181">
        <f t="shared" si="0"/>
        <v>2395</v>
      </c>
      <c r="M7" s="253">
        <f>I7/(G7+H7+I7)*100</f>
        <v>0.768726318857476</v>
      </c>
      <c r="N7" s="43"/>
      <c r="O7" s="251"/>
    </row>
    <row r="8" spans="2:15" ht="12" customHeight="1">
      <c r="B8" s="26"/>
      <c r="C8" s="387" t="s">
        <v>454</v>
      </c>
      <c r="D8" s="382"/>
      <c r="E8" s="181">
        <f aca="true" t="shared" si="1" ref="E8:L8">SUM(E9:E20)</f>
        <v>131</v>
      </c>
      <c r="F8" s="181">
        <f t="shared" si="1"/>
        <v>616243</v>
      </c>
      <c r="G8" s="181">
        <f t="shared" si="1"/>
        <v>672940</v>
      </c>
      <c r="H8" s="181">
        <f t="shared" si="1"/>
        <v>25525</v>
      </c>
      <c r="I8" s="181">
        <f t="shared" si="1"/>
        <v>5813</v>
      </c>
      <c r="J8" s="252">
        <f t="shared" si="1"/>
        <v>0</v>
      </c>
      <c r="K8" s="181">
        <f t="shared" si="1"/>
        <v>14718</v>
      </c>
      <c r="L8" s="252">
        <f t="shared" si="1"/>
        <v>0</v>
      </c>
      <c r="M8" s="253">
        <f>I8/(G8+H8+I8)*100</f>
        <v>0.8253842942701604</v>
      </c>
      <c r="N8" s="43"/>
      <c r="O8" s="251"/>
    </row>
    <row r="9" spans="2:15" ht="12">
      <c r="B9" s="30"/>
      <c r="C9" s="24"/>
      <c r="D9" s="4" t="s">
        <v>50</v>
      </c>
      <c r="E9" s="180">
        <v>22</v>
      </c>
      <c r="F9" s="180">
        <v>109936</v>
      </c>
      <c r="G9" s="180">
        <v>122468</v>
      </c>
      <c r="H9" s="180">
        <v>4107</v>
      </c>
      <c r="I9" s="180">
        <v>80</v>
      </c>
      <c r="J9" s="254">
        <v>0</v>
      </c>
      <c r="K9" s="180">
        <v>3917</v>
      </c>
      <c r="L9" s="254">
        <v>0</v>
      </c>
      <c r="M9" s="238">
        <f aca="true" t="shared" si="2" ref="M9:M28">I9/(G9+H9+I9)*100</f>
        <v>0.0631637124471991</v>
      </c>
      <c r="N9" s="259"/>
      <c r="O9" s="251"/>
    </row>
    <row r="10" spans="2:15" ht="12">
      <c r="B10" s="30"/>
      <c r="C10" s="24"/>
      <c r="D10" s="4" t="s">
        <v>51</v>
      </c>
      <c r="E10" s="180">
        <v>26</v>
      </c>
      <c r="F10" s="180">
        <v>132070</v>
      </c>
      <c r="G10" s="180">
        <v>135825</v>
      </c>
      <c r="H10" s="180">
        <v>3767</v>
      </c>
      <c r="I10" s="180">
        <v>1057</v>
      </c>
      <c r="J10" s="254">
        <v>0</v>
      </c>
      <c r="K10" s="180">
        <v>4668</v>
      </c>
      <c r="L10" s="254">
        <v>0</v>
      </c>
      <c r="M10" s="238">
        <f t="shared" si="2"/>
        <v>0.751516185682088</v>
      </c>
      <c r="N10" s="43"/>
      <c r="O10" s="251"/>
    </row>
    <row r="11" spans="2:15" ht="12">
      <c r="B11" s="30"/>
      <c r="C11" s="24"/>
      <c r="D11" s="4" t="s">
        <v>52</v>
      </c>
      <c r="E11" s="180">
        <v>10</v>
      </c>
      <c r="F11" s="180">
        <v>40080</v>
      </c>
      <c r="G11" s="180">
        <v>60339</v>
      </c>
      <c r="H11" s="180">
        <v>645</v>
      </c>
      <c r="I11" s="254">
        <v>0</v>
      </c>
      <c r="J11" s="254">
        <v>0</v>
      </c>
      <c r="K11" s="260">
        <v>48</v>
      </c>
      <c r="L11" s="254">
        <v>0</v>
      </c>
      <c r="M11" s="255">
        <f t="shared" si="2"/>
        <v>0</v>
      </c>
      <c r="N11" s="43"/>
      <c r="O11" s="251"/>
    </row>
    <row r="12" spans="2:15" ht="12">
      <c r="B12" s="30"/>
      <c r="C12" s="24"/>
      <c r="D12" s="4" t="s">
        <v>53</v>
      </c>
      <c r="E12" s="180">
        <v>12</v>
      </c>
      <c r="F12" s="180">
        <v>70047</v>
      </c>
      <c r="G12" s="180">
        <v>72379</v>
      </c>
      <c r="H12" s="180">
        <v>4946</v>
      </c>
      <c r="I12" s="254">
        <v>0</v>
      </c>
      <c r="J12" s="254">
        <v>0</v>
      </c>
      <c r="K12" s="180">
        <v>290</v>
      </c>
      <c r="L12" s="254">
        <v>0</v>
      </c>
      <c r="M12" s="255">
        <f t="shared" si="2"/>
        <v>0</v>
      </c>
      <c r="N12" s="43"/>
      <c r="O12" s="251"/>
    </row>
    <row r="13" spans="2:15" ht="12">
      <c r="B13" s="30"/>
      <c r="C13" s="24"/>
      <c r="D13" s="4" t="s">
        <v>54</v>
      </c>
      <c r="E13" s="180">
        <v>17</v>
      </c>
      <c r="F13" s="180">
        <v>84759</v>
      </c>
      <c r="G13" s="180">
        <v>90103</v>
      </c>
      <c r="H13" s="180">
        <v>2363</v>
      </c>
      <c r="I13" s="180">
        <v>153</v>
      </c>
      <c r="J13" s="254">
        <v>0</v>
      </c>
      <c r="K13" s="180">
        <v>868</v>
      </c>
      <c r="L13" s="254">
        <v>0</v>
      </c>
      <c r="M13" s="238">
        <f t="shared" si="2"/>
        <v>0.16519288698863083</v>
      </c>
      <c r="N13" s="43"/>
      <c r="O13" s="251"/>
    </row>
    <row r="14" spans="2:15" ht="12">
      <c r="B14" s="30"/>
      <c r="C14" s="24"/>
      <c r="D14" s="4" t="s">
        <v>55</v>
      </c>
      <c r="E14" s="180">
        <v>9</v>
      </c>
      <c r="F14" s="180">
        <v>29684</v>
      </c>
      <c r="G14" s="180">
        <v>26140</v>
      </c>
      <c r="H14" s="180">
        <v>2058</v>
      </c>
      <c r="I14" s="180">
        <v>4385</v>
      </c>
      <c r="J14" s="254">
        <v>0</v>
      </c>
      <c r="K14" s="199">
        <v>2507</v>
      </c>
      <c r="L14" s="254">
        <v>0</v>
      </c>
      <c r="M14" s="238">
        <f t="shared" si="2"/>
        <v>13.45793818862597</v>
      </c>
      <c r="N14" s="43"/>
      <c r="O14" s="251"/>
    </row>
    <row r="15" spans="2:15" ht="12">
      <c r="B15" s="30"/>
      <c r="C15" s="24"/>
      <c r="D15" s="4" t="s">
        <v>56</v>
      </c>
      <c r="E15" s="180">
        <v>5</v>
      </c>
      <c r="F15" s="180">
        <v>26891</v>
      </c>
      <c r="G15" s="180">
        <v>26547</v>
      </c>
      <c r="H15" s="180">
        <v>434</v>
      </c>
      <c r="I15" s="180">
        <v>51</v>
      </c>
      <c r="J15" s="254">
        <v>0</v>
      </c>
      <c r="K15" s="180">
        <v>1385</v>
      </c>
      <c r="L15" s="254">
        <v>0</v>
      </c>
      <c r="M15" s="238">
        <f t="shared" si="2"/>
        <v>0.1886652855874519</v>
      </c>
      <c r="N15" s="43"/>
      <c r="O15" s="251"/>
    </row>
    <row r="16" spans="2:15" ht="12">
      <c r="B16" s="30"/>
      <c r="C16" s="24"/>
      <c r="D16" s="4" t="s">
        <v>57</v>
      </c>
      <c r="E16" s="180">
        <v>9</v>
      </c>
      <c r="F16" s="180">
        <v>33945</v>
      </c>
      <c r="G16" s="180">
        <v>36495</v>
      </c>
      <c r="H16" s="180">
        <v>2626</v>
      </c>
      <c r="I16" s="180">
        <v>60</v>
      </c>
      <c r="J16" s="254">
        <v>0</v>
      </c>
      <c r="K16" s="180">
        <v>405</v>
      </c>
      <c r="L16" s="254">
        <v>0</v>
      </c>
      <c r="M16" s="238">
        <f t="shared" si="2"/>
        <v>0.1531354483040249</v>
      </c>
      <c r="N16" s="43"/>
      <c r="O16" s="251"/>
    </row>
    <row r="17" spans="2:15" ht="12">
      <c r="B17" s="30"/>
      <c r="C17" s="24"/>
      <c r="D17" s="4" t="s">
        <v>58</v>
      </c>
      <c r="E17" s="180">
        <v>5</v>
      </c>
      <c r="F17" s="180">
        <v>24806</v>
      </c>
      <c r="G17" s="180">
        <v>26594</v>
      </c>
      <c r="H17" s="180">
        <v>1158</v>
      </c>
      <c r="I17" s="254">
        <v>0</v>
      </c>
      <c r="J17" s="254">
        <v>0</v>
      </c>
      <c r="K17" s="180">
        <v>415</v>
      </c>
      <c r="L17" s="254">
        <v>0</v>
      </c>
      <c r="M17" s="255">
        <f t="shared" si="2"/>
        <v>0</v>
      </c>
      <c r="N17" s="43"/>
      <c r="O17" s="251"/>
    </row>
    <row r="18" spans="2:15" ht="12">
      <c r="B18" s="30"/>
      <c r="C18" s="24"/>
      <c r="D18" s="4" t="s">
        <v>59</v>
      </c>
      <c r="E18" s="180">
        <v>6</v>
      </c>
      <c r="F18" s="180">
        <v>21789</v>
      </c>
      <c r="G18" s="180">
        <v>24013</v>
      </c>
      <c r="H18" s="180">
        <v>1061</v>
      </c>
      <c r="I18" s="254">
        <v>0</v>
      </c>
      <c r="J18" s="254">
        <v>0</v>
      </c>
      <c r="K18" s="254">
        <v>0</v>
      </c>
      <c r="L18" s="254">
        <v>0</v>
      </c>
      <c r="M18" s="255">
        <f t="shared" si="2"/>
        <v>0</v>
      </c>
      <c r="N18" s="43"/>
      <c r="O18" s="251"/>
    </row>
    <row r="19" spans="2:15" ht="12">
      <c r="B19" s="30"/>
      <c r="C19" s="24"/>
      <c r="D19" s="4" t="s">
        <v>61</v>
      </c>
      <c r="E19" s="180">
        <v>5</v>
      </c>
      <c r="F19" s="180">
        <v>20282</v>
      </c>
      <c r="G19" s="180">
        <v>22719</v>
      </c>
      <c r="H19" s="180">
        <v>1977</v>
      </c>
      <c r="I19" s="180">
        <v>27</v>
      </c>
      <c r="J19" s="254">
        <v>0</v>
      </c>
      <c r="K19" s="180">
        <v>215</v>
      </c>
      <c r="L19" s="254">
        <v>0</v>
      </c>
      <c r="M19" s="238">
        <f t="shared" si="2"/>
        <v>0.10921004732435385</v>
      </c>
      <c r="N19" s="43"/>
      <c r="O19" s="251"/>
    </row>
    <row r="20" spans="2:15" ht="12">
      <c r="B20" s="30"/>
      <c r="C20" s="24"/>
      <c r="D20" s="4" t="s">
        <v>62</v>
      </c>
      <c r="E20" s="180">
        <v>5</v>
      </c>
      <c r="F20" s="180">
        <v>21954</v>
      </c>
      <c r="G20" s="180">
        <v>29318</v>
      </c>
      <c r="H20" s="180">
        <v>383</v>
      </c>
      <c r="I20" s="254">
        <v>0</v>
      </c>
      <c r="J20" s="254">
        <v>0</v>
      </c>
      <c r="K20" s="254">
        <v>0</v>
      </c>
      <c r="L20" s="254">
        <v>0</v>
      </c>
      <c r="M20" s="255">
        <f t="shared" si="2"/>
        <v>0</v>
      </c>
      <c r="N20" s="43"/>
      <c r="O20" s="251"/>
    </row>
    <row r="21" spans="2:15" ht="12" customHeight="1">
      <c r="B21" s="26"/>
      <c r="C21" s="387" t="s">
        <v>456</v>
      </c>
      <c r="D21" s="382"/>
      <c r="E21" s="181">
        <f aca="true" t="shared" si="3" ref="E21:L21">SUM(E22:E28)</f>
        <v>32</v>
      </c>
      <c r="F21" s="181">
        <f t="shared" si="3"/>
        <v>126549</v>
      </c>
      <c r="G21" s="181">
        <f t="shared" si="3"/>
        <v>138606</v>
      </c>
      <c r="H21" s="181">
        <f t="shared" si="3"/>
        <v>7276</v>
      </c>
      <c r="I21" s="181">
        <f t="shared" si="3"/>
        <v>728</v>
      </c>
      <c r="J21" s="181">
        <f>SUM(J22:J28)</f>
        <v>4330</v>
      </c>
      <c r="K21" s="181">
        <f>SUM(K22:K28)</f>
        <v>3180</v>
      </c>
      <c r="L21" s="181">
        <f t="shared" si="3"/>
        <v>2395</v>
      </c>
      <c r="M21" s="261">
        <f t="shared" si="2"/>
        <v>0.49655548734738425</v>
      </c>
      <c r="N21" s="43"/>
      <c r="O21" s="251"/>
    </row>
    <row r="22" spans="2:15" ht="12">
      <c r="B22" s="30"/>
      <c r="C22" s="24"/>
      <c r="D22" s="4" t="s">
        <v>64</v>
      </c>
      <c r="E22" s="180">
        <v>2</v>
      </c>
      <c r="F22" s="180">
        <v>12354</v>
      </c>
      <c r="G22" s="180">
        <v>12642</v>
      </c>
      <c r="H22" s="180">
        <v>285</v>
      </c>
      <c r="I22" s="255">
        <v>0</v>
      </c>
      <c r="J22" s="255">
        <v>0</v>
      </c>
      <c r="K22" s="180">
        <v>253</v>
      </c>
      <c r="L22" s="255">
        <v>0</v>
      </c>
      <c r="M22" s="255">
        <f t="shared" si="2"/>
        <v>0</v>
      </c>
      <c r="N22" s="43"/>
      <c r="O22" s="251"/>
    </row>
    <row r="23" spans="2:15" ht="12" customHeight="1">
      <c r="B23" s="26"/>
      <c r="C23" s="27"/>
      <c r="D23" s="4" t="s">
        <v>65</v>
      </c>
      <c r="E23" s="180">
        <v>2</v>
      </c>
      <c r="F23" s="180">
        <v>4700</v>
      </c>
      <c r="G23" s="180">
        <v>3200</v>
      </c>
      <c r="H23" s="254">
        <v>0</v>
      </c>
      <c r="I23" s="180">
        <v>81</v>
      </c>
      <c r="J23" s="255">
        <v>0</v>
      </c>
      <c r="K23" s="180">
        <v>1419</v>
      </c>
      <c r="L23" s="255">
        <v>0</v>
      </c>
      <c r="M23" s="238">
        <f t="shared" si="2"/>
        <v>2.4687595245352028</v>
      </c>
      <c r="N23" s="43"/>
      <c r="O23" s="251"/>
    </row>
    <row r="24" spans="2:15" ht="12">
      <c r="B24" s="30"/>
      <c r="C24" s="24"/>
      <c r="D24" s="4" t="s">
        <v>67</v>
      </c>
      <c r="E24" s="180">
        <v>3</v>
      </c>
      <c r="F24" s="180">
        <v>10229</v>
      </c>
      <c r="G24" s="180">
        <v>11869</v>
      </c>
      <c r="H24" s="180">
        <v>12</v>
      </c>
      <c r="I24" s="180">
        <v>137</v>
      </c>
      <c r="J24" s="255">
        <v>0</v>
      </c>
      <c r="K24" s="180">
        <v>317</v>
      </c>
      <c r="L24" s="255">
        <v>0</v>
      </c>
      <c r="M24" s="238">
        <f t="shared" si="2"/>
        <v>1.1399567315693127</v>
      </c>
      <c r="N24" s="43"/>
      <c r="O24" s="251"/>
    </row>
    <row r="25" spans="2:15" ht="12">
      <c r="B25" s="30"/>
      <c r="C25" s="24"/>
      <c r="D25" s="4" t="s">
        <v>68</v>
      </c>
      <c r="E25" s="180">
        <v>8</v>
      </c>
      <c r="F25" s="180">
        <v>28451</v>
      </c>
      <c r="G25" s="180">
        <v>29574</v>
      </c>
      <c r="H25" s="180">
        <v>2921</v>
      </c>
      <c r="I25" s="180">
        <v>73</v>
      </c>
      <c r="J25" s="255">
        <v>0</v>
      </c>
      <c r="K25" s="180">
        <v>470</v>
      </c>
      <c r="L25" s="255">
        <v>0</v>
      </c>
      <c r="M25" s="238">
        <f t="shared" si="2"/>
        <v>0.2241464013755834</v>
      </c>
      <c r="N25" s="43"/>
      <c r="O25" s="251"/>
    </row>
    <row r="26" spans="2:15" ht="12">
      <c r="B26" s="30"/>
      <c r="C26" s="24"/>
      <c r="D26" s="4" t="s">
        <v>69</v>
      </c>
      <c r="E26" s="180">
        <v>7</v>
      </c>
      <c r="F26" s="180">
        <v>21328</v>
      </c>
      <c r="G26" s="180">
        <v>27297</v>
      </c>
      <c r="H26" s="180">
        <v>1750</v>
      </c>
      <c r="I26" s="180">
        <v>192</v>
      </c>
      <c r="J26" s="180">
        <v>4330</v>
      </c>
      <c r="K26" s="180">
        <v>261</v>
      </c>
      <c r="L26" s="199">
        <v>2395</v>
      </c>
      <c r="M26" s="238">
        <f t="shared" si="2"/>
        <v>0.6566572044187557</v>
      </c>
      <c r="N26" s="43"/>
      <c r="O26" s="251"/>
    </row>
    <row r="27" spans="2:15" ht="12">
      <c r="B27" s="30"/>
      <c r="C27" s="24"/>
      <c r="D27" s="4" t="s">
        <v>70</v>
      </c>
      <c r="E27" s="180">
        <v>2</v>
      </c>
      <c r="F27" s="180">
        <v>12194</v>
      </c>
      <c r="G27" s="180">
        <v>14305</v>
      </c>
      <c r="H27" s="180">
        <v>574</v>
      </c>
      <c r="I27" s="255">
        <v>0</v>
      </c>
      <c r="J27" s="255">
        <v>0</v>
      </c>
      <c r="K27" s="255">
        <v>0</v>
      </c>
      <c r="L27" s="255">
        <v>0</v>
      </c>
      <c r="M27" s="255">
        <f t="shared" si="2"/>
        <v>0</v>
      </c>
      <c r="N27" s="43"/>
      <c r="O27" s="251"/>
    </row>
    <row r="28" spans="2:15" ht="12">
      <c r="B28" s="30"/>
      <c r="C28" s="24"/>
      <c r="D28" s="4" t="s">
        <v>71</v>
      </c>
      <c r="E28" s="256">
        <v>8</v>
      </c>
      <c r="F28" s="257">
        <v>37293</v>
      </c>
      <c r="G28" s="257">
        <v>39719</v>
      </c>
      <c r="H28" s="257">
        <v>1734</v>
      </c>
      <c r="I28" s="180">
        <v>245</v>
      </c>
      <c r="J28" s="255">
        <v>0</v>
      </c>
      <c r="K28" s="257">
        <v>460</v>
      </c>
      <c r="L28" s="255">
        <v>0</v>
      </c>
      <c r="M28" s="238">
        <f t="shared" si="2"/>
        <v>0.5875581562664876</v>
      </c>
      <c r="N28" s="43"/>
      <c r="O28" s="251"/>
    </row>
    <row r="29" ht="12">
      <c r="B29" s="16"/>
    </row>
    <row r="30" ht="12">
      <c r="B30" s="16" t="s">
        <v>457</v>
      </c>
    </row>
    <row r="31" spans="2:10" ht="12">
      <c r="B31" s="16" t="s">
        <v>463</v>
      </c>
      <c r="C31" s="16"/>
      <c r="D31" s="16"/>
      <c r="E31" s="16"/>
      <c r="F31" s="16"/>
      <c r="G31" s="16"/>
      <c r="H31" s="16"/>
      <c r="I31" s="16"/>
      <c r="J31" s="16"/>
    </row>
    <row r="32" spans="5:13" ht="12">
      <c r="E32" s="43"/>
      <c r="F32" s="43"/>
      <c r="G32" s="43"/>
      <c r="H32" s="43"/>
      <c r="I32" s="43"/>
      <c r="J32" s="43"/>
      <c r="K32" s="43"/>
      <c r="L32" s="43"/>
      <c r="M32" s="249"/>
    </row>
    <row r="33" spans="5:13" ht="12">
      <c r="E33" s="43"/>
      <c r="F33" s="43"/>
      <c r="G33" s="43"/>
      <c r="H33" s="43"/>
      <c r="I33" s="43"/>
      <c r="J33" s="43"/>
      <c r="K33" s="43"/>
      <c r="L33" s="43"/>
      <c r="M33" s="249"/>
    </row>
    <row r="34" spans="5:13" ht="12">
      <c r="E34" s="43"/>
      <c r="F34" s="43"/>
      <c r="G34" s="43"/>
      <c r="H34" s="43"/>
      <c r="I34" s="43"/>
      <c r="J34" s="43"/>
      <c r="K34" s="43"/>
      <c r="L34" s="43"/>
      <c r="M34" s="249"/>
    </row>
    <row r="36" spans="5:10" ht="12">
      <c r="E36" s="43"/>
      <c r="F36" s="43"/>
      <c r="G36" s="43"/>
      <c r="H36" s="43"/>
      <c r="I36" s="43"/>
      <c r="J36" s="43"/>
    </row>
    <row r="37" spans="5:10" ht="12">
      <c r="E37" s="43"/>
      <c r="F37" s="43"/>
      <c r="G37" s="43"/>
      <c r="H37" s="43"/>
      <c r="I37" s="43"/>
      <c r="J37" s="43"/>
    </row>
    <row r="38" spans="5:10" ht="12">
      <c r="E38" s="43"/>
      <c r="F38" s="43"/>
      <c r="G38" s="43"/>
      <c r="H38" s="43"/>
      <c r="I38" s="43"/>
      <c r="J38" s="43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5"/>
  <sheetViews>
    <sheetView zoomScalePageLayoutView="0" workbookViewId="0" topLeftCell="A1">
      <selection activeCell="O39" sqref="O39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4" bestFit="1" customWidth="1"/>
    <col min="7" max="7" width="8.00390625" style="14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5" width="8.00390625" style="1" customWidth="1"/>
    <col min="16" max="24" width="7.625" style="1" customWidth="1"/>
    <col min="25" max="16384" width="9.00390625" style="1" customWidth="1"/>
  </cols>
  <sheetData>
    <row r="1" ht="14.25">
      <c r="B1" s="2" t="s">
        <v>73</v>
      </c>
    </row>
    <row r="3" spans="2:15" ht="12" customHeight="1">
      <c r="B3" s="413" t="s">
        <v>0</v>
      </c>
      <c r="C3" s="413"/>
      <c r="D3" s="413"/>
      <c r="E3" s="413"/>
      <c r="F3" s="448" t="s">
        <v>40</v>
      </c>
      <c r="G3" s="448" t="s">
        <v>2</v>
      </c>
      <c r="H3" s="449" t="s">
        <v>41</v>
      </c>
      <c r="I3" s="449"/>
      <c r="J3" s="449"/>
      <c r="K3" s="449"/>
      <c r="L3" s="450" t="s">
        <v>42</v>
      </c>
      <c r="M3" s="451"/>
      <c r="N3" s="452"/>
      <c r="O3" s="57"/>
    </row>
    <row r="4" spans="2:15" ht="12">
      <c r="B4" s="413"/>
      <c r="C4" s="413"/>
      <c r="D4" s="413"/>
      <c r="E4" s="413"/>
      <c r="F4" s="448"/>
      <c r="G4" s="448"/>
      <c r="H4" s="13" t="s">
        <v>43</v>
      </c>
      <c r="I4" s="13" t="s">
        <v>44</v>
      </c>
      <c r="J4" s="13" t="s">
        <v>45</v>
      </c>
      <c r="K4" s="13" t="s">
        <v>46</v>
      </c>
      <c r="L4" s="13" t="s">
        <v>25</v>
      </c>
      <c r="M4" s="13" t="s">
        <v>7</v>
      </c>
      <c r="N4" s="13" t="s">
        <v>8</v>
      </c>
      <c r="O4" s="57"/>
    </row>
    <row r="5" spans="2:15" ht="12">
      <c r="B5" s="3"/>
      <c r="C5" s="37"/>
      <c r="D5" s="37"/>
      <c r="E5" s="38"/>
      <c r="F5" s="39"/>
      <c r="G5" s="39"/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40"/>
    </row>
    <row r="6" spans="2:23" ht="12" customHeight="1">
      <c r="B6" s="391" t="s">
        <v>47</v>
      </c>
      <c r="C6" s="378"/>
      <c r="D6" s="378"/>
      <c r="E6" s="379"/>
      <c r="F6" s="41">
        <v>175</v>
      </c>
      <c r="G6" s="41">
        <v>907</v>
      </c>
      <c r="H6" s="41">
        <v>16282</v>
      </c>
      <c r="I6" s="41">
        <v>4984</v>
      </c>
      <c r="J6" s="41">
        <v>5504</v>
      </c>
      <c r="K6" s="41">
        <v>5794</v>
      </c>
      <c r="L6" s="41">
        <v>1544</v>
      </c>
      <c r="M6" s="41">
        <v>123</v>
      </c>
      <c r="N6" s="41">
        <v>1421</v>
      </c>
      <c r="O6" s="42"/>
      <c r="Q6" s="43"/>
      <c r="R6" s="43"/>
      <c r="S6" s="43"/>
      <c r="T6" s="43"/>
      <c r="U6" s="43"/>
      <c r="V6" s="43"/>
      <c r="W6" s="43"/>
    </row>
    <row r="7" spans="2:24" s="44" customFormat="1" ht="12" customHeight="1">
      <c r="B7" s="386" t="s">
        <v>48</v>
      </c>
      <c r="C7" s="387"/>
      <c r="D7" s="387"/>
      <c r="E7" s="382"/>
      <c r="F7" s="45">
        <v>163</v>
      </c>
      <c r="G7" s="45">
        <v>808</v>
      </c>
      <c r="H7" s="45">
        <v>13891</v>
      </c>
      <c r="I7" s="45">
        <v>4362</v>
      </c>
      <c r="J7" s="45">
        <v>4545</v>
      </c>
      <c r="K7" s="45">
        <v>4984</v>
      </c>
      <c r="L7" s="45">
        <v>1425</v>
      </c>
      <c r="M7" s="45">
        <v>109</v>
      </c>
      <c r="N7" s="45">
        <v>1316</v>
      </c>
      <c r="O7" s="46"/>
      <c r="P7" s="46"/>
      <c r="Q7" s="46"/>
      <c r="R7" s="46"/>
      <c r="S7" s="46"/>
      <c r="T7" s="46"/>
      <c r="U7" s="46"/>
      <c r="V7" s="47"/>
      <c r="W7" s="47"/>
      <c r="X7" s="47"/>
    </row>
    <row r="8" spans="2:17" s="44" customFormat="1" ht="12" customHeight="1">
      <c r="B8" s="26"/>
      <c r="C8" s="27"/>
      <c r="D8" s="378" t="s">
        <v>11</v>
      </c>
      <c r="E8" s="453"/>
      <c r="F8" s="41">
        <v>1</v>
      </c>
      <c r="G8" s="41">
        <v>5</v>
      </c>
      <c r="H8" s="41">
        <v>140</v>
      </c>
      <c r="I8" s="41">
        <v>28</v>
      </c>
      <c r="J8" s="41">
        <v>56</v>
      </c>
      <c r="K8" s="41">
        <v>56</v>
      </c>
      <c r="L8" s="41">
        <v>8</v>
      </c>
      <c r="M8" s="41">
        <v>2</v>
      </c>
      <c r="N8" s="41">
        <v>6</v>
      </c>
      <c r="O8" s="42"/>
      <c r="P8" s="47"/>
      <c r="Q8" s="47"/>
    </row>
    <row r="9" spans="2:17" s="44" customFormat="1" ht="12" customHeight="1">
      <c r="B9" s="26"/>
      <c r="C9" s="27"/>
      <c r="D9" s="378" t="s">
        <v>12</v>
      </c>
      <c r="E9" s="453"/>
      <c r="F9" s="41">
        <v>73</v>
      </c>
      <c r="G9" s="41">
        <v>269</v>
      </c>
      <c r="H9" s="41">
        <v>3961</v>
      </c>
      <c r="I9" s="41">
        <v>1103</v>
      </c>
      <c r="J9" s="41">
        <v>1308</v>
      </c>
      <c r="K9" s="41">
        <v>1550</v>
      </c>
      <c r="L9" s="41">
        <v>428</v>
      </c>
      <c r="M9" s="41">
        <v>34</v>
      </c>
      <c r="N9" s="41">
        <v>394</v>
      </c>
      <c r="O9" s="42"/>
      <c r="P9" s="47"/>
      <c r="Q9" s="47"/>
    </row>
    <row r="10" spans="2:17" s="44" customFormat="1" ht="12" customHeight="1">
      <c r="B10" s="26"/>
      <c r="C10" s="27"/>
      <c r="D10" s="378" t="s">
        <v>13</v>
      </c>
      <c r="E10" s="453"/>
      <c r="F10" s="41">
        <v>89</v>
      </c>
      <c r="G10" s="41">
        <v>534</v>
      </c>
      <c r="H10" s="41">
        <v>9790</v>
      </c>
      <c r="I10" s="41">
        <v>3231</v>
      </c>
      <c r="J10" s="41">
        <v>3181</v>
      </c>
      <c r="K10" s="41">
        <v>3378</v>
      </c>
      <c r="L10" s="41">
        <v>989</v>
      </c>
      <c r="M10" s="41">
        <v>73</v>
      </c>
      <c r="N10" s="41">
        <v>916</v>
      </c>
      <c r="O10" s="42"/>
      <c r="P10" s="47"/>
      <c r="Q10" s="47"/>
    </row>
    <row r="11" spans="2:23" ht="12">
      <c r="B11" s="3"/>
      <c r="C11" s="387" t="s">
        <v>49</v>
      </c>
      <c r="D11" s="387"/>
      <c r="E11" s="382"/>
      <c r="F11" s="45">
        <v>129</v>
      </c>
      <c r="G11" s="45">
        <f>SUM(G12:G23)</f>
        <v>672</v>
      </c>
      <c r="H11" s="45">
        <v>11775</v>
      </c>
      <c r="I11" s="45">
        <v>3733</v>
      </c>
      <c r="J11" s="45">
        <v>3842</v>
      </c>
      <c r="K11" s="45">
        <v>4200</v>
      </c>
      <c r="L11" s="45">
        <v>1183</v>
      </c>
      <c r="M11" s="45">
        <v>87</v>
      </c>
      <c r="N11" s="45">
        <v>1096</v>
      </c>
      <c r="O11" s="46"/>
      <c r="P11" s="46"/>
      <c r="Q11" s="46"/>
      <c r="R11" s="46"/>
      <c r="S11" s="46"/>
      <c r="T11" s="46"/>
      <c r="U11" s="46"/>
      <c r="V11" s="46"/>
      <c r="W11" s="46"/>
    </row>
    <row r="12" spans="2:17" ht="12">
      <c r="B12" s="3"/>
      <c r="C12" s="37"/>
      <c r="D12" s="378" t="s">
        <v>50</v>
      </c>
      <c r="E12" s="379"/>
      <c r="F12" s="41">
        <v>23</v>
      </c>
      <c r="G12" s="48">
        <v>141</v>
      </c>
      <c r="H12" s="41">
        <v>2665</v>
      </c>
      <c r="I12" s="49">
        <v>851</v>
      </c>
      <c r="J12" s="49">
        <v>861</v>
      </c>
      <c r="K12" s="49">
        <v>953</v>
      </c>
      <c r="L12" s="49">
        <v>263</v>
      </c>
      <c r="M12" s="49">
        <v>26</v>
      </c>
      <c r="N12" s="49">
        <v>237</v>
      </c>
      <c r="O12" s="50"/>
      <c r="P12" s="47"/>
      <c r="Q12" s="47"/>
    </row>
    <row r="13" spans="2:17" ht="12">
      <c r="B13" s="3"/>
      <c r="C13" s="37"/>
      <c r="D13" s="378" t="s">
        <v>51</v>
      </c>
      <c r="E13" s="379"/>
      <c r="F13" s="41">
        <v>30</v>
      </c>
      <c r="G13" s="48">
        <v>187</v>
      </c>
      <c r="H13" s="41">
        <v>3551</v>
      </c>
      <c r="I13" s="49">
        <v>1172</v>
      </c>
      <c r="J13" s="49">
        <v>1144</v>
      </c>
      <c r="K13" s="49">
        <v>1235</v>
      </c>
      <c r="L13" s="49">
        <v>326</v>
      </c>
      <c r="M13" s="49">
        <v>25</v>
      </c>
      <c r="N13" s="49">
        <v>301</v>
      </c>
      <c r="O13" s="50"/>
      <c r="P13" s="47"/>
      <c r="Q13" s="47"/>
    </row>
    <row r="14" spans="2:17" ht="12">
      <c r="B14" s="3"/>
      <c r="C14" s="37"/>
      <c r="D14" s="378" t="s">
        <v>52</v>
      </c>
      <c r="E14" s="379"/>
      <c r="F14" s="41">
        <v>12</v>
      </c>
      <c r="G14" s="48">
        <v>44</v>
      </c>
      <c r="H14" s="41">
        <v>449</v>
      </c>
      <c r="I14" s="49">
        <v>158</v>
      </c>
      <c r="J14" s="49">
        <v>131</v>
      </c>
      <c r="K14" s="49">
        <v>160</v>
      </c>
      <c r="L14" s="49">
        <v>69</v>
      </c>
      <c r="M14" s="49">
        <v>6</v>
      </c>
      <c r="N14" s="49">
        <v>63</v>
      </c>
      <c r="O14" s="50"/>
      <c r="P14" s="47"/>
      <c r="Q14" s="47"/>
    </row>
    <row r="15" spans="2:17" ht="12">
      <c r="B15" s="3"/>
      <c r="C15" s="37"/>
      <c r="D15" s="378" t="s">
        <v>53</v>
      </c>
      <c r="E15" s="379"/>
      <c r="F15" s="41">
        <v>16</v>
      </c>
      <c r="G15" s="48">
        <v>74</v>
      </c>
      <c r="H15" s="41">
        <v>1248</v>
      </c>
      <c r="I15" s="49">
        <v>339</v>
      </c>
      <c r="J15" s="49">
        <v>444</v>
      </c>
      <c r="K15" s="49">
        <v>465</v>
      </c>
      <c r="L15" s="49">
        <v>126</v>
      </c>
      <c r="M15" s="49">
        <v>5</v>
      </c>
      <c r="N15" s="49">
        <v>121</v>
      </c>
      <c r="O15" s="50"/>
      <c r="P15" s="47"/>
      <c r="Q15" s="47"/>
    </row>
    <row r="16" spans="2:17" ht="12">
      <c r="B16" s="3"/>
      <c r="C16" s="37"/>
      <c r="D16" s="378" t="s">
        <v>54</v>
      </c>
      <c r="E16" s="379"/>
      <c r="F16" s="41">
        <v>16</v>
      </c>
      <c r="G16" s="41">
        <v>79</v>
      </c>
      <c r="H16" s="41">
        <v>1520</v>
      </c>
      <c r="I16" s="49">
        <v>482</v>
      </c>
      <c r="J16" s="49">
        <v>486</v>
      </c>
      <c r="K16" s="49">
        <v>552</v>
      </c>
      <c r="L16" s="49">
        <v>151</v>
      </c>
      <c r="M16" s="49">
        <v>13</v>
      </c>
      <c r="N16" s="49">
        <v>138</v>
      </c>
      <c r="O16" s="50"/>
      <c r="P16" s="47"/>
      <c r="Q16" s="47"/>
    </row>
    <row r="17" spans="2:17" ht="12">
      <c r="B17" s="3"/>
      <c r="C17" s="37"/>
      <c r="D17" s="378" t="s">
        <v>55</v>
      </c>
      <c r="E17" s="379"/>
      <c r="F17" s="41">
        <v>6</v>
      </c>
      <c r="G17" s="48">
        <v>17</v>
      </c>
      <c r="H17" s="41">
        <v>129</v>
      </c>
      <c r="I17" s="49">
        <v>37</v>
      </c>
      <c r="J17" s="49">
        <v>55</v>
      </c>
      <c r="K17" s="49">
        <v>37</v>
      </c>
      <c r="L17" s="49">
        <v>26</v>
      </c>
      <c r="M17" s="49">
        <v>1</v>
      </c>
      <c r="N17" s="49">
        <v>25</v>
      </c>
      <c r="O17" s="50"/>
      <c r="P17" s="47"/>
      <c r="Q17" s="47"/>
    </row>
    <row r="18" spans="2:17" ht="12">
      <c r="B18" s="3"/>
      <c r="C18" s="37"/>
      <c r="D18" s="378" t="s">
        <v>56</v>
      </c>
      <c r="E18" s="379"/>
      <c r="F18" s="41">
        <v>7</v>
      </c>
      <c r="G18" s="48">
        <v>33</v>
      </c>
      <c r="H18" s="41">
        <v>632</v>
      </c>
      <c r="I18" s="49">
        <v>201</v>
      </c>
      <c r="J18" s="49">
        <v>211</v>
      </c>
      <c r="K18" s="49">
        <v>220</v>
      </c>
      <c r="L18" s="49">
        <v>51</v>
      </c>
      <c r="M18" s="49">
        <v>2</v>
      </c>
      <c r="N18" s="49">
        <v>49</v>
      </c>
      <c r="O18" s="50"/>
      <c r="P18" s="47"/>
      <c r="Q18" s="47"/>
    </row>
    <row r="19" spans="2:17" ht="12">
      <c r="B19" s="3"/>
      <c r="C19" s="37"/>
      <c r="D19" s="378" t="s">
        <v>57</v>
      </c>
      <c r="E19" s="379"/>
      <c r="F19" s="41">
        <v>7</v>
      </c>
      <c r="G19" s="48">
        <v>38</v>
      </c>
      <c r="H19" s="41">
        <v>676</v>
      </c>
      <c r="I19" s="49">
        <v>201</v>
      </c>
      <c r="J19" s="49">
        <v>221</v>
      </c>
      <c r="K19" s="49">
        <v>254</v>
      </c>
      <c r="L19" s="49">
        <v>59</v>
      </c>
      <c r="M19" s="49">
        <v>4</v>
      </c>
      <c r="N19" s="49">
        <v>55</v>
      </c>
      <c r="O19" s="50"/>
      <c r="P19" s="47"/>
      <c r="Q19" s="47"/>
    </row>
    <row r="20" spans="2:17" ht="12">
      <c r="B20" s="3"/>
      <c r="C20" s="37"/>
      <c r="D20" s="378" t="s">
        <v>58</v>
      </c>
      <c r="E20" s="379"/>
      <c r="F20" s="41">
        <v>4</v>
      </c>
      <c r="G20" s="48">
        <v>14</v>
      </c>
      <c r="H20" s="41">
        <v>160</v>
      </c>
      <c r="I20" s="49">
        <v>42</v>
      </c>
      <c r="J20" s="49">
        <v>57</v>
      </c>
      <c r="K20" s="49">
        <v>61</v>
      </c>
      <c r="L20" s="49">
        <v>31</v>
      </c>
      <c r="M20" s="49">
        <v>2</v>
      </c>
      <c r="N20" s="49">
        <v>29</v>
      </c>
      <c r="O20" s="50"/>
      <c r="P20" s="47"/>
      <c r="Q20" s="47"/>
    </row>
    <row r="21" spans="2:17" ht="12">
      <c r="B21" s="3"/>
      <c r="C21" s="37"/>
      <c r="D21" s="378" t="s">
        <v>59</v>
      </c>
      <c r="E21" s="379"/>
      <c r="F21" s="41">
        <v>2</v>
      </c>
      <c r="G21" s="41">
        <v>7</v>
      </c>
      <c r="H21" s="41">
        <v>77</v>
      </c>
      <c r="I21" s="49">
        <v>22</v>
      </c>
      <c r="J21" s="49">
        <v>25</v>
      </c>
      <c r="K21" s="49">
        <v>30</v>
      </c>
      <c r="L21" s="49">
        <v>8</v>
      </c>
      <c r="M21" s="51" t="s">
        <v>60</v>
      </c>
      <c r="N21" s="49">
        <v>8</v>
      </c>
      <c r="O21" s="50"/>
      <c r="P21" s="47"/>
      <c r="Q21" s="47"/>
    </row>
    <row r="22" spans="2:17" ht="12">
      <c r="B22" s="3"/>
      <c r="C22" s="37"/>
      <c r="D22" s="378" t="s">
        <v>61</v>
      </c>
      <c r="E22" s="379"/>
      <c r="F22" s="41">
        <v>3</v>
      </c>
      <c r="G22" s="41">
        <v>16</v>
      </c>
      <c r="H22" s="41">
        <v>301</v>
      </c>
      <c r="I22" s="49">
        <v>110</v>
      </c>
      <c r="J22" s="49">
        <v>91</v>
      </c>
      <c r="K22" s="49">
        <v>100</v>
      </c>
      <c r="L22" s="49">
        <v>43</v>
      </c>
      <c r="M22" s="49">
        <v>1</v>
      </c>
      <c r="N22" s="49">
        <v>42</v>
      </c>
      <c r="O22" s="50"/>
      <c r="P22" s="47"/>
      <c r="Q22" s="47"/>
    </row>
    <row r="23" spans="2:17" ht="12" customHeight="1">
      <c r="B23" s="3"/>
      <c r="C23" s="37"/>
      <c r="D23" s="378" t="s">
        <v>62</v>
      </c>
      <c r="E23" s="453"/>
      <c r="F23" s="41">
        <v>3</v>
      </c>
      <c r="G23" s="41">
        <v>22</v>
      </c>
      <c r="H23" s="41">
        <v>367</v>
      </c>
      <c r="I23" s="49">
        <v>118</v>
      </c>
      <c r="J23" s="49">
        <v>116</v>
      </c>
      <c r="K23" s="49">
        <v>133</v>
      </c>
      <c r="L23" s="49">
        <v>30</v>
      </c>
      <c r="M23" s="51">
        <v>2</v>
      </c>
      <c r="N23" s="49">
        <v>28</v>
      </c>
      <c r="O23" s="50"/>
      <c r="P23" s="47"/>
      <c r="Q23" s="47"/>
    </row>
    <row r="24" spans="2:24" ht="12">
      <c r="B24" s="3"/>
      <c r="C24" s="387" t="s">
        <v>63</v>
      </c>
      <c r="D24" s="387"/>
      <c r="E24" s="382"/>
      <c r="F24" s="45">
        <v>34</v>
      </c>
      <c r="G24" s="45">
        <f>SUM(G25:G31)</f>
        <v>136</v>
      </c>
      <c r="H24" s="45">
        <v>2116</v>
      </c>
      <c r="I24" s="45">
        <v>629</v>
      </c>
      <c r="J24" s="45">
        <v>703</v>
      </c>
      <c r="K24" s="45">
        <v>784</v>
      </c>
      <c r="L24" s="45">
        <v>242</v>
      </c>
      <c r="M24" s="45">
        <v>22</v>
      </c>
      <c r="N24" s="45">
        <v>220</v>
      </c>
      <c r="O24" s="46"/>
      <c r="P24" s="46"/>
      <c r="Q24" s="46"/>
      <c r="R24" s="46"/>
      <c r="S24" s="46"/>
      <c r="T24" s="46"/>
      <c r="U24" s="46"/>
      <c r="V24" s="47"/>
      <c r="W24" s="47"/>
      <c r="X24" s="47"/>
    </row>
    <row r="25" spans="2:17" ht="12">
      <c r="B25" s="3"/>
      <c r="C25" s="37"/>
      <c r="D25" s="378" t="s">
        <v>64</v>
      </c>
      <c r="E25" s="379"/>
      <c r="F25" s="41">
        <v>2</v>
      </c>
      <c r="G25" s="41">
        <v>6</v>
      </c>
      <c r="H25" s="41">
        <v>119</v>
      </c>
      <c r="I25" s="49">
        <v>31</v>
      </c>
      <c r="J25" s="49">
        <v>37</v>
      </c>
      <c r="K25" s="49">
        <v>51</v>
      </c>
      <c r="L25" s="49">
        <v>25</v>
      </c>
      <c r="M25" s="49">
        <v>2</v>
      </c>
      <c r="N25" s="49">
        <v>23</v>
      </c>
      <c r="O25" s="50"/>
      <c r="P25" s="47"/>
      <c r="Q25" s="47"/>
    </row>
    <row r="26" spans="2:17" ht="12">
      <c r="B26" s="3"/>
      <c r="C26" s="37"/>
      <c r="D26" s="378" t="s">
        <v>65</v>
      </c>
      <c r="E26" s="379"/>
      <c r="F26" s="41" t="s">
        <v>60</v>
      </c>
      <c r="G26" s="41" t="s">
        <v>60</v>
      </c>
      <c r="H26" s="41" t="s">
        <v>60</v>
      </c>
      <c r="I26" s="41" t="s">
        <v>60</v>
      </c>
      <c r="J26" s="41" t="s">
        <v>60</v>
      </c>
      <c r="K26" s="41" t="s">
        <v>66</v>
      </c>
      <c r="L26" s="41" t="s">
        <v>60</v>
      </c>
      <c r="M26" s="41" t="s">
        <v>66</v>
      </c>
      <c r="N26" s="41" t="s">
        <v>60</v>
      </c>
      <c r="O26" s="42"/>
      <c r="P26" s="47"/>
      <c r="Q26" s="47"/>
    </row>
    <row r="27" spans="2:17" ht="12">
      <c r="B27" s="3"/>
      <c r="C27" s="37"/>
      <c r="D27" s="378" t="s">
        <v>67</v>
      </c>
      <c r="E27" s="379"/>
      <c r="F27" s="41">
        <v>3</v>
      </c>
      <c r="G27" s="41">
        <v>9</v>
      </c>
      <c r="H27" s="41">
        <v>115</v>
      </c>
      <c r="I27" s="49">
        <v>28</v>
      </c>
      <c r="J27" s="49">
        <v>44</v>
      </c>
      <c r="K27" s="49">
        <v>43</v>
      </c>
      <c r="L27" s="49">
        <v>6</v>
      </c>
      <c r="M27" s="41" t="s">
        <v>60</v>
      </c>
      <c r="N27" s="49">
        <v>6</v>
      </c>
      <c r="O27" s="50"/>
      <c r="P27" s="47"/>
      <c r="Q27" s="47"/>
    </row>
    <row r="28" spans="2:17" ht="12">
      <c r="B28" s="3"/>
      <c r="C28" s="37"/>
      <c r="D28" s="378" t="s">
        <v>68</v>
      </c>
      <c r="E28" s="379"/>
      <c r="F28" s="41">
        <v>14</v>
      </c>
      <c r="G28" s="41">
        <v>46</v>
      </c>
      <c r="H28" s="41">
        <v>532</v>
      </c>
      <c r="I28" s="49">
        <v>141</v>
      </c>
      <c r="J28" s="49">
        <v>185</v>
      </c>
      <c r="K28" s="49">
        <v>206</v>
      </c>
      <c r="L28" s="49">
        <v>80</v>
      </c>
      <c r="M28" s="49">
        <v>11</v>
      </c>
      <c r="N28" s="49">
        <v>69</v>
      </c>
      <c r="O28" s="50"/>
      <c r="P28" s="47"/>
      <c r="Q28" s="47"/>
    </row>
    <row r="29" spans="2:17" ht="12">
      <c r="B29" s="3"/>
      <c r="C29" s="37"/>
      <c r="D29" s="378" t="s">
        <v>69</v>
      </c>
      <c r="E29" s="379"/>
      <c r="F29" s="41">
        <v>1</v>
      </c>
      <c r="G29" s="41">
        <v>1</v>
      </c>
      <c r="H29" s="41">
        <v>12</v>
      </c>
      <c r="I29" s="51" t="s">
        <v>60</v>
      </c>
      <c r="J29" s="51" t="s">
        <v>60</v>
      </c>
      <c r="K29" s="49">
        <v>12</v>
      </c>
      <c r="L29" s="49">
        <v>3</v>
      </c>
      <c r="M29" s="51">
        <v>1</v>
      </c>
      <c r="N29" s="49">
        <v>2</v>
      </c>
      <c r="O29" s="50"/>
      <c r="P29" s="47"/>
      <c r="Q29" s="47"/>
    </row>
    <row r="30" spans="2:17" ht="12">
      <c r="B30" s="3"/>
      <c r="C30" s="37"/>
      <c r="D30" s="378" t="s">
        <v>70</v>
      </c>
      <c r="E30" s="379"/>
      <c r="F30" s="41">
        <v>3</v>
      </c>
      <c r="G30" s="41">
        <v>12</v>
      </c>
      <c r="H30" s="41">
        <v>205</v>
      </c>
      <c r="I30" s="49">
        <v>64</v>
      </c>
      <c r="J30" s="49">
        <v>57</v>
      </c>
      <c r="K30" s="49">
        <v>84</v>
      </c>
      <c r="L30" s="49">
        <v>20</v>
      </c>
      <c r="M30" s="49">
        <v>1</v>
      </c>
      <c r="N30" s="49">
        <v>19</v>
      </c>
      <c r="O30" s="50"/>
      <c r="P30" s="47"/>
      <c r="Q30" s="47"/>
    </row>
    <row r="31" spans="2:17" ht="12">
      <c r="B31" s="3"/>
      <c r="C31" s="37"/>
      <c r="D31" s="378" t="s">
        <v>71</v>
      </c>
      <c r="E31" s="379"/>
      <c r="F31" s="41">
        <v>11</v>
      </c>
      <c r="G31" s="41">
        <v>62</v>
      </c>
      <c r="H31" s="41">
        <v>1133</v>
      </c>
      <c r="I31" s="49">
        <v>365</v>
      </c>
      <c r="J31" s="49">
        <v>380</v>
      </c>
      <c r="K31" s="49">
        <v>388</v>
      </c>
      <c r="L31" s="49">
        <v>108</v>
      </c>
      <c r="M31" s="49">
        <v>7</v>
      </c>
      <c r="N31" s="49">
        <v>101</v>
      </c>
      <c r="O31" s="50"/>
      <c r="P31" s="47"/>
      <c r="Q31" s="47"/>
    </row>
    <row r="32" spans="6:9" ht="12">
      <c r="F32" s="52"/>
      <c r="I32" s="15"/>
    </row>
    <row r="33" spans="2:15" ht="12">
      <c r="B33" s="16" t="s">
        <v>74</v>
      </c>
      <c r="I33" s="43"/>
      <c r="J33" s="43"/>
      <c r="K33" s="43"/>
      <c r="L33" s="43"/>
      <c r="M33" s="43"/>
      <c r="N33" s="43"/>
      <c r="O33" s="43"/>
    </row>
    <row r="34" spans="2:8" ht="13.5">
      <c r="B34" s="454" t="s">
        <v>72</v>
      </c>
      <c r="C34" s="455"/>
      <c r="D34" s="455"/>
      <c r="E34" s="455"/>
      <c r="F34" s="455"/>
      <c r="G34" s="455"/>
      <c r="H34" s="455"/>
    </row>
    <row r="35" spans="7:15" ht="12">
      <c r="G35" s="52"/>
      <c r="H35" s="52"/>
      <c r="I35" s="52"/>
      <c r="J35" s="52"/>
      <c r="K35" s="52"/>
      <c r="L35" s="52"/>
      <c r="M35" s="52"/>
      <c r="N35" s="52"/>
      <c r="O35" s="52"/>
    </row>
    <row r="36" spans="6:15" ht="12"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6:15" ht="12">
      <c r="F37" s="52"/>
      <c r="G37" s="52"/>
      <c r="H37" s="52"/>
      <c r="I37" s="52"/>
      <c r="J37" s="52"/>
      <c r="K37" s="52"/>
      <c r="L37" s="52"/>
      <c r="M37" s="52"/>
      <c r="N37" s="52"/>
      <c r="O37" s="43"/>
    </row>
    <row r="38" spans="6:15" ht="12">
      <c r="F38" s="52"/>
      <c r="G38" s="52"/>
      <c r="H38" s="52"/>
      <c r="I38" s="52"/>
      <c r="J38" s="52"/>
      <c r="K38" s="52"/>
      <c r="L38" s="52"/>
      <c r="M38" s="52"/>
      <c r="N38" s="52"/>
      <c r="O38" s="43"/>
    </row>
    <row r="39" spans="6:15" ht="13.5">
      <c r="F39" s="54"/>
      <c r="G39" s="54"/>
      <c r="H39" s="54"/>
      <c r="I39" s="54"/>
      <c r="J39" s="54"/>
      <c r="K39" s="54"/>
      <c r="L39" s="54"/>
      <c r="M39" s="54"/>
      <c r="N39" s="54"/>
      <c r="O39" s="43"/>
    </row>
    <row r="40" spans="6:7" ht="13.5">
      <c r="F40" s="55"/>
      <c r="G40" s="56"/>
    </row>
    <row r="41" spans="6:7" ht="13.5">
      <c r="F41" s="55"/>
      <c r="G41" s="56"/>
    </row>
    <row r="42" spans="6:7" ht="13.5">
      <c r="F42" s="55"/>
      <c r="G42" s="56"/>
    </row>
    <row r="43" spans="6:7" ht="13.5">
      <c r="F43" s="55"/>
      <c r="G43" s="56"/>
    </row>
    <row r="44" spans="6:7" ht="13.5">
      <c r="F44" s="55"/>
      <c r="G44" s="56"/>
    </row>
    <row r="45" spans="6:7" ht="13.5">
      <c r="F45" s="55"/>
      <c r="G45" s="56"/>
    </row>
  </sheetData>
  <sheetProtection/>
  <mergeCells count="32">
    <mergeCell ref="D31:E31"/>
    <mergeCell ref="B34:H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C24:E24"/>
    <mergeCell ref="D13:E13"/>
    <mergeCell ref="D14:E14"/>
    <mergeCell ref="D15:E15"/>
    <mergeCell ref="D16:E16"/>
    <mergeCell ref="D17:E17"/>
    <mergeCell ref="D18:E18"/>
    <mergeCell ref="B7:E7"/>
    <mergeCell ref="D8:E8"/>
    <mergeCell ref="D9:E9"/>
    <mergeCell ref="D10:E10"/>
    <mergeCell ref="C11:E11"/>
    <mergeCell ref="D12:E12"/>
    <mergeCell ref="B3:E4"/>
    <mergeCell ref="F3:F4"/>
    <mergeCell ref="G3:G4"/>
    <mergeCell ref="H3:K3"/>
    <mergeCell ref="L3:N3"/>
    <mergeCell ref="B6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1">
      <selection activeCell="N39" sqref="N3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1" width="7.75390625" style="1" customWidth="1"/>
    <col min="12" max="12" width="9.1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spans="2:7" ht="14.25">
      <c r="B1" s="2" t="s">
        <v>458</v>
      </c>
      <c r="C1" s="44"/>
      <c r="D1" s="44"/>
      <c r="E1" s="44"/>
      <c r="F1" s="44"/>
      <c r="G1" s="44"/>
    </row>
    <row r="2" spans="2:10" ht="13.5">
      <c r="B2" s="177" t="s">
        <v>464</v>
      </c>
      <c r="C2" s="198"/>
      <c r="D2" s="198"/>
      <c r="E2" s="250"/>
      <c r="F2" s="250"/>
      <c r="G2" s="250"/>
      <c r="H2" s="43"/>
      <c r="J2" s="43"/>
    </row>
    <row r="3" spans="2:12" ht="12" customHeight="1">
      <c r="B3" s="475" t="s">
        <v>465</v>
      </c>
      <c r="C3" s="476"/>
      <c r="D3" s="477"/>
      <c r="E3" s="506" t="s">
        <v>439</v>
      </c>
      <c r="F3" s="450" t="s">
        <v>440</v>
      </c>
      <c r="G3" s="451"/>
      <c r="H3" s="452"/>
      <c r="I3" s="506" t="s">
        <v>441</v>
      </c>
      <c r="J3" s="405" t="s">
        <v>442</v>
      </c>
      <c r="K3" s="405" t="s">
        <v>443</v>
      </c>
      <c r="L3" s="506" t="s">
        <v>466</v>
      </c>
    </row>
    <row r="4" spans="2:12" ht="12">
      <c r="B4" s="481"/>
      <c r="C4" s="482"/>
      <c r="D4" s="483"/>
      <c r="E4" s="401"/>
      <c r="F4" s="13" t="s">
        <v>445</v>
      </c>
      <c r="G4" s="13" t="s">
        <v>446</v>
      </c>
      <c r="H4" s="13" t="s">
        <v>447</v>
      </c>
      <c r="I4" s="401"/>
      <c r="J4" s="406"/>
      <c r="K4" s="406"/>
      <c r="L4" s="401"/>
    </row>
    <row r="5" spans="2:12" ht="12">
      <c r="B5" s="30"/>
      <c r="C5" s="24"/>
      <c r="D5" s="4"/>
      <c r="E5" s="6" t="s">
        <v>467</v>
      </c>
      <c r="F5" s="6" t="s">
        <v>468</v>
      </c>
      <c r="G5" s="6" t="s">
        <v>448</v>
      </c>
      <c r="H5" s="6" t="s">
        <v>469</v>
      </c>
      <c r="I5" s="6" t="s">
        <v>469</v>
      </c>
      <c r="J5" s="6" t="s">
        <v>448</v>
      </c>
      <c r="K5" s="6" t="s">
        <v>469</v>
      </c>
      <c r="L5" s="6" t="s">
        <v>450</v>
      </c>
    </row>
    <row r="6" spans="2:12" ht="12">
      <c r="B6" s="386" t="s">
        <v>16</v>
      </c>
      <c r="C6" s="387"/>
      <c r="D6" s="382"/>
      <c r="E6" s="180"/>
      <c r="F6" s="180"/>
      <c r="G6" s="180"/>
      <c r="H6" s="180"/>
      <c r="I6" s="262"/>
      <c r="J6" s="180"/>
      <c r="K6" s="180"/>
      <c r="L6" s="263"/>
    </row>
    <row r="7" spans="2:13" ht="12" customHeight="1">
      <c r="B7" s="30"/>
      <c r="C7" s="378" t="s">
        <v>470</v>
      </c>
      <c r="D7" s="379"/>
      <c r="E7" s="41">
        <v>1021019</v>
      </c>
      <c r="F7" s="41">
        <v>756508</v>
      </c>
      <c r="G7" s="41">
        <v>90197</v>
      </c>
      <c r="H7" s="41">
        <v>7840</v>
      </c>
      <c r="I7" s="264">
        <v>0</v>
      </c>
      <c r="J7" s="41">
        <v>260503</v>
      </c>
      <c r="K7" s="264">
        <v>0</v>
      </c>
      <c r="L7" s="265">
        <v>99.08255270348548</v>
      </c>
      <c r="M7" s="43"/>
    </row>
    <row r="8" spans="2:13" ht="12" customHeight="1">
      <c r="B8" s="26"/>
      <c r="C8" s="387" t="s">
        <v>471</v>
      </c>
      <c r="D8" s="382"/>
      <c r="E8" s="45">
        <f aca="true" t="shared" si="0" ref="E8:K8">SUM(E9:E12)</f>
        <v>1011628</v>
      </c>
      <c r="F8" s="45">
        <f t="shared" si="0"/>
        <v>755524</v>
      </c>
      <c r="G8" s="45">
        <f t="shared" si="0"/>
        <v>90177</v>
      </c>
      <c r="H8" s="45">
        <f t="shared" si="0"/>
        <v>7840</v>
      </c>
      <c r="I8" s="240">
        <f t="shared" si="0"/>
        <v>0</v>
      </c>
      <c r="J8" s="45">
        <f t="shared" si="0"/>
        <v>259304</v>
      </c>
      <c r="K8" s="240">
        <f t="shared" si="0"/>
        <v>0</v>
      </c>
      <c r="L8" s="266">
        <f>(F8+G8)/(F8+G8+H8)*100</f>
        <v>99.08147353202716</v>
      </c>
      <c r="M8" s="43"/>
    </row>
    <row r="9" spans="2:13" ht="12">
      <c r="B9" s="30"/>
      <c r="C9" s="24"/>
      <c r="D9" s="4" t="s">
        <v>472</v>
      </c>
      <c r="E9" s="41">
        <v>519347</v>
      </c>
      <c r="F9" s="41">
        <v>481518</v>
      </c>
      <c r="G9" s="41">
        <v>16096</v>
      </c>
      <c r="H9" s="41">
        <v>2276</v>
      </c>
      <c r="I9" s="264">
        <v>0</v>
      </c>
      <c r="J9" s="41">
        <v>64522</v>
      </c>
      <c r="K9" s="264">
        <v>0</v>
      </c>
      <c r="L9" s="265">
        <f>(F9+G9)/(F9+G9+H9)*100</f>
        <v>99.54469983396346</v>
      </c>
      <c r="M9" s="43"/>
    </row>
    <row r="10" spans="2:13" ht="12">
      <c r="B10" s="30"/>
      <c r="C10" s="24"/>
      <c r="D10" s="4" t="s">
        <v>473</v>
      </c>
      <c r="E10" s="41">
        <v>350970</v>
      </c>
      <c r="F10" s="41">
        <v>122391</v>
      </c>
      <c r="G10" s="41">
        <v>40461</v>
      </c>
      <c r="H10" s="41">
        <v>1024</v>
      </c>
      <c r="I10" s="264">
        <v>0</v>
      </c>
      <c r="J10" s="41">
        <v>188887</v>
      </c>
      <c r="K10" s="264">
        <v>0</v>
      </c>
      <c r="L10" s="265">
        <f>(F10+G10)/(F10+G10+H10)*100</f>
        <v>99.37513729893334</v>
      </c>
      <c r="M10" s="43"/>
    </row>
    <row r="11" spans="2:13" ht="12">
      <c r="B11" s="30"/>
      <c r="C11" s="24"/>
      <c r="D11" s="4" t="s">
        <v>474</v>
      </c>
      <c r="E11" s="41">
        <v>140067</v>
      </c>
      <c r="F11" s="41">
        <v>151615</v>
      </c>
      <c r="G11" s="41">
        <v>33620</v>
      </c>
      <c r="H11" s="41">
        <v>4540</v>
      </c>
      <c r="I11" s="264">
        <v>0</v>
      </c>
      <c r="J11" s="41">
        <v>4651</v>
      </c>
      <c r="K11" s="264">
        <v>0</v>
      </c>
      <c r="L11" s="265">
        <f>(F11+G11)/(F11+G11+H11)*100</f>
        <v>97.60769332103807</v>
      </c>
      <c r="M11" s="43"/>
    </row>
    <row r="12" spans="2:13" ht="12">
      <c r="B12" s="30"/>
      <c r="C12" s="24"/>
      <c r="D12" s="4" t="s">
        <v>475</v>
      </c>
      <c r="E12" s="262">
        <v>1244</v>
      </c>
      <c r="F12" s="264">
        <v>0</v>
      </c>
      <c r="G12" s="264">
        <v>0</v>
      </c>
      <c r="H12" s="264">
        <v>0</v>
      </c>
      <c r="I12" s="264">
        <v>0</v>
      </c>
      <c r="J12" s="262">
        <v>1244</v>
      </c>
      <c r="K12" s="264">
        <v>0</v>
      </c>
      <c r="L12" s="264">
        <v>0</v>
      </c>
      <c r="M12" s="43"/>
    </row>
    <row r="13" spans="2:13" ht="12">
      <c r="B13" s="386" t="s">
        <v>26</v>
      </c>
      <c r="C13" s="387"/>
      <c r="D13" s="382"/>
      <c r="E13" s="41"/>
      <c r="F13" s="41"/>
      <c r="G13" s="41"/>
      <c r="H13" s="41"/>
      <c r="I13" s="262"/>
      <c r="J13" s="41"/>
      <c r="K13" s="262"/>
      <c r="L13" s="265"/>
      <c r="M13" s="43"/>
    </row>
    <row r="14" spans="2:13" ht="12" customHeight="1">
      <c r="B14" s="30"/>
      <c r="C14" s="378" t="s">
        <v>470</v>
      </c>
      <c r="D14" s="379"/>
      <c r="E14" s="41">
        <v>200317</v>
      </c>
      <c r="F14" s="41">
        <v>116677</v>
      </c>
      <c r="G14" s="41">
        <v>23219</v>
      </c>
      <c r="H14" s="41">
        <v>11017</v>
      </c>
      <c r="I14" s="264">
        <v>0</v>
      </c>
      <c r="J14" s="41">
        <v>61438</v>
      </c>
      <c r="K14" s="264">
        <v>0</v>
      </c>
      <c r="L14" s="265">
        <v>92.69976741566333</v>
      </c>
      <c r="M14" s="267"/>
    </row>
    <row r="15" spans="2:13" ht="12" customHeight="1">
      <c r="B15" s="26"/>
      <c r="C15" s="387" t="s">
        <v>471</v>
      </c>
      <c r="D15" s="382"/>
      <c r="E15" s="45">
        <f aca="true" t="shared" si="1" ref="E15:K15">SUM(E16:E19)</f>
        <v>206225</v>
      </c>
      <c r="F15" s="45">
        <f t="shared" si="1"/>
        <v>117790</v>
      </c>
      <c r="G15" s="45">
        <f t="shared" si="1"/>
        <v>24946</v>
      </c>
      <c r="H15" s="45">
        <f t="shared" si="1"/>
        <v>11587</v>
      </c>
      <c r="I15" s="240">
        <f t="shared" si="1"/>
        <v>0</v>
      </c>
      <c r="J15" s="45">
        <f t="shared" si="1"/>
        <v>64557</v>
      </c>
      <c r="K15" s="240">
        <f t="shared" si="1"/>
        <v>0</v>
      </c>
      <c r="L15" s="266">
        <f>(F15+G15)/(F15+G15+H15)*100</f>
        <v>92.49172190794633</v>
      </c>
      <c r="M15" s="43"/>
    </row>
    <row r="16" spans="2:13" ht="12">
      <c r="B16" s="30"/>
      <c r="C16" s="24"/>
      <c r="D16" s="4" t="s">
        <v>472</v>
      </c>
      <c r="E16" s="41">
        <v>166573</v>
      </c>
      <c r="F16" s="41">
        <v>98006</v>
      </c>
      <c r="G16" s="41">
        <v>16833</v>
      </c>
      <c r="H16" s="41">
        <v>7244</v>
      </c>
      <c r="I16" s="264">
        <v>0</v>
      </c>
      <c r="J16" s="41">
        <v>48212</v>
      </c>
      <c r="K16" s="264">
        <v>0</v>
      </c>
      <c r="L16" s="265">
        <f>(F16+G16)/(F16+G16+H16)*100</f>
        <v>94.06633192172539</v>
      </c>
      <c r="M16" s="43"/>
    </row>
    <row r="17" spans="2:13" ht="12">
      <c r="B17" s="30"/>
      <c r="C17" s="24"/>
      <c r="D17" s="4" t="s">
        <v>473</v>
      </c>
      <c r="E17" s="41">
        <v>4070</v>
      </c>
      <c r="F17" s="41">
        <v>2171</v>
      </c>
      <c r="G17" s="41">
        <v>1332</v>
      </c>
      <c r="H17" s="41">
        <v>1992</v>
      </c>
      <c r="I17" s="264">
        <v>0</v>
      </c>
      <c r="J17" s="41">
        <v>403</v>
      </c>
      <c r="K17" s="264">
        <v>0</v>
      </c>
      <c r="L17" s="265">
        <f>(F17+G17)/(F17+G17+H17)*100</f>
        <v>63.74886260236578</v>
      </c>
      <c r="M17" s="43"/>
    </row>
    <row r="18" spans="2:13" ht="12" customHeight="1">
      <c r="B18" s="30"/>
      <c r="C18" s="24"/>
      <c r="D18" s="4" t="s">
        <v>474</v>
      </c>
      <c r="E18" s="41">
        <v>28271</v>
      </c>
      <c r="F18" s="41">
        <v>8543</v>
      </c>
      <c r="G18" s="41">
        <v>6713</v>
      </c>
      <c r="H18" s="41">
        <v>2351</v>
      </c>
      <c r="I18" s="264">
        <v>0</v>
      </c>
      <c r="J18" s="41">
        <v>12822</v>
      </c>
      <c r="K18" s="264">
        <v>0</v>
      </c>
      <c r="L18" s="265">
        <f>(F18+G18)/(F18+G18+H18)*100</f>
        <v>86.64735616516158</v>
      </c>
      <c r="M18" s="43"/>
    </row>
    <row r="19" spans="2:13" ht="12">
      <c r="B19" s="30"/>
      <c r="C19" s="24"/>
      <c r="D19" s="4" t="s">
        <v>475</v>
      </c>
      <c r="E19" s="246">
        <v>7311</v>
      </c>
      <c r="F19" s="246">
        <v>9070</v>
      </c>
      <c r="G19" s="246">
        <v>68</v>
      </c>
      <c r="H19" s="264">
        <v>0</v>
      </c>
      <c r="I19" s="264">
        <v>0</v>
      </c>
      <c r="J19" s="246">
        <v>3120</v>
      </c>
      <c r="K19" s="264">
        <v>0</v>
      </c>
      <c r="L19" s="265">
        <v>100</v>
      </c>
      <c r="M19" s="43"/>
    </row>
    <row r="20" ht="12">
      <c r="B20" s="16"/>
    </row>
    <row r="21" ht="12">
      <c r="B21" s="16" t="s">
        <v>457</v>
      </c>
    </row>
    <row r="23" spans="5:12" ht="12">
      <c r="E23" s="43"/>
      <c r="F23" s="43"/>
      <c r="G23" s="43"/>
      <c r="H23" s="43"/>
      <c r="I23" s="43"/>
      <c r="J23" s="43"/>
      <c r="K23" s="43"/>
      <c r="L23" s="268"/>
    </row>
    <row r="24" spans="5:12" ht="12">
      <c r="E24" s="43"/>
      <c r="F24" s="43"/>
      <c r="G24" s="43"/>
      <c r="H24" s="43"/>
      <c r="I24" s="43"/>
      <c r="J24" s="43"/>
      <c r="K24" s="43"/>
      <c r="L24" s="268"/>
    </row>
    <row r="25" spans="5:11" ht="12">
      <c r="E25" s="43"/>
      <c r="F25" s="43"/>
      <c r="G25" s="43"/>
      <c r="H25" s="43"/>
      <c r="I25" s="43"/>
      <c r="J25" s="43"/>
      <c r="K25" s="43"/>
    </row>
    <row r="26" spans="5:10" ht="12">
      <c r="E26" s="43"/>
      <c r="F26" s="43"/>
      <c r="G26" s="43"/>
      <c r="H26" s="43"/>
      <c r="I26" s="43"/>
      <c r="J26" s="43"/>
    </row>
    <row r="29" spans="5:9" ht="12">
      <c r="E29" s="43"/>
      <c r="F29" s="43"/>
      <c r="G29" s="43"/>
      <c r="H29" s="43"/>
      <c r="I29" s="43"/>
    </row>
    <row r="30" spans="5:9" ht="12">
      <c r="E30" s="43"/>
      <c r="F30" s="43"/>
      <c r="G30" s="43"/>
      <c r="H30" s="43"/>
      <c r="I30" s="43"/>
    </row>
  </sheetData>
  <sheetProtection/>
  <mergeCells count="13">
    <mergeCell ref="C15:D15"/>
    <mergeCell ref="L3:L4"/>
    <mergeCell ref="B6:D6"/>
    <mergeCell ref="C7:D7"/>
    <mergeCell ref="C8:D8"/>
    <mergeCell ref="B13:D13"/>
    <mergeCell ref="C14:D14"/>
    <mergeCell ref="B3:D4"/>
    <mergeCell ref="E3:E4"/>
    <mergeCell ref="F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K58" sqref="K58"/>
    </sheetView>
  </sheetViews>
  <sheetFormatPr defaultColWidth="9.00390625" defaultRowHeight="13.5"/>
  <cols>
    <col min="1" max="1" width="2.625" style="269" customWidth="1"/>
    <col min="2" max="2" width="1.875" style="269" customWidth="1"/>
    <col min="3" max="3" width="20.375" style="269" customWidth="1"/>
    <col min="4" max="4" width="6.25390625" style="269" customWidth="1"/>
    <col min="5" max="5" width="10.625" style="269" customWidth="1"/>
    <col min="6" max="6" width="9.375" style="269" bestFit="1" customWidth="1"/>
    <col min="7" max="7" width="9.75390625" style="269" customWidth="1"/>
    <col min="8" max="8" width="9.875" style="269" customWidth="1"/>
    <col min="9" max="11" width="8.375" style="269" bestFit="1" customWidth="1"/>
    <col min="12" max="12" width="8.375" style="269" customWidth="1"/>
    <col min="13" max="13" width="10.50390625" style="269" customWidth="1"/>
    <col min="14" max="14" width="8.25390625" style="269" bestFit="1" customWidth="1"/>
    <col min="15" max="15" width="10.00390625" style="269" customWidth="1"/>
    <col min="16" max="16" width="8.375" style="269" bestFit="1" customWidth="1"/>
    <col min="17" max="17" width="10.375" style="269" bestFit="1" customWidth="1"/>
    <col min="18" max="18" width="9.25390625" style="299" customWidth="1"/>
    <col min="19" max="19" width="9.625" style="299" customWidth="1"/>
    <col min="20" max="20" width="9.625" style="269" customWidth="1"/>
    <col min="21" max="16384" width="9.00390625" style="269" customWidth="1"/>
  </cols>
  <sheetData>
    <row r="1" spans="2:19" ht="14.25">
      <c r="B1" s="2" t="s">
        <v>541</v>
      </c>
      <c r="G1" s="270"/>
      <c r="R1" s="271"/>
      <c r="S1" s="271"/>
    </row>
    <row r="2" spans="5:19" ht="12"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1"/>
      <c r="S2" s="271"/>
    </row>
    <row r="3" spans="2:19" ht="12" customHeight="1">
      <c r="B3" s="590" t="s">
        <v>476</v>
      </c>
      <c r="C3" s="594"/>
      <c r="D3" s="591"/>
      <c r="E3" s="13" t="s">
        <v>43</v>
      </c>
      <c r="F3" s="13" t="s">
        <v>477</v>
      </c>
      <c r="G3" s="13" t="s">
        <v>478</v>
      </c>
      <c r="H3" s="13" t="s">
        <v>479</v>
      </c>
      <c r="I3" s="13" t="s">
        <v>480</v>
      </c>
      <c r="J3" s="13" t="s">
        <v>481</v>
      </c>
      <c r="K3" s="13" t="s">
        <v>482</v>
      </c>
      <c r="L3" s="13" t="s">
        <v>390</v>
      </c>
      <c r="M3" s="273" t="s">
        <v>483</v>
      </c>
      <c r="N3" s="13" t="s">
        <v>484</v>
      </c>
      <c r="O3" s="13" t="s">
        <v>485</v>
      </c>
      <c r="P3" s="13" t="s">
        <v>486</v>
      </c>
      <c r="Q3" s="13" t="s">
        <v>487</v>
      </c>
      <c r="R3" s="274" t="s">
        <v>488</v>
      </c>
      <c r="S3" s="274" t="s">
        <v>215</v>
      </c>
    </row>
    <row r="4" spans="2:19" ht="12">
      <c r="B4" s="178"/>
      <c r="C4" s="275"/>
      <c r="D4" s="179"/>
      <c r="E4" s="6" t="s">
        <v>489</v>
      </c>
      <c r="F4" s="6" t="s">
        <v>489</v>
      </c>
      <c r="G4" s="6" t="s">
        <v>489</v>
      </c>
      <c r="H4" s="6" t="s">
        <v>489</v>
      </c>
      <c r="I4" s="6" t="s">
        <v>489</v>
      </c>
      <c r="J4" s="6" t="s">
        <v>489</v>
      </c>
      <c r="K4" s="6" t="s">
        <v>489</v>
      </c>
      <c r="L4" s="6" t="s">
        <v>489</v>
      </c>
      <c r="M4" s="6" t="s">
        <v>489</v>
      </c>
      <c r="N4" s="6" t="s">
        <v>489</v>
      </c>
      <c r="O4" s="6" t="s">
        <v>489</v>
      </c>
      <c r="P4" s="6" t="s">
        <v>489</v>
      </c>
      <c r="Q4" s="6" t="s">
        <v>489</v>
      </c>
      <c r="R4" s="276" t="s">
        <v>489</v>
      </c>
      <c r="S4" s="276" t="s">
        <v>489</v>
      </c>
    </row>
    <row r="5" spans="2:20" ht="12" customHeight="1">
      <c r="B5" s="391" t="s">
        <v>490</v>
      </c>
      <c r="C5" s="378"/>
      <c r="D5" s="379"/>
      <c r="E5" s="277">
        <v>7538837</v>
      </c>
      <c r="F5" s="277">
        <v>153468</v>
      </c>
      <c r="G5" s="277">
        <v>177350</v>
      </c>
      <c r="H5" s="277">
        <v>400956</v>
      </c>
      <c r="I5" s="277">
        <v>641047</v>
      </c>
      <c r="J5" s="277">
        <v>290204</v>
      </c>
      <c r="K5" s="277">
        <v>347673</v>
      </c>
      <c r="L5" s="277">
        <v>149007</v>
      </c>
      <c r="M5" s="277">
        <v>424194</v>
      </c>
      <c r="N5" s="277">
        <v>73605</v>
      </c>
      <c r="O5" s="277">
        <v>1466843</v>
      </c>
      <c r="P5" s="277">
        <v>488325</v>
      </c>
      <c r="Q5" s="277">
        <v>1760411</v>
      </c>
      <c r="R5" s="278">
        <v>515069</v>
      </c>
      <c r="S5" s="278">
        <v>650685</v>
      </c>
      <c r="T5" s="272"/>
    </row>
    <row r="6" spans="2:20" s="279" customFormat="1" ht="12" customHeight="1">
      <c r="B6" s="386" t="s">
        <v>47</v>
      </c>
      <c r="C6" s="595"/>
      <c r="D6" s="596"/>
      <c r="E6" s="280">
        <v>7588445</v>
      </c>
      <c r="F6" s="280">
        <v>155147</v>
      </c>
      <c r="G6" s="280">
        <v>179517</v>
      </c>
      <c r="H6" s="280">
        <v>405498</v>
      </c>
      <c r="I6" s="280">
        <v>648507</v>
      </c>
      <c r="J6" s="280">
        <v>296883</v>
      </c>
      <c r="K6" s="280">
        <v>354732</v>
      </c>
      <c r="L6" s="280">
        <v>152001</v>
      </c>
      <c r="M6" s="280">
        <v>434746</v>
      </c>
      <c r="N6" s="280">
        <v>74290</v>
      </c>
      <c r="O6" s="280">
        <v>1485312</v>
      </c>
      <c r="P6" s="280">
        <v>496425</v>
      </c>
      <c r="Q6" s="280">
        <v>1799083</v>
      </c>
      <c r="R6" s="280">
        <v>491788</v>
      </c>
      <c r="S6" s="280">
        <v>614516</v>
      </c>
      <c r="T6" s="272"/>
    </row>
    <row r="7" spans="2:21" ht="12" customHeight="1">
      <c r="B7" s="30"/>
      <c r="C7" s="24" t="s">
        <v>491</v>
      </c>
      <c r="D7" s="4"/>
      <c r="E7" s="277">
        <v>813799</v>
      </c>
      <c r="F7" s="277">
        <v>20215</v>
      </c>
      <c r="G7" s="277">
        <v>22412</v>
      </c>
      <c r="H7" s="277">
        <v>49384</v>
      </c>
      <c r="I7" s="277">
        <v>117080</v>
      </c>
      <c r="J7" s="277">
        <v>38478</v>
      </c>
      <c r="K7" s="281">
        <v>34904</v>
      </c>
      <c r="L7" s="281">
        <v>24468</v>
      </c>
      <c r="M7" s="281">
        <v>39005</v>
      </c>
      <c r="N7" s="281">
        <v>8315</v>
      </c>
      <c r="O7" s="281">
        <v>88004</v>
      </c>
      <c r="P7" s="281">
        <v>112130</v>
      </c>
      <c r="Q7" s="282">
        <v>78392</v>
      </c>
      <c r="R7" s="283" t="s">
        <v>492</v>
      </c>
      <c r="S7" s="278">
        <v>181012</v>
      </c>
      <c r="T7" s="272"/>
      <c r="U7" s="284"/>
    </row>
    <row r="8" spans="2:21" ht="12" customHeight="1">
      <c r="B8" s="30"/>
      <c r="C8" s="24" t="s">
        <v>493</v>
      </c>
      <c r="D8" s="4"/>
      <c r="E8" s="277">
        <v>354322</v>
      </c>
      <c r="F8" s="283">
        <v>11025</v>
      </c>
      <c r="G8" s="283">
        <v>11027</v>
      </c>
      <c r="H8" s="283">
        <v>24070</v>
      </c>
      <c r="I8" s="283">
        <v>29354</v>
      </c>
      <c r="J8" s="283">
        <v>11422</v>
      </c>
      <c r="K8" s="283">
        <v>12671</v>
      </c>
      <c r="L8" s="283">
        <v>6176</v>
      </c>
      <c r="M8" s="283">
        <v>27389</v>
      </c>
      <c r="N8" s="283">
        <v>3453</v>
      </c>
      <c r="O8" s="283">
        <v>80156</v>
      </c>
      <c r="P8" s="283">
        <v>76524</v>
      </c>
      <c r="Q8" s="285">
        <v>1953</v>
      </c>
      <c r="R8" s="285">
        <v>42560</v>
      </c>
      <c r="S8" s="285">
        <v>16542</v>
      </c>
      <c r="T8" s="272"/>
      <c r="U8" s="284"/>
    </row>
    <row r="9" spans="2:21" ht="12" customHeight="1">
      <c r="B9" s="30"/>
      <c r="C9" s="24" t="s">
        <v>494</v>
      </c>
      <c r="D9" s="4"/>
      <c r="E9" s="277">
        <v>136863</v>
      </c>
      <c r="F9" s="283" t="s">
        <v>495</v>
      </c>
      <c r="G9" s="283" t="s">
        <v>495</v>
      </c>
      <c r="H9" s="283" t="s">
        <v>495</v>
      </c>
      <c r="I9" s="283" t="s">
        <v>496</v>
      </c>
      <c r="J9" s="283" t="s">
        <v>495</v>
      </c>
      <c r="K9" s="283" t="s">
        <v>495</v>
      </c>
      <c r="L9" s="283" t="s">
        <v>496</v>
      </c>
      <c r="M9" s="283" t="s">
        <v>370</v>
      </c>
      <c r="N9" s="283" t="s">
        <v>492</v>
      </c>
      <c r="O9" s="283" t="s">
        <v>496</v>
      </c>
      <c r="P9" s="283" t="s">
        <v>495</v>
      </c>
      <c r="Q9" s="285">
        <v>122092</v>
      </c>
      <c r="R9" s="283" t="s">
        <v>495</v>
      </c>
      <c r="S9" s="285">
        <v>14771</v>
      </c>
      <c r="T9" s="272"/>
      <c r="U9" s="284"/>
    </row>
    <row r="10" spans="2:21" ht="12" customHeight="1">
      <c r="B10" s="30"/>
      <c r="C10" s="24" t="s">
        <v>497</v>
      </c>
      <c r="D10" s="4"/>
      <c r="E10" s="277">
        <v>498415</v>
      </c>
      <c r="F10" s="283" t="s">
        <v>495</v>
      </c>
      <c r="G10" s="283" t="s">
        <v>370</v>
      </c>
      <c r="H10" s="283" t="s">
        <v>496</v>
      </c>
      <c r="I10" s="283" t="s">
        <v>492</v>
      </c>
      <c r="J10" s="283" t="s">
        <v>498</v>
      </c>
      <c r="K10" s="283" t="s">
        <v>495</v>
      </c>
      <c r="L10" s="283" t="s">
        <v>495</v>
      </c>
      <c r="M10" s="283" t="s">
        <v>496</v>
      </c>
      <c r="N10" s="283" t="s">
        <v>495</v>
      </c>
      <c r="O10" s="283" t="s">
        <v>495</v>
      </c>
      <c r="P10" s="283" t="s">
        <v>495</v>
      </c>
      <c r="Q10" s="285">
        <v>217956</v>
      </c>
      <c r="R10" s="283" t="s">
        <v>495</v>
      </c>
      <c r="S10" s="283">
        <v>280459</v>
      </c>
      <c r="T10" s="272"/>
      <c r="U10" s="284"/>
    </row>
    <row r="11" spans="2:21" ht="12" customHeight="1">
      <c r="B11" s="30"/>
      <c r="C11" s="24" t="s">
        <v>499</v>
      </c>
      <c r="D11" s="4"/>
      <c r="E11" s="277">
        <v>625734</v>
      </c>
      <c r="F11" s="283">
        <v>15118</v>
      </c>
      <c r="G11" s="283">
        <v>21799</v>
      </c>
      <c r="H11" s="283">
        <v>40557</v>
      </c>
      <c r="I11" s="283">
        <v>85242</v>
      </c>
      <c r="J11" s="283">
        <v>32279</v>
      </c>
      <c r="K11" s="283">
        <v>40961</v>
      </c>
      <c r="L11" s="283">
        <v>16148</v>
      </c>
      <c r="M11" s="283">
        <v>46103</v>
      </c>
      <c r="N11" s="283">
        <v>7637</v>
      </c>
      <c r="O11" s="283">
        <v>136028</v>
      </c>
      <c r="P11" s="283">
        <v>41911</v>
      </c>
      <c r="Q11" s="285">
        <v>103769</v>
      </c>
      <c r="R11" s="285">
        <v>37303</v>
      </c>
      <c r="S11" s="285">
        <v>879</v>
      </c>
      <c r="T11" s="272"/>
      <c r="U11" s="284"/>
    </row>
    <row r="12" spans="2:21" ht="12" customHeight="1">
      <c r="B12" s="30"/>
      <c r="C12" s="24" t="s">
        <v>500</v>
      </c>
      <c r="D12" s="4"/>
      <c r="E12" s="277">
        <v>50174</v>
      </c>
      <c r="F12" s="283">
        <v>705</v>
      </c>
      <c r="G12" s="283">
        <v>1156</v>
      </c>
      <c r="H12" s="283">
        <v>2968</v>
      </c>
      <c r="I12" s="283">
        <v>3716</v>
      </c>
      <c r="J12" s="283">
        <v>2354</v>
      </c>
      <c r="K12" s="283">
        <v>3331</v>
      </c>
      <c r="L12" s="283">
        <v>1185</v>
      </c>
      <c r="M12" s="283">
        <v>3151</v>
      </c>
      <c r="N12" s="283">
        <v>696</v>
      </c>
      <c r="O12" s="283">
        <v>12484</v>
      </c>
      <c r="P12" s="283">
        <v>3231</v>
      </c>
      <c r="Q12" s="285">
        <v>15193</v>
      </c>
      <c r="R12" s="283" t="s">
        <v>496</v>
      </c>
      <c r="S12" s="285">
        <v>4</v>
      </c>
      <c r="T12" s="272"/>
      <c r="U12" s="284"/>
    </row>
    <row r="13" spans="2:21" ht="12" customHeight="1">
      <c r="B13" s="30"/>
      <c r="C13" s="24" t="s">
        <v>501</v>
      </c>
      <c r="D13" s="4"/>
      <c r="E13" s="277">
        <v>139977</v>
      </c>
      <c r="F13" s="283">
        <v>3573</v>
      </c>
      <c r="G13" s="283">
        <v>3968</v>
      </c>
      <c r="H13" s="283">
        <v>9266</v>
      </c>
      <c r="I13" s="283">
        <v>13728</v>
      </c>
      <c r="J13" s="283">
        <v>7284</v>
      </c>
      <c r="K13" s="283">
        <v>7917</v>
      </c>
      <c r="L13" s="283">
        <v>2991</v>
      </c>
      <c r="M13" s="283">
        <v>8686</v>
      </c>
      <c r="N13" s="283">
        <v>1531</v>
      </c>
      <c r="O13" s="283">
        <v>41888</v>
      </c>
      <c r="P13" s="283">
        <v>4233</v>
      </c>
      <c r="Q13" s="285">
        <v>34719</v>
      </c>
      <c r="R13" s="283" t="s">
        <v>495</v>
      </c>
      <c r="S13" s="285">
        <v>193</v>
      </c>
      <c r="T13" s="272"/>
      <c r="U13" s="284"/>
    </row>
    <row r="14" spans="2:21" ht="12" customHeight="1">
      <c r="B14" s="30"/>
      <c r="C14" s="24" t="s">
        <v>502</v>
      </c>
      <c r="D14" s="4"/>
      <c r="E14" s="277">
        <v>93888</v>
      </c>
      <c r="F14" s="283">
        <v>1983</v>
      </c>
      <c r="G14" s="283">
        <v>2486</v>
      </c>
      <c r="H14" s="283">
        <v>6656</v>
      </c>
      <c r="I14" s="283">
        <v>7569</v>
      </c>
      <c r="J14" s="283">
        <v>4494</v>
      </c>
      <c r="K14" s="283">
        <v>5097</v>
      </c>
      <c r="L14" s="283">
        <v>2071</v>
      </c>
      <c r="M14" s="283">
        <v>6237</v>
      </c>
      <c r="N14" s="283">
        <v>1532</v>
      </c>
      <c r="O14" s="283">
        <v>25380</v>
      </c>
      <c r="P14" s="283">
        <v>5925</v>
      </c>
      <c r="Q14" s="283">
        <v>24426</v>
      </c>
      <c r="R14" s="283" t="s">
        <v>495</v>
      </c>
      <c r="S14" s="285">
        <v>32</v>
      </c>
      <c r="T14" s="272"/>
      <c r="U14" s="284"/>
    </row>
    <row r="15" spans="2:21" ht="12" customHeight="1">
      <c r="B15" s="30"/>
      <c r="C15" s="24" t="s">
        <v>503</v>
      </c>
      <c r="D15" s="4"/>
      <c r="E15" s="277">
        <v>58551</v>
      </c>
      <c r="F15" s="283">
        <v>572</v>
      </c>
      <c r="G15" s="283">
        <v>616</v>
      </c>
      <c r="H15" s="283">
        <v>2078</v>
      </c>
      <c r="I15" s="283">
        <v>2892</v>
      </c>
      <c r="J15" s="283">
        <v>2204</v>
      </c>
      <c r="K15" s="283">
        <v>3637</v>
      </c>
      <c r="L15" s="283">
        <v>1057</v>
      </c>
      <c r="M15" s="283">
        <v>3453</v>
      </c>
      <c r="N15" s="283">
        <v>414</v>
      </c>
      <c r="O15" s="283">
        <v>17694</v>
      </c>
      <c r="P15" s="283">
        <v>3958</v>
      </c>
      <c r="Q15" s="285">
        <v>19968</v>
      </c>
      <c r="R15" s="283" t="s">
        <v>498</v>
      </c>
      <c r="S15" s="283">
        <v>8</v>
      </c>
      <c r="T15" s="272"/>
      <c r="U15" s="284"/>
    </row>
    <row r="16" spans="2:21" ht="12" customHeight="1">
      <c r="B16" s="30"/>
      <c r="C16" s="286" t="s">
        <v>504</v>
      </c>
      <c r="D16" s="4"/>
      <c r="E16" s="277">
        <v>52420</v>
      </c>
      <c r="F16" s="287">
        <v>858</v>
      </c>
      <c r="G16" s="287">
        <v>1128</v>
      </c>
      <c r="H16" s="287">
        <v>3761</v>
      </c>
      <c r="I16" s="287">
        <v>3074</v>
      </c>
      <c r="J16" s="287">
        <v>1624</v>
      </c>
      <c r="K16" s="287">
        <v>2084</v>
      </c>
      <c r="L16" s="287">
        <v>745</v>
      </c>
      <c r="M16" s="287">
        <v>2719</v>
      </c>
      <c r="N16" s="287">
        <v>626</v>
      </c>
      <c r="O16" s="287">
        <v>11117</v>
      </c>
      <c r="P16" s="287">
        <v>2037</v>
      </c>
      <c r="Q16" s="288">
        <v>22647</v>
      </c>
      <c r="R16" s="283" t="s">
        <v>495</v>
      </c>
      <c r="S16" s="283" t="s">
        <v>495</v>
      </c>
      <c r="T16" s="272"/>
      <c r="U16" s="284"/>
    </row>
    <row r="17" spans="2:21" ht="12" customHeight="1">
      <c r="B17" s="30"/>
      <c r="C17" s="24" t="s">
        <v>505</v>
      </c>
      <c r="D17" s="4"/>
      <c r="E17" s="277">
        <v>302538</v>
      </c>
      <c r="F17" s="283">
        <v>4380</v>
      </c>
      <c r="G17" s="283">
        <v>5163</v>
      </c>
      <c r="H17" s="283">
        <v>11869</v>
      </c>
      <c r="I17" s="283">
        <v>14034</v>
      </c>
      <c r="J17" s="283">
        <v>6036</v>
      </c>
      <c r="K17" s="283">
        <v>7735</v>
      </c>
      <c r="L17" s="283">
        <v>3293</v>
      </c>
      <c r="M17" s="283">
        <v>12469</v>
      </c>
      <c r="N17" s="283">
        <v>1531</v>
      </c>
      <c r="O17" s="283">
        <v>37739</v>
      </c>
      <c r="P17" s="283">
        <v>24115</v>
      </c>
      <c r="Q17" s="285">
        <v>34288</v>
      </c>
      <c r="R17" s="285">
        <v>104342</v>
      </c>
      <c r="S17" s="285">
        <v>35544</v>
      </c>
      <c r="T17" s="272"/>
      <c r="U17" s="284"/>
    </row>
    <row r="18" spans="2:21" ht="12" customHeight="1">
      <c r="B18" s="30"/>
      <c r="C18" s="24" t="s">
        <v>506</v>
      </c>
      <c r="D18" s="4"/>
      <c r="E18" s="277">
        <v>68168</v>
      </c>
      <c r="F18" s="283">
        <v>750</v>
      </c>
      <c r="G18" s="283">
        <v>1147</v>
      </c>
      <c r="H18" s="283">
        <v>2435</v>
      </c>
      <c r="I18" s="283">
        <v>3205</v>
      </c>
      <c r="J18" s="283">
        <v>2543</v>
      </c>
      <c r="K18" s="283">
        <v>3048</v>
      </c>
      <c r="L18" s="283">
        <v>984</v>
      </c>
      <c r="M18" s="283">
        <v>4629</v>
      </c>
      <c r="N18" s="283">
        <v>351</v>
      </c>
      <c r="O18" s="283">
        <v>18175</v>
      </c>
      <c r="P18" s="283">
        <v>3985</v>
      </c>
      <c r="Q18" s="285">
        <v>26228</v>
      </c>
      <c r="R18" s="283" t="s">
        <v>495</v>
      </c>
      <c r="S18" s="285">
        <v>688</v>
      </c>
      <c r="T18" s="272"/>
      <c r="U18" s="284"/>
    </row>
    <row r="19" spans="2:21" ht="12" customHeight="1">
      <c r="B19" s="30"/>
      <c r="C19" s="24" t="s">
        <v>507</v>
      </c>
      <c r="D19" s="4"/>
      <c r="E19" s="277">
        <v>281785</v>
      </c>
      <c r="F19" s="283">
        <v>6972</v>
      </c>
      <c r="G19" s="283">
        <v>6502</v>
      </c>
      <c r="H19" s="283">
        <v>15432</v>
      </c>
      <c r="I19" s="283">
        <v>18740</v>
      </c>
      <c r="J19" s="283">
        <v>8186</v>
      </c>
      <c r="K19" s="283">
        <v>8412</v>
      </c>
      <c r="L19" s="283">
        <v>4458</v>
      </c>
      <c r="M19" s="283">
        <v>13841</v>
      </c>
      <c r="N19" s="283">
        <v>2590</v>
      </c>
      <c r="O19" s="283">
        <v>60122</v>
      </c>
      <c r="P19" s="283">
        <v>28949</v>
      </c>
      <c r="Q19" s="285">
        <v>68037</v>
      </c>
      <c r="R19" s="285">
        <v>36747</v>
      </c>
      <c r="S19" s="285">
        <v>2797</v>
      </c>
      <c r="T19" s="272"/>
      <c r="U19" s="284"/>
    </row>
    <row r="20" spans="2:21" ht="12" customHeight="1">
      <c r="B20" s="30"/>
      <c r="C20" s="24" t="s">
        <v>508</v>
      </c>
      <c r="D20" s="4"/>
      <c r="E20" s="277">
        <v>57627</v>
      </c>
      <c r="F20" s="289">
        <v>949</v>
      </c>
      <c r="G20" s="289">
        <v>1399</v>
      </c>
      <c r="H20" s="289">
        <v>3180</v>
      </c>
      <c r="I20" s="289">
        <v>2932</v>
      </c>
      <c r="J20" s="289">
        <v>2090</v>
      </c>
      <c r="K20" s="289">
        <v>3751</v>
      </c>
      <c r="L20" s="289">
        <v>1335</v>
      </c>
      <c r="M20" s="289">
        <v>4185</v>
      </c>
      <c r="N20" s="289">
        <v>666</v>
      </c>
      <c r="O20" s="289">
        <v>16013</v>
      </c>
      <c r="P20" s="289">
        <v>1664</v>
      </c>
      <c r="Q20" s="285">
        <v>19458</v>
      </c>
      <c r="R20" s="283" t="s">
        <v>492</v>
      </c>
      <c r="S20" s="285">
        <v>5</v>
      </c>
      <c r="T20" s="272"/>
      <c r="U20" s="284"/>
    </row>
    <row r="21" spans="2:21" ht="12" customHeight="1">
      <c r="B21" s="30"/>
      <c r="C21" s="24" t="s">
        <v>509</v>
      </c>
      <c r="D21" s="4"/>
      <c r="E21" s="277">
        <v>119264</v>
      </c>
      <c r="F21" s="289">
        <v>1596</v>
      </c>
      <c r="G21" s="289">
        <v>2922</v>
      </c>
      <c r="H21" s="289">
        <v>6748</v>
      </c>
      <c r="I21" s="289">
        <v>8899</v>
      </c>
      <c r="J21" s="289">
        <v>5268</v>
      </c>
      <c r="K21" s="289">
        <v>8773</v>
      </c>
      <c r="L21" s="289">
        <v>2889</v>
      </c>
      <c r="M21" s="289">
        <v>8974</v>
      </c>
      <c r="N21" s="289">
        <v>1186</v>
      </c>
      <c r="O21" s="289">
        <v>30333</v>
      </c>
      <c r="P21" s="289">
        <v>2991</v>
      </c>
      <c r="Q21" s="285">
        <v>38560</v>
      </c>
      <c r="R21" s="283" t="s">
        <v>495</v>
      </c>
      <c r="S21" s="285">
        <v>125</v>
      </c>
      <c r="T21" s="272"/>
      <c r="U21" s="284"/>
    </row>
    <row r="22" spans="2:21" ht="12" customHeight="1">
      <c r="B22" s="30"/>
      <c r="C22" s="24" t="s">
        <v>510</v>
      </c>
      <c r="D22" s="4"/>
      <c r="E22" s="277">
        <v>125372</v>
      </c>
      <c r="F22" s="289">
        <v>3289</v>
      </c>
      <c r="G22" s="289">
        <v>2862</v>
      </c>
      <c r="H22" s="289">
        <v>8811</v>
      </c>
      <c r="I22" s="289">
        <v>10494</v>
      </c>
      <c r="J22" s="289">
        <v>4468</v>
      </c>
      <c r="K22" s="289">
        <v>4991</v>
      </c>
      <c r="L22" s="289">
        <v>2027</v>
      </c>
      <c r="M22" s="289">
        <v>7565</v>
      </c>
      <c r="N22" s="289">
        <v>1175</v>
      </c>
      <c r="O22" s="289">
        <v>43278</v>
      </c>
      <c r="P22" s="289">
        <v>7007</v>
      </c>
      <c r="Q22" s="285">
        <v>28812</v>
      </c>
      <c r="R22" s="283" t="s">
        <v>495</v>
      </c>
      <c r="S22" s="285">
        <v>593</v>
      </c>
      <c r="T22" s="272"/>
      <c r="U22" s="284"/>
    </row>
    <row r="23" spans="2:21" ht="12" customHeight="1">
      <c r="B23" s="30"/>
      <c r="C23" s="24" t="s">
        <v>511</v>
      </c>
      <c r="D23" s="4"/>
      <c r="E23" s="277">
        <v>365689</v>
      </c>
      <c r="F23" s="290">
        <v>11680</v>
      </c>
      <c r="G23" s="290">
        <v>12535</v>
      </c>
      <c r="H23" s="290">
        <v>27722</v>
      </c>
      <c r="I23" s="290">
        <v>41117</v>
      </c>
      <c r="J23" s="290">
        <v>18384</v>
      </c>
      <c r="K23" s="290">
        <v>21662</v>
      </c>
      <c r="L23" s="290">
        <v>9227</v>
      </c>
      <c r="M23" s="290">
        <v>24261</v>
      </c>
      <c r="N23" s="290">
        <v>5748</v>
      </c>
      <c r="O23" s="290">
        <v>77888</v>
      </c>
      <c r="P23" s="290">
        <v>21835</v>
      </c>
      <c r="Q23" s="291">
        <v>64814</v>
      </c>
      <c r="R23" s="283">
        <v>27386</v>
      </c>
      <c r="S23" s="285">
        <v>1430</v>
      </c>
      <c r="T23" s="272"/>
      <c r="U23" s="284"/>
    </row>
    <row r="24" spans="2:21" ht="12" customHeight="1">
      <c r="B24" s="30"/>
      <c r="C24" s="24" t="s">
        <v>512</v>
      </c>
      <c r="D24" s="4"/>
      <c r="E24" s="277">
        <v>73531</v>
      </c>
      <c r="F24" s="289">
        <v>1637</v>
      </c>
      <c r="G24" s="289">
        <v>2240</v>
      </c>
      <c r="H24" s="289">
        <v>6033</v>
      </c>
      <c r="I24" s="289">
        <v>6730</v>
      </c>
      <c r="J24" s="289">
        <v>3735</v>
      </c>
      <c r="K24" s="289">
        <v>5671</v>
      </c>
      <c r="L24" s="289">
        <v>1720</v>
      </c>
      <c r="M24" s="289">
        <v>5489</v>
      </c>
      <c r="N24" s="289">
        <v>935</v>
      </c>
      <c r="O24" s="289">
        <v>19769</v>
      </c>
      <c r="P24" s="289">
        <v>1242</v>
      </c>
      <c r="Q24" s="285">
        <v>18330</v>
      </c>
      <c r="R24" s="283" t="s">
        <v>495</v>
      </c>
      <c r="S24" s="283" t="s">
        <v>495</v>
      </c>
      <c r="T24" s="272"/>
      <c r="U24" s="284"/>
    </row>
    <row r="25" spans="2:21" ht="12" customHeight="1">
      <c r="B25" s="30"/>
      <c r="C25" s="24" t="s">
        <v>513</v>
      </c>
      <c r="D25" s="4"/>
      <c r="E25" s="277">
        <v>187033</v>
      </c>
      <c r="F25" s="289">
        <v>3355</v>
      </c>
      <c r="G25" s="289">
        <v>4707</v>
      </c>
      <c r="H25" s="289">
        <v>11336</v>
      </c>
      <c r="I25" s="289">
        <v>15162</v>
      </c>
      <c r="J25" s="289">
        <v>7303</v>
      </c>
      <c r="K25" s="289">
        <v>8854</v>
      </c>
      <c r="L25" s="289">
        <v>3491</v>
      </c>
      <c r="M25" s="289">
        <v>11340</v>
      </c>
      <c r="N25" s="289">
        <v>2168</v>
      </c>
      <c r="O25" s="289">
        <v>49390</v>
      </c>
      <c r="P25" s="289">
        <v>11378</v>
      </c>
      <c r="Q25" s="285">
        <v>50994</v>
      </c>
      <c r="R25" s="285">
        <v>7356</v>
      </c>
      <c r="S25" s="292">
        <v>199</v>
      </c>
      <c r="T25" s="272"/>
      <c r="U25" s="284"/>
    </row>
    <row r="26" spans="2:21" ht="12" customHeight="1">
      <c r="B26" s="30"/>
      <c r="C26" s="24" t="s">
        <v>514</v>
      </c>
      <c r="D26" s="4"/>
      <c r="E26" s="277">
        <v>78125</v>
      </c>
      <c r="F26" s="289">
        <v>988</v>
      </c>
      <c r="G26" s="289">
        <v>1615</v>
      </c>
      <c r="H26" s="289">
        <v>3969</v>
      </c>
      <c r="I26" s="289">
        <v>5577</v>
      </c>
      <c r="J26" s="289">
        <v>3598</v>
      </c>
      <c r="K26" s="289">
        <v>6272</v>
      </c>
      <c r="L26" s="289">
        <v>2088</v>
      </c>
      <c r="M26" s="289">
        <v>6129</v>
      </c>
      <c r="N26" s="289">
        <v>997</v>
      </c>
      <c r="O26" s="289">
        <v>16486</v>
      </c>
      <c r="P26" s="289">
        <v>1294</v>
      </c>
      <c r="Q26" s="285">
        <v>29112</v>
      </c>
      <c r="R26" s="283" t="s">
        <v>495</v>
      </c>
      <c r="S26" s="283" t="s">
        <v>492</v>
      </c>
      <c r="T26" s="272"/>
      <c r="U26" s="284"/>
    </row>
    <row r="27" spans="2:21" ht="12" customHeight="1">
      <c r="B27" s="30"/>
      <c r="C27" s="24" t="s">
        <v>515</v>
      </c>
      <c r="D27" s="4"/>
      <c r="E27" s="277">
        <v>25980</v>
      </c>
      <c r="F27" s="289">
        <v>271</v>
      </c>
      <c r="G27" s="289">
        <v>430</v>
      </c>
      <c r="H27" s="289">
        <v>496</v>
      </c>
      <c r="I27" s="289">
        <v>1484</v>
      </c>
      <c r="J27" s="289">
        <v>2047</v>
      </c>
      <c r="K27" s="289">
        <v>2233</v>
      </c>
      <c r="L27" s="289">
        <v>767</v>
      </c>
      <c r="M27" s="289">
        <v>8607</v>
      </c>
      <c r="N27" s="289">
        <v>57</v>
      </c>
      <c r="O27" s="289">
        <v>369</v>
      </c>
      <c r="P27" s="289">
        <v>913</v>
      </c>
      <c r="Q27" s="285">
        <v>8306</v>
      </c>
      <c r="R27" s="283" t="s">
        <v>495</v>
      </c>
      <c r="S27" s="283" t="s">
        <v>495</v>
      </c>
      <c r="T27" s="272"/>
      <c r="U27" s="284"/>
    </row>
    <row r="28" spans="2:21" ht="12" customHeight="1">
      <c r="B28" s="30"/>
      <c r="C28" s="24" t="s">
        <v>516</v>
      </c>
      <c r="D28" s="4"/>
      <c r="E28" s="277">
        <v>404273</v>
      </c>
      <c r="F28" s="289">
        <v>7720</v>
      </c>
      <c r="G28" s="289">
        <v>11191</v>
      </c>
      <c r="H28" s="289">
        <v>23910</v>
      </c>
      <c r="I28" s="289">
        <v>35386</v>
      </c>
      <c r="J28" s="289">
        <v>18490</v>
      </c>
      <c r="K28" s="289">
        <v>24386</v>
      </c>
      <c r="L28" s="289">
        <v>9300</v>
      </c>
      <c r="M28" s="289">
        <v>27571</v>
      </c>
      <c r="N28" s="289">
        <v>3911</v>
      </c>
      <c r="O28" s="289">
        <v>92238</v>
      </c>
      <c r="P28" s="289">
        <v>21371</v>
      </c>
      <c r="Q28" s="285">
        <v>119929</v>
      </c>
      <c r="R28" s="283" t="s">
        <v>496</v>
      </c>
      <c r="S28" s="292">
        <v>8870</v>
      </c>
      <c r="T28" s="272"/>
      <c r="U28" s="284"/>
    </row>
    <row r="29" spans="2:21" ht="12" customHeight="1">
      <c r="B29" s="30"/>
      <c r="C29" s="24" t="s">
        <v>517</v>
      </c>
      <c r="D29" s="4"/>
      <c r="E29" s="277">
        <v>364776</v>
      </c>
      <c r="F29" s="290">
        <v>9980</v>
      </c>
      <c r="G29" s="290">
        <v>8087</v>
      </c>
      <c r="H29" s="290">
        <v>21393</v>
      </c>
      <c r="I29" s="290">
        <v>36287</v>
      </c>
      <c r="J29" s="290">
        <v>14885</v>
      </c>
      <c r="K29" s="290">
        <v>15364</v>
      </c>
      <c r="L29" s="290">
        <v>7041</v>
      </c>
      <c r="M29" s="290">
        <v>19025</v>
      </c>
      <c r="N29" s="290">
        <v>4006</v>
      </c>
      <c r="O29" s="290">
        <v>62272</v>
      </c>
      <c r="P29" s="290">
        <v>25178</v>
      </c>
      <c r="Q29" s="291">
        <v>66978</v>
      </c>
      <c r="R29" s="283">
        <v>55789</v>
      </c>
      <c r="S29" s="292">
        <v>18491</v>
      </c>
      <c r="T29" s="272"/>
      <c r="U29" s="284"/>
    </row>
    <row r="30" spans="2:21" ht="12" customHeight="1">
      <c r="B30" s="30"/>
      <c r="C30" s="24" t="s">
        <v>518</v>
      </c>
      <c r="D30" s="4"/>
      <c r="E30" s="277">
        <v>387816</v>
      </c>
      <c r="F30" s="289">
        <v>5106</v>
      </c>
      <c r="G30" s="289">
        <v>7191</v>
      </c>
      <c r="H30" s="289">
        <v>12453</v>
      </c>
      <c r="I30" s="289">
        <v>20654</v>
      </c>
      <c r="J30" s="289">
        <v>10995</v>
      </c>
      <c r="K30" s="289">
        <v>12998</v>
      </c>
      <c r="L30" s="289">
        <v>5825</v>
      </c>
      <c r="M30" s="289">
        <v>13031</v>
      </c>
      <c r="N30" s="289">
        <v>2816</v>
      </c>
      <c r="O30" s="289">
        <v>74823</v>
      </c>
      <c r="P30" s="289">
        <v>12667</v>
      </c>
      <c r="Q30" s="292">
        <v>55079</v>
      </c>
      <c r="R30" s="285">
        <v>140292</v>
      </c>
      <c r="S30" s="292">
        <v>13886</v>
      </c>
      <c r="T30" s="272"/>
      <c r="U30" s="284"/>
    </row>
    <row r="31" spans="2:21" ht="12" customHeight="1">
      <c r="B31" s="30"/>
      <c r="C31" s="24" t="s">
        <v>519</v>
      </c>
      <c r="D31" s="4"/>
      <c r="E31" s="277">
        <v>44575</v>
      </c>
      <c r="F31" s="289">
        <v>880</v>
      </c>
      <c r="G31" s="289">
        <v>804</v>
      </c>
      <c r="H31" s="289">
        <v>1589</v>
      </c>
      <c r="I31" s="289">
        <v>2281</v>
      </c>
      <c r="J31" s="289">
        <v>1305</v>
      </c>
      <c r="K31" s="289">
        <v>1882</v>
      </c>
      <c r="L31" s="289">
        <v>813</v>
      </c>
      <c r="M31" s="289">
        <v>2400</v>
      </c>
      <c r="N31" s="289">
        <v>417</v>
      </c>
      <c r="O31" s="289">
        <v>10383</v>
      </c>
      <c r="P31" s="289">
        <v>1945</v>
      </c>
      <c r="Q31" s="285">
        <v>19876</v>
      </c>
      <c r="R31" s="283" t="s">
        <v>495</v>
      </c>
      <c r="S31" s="283" t="s">
        <v>495</v>
      </c>
      <c r="T31" s="272"/>
      <c r="U31" s="284"/>
    </row>
    <row r="32" spans="2:21" ht="12" customHeight="1">
      <c r="B32" s="30"/>
      <c r="C32" s="24" t="s">
        <v>520</v>
      </c>
      <c r="D32" s="4"/>
      <c r="E32" s="277">
        <v>256080</v>
      </c>
      <c r="F32" s="289">
        <v>5297</v>
      </c>
      <c r="G32" s="289">
        <v>6674</v>
      </c>
      <c r="H32" s="289">
        <v>14955</v>
      </c>
      <c r="I32" s="289">
        <v>17809</v>
      </c>
      <c r="J32" s="289">
        <v>9181</v>
      </c>
      <c r="K32" s="289">
        <v>9060</v>
      </c>
      <c r="L32" s="289">
        <v>4332</v>
      </c>
      <c r="M32" s="289">
        <v>13872</v>
      </c>
      <c r="N32" s="289">
        <v>2289</v>
      </c>
      <c r="O32" s="289">
        <v>65912</v>
      </c>
      <c r="P32" s="289">
        <v>15453</v>
      </c>
      <c r="Q32" s="285">
        <v>58757</v>
      </c>
      <c r="R32" s="285">
        <v>32388</v>
      </c>
      <c r="S32" s="292">
        <v>101</v>
      </c>
      <c r="T32" s="272"/>
      <c r="U32" s="284"/>
    </row>
    <row r="33" spans="2:21" ht="12" customHeight="1">
      <c r="B33" s="30"/>
      <c r="C33" s="24" t="s">
        <v>521</v>
      </c>
      <c r="D33" s="4"/>
      <c r="E33" s="277">
        <v>174631</v>
      </c>
      <c r="F33" s="289">
        <v>3837</v>
      </c>
      <c r="G33" s="289">
        <v>3611</v>
      </c>
      <c r="H33" s="289">
        <v>10556</v>
      </c>
      <c r="I33" s="289">
        <v>11707</v>
      </c>
      <c r="J33" s="289">
        <v>5624</v>
      </c>
      <c r="K33" s="289">
        <v>7122</v>
      </c>
      <c r="L33" s="289">
        <v>2768</v>
      </c>
      <c r="M33" s="289">
        <v>9672</v>
      </c>
      <c r="N33" s="289">
        <v>1593</v>
      </c>
      <c r="O33" s="289">
        <v>39698</v>
      </c>
      <c r="P33" s="289">
        <v>18338</v>
      </c>
      <c r="Q33" s="285">
        <v>50996</v>
      </c>
      <c r="R33" s="283" t="s">
        <v>495</v>
      </c>
      <c r="S33" s="292">
        <v>9109</v>
      </c>
      <c r="T33" s="272"/>
      <c r="U33" s="284"/>
    </row>
    <row r="34" spans="2:21" ht="12" customHeight="1">
      <c r="B34" s="30"/>
      <c r="C34" s="24" t="s">
        <v>522</v>
      </c>
      <c r="D34" s="4"/>
      <c r="E34" s="277">
        <v>89004</v>
      </c>
      <c r="F34" s="289">
        <v>2250</v>
      </c>
      <c r="G34" s="289">
        <v>2402</v>
      </c>
      <c r="H34" s="289">
        <v>6802</v>
      </c>
      <c r="I34" s="289">
        <v>9171</v>
      </c>
      <c r="J34" s="289">
        <v>4892</v>
      </c>
      <c r="K34" s="289">
        <v>5624</v>
      </c>
      <c r="L34" s="289">
        <v>2809</v>
      </c>
      <c r="M34" s="289">
        <v>6661</v>
      </c>
      <c r="N34" s="289">
        <v>1390</v>
      </c>
      <c r="O34" s="289">
        <v>21257</v>
      </c>
      <c r="P34" s="289">
        <v>7841</v>
      </c>
      <c r="Q34" s="285">
        <v>17364</v>
      </c>
      <c r="R34" s="283" t="s">
        <v>496</v>
      </c>
      <c r="S34" s="292">
        <v>541</v>
      </c>
      <c r="T34" s="272"/>
      <c r="U34" s="284"/>
    </row>
    <row r="35" spans="2:21" ht="12" customHeight="1">
      <c r="B35" s="30"/>
      <c r="C35" s="24" t="s">
        <v>523</v>
      </c>
      <c r="D35" s="4"/>
      <c r="E35" s="277">
        <v>91329</v>
      </c>
      <c r="F35" s="289">
        <v>1677</v>
      </c>
      <c r="G35" s="289">
        <v>1796</v>
      </c>
      <c r="H35" s="289">
        <v>4774</v>
      </c>
      <c r="I35" s="289">
        <v>8025</v>
      </c>
      <c r="J35" s="289">
        <v>4286</v>
      </c>
      <c r="K35" s="289">
        <v>6105</v>
      </c>
      <c r="L35" s="289">
        <v>1953</v>
      </c>
      <c r="M35" s="289">
        <v>5111</v>
      </c>
      <c r="N35" s="289">
        <v>1172</v>
      </c>
      <c r="O35" s="289">
        <v>22358</v>
      </c>
      <c r="P35" s="289">
        <v>2522</v>
      </c>
      <c r="Q35" s="285">
        <v>31504</v>
      </c>
      <c r="R35" s="283" t="s">
        <v>495</v>
      </c>
      <c r="S35" s="283">
        <v>46</v>
      </c>
      <c r="T35" s="272"/>
      <c r="U35" s="284"/>
    </row>
    <row r="36" spans="2:21" ht="12" customHeight="1">
      <c r="B36" s="30"/>
      <c r="C36" s="24" t="s">
        <v>524</v>
      </c>
      <c r="D36" s="4"/>
      <c r="E36" s="277">
        <v>148675</v>
      </c>
      <c r="F36" s="289">
        <v>3541</v>
      </c>
      <c r="G36" s="289">
        <v>2708</v>
      </c>
      <c r="H36" s="289">
        <v>7298</v>
      </c>
      <c r="I36" s="289">
        <v>10679</v>
      </c>
      <c r="J36" s="289">
        <v>6358</v>
      </c>
      <c r="K36" s="289">
        <v>8901</v>
      </c>
      <c r="L36" s="289">
        <v>3120</v>
      </c>
      <c r="M36" s="289">
        <v>10469</v>
      </c>
      <c r="N36" s="289">
        <v>1485</v>
      </c>
      <c r="O36" s="289">
        <v>47378</v>
      </c>
      <c r="P36" s="289">
        <v>6654</v>
      </c>
      <c r="Q36" s="285">
        <v>39487</v>
      </c>
      <c r="R36" s="283" t="s">
        <v>498</v>
      </c>
      <c r="S36" s="292">
        <v>597</v>
      </c>
      <c r="T36" s="272"/>
      <c r="U36" s="284"/>
    </row>
    <row r="37" spans="2:21" ht="12" customHeight="1">
      <c r="B37" s="30"/>
      <c r="C37" s="24" t="s">
        <v>525</v>
      </c>
      <c r="D37" s="4"/>
      <c r="E37" s="277">
        <v>147599</v>
      </c>
      <c r="F37" s="289">
        <v>3296</v>
      </c>
      <c r="G37" s="289">
        <v>4439</v>
      </c>
      <c r="H37" s="289">
        <v>8595</v>
      </c>
      <c r="I37" s="289">
        <v>15422</v>
      </c>
      <c r="J37" s="289">
        <v>8506</v>
      </c>
      <c r="K37" s="289">
        <v>11000</v>
      </c>
      <c r="L37" s="289">
        <v>4159</v>
      </c>
      <c r="M37" s="289">
        <v>12701</v>
      </c>
      <c r="N37" s="289">
        <v>1755</v>
      </c>
      <c r="O37" s="289">
        <v>41867</v>
      </c>
      <c r="P37" s="289">
        <v>3157</v>
      </c>
      <c r="Q37" s="285">
        <v>32702</v>
      </c>
      <c r="R37" s="283" t="s">
        <v>495</v>
      </c>
      <c r="S37" s="283" t="s">
        <v>495</v>
      </c>
      <c r="T37" s="272"/>
      <c r="U37" s="284"/>
    </row>
    <row r="38" spans="2:21" ht="12" customHeight="1">
      <c r="B38" s="30"/>
      <c r="C38" s="24" t="s">
        <v>526</v>
      </c>
      <c r="D38" s="4"/>
      <c r="E38" s="277">
        <v>79346</v>
      </c>
      <c r="F38" s="289">
        <v>779</v>
      </c>
      <c r="G38" s="289">
        <v>1203</v>
      </c>
      <c r="H38" s="289">
        <v>3148</v>
      </c>
      <c r="I38" s="289">
        <v>5451</v>
      </c>
      <c r="J38" s="289">
        <v>3204</v>
      </c>
      <c r="K38" s="289">
        <v>4334</v>
      </c>
      <c r="L38" s="289">
        <v>1650</v>
      </c>
      <c r="M38" s="289">
        <v>4672</v>
      </c>
      <c r="N38" s="289">
        <v>764</v>
      </c>
      <c r="O38" s="289">
        <v>19413</v>
      </c>
      <c r="P38" s="289">
        <v>1383</v>
      </c>
      <c r="Q38" s="285">
        <v>33345</v>
      </c>
      <c r="R38" s="283" t="s">
        <v>495</v>
      </c>
      <c r="S38" s="283" t="s">
        <v>496</v>
      </c>
      <c r="T38" s="272"/>
      <c r="U38" s="284"/>
    </row>
    <row r="39" spans="2:21" ht="12" customHeight="1">
      <c r="B39" s="30"/>
      <c r="C39" s="24" t="s">
        <v>108</v>
      </c>
      <c r="D39" s="4"/>
      <c r="E39" s="277">
        <v>16111</v>
      </c>
      <c r="F39" s="289">
        <v>296</v>
      </c>
      <c r="G39" s="289">
        <v>251</v>
      </c>
      <c r="H39" s="289">
        <v>696</v>
      </c>
      <c r="I39" s="289">
        <v>1164</v>
      </c>
      <c r="J39" s="289">
        <v>1650</v>
      </c>
      <c r="K39" s="289">
        <v>2198</v>
      </c>
      <c r="L39" s="289">
        <v>1072</v>
      </c>
      <c r="M39" s="289">
        <v>2238</v>
      </c>
      <c r="N39" s="289">
        <v>160</v>
      </c>
      <c r="O39" s="289">
        <v>4067</v>
      </c>
      <c r="P39" s="283" t="s">
        <v>495</v>
      </c>
      <c r="Q39" s="283" t="s">
        <v>495</v>
      </c>
      <c r="R39" s="283" t="s">
        <v>495</v>
      </c>
      <c r="S39" s="283">
        <v>2319</v>
      </c>
      <c r="T39" s="272"/>
      <c r="U39" s="284"/>
    </row>
    <row r="40" spans="2:21" ht="12" customHeight="1">
      <c r="B40" s="30"/>
      <c r="C40" s="24" t="s">
        <v>527</v>
      </c>
      <c r="D40" s="4"/>
      <c r="E40" s="277">
        <v>27594</v>
      </c>
      <c r="F40" s="289">
        <v>575</v>
      </c>
      <c r="G40" s="289">
        <v>766</v>
      </c>
      <c r="H40" s="289">
        <v>1124</v>
      </c>
      <c r="I40" s="289">
        <v>1746</v>
      </c>
      <c r="J40" s="289">
        <v>1230</v>
      </c>
      <c r="K40" s="289">
        <v>1261</v>
      </c>
      <c r="L40" s="289">
        <v>391</v>
      </c>
      <c r="M40" s="289">
        <v>1352</v>
      </c>
      <c r="N40" s="289">
        <v>387</v>
      </c>
      <c r="O40" s="289">
        <v>7910</v>
      </c>
      <c r="P40" s="283" t="s">
        <v>495</v>
      </c>
      <c r="Q40" s="283">
        <v>10852</v>
      </c>
      <c r="R40" s="283" t="s">
        <v>495</v>
      </c>
      <c r="S40" s="283" t="s">
        <v>495</v>
      </c>
      <c r="T40" s="272"/>
      <c r="U40" s="284"/>
    </row>
    <row r="41" spans="2:21" ht="12" customHeight="1">
      <c r="B41" s="30"/>
      <c r="C41" s="24" t="s">
        <v>528</v>
      </c>
      <c r="D41" s="4"/>
      <c r="E41" s="277">
        <v>58624</v>
      </c>
      <c r="F41" s="289">
        <v>840</v>
      </c>
      <c r="G41" s="289">
        <v>1101</v>
      </c>
      <c r="H41" s="289">
        <v>2919</v>
      </c>
      <c r="I41" s="289">
        <v>3156</v>
      </c>
      <c r="J41" s="289">
        <v>2027</v>
      </c>
      <c r="K41" s="289">
        <v>2521</v>
      </c>
      <c r="L41" s="289">
        <v>939</v>
      </c>
      <c r="M41" s="289">
        <v>5048</v>
      </c>
      <c r="N41" s="289">
        <v>453</v>
      </c>
      <c r="O41" s="289">
        <v>14869</v>
      </c>
      <c r="P41" s="289">
        <v>2855</v>
      </c>
      <c r="Q41" s="285">
        <v>21896</v>
      </c>
      <c r="R41" s="283" t="s">
        <v>495</v>
      </c>
      <c r="S41" s="283" t="s">
        <v>498</v>
      </c>
      <c r="T41" s="272"/>
      <c r="U41" s="284"/>
    </row>
    <row r="42" spans="2:21" ht="12" customHeight="1">
      <c r="B42" s="30"/>
      <c r="C42" s="293" t="s">
        <v>529</v>
      </c>
      <c r="D42" s="4"/>
      <c r="E42" s="277">
        <v>137203</v>
      </c>
      <c r="F42" s="289">
        <v>3792</v>
      </c>
      <c r="G42" s="289">
        <v>4364</v>
      </c>
      <c r="H42" s="289">
        <v>10523</v>
      </c>
      <c r="I42" s="289">
        <v>15169</v>
      </c>
      <c r="J42" s="289">
        <v>9386</v>
      </c>
      <c r="K42" s="289">
        <v>10427</v>
      </c>
      <c r="L42" s="289">
        <v>4171</v>
      </c>
      <c r="M42" s="289">
        <v>13178</v>
      </c>
      <c r="N42" s="289">
        <v>1801</v>
      </c>
      <c r="O42" s="289">
        <v>21995</v>
      </c>
      <c r="P42" s="283" t="s">
        <v>492</v>
      </c>
      <c r="Q42" s="285">
        <v>42397</v>
      </c>
      <c r="R42" s="283" t="s">
        <v>495</v>
      </c>
      <c r="S42" s="283" t="s">
        <v>495</v>
      </c>
      <c r="T42" s="272"/>
      <c r="U42" s="284"/>
    </row>
    <row r="43" spans="2:21" ht="12" customHeight="1">
      <c r="B43" s="30"/>
      <c r="C43" s="24" t="s">
        <v>530</v>
      </c>
      <c r="D43" s="4"/>
      <c r="E43" s="277">
        <v>45915</v>
      </c>
      <c r="F43" s="289">
        <v>1152</v>
      </c>
      <c r="G43" s="289">
        <v>1187</v>
      </c>
      <c r="H43" s="289">
        <v>2918</v>
      </c>
      <c r="I43" s="289">
        <v>3105</v>
      </c>
      <c r="J43" s="289">
        <v>1861</v>
      </c>
      <c r="K43" s="289">
        <v>2052</v>
      </c>
      <c r="L43" s="289">
        <v>561</v>
      </c>
      <c r="M43" s="289">
        <v>4036</v>
      </c>
      <c r="N43" s="289">
        <v>664</v>
      </c>
      <c r="O43" s="289">
        <v>13861</v>
      </c>
      <c r="P43" s="289">
        <v>1542</v>
      </c>
      <c r="Q43" s="285">
        <v>10112</v>
      </c>
      <c r="R43" s="283" t="s">
        <v>496</v>
      </c>
      <c r="S43" s="292">
        <v>2864</v>
      </c>
      <c r="T43" s="272"/>
      <c r="U43" s="284"/>
    </row>
    <row r="44" spans="2:21" ht="12" customHeight="1">
      <c r="B44" s="30"/>
      <c r="C44" s="24" t="s">
        <v>531</v>
      </c>
      <c r="D44" s="4"/>
      <c r="E44" s="277">
        <v>192076</v>
      </c>
      <c r="F44" s="289">
        <v>4850</v>
      </c>
      <c r="G44" s="289">
        <v>4422</v>
      </c>
      <c r="H44" s="289">
        <v>9941</v>
      </c>
      <c r="I44" s="289">
        <v>20487</v>
      </c>
      <c r="J44" s="289">
        <v>9018</v>
      </c>
      <c r="K44" s="289">
        <v>12071</v>
      </c>
      <c r="L44" s="289">
        <v>4376</v>
      </c>
      <c r="M44" s="289">
        <v>12891</v>
      </c>
      <c r="N44" s="289">
        <v>2074</v>
      </c>
      <c r="O44" s="289">
        <v>53239</v>
      </c>
      <c r="P44" s="289">
        <v>5772</v>
      </c>
      <c r="Q44" s="285">
        <v>50234</v>
      </c>
      <c r="R44" s="283" t="s">
        <v>495</v>
      </c>
      <c r="S44" s="285">
        <v>2701</v>
      </c>
      <c r="T44" s="272"/>
      <c r="U44" s="284"/>
    </row>
    <row r="45" spans="2:21" ht="12">
      <c r="B45" s="30"/>
      <c r="C45" s="24" t="s">
        <v>532</v>
      </c>
      <c r="D45" s="4"/>
      <c r="E45" s="277">
        <v>84490</v>
      </c>
      <c r="F45" s="289">
        <v>1505</v>
      </c>
      <c r="G45" s="289">
        <v>2123</v>
      </c>
      <c r="H45" s="289">
        <v>4410</v>
      </c>
      <c r="I45" s="289">
        <v>7203</v>
      </c>
      <c r="J45" s="289">
        <v>3468</v>
      </c>
      <c r="K45" s="289">
        <v>4909</v>
      </c>
      <c r="L45" s="289">
        <v>2060</v>
      </c>
      <c r="M45" s="289">
        <v>5177</v>
      </c>
      <c r="N45" s="289">
        <v>919</v>
      </c>
      <c r="O45" s="289">
        <v>19464</v>
      </c>
      <c r="P45" s="283" t="s">
        <v>496</v>
      </c>
      <c r="Q45" s="285">
        <v>25605</v>
      </c>
      <c r="R45" s="283" t="s">
        <v>495</v>
      </c>
      <c r="S45" s="285">
        <v>7647</v>
      </c>
      <c r="T45" s="272"/>
      <c r="U45" s="284"/>
    </row>
    <row r="46" spans="2:21" ht="12">
      <c r="B46" s="30"/>
      <c r="C46" s="24" t="s">
        <v>533</v>
      </c>
      <c r="D46" s="4"/>
      <c r="E46" s="277">
        <v>45199</v>
      </c>
      <c r="F46" s="289">
        <v>942</v>
      </c>
      <c r="G46" s="289">
        <v>1013</v>
      </c>
      <c r="H46" s="289">
        <v>2688</v>
      </c>
      <c r="I46" s="289">
        <v>2635</v>
      </c>
      <c r="J46" s="289">
        <v>1844</v>
      </c>
      <c r="K46" s="289">
        <v>2336</v>
      </c>
      <c r="L46" s="289">
        <v>682</v>
      </c>
      <c r="M46" s="289">
        <v>2611</v>
      </c>
      <c r="N46" s="289">
        <v>555</v>
      </c>
      <c r="O46" s="289">
        <v>11809</v>
      </c>
      <c r="P46" s="289">
        <v>1030</v>
      </c>
      <c r="Q46" s="285">
        <v>15519</v>
      </c>
      <c r="R46" s="283" t="s">
        <v>495</v>
      </c>
      <c r="S46" s="285">
        <v>1535</v>
      </c>
      <c r="T46" s="272"/>
      <c r="U46" s="284"/>
    </row>
    <row r="47" spans="2:21" ht="12" customHeight="1">
      <c r="B47" s="30"/>
      <c r="C47" s="24" t="s">
        <v>534</v>
      </c>
      <c r="D47" s="4"/>
      <c r="E47" s="277">
        <v>133269</v>
      </c>
      <c r="F47" s="289">
        <v>3142</v>
      </c>
      <c r="G47" s="289">
        <v>3115</v>
      </c>
      <c r="H47" s="289">
        <v>8420</v>
      </c>
      <c r="I47" s="289">
        <v>13984</v>
      </c>
      <c r="J47" s="289">
        <v>6574</v>
      </c>
      <c r="K47" s="289">
        <v>6595</v>
      </c>
      <c r="L47" s="289">
        <v>2694</v>
      </c>
      <c r="M47" s="289">
        <v>8275</v>
      </c>
      <c r="N47" s="289">
        <v>1846</v>
      </c>
      <c r="O47" s="289">
        <v>28500</v>
      </c>
      <c r="P47" s="289">
        <v>9727</v>
      </c>
      <c r="Q47" s="285">
        <v>33274</v>
      </c>
      <c r="R47" s="283" t="s">
        <v>495</v>
      </c>
      <c r="S47" s="285">
        <v>7123</v>
      </c>
      <c r="T47" s="272"/>
      <c r="U47" s="284"/>
    </row>
    <row r="48" spans="2:21" s="271" customFormat="1" ht="12">
      <c r="B48" s="294"/>
      <c r="C48" s="295" t="s">
        <v>535</v>
      </c>
      <c r="D48" s="4"/>
      <c r="E48" s="277">
        <v>150605</v>
      </c>
      <c r="F48" s="289">
        <v>3774</v>
      </c>
      <c r="G48" s="289">
        <v>4955</v>
      </c>
      <c r="H48" s="289">
        <v>9615</v>
      </c>
      <c r="I48" s="289">
        <v>15957</v>
      </c>
      <c r="J48" s="289">
        <v>8302</v>
      </c>
      <c r="K48" s="289">
        <v>11582</v>
      </c>
      <c r="L48" s="289">
        <v>4165</v>
      </c>
      <c r="M48" s="289">
        <v>10523</v>
      </c>
      <c r="N48" s="289">
        <v>2225</v>
      </c>
      <c r="O48" s="289">
        <v>29686</v>
      </c>
      <c r="P48" s="289">
        <v>3668</v>
      </c>
      <c r="Q48" s="285">
        <v>35123</v>
      </c>
      <c r="R48" s="285">
        <v>7625</v>
      </c>
      <c r="S48" s="285">
        <v>3405</v>
      </c>
      <c r="T48" s="272"/>
      <c r="U48" s="284"/>
    </row>
    <row r="49" spans="4:19" ht="12">
      <c r="D49" s="296"/>
      <c r="E49" s="300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2:19" ht="12">
      <c r="B50" s="16" t="s">
        <v>536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R50" s="271"/>
      <c r="S50" s="271"/>
    </row>
    <row r="51" spans="2:19" ht="12">
      <c r="B51" s="297" t="s">
        <v>537</v>
      </c>
      <c r="C51" s="297"/>
      <c r="D51" s="297"/>
      <c r="E51" s="297"/>
      <c r="F51" s="16"/>
      <c r="G51" s="16"/>
      <c r="H51" s="16"/>
      <c r="I51" s="16"/>
      <c r="J51" s="16"/>
      <c r="K51" s="16"/>
      <c r="L51" s="16"/>
      <c r="M51" s="16"/>
      <c r="N51" s="16"/>
      <c r="O51" s="298"/>
      <c r="R51" s="271"/>
      <c r="S51" s="271"/>
    </row>
    <row r="52" spans="2:19" ht="12">
      <c r="B52" s="16" t="s">
        <v>538</v>
      </c>
      <c r="C52" s="16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  <row r="53" spans="2:19" ht="12">
      <c r="B53" s="16" t="s">
        <v>539</v>
      </c>
      <c r="C53" s="297"/>
      <c r="D53" s="297"/>
      <c r="E53" s="297"/>
      <c r="F53" s="16"/>
      <c r="G53" s="16"/>
      <c r="H53" s="16"/>
      <c r="I53" s="16"/>
      <c r="J53" s="16"/>
      <c r="K53" s="16"/>
      <c r="L53" s="16"/>
      <c r="M53" s="16"/>
      <c r="N53" s="16"/>
      <c r="O53" s="298"/>
      <c r="R53" s="271"/>
      <c r="S53" s="271"/>
    </row>
    <row r="54" spans="2:19" ht="12">
      <c r="B54" s="16" t="s">
        <v>540</v>
      </c>
      <c r="C54" s="16"/>
      <c r="D54" s="16"/>
      <c r="E54" s="16"/>
      <c r="F54" s="16"/>
      <c r="G54" s="16"/>
      <c r="H54" s="1"/>
      <c r="I54" s="1"/>
      <c r="J54" s="1"/>
      <c r="K54" s="1"/>
      <c r="L54" s="1"/>
      <c r="M54" s="1"/>
      <c r="N54" s="1"/>
      <c r="R54" s="271"/>
      <c r="S54" s="271"/>
    </row>
    <row r="55" spans="5:19" ht="12"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X57"/>
  <sheetViews>
    <sheetView zoomScalePageLayoutView="0" workbookViewId="0" topLeftCell="A1">
      <selection activeCell="P60" sqref="P60"/>
    </sheetView>
  </sheetViews>
  <sheetFormatPr defaultColWidth="9.00390625" defaultRowHeight="13.5"/>
  <cols>
    <col min="1" max="1" width="2.625" style="269" customWidth="1"/>
    <col min="2" max="2" width="4.50390625" style="269" customWidth="1"/>
    <col min="3" max="3" width="20.50390625" style="269" customWidth="1"/>
    <col min="4" max="4" width="3.00390625" style="269" customWidth="1"/>
    <col min="5" max="5" width="11.625" style="269" customWidth="1"/>
    <col min="6" max="6" width="9.25390625" style="269" bestFit="1" customWidth="1"/>
    <col min="7" max="8" width="9.75390625" style="269" customWidth="1"/>
    <col min="9" max="12" width="10.50390625" style="269" bestFit="1" customWidth="1"/>
    <col min="13" max="13" width="13.375" style="269" customWidth="1"/>
    <col min="14" max="14" width="9.25390625" style="269" bestFit="1" customWidth="1"/>
    <col min="15" max="15" width="12.875" style="269" bestFit="1" customWidth="1"/>
    <col min="16" max="16" width="8.375" style="269" customWidth="1"/>
    <col min="17" max="17" width="12.875" style="269" bestFit="1" customWidth="1"/>
    <col min="18" max="18" width="7.625" style="269" bestFit="1" customWidth="1"/>
    <col min="19" max="19" width="9.875" style="269" customWidth="1"/>
    <col min="20" max="20" width="9.75390625" style="269" bestFit="1" customWidth="1"/>
    <col min="21" max="16384" width="9.00390625" style="269" customWidth="1"/>
  </cols>
  <sheetData>
    <row r="1" spans="2:6" ht="14.25">
      <c r="B1" s="2" t="s">
        <v>553</v>
      </c>
      <c r="C1" s="301"/>
      <c r="D1" s="301"/>
      <c r="E1" s="301"/>
      <c r="F1" s="302"/>
    </row>
    <row r="2" spans="5:19" ht="12" customHeight="1"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2:19" ht="12" customHeight="1">
      <c r="B3" s="590" t="s">
        <v>476</v>
      </c>
      <c r="C3" s="594"/>
      <c r="D3" s="591"/>
      <c r="E3" s="13" t="s">
        <v>43</v>
      </c>
      <c r="F3" s="13" t="s">
        <v>477</v>
      </c>
      <c r="G3" s="303" t="s">
        <v>478</v>
      </c>
      <c r="H3" s="303" t="s">
        <v>479</v>
      </c>
      <c r="I3" s="13" t="s">
        <v>480</v>
      </c>
      <c r="J3" s="13" t="s">
        <v>481</v>
      </c>
      <c r="K3" s="13" t="s">
        <v>482</v>
      </c>
      <c r="L3" s="13" t="s">
        <v>390</v>
      </c>
      <c r="M3" s="13" t="s">
        <v>483</v>
      </c>
      <c r="N3" s="13" t="s">
        <v>484</v>
      </c>
      <c r="O3" s="13" t="s">
        <v>485</v>
      </c>
      <c r="P3" s="13" t="s">
        <v>486</v>
      </c>
      <c r="Q3" s="13" t="s">
        <v>487</v>
      </c>
      <c r="R3" s="13" t="s">
        <v>542</v>
      </c>
      <c r="S3" s="13" t="s">
        <v>543</v>
      </c>
    </row>
    <row r="4" spans="2:19" ht="12">
      <c r="B4" s="178"/>
      <c r="C4" s="275"/>
      <c r="D4" s="179"/>
      <c r="E4" s="6" t="s">
        <v>489</v>
      </c>
      <c r="F4" s="6" t="s">
        <v>489</v>
      </c>
      <c r="G4" s="6" t="s">
        <v>489</v>
      </c>
      <c r="H4" s="6" t="s">
        <v>489</v>
      </c>
      <c r="I4" s="6" t="s">
        <v>489</v>
      </c>
      <c r="J4" s="6" t="s">
        <v>489</v>
      </c>
      <c r="K4" s="6" t="s">
        <v>489</v>
      </c>
      <c r="L4" s="6" t="s">
        <v>489</v>
      </c>
      <c r="M4" s="6" t="s">
        <v>489</v>
      </c>
      <c r="N4" s="6" t="s">
        <v>489</v>
      </c>
      <c r="O4" s="6" t="s">
        <v>489</v>
      </c>
      <c r="P4" s="6" t="s">
        <v>489</v>
      </c>
      <c r="Q4" s="6" t="s">
        <v>489</v>
      </c>
      <c r="R4" s="6" t="s">
        <v>489</v>
      </c>
      <c r="S4" s="6" t="s">
        <v>489</v>
      </c>
    </row>
    <row r="5" spans="2:19" ht="12" customHeight="1">
      <c r="B5" s="391" t="s">
        <v>490</v>
      </c>
      <c r="C5" s="378"/>
      <c r="D5" s="379"/>
      <c r="E5" s="304">
        <v>8752781</v>
      </c>
      <c r="F5" s="304">
        <v>64904</v>
      </c>
      <c r="G5" s="304">
        <v>182243</v>
      </c>
      <c r="H5" s="304">
        <v>415568</v>
      </c>
      <c r="I5" s="304">
        <v>374679</v>
      </c>
      <c r="J5" s="304">
        <v>298434</v>
      </c>
      <c r="K5" s="304">
        <v>752305</v>
      </c>
      <c r="L5" s="304">
        <v>181978</v>
      </c>
      <c r="M5" s="304">
        <v>527799</v>
      </c>
      <c r="N5" s="304">
        <v>59903</v>
      </c>
      <c r="O5" s="304">
        <v>2071975</v>
      </c>
      <c r="P5" s="304">
        <v>38092</v>
      </c>
      <c r="Q5" s="304">
        <v>3036082</v>
      </c>
      <c r="R5" s="304">
        <v>6983</v>
      </c>
      <c r="S5" s="304">
        <v>741836</v>
      </c>
    </row>
    <row r="6" spans="2:20" s="279" customFormat="1" ht="12" customHeight="1">
      <c r="B6" s="386" t="s">
        <v>47</v>
      </c>
      <c r="C6" s="387"/>
      <c r="D6" s="382"/>
      <c r="E6" s="305">
        <v>8662824</v>
      </c>
      <c r="F6" s="305">
        <v>71232</v>
      </c>
      <c r="G6" s="305">
        <v>193132</v>
      </c>
      <c r="H6" s="305">
        <v>429159</v>
      </c>
      <c r="I6" s="305">
        <v>384654</v>
      </c>
      <c r="J6" s="305">
        <v>312371</v>
      </c>
      <c r="K6" s="305">
        <v>727119</v>
      </c>
      <c r="L6" s="305">
        <v>176430</v>
      </c>
      <c r="M6" s="305">
        <v>533648</v>
      </c>
      <c r="N6" s="305">
        <v>63694</v>
      </c>
      <c r="O6" s="305">
        <v>2039668</v>
      </c>
      <c r="P6" s="305">
        <v>35871</v>
      </c>
      <c r="Q6" s="305">
        <v>3015311</v>
      </c>
      <c r="R6" s="305">
        <v>6480</v>
      </c>
      <c r="S6" s="305">
        <v>674055</v>
      </c>
      <c r="T6" s="306"/>
    </row>
    <row r="7" spans="2:20" ht="12" customHeight="1">
      <c r="B7" s="30"/>
      <c r="C7" s="24" t="s">
        <v>491</v>
      </c>
      <c r="D7" s="24"/>
      <c r="E7" s="307">
        <f>SUM(F7:S7)</f>
        <v>210886</v>
      </c>
      <c r="F7" s="307">
        <v>4309</v>
      </c>
      <c r="G7" s="307">
        <v>8966</v>
      </c>
      <c r="H7" s="307">
        <v>15123</v>
      </c>
      <c r="I7" s="307">
        <v>23977</v>
      </c>
      <c r="J7" s="307">
        <v>16312</v>
      </c>
      <c r="K7" s="307">
        <v>12620</v>
      </c>
      <c r="L7" s="307">
        <v>7298</v>
      </c>
      <c r="M7" s="307">
        <v>15266</v>
      </c>
      <c r="N7" s="307">
        <v>3646</v>
      </c>
      <c r="O7" s="307">
        <v>28097</v>
      </c>
      <c r="P7" s="307">
        <v>5840</v>
      </c>
      <c r="Q7" s="307">
        <v>60538</v>
      </c>
      <c r="R7" s="307">
        <v>809</v>
      </c>
      <c r="S7" s="307">
        <v>8085</v>
      </c>
      <c r="T7" s="306"/>
    </row>
    <row r="8" spans="2:23" ht="12" customHeight="1">
      <c r="B8" s="30"/>
      <c r="C8" s="24" t="s">
        <v>493</v>
      </c>
      <c r="D8" s="24"/>
      <c r="E8" s="307">
        <f aca="true" t="shared" si="0" ref="E8:E48">SUM(F8:S8)</f>
        <v>338588</v>
      </c>
      <c r="F8" s="307">
        <v>3868</v>
      </c>
      <c r="G8" s="307">
        <v>10128</v>
      </c>
      <c r="H8" s="307">
        <v>32749</v>
      </c>
      <c r="I8" s="307">
        <v>22990</v>
      </c>
      <c r="J8" s="307">
        <v>14950</v>
      </c>
      <c r="K8" s="307">
        <v>38544</v>
      </c>
      <c r="L8" s="307">
        <v>9878</v>
      </c>
      <c r="M8" s="307">
        <v>22565</v>
      </c>
      <c r="N8" s="307">
        <v>3125</v>
      </c>
      <c r="O8" s="307">
        <v>102283</v>
      </c>
      <c r="P8" s="307">
        <v>1492</v>
      </c>
      <c r="Q8" s="307">
        <v>12545</v>
      </c>
      <c r="R8" s="307">
        <v>311</v>
      </c>
      <c r="S8" s="307">
        <v>63160</v>
      </c>
      <c r="T8" s="306"/>
      <c r="W8" s="308"/>
    </row>
    <row r="9" spans="2:23" ht="12" customHeight="1">
      <c r="B9" s="30"/>
      <c r="C9" s="24" t="s">
        <v>494</v>
      </c>
      <c r="D9" s="24"/>
      <c r="E9" s="307">
        <f t="shared" si="0"/>
        <v>189698</v>
      </c>
      <c r="F9" s="307">
        <v>451</v>
      </c>
      <c r="G9" s="307">
        <v>414</v>
      </c>
      <c r="H9" s="307">
        <v>1774</v>
      </c>
      <c r="I9" s="307">
        <v>4086</v>
      </c>
      <c r="J9" s="307">
        <v>1028</v>
      </c>
      <c r="K9" s="307">
        <v>5501</v>
      </c>
      <c r="L9" s="307">
        <v>426</v>
      </c>
      <c r="M9" s="307">
        <v>1981</v>
      </c>
      <c r="N9" s="307">
        <v>104</v>
      </c>
      <c r="O9" s="307">
        <v>1089</v>
      </c>
      <c r="P9" s="307">
        <v>292</v>
      </c>
      <c r="Q9" s="307">
        <v>164792</v>
      </c>
      <c r="R9" s="307">
        <v>1037</v>
      </c>
      <c r="S9" s="307">
        <v>6723</v>
      </c>
      <c r="T9" s="306"/>
      <c r="W9" s="308"/>
    </row>
    <row r="10" spans="2:23" ht="12" customHeight="1">
      <c r="B10" s="30"/>
      <c r="C10" s="24" t="s">
        <v>497</v>
      </c>
      <c r="D10" s="24"/>
      <c r="E10" s="307">
        <f t="shared" si="0"/>
        <v>1338992</v>
      </c>
      <c r="F10" s="307">
        <v>6840</v>
      </c>
      <c r="G10" s="307">
        <v>17565</v>
      </c>
      <c r="H10" s="307">
        <v>58725</v>
      </c>
      <c r="I10" s="307">
        <v>37296</v>
      </c>
      <c r="J10" s="307">
        <v>33611</v>
      </c>
      <c r="K10" s="307">
        <v>113166</v>
      </c>
      <c r="L10" s="307">
        <v>22512</v>
      </c>
      <c r="M10" s="307">
        <v>34965</v>
      </c>
      <c r="N10" s="307">
        <v>4865</v>
      </c>
      <c r="O10" s="307">
        <v>284613</v>
      </c>
      <c r="P10" s="307">
        <v>2164</v>
      </c>
      <c r="Q10" s="307">
        <v>513175</v>
      </c>
      <c r="R10" s="307">
        <v>63</v>
      </c>
      <c r="S10" s="307">
        <v>209432</v>
      </c>
      <c r="T10" s="306"/>
      <c r="W10" s="308"/>
    </row>
    <row r="11" spans="2:20" ht="12" customHeight="1">
      <c r="B11" s="30"/>
      <c r="C11" s="24" t="s">
        <v>499</v>
      </c>
      <c r="D11" s="24"/>
      <c r="E11" s="307">
        <f t="shared" si="0"/>
        <v>1194326</v>
      </c>
      <c r="F11" s="307">
        <v>12796</v>
      </c>
      <c r="G11" s="307">
        <v>45541</v>
      </c>
      <c r="H11" s="307">
        <v>65979</v>
      </c>
      <c r="I11" s="307">
        <v>76480</v>
      </c>
      <c r="J11" s="307">
        <v>56635</v>
      </c>
      <c r="K11" s="307">
        <v>130880</v>
      </c>
      <c r="L11" s="307">
        <v>35119</v>
      </c>
      <c r="M11" s="307">
        <v>74450</v>
      </c>
      <c r="N11" s="307">
        <v>16757</v>
      </c>
      <c r="O11" s="307">
        <v>331432</v>
      </c>
      <c r="P11" s="307">
        <v>7983</v>
      </c>
      <c r="Q11" s="307">
        <v>287157</v>
      </c>
      <c r="R11" s="307">
        <v>704</v>
      </c>
      <c r="S11" s="307">
        <v>52413</v>
      </c>
      <c r="T11" s="306"/>
    </row>
    <row r="12" spans="2:20" ht="12" customHeight="1">
      <c r="B12" s="30"/>
      <c r="C12" s="24" t="s">
        <v>500</v>
      </c>
      <c r="D12" s="24"/>
      <c r="E12" s="307">
        <f t="shared" si="0"/>
        <v>73833</v>
      </c>
      <c r="F12" s="307">
        <v>403</v>
      </c>
      <c r="G12" s="307">
        <v>1308</v>
      </c>
      <c r="H12" s="307">
        <v>2433</v>
      </c>
      <c r="I12" s="307">
        <v>2287</v>
      </c>
      <c r="J12" s="307">
        <v>2138</v>
      </c>
      <c r="K12" s="307">
        <v>5890</v>
      </c>
      <c r="L12" s="307">
        <v>1378</v>
      </c>
      <c r="M12" s="307">
        <v>3621</v>
      </c>
      <c r="N12" s="307">
        <v>390</v>
      </c>
      <c r="O12" s="307">
        <v>19046</v>
      </c>
      <c r="P12" s="307">
        <v>776</v>
      </c>
      <c r="Q12" s="307">
        <v>29214</v>
      </c>
      <c r="R12" s="307">
        <v>4</v>
      </c>
      <c r="S12" s="307">
        <v>4945</v>
      </c>
      <c r="T12" s="306"/>
    </row>
    <row r="13" spans="2:20" ht="12" customHeight="1">
      <c r="B13" s="30"/>
      <c r="C13" s="24" t="s">
        <v>501</v>
      </c>
      <c r="D13" s="24"/>
      <c r="E13" s="307">
        <f t="shared" si="0"/>
        <v>202523</v>
      </c>
      <c r="F13" s="307">
        <v>1207</v>
      </c>
      <c r="G13" s="307">
        <v>3614</v>
      </c>
      <c r="H13" s="307">
        <v>6877</v>
      </c>
      <c r="I13" s="307">
        <v>7307</v>
      </c>
      <c r="J13" s="307">
        <v>6942</v>
      </c>
      <c r="K13" s="307">
        <v>17028</v>
      </c>
      <c r="L13" s="307">
        <v>3461</v>
      </c>
      <c r="M13" s="307">
        <v>7023</v>
      </c>
      <c r="N13" s="307">
        <v>1022</v>
      </c>
      <c r="O13" s="307">
        <v>49127</v>
      </c>
      <c r="P13" s="307">
        <v>1568</v>
      </c>
      <c r="Q13" s="307">
        <v>82773</v>
      </c>
      <c r="R13" s="307">
        <v>52</v>
      </c>
      <c r="S13" s="307">
        <v>14522</v>
      </c>
      <c r="T13" s="306"/>
    </row>
    <row r="14" spans="2:20" ht="12" customHeight="1">
      <c r="B14" s="30"/>
      <c r="C14" s="24" t="s">
        <v>502</v>
      </c>
      <c r="D14" s="24"/>
      <c r="E14" s="307">
        <f t="shared" si="0"/>
        <v>119247</v>
      </c>
      <c r="F14" s="307">
        <v>793</v>
      </c>
      <c r="G14" s="307">
        <v>2717</v>
      </c>
      <c r="H14" s="307">
        <v>5843</v>
      </c>
      <c r="I14" s="307">
        <v>4128</v>
      </c>
      <c r="J14" s="307">
        <v>3240</v>
      </c>
      <c r="K14" s="307">
        <v>8578</v>
      </c>
      <c r="L14" s="307">
        <v>1984</v>
      </c>
      <c r="M14" s="307">
        <v>5197</v>
      </c>
      <c r="N14" s="307">
        <v>719</v>
      </c>
      <c r="O14" s="307">
        <v>25085</v>
      </c>
      <c r="P14" s="307">
        <v>822</v>
      </c>
      <c r="Q14" s="307">
        <v>50942</v>
      </c>
      <c r="R14" s="307">
        <v>27</v>
      </c>
      <c r="S14" s="307">
        <v>9172</v>
      </c>
      <c r="T14" s="306"/>
    </row>
    <row r="15" spans="2:20" ht="12" customHeight="1">
      <c r="B15" s="30"/>
      <c r="C15" s="24" t="s">
        <v>503</v>
      </c>
      <c r="D15" s="24"/>
      <c r="E15" s="307">
        <f t="shared" si="0"/>
        <v>60411</v>
      </c>
      <c r="F15" s="307">
        <v>277</v>
      </c>
      <c r="G15" s="307">
        <v>971</v>
      </c>
      <c r="H15" s="307">
        <v>2368</v>
      </c>
      <c r="I15" s="307">
        <v>1519</v>
      </c>
      <c r="J15" s="307">
        <v>1545</v>
      </c>
      <c r="K15" s="307">
        <v>4019</v>
      </c>
      <c r="L15" s="307">
        <v>1092</v>
      </c>
      <c r="M15" s="307">
        <v>3949</v>
      </c>
      <c r="N15" s="307">
        <v>231</v>
      </c>
      <c r="O15" s="307">
        <v>17534</v>
      </c>
      <c r="P15" s="307">
        <v>464</v>
      </c>
      <c r="Q15" s="307">
        <v>22797</v>
      </c>
      <c r="R15" s="309">
        <v>5</v>
      </c>
      <c r="S15" s="307">
        <v>3640</v>
      </c>
      <c r="T15" s="306"/>
    </row>
    <row r="16" spans="2:20" ht="12" customHeight="1">
      <c r="B16" s="30"/>
      <c r="C16" s="286" t="s">
        <v>504</v>
      </c>
      <c r="D16" s="24"/>
      <c r="E16" s="307">
        <f t="shared" si="0"/>
        <v>55184</v>
      </c>
      <c r="F16" s="310">
        <v>273</v>
      </c>
      <c r="G16" s="310">
        <v>897</v>
      </c>
      <c r="H16" s="310">
        <v>1501</v>
      </c>
      <c r="I16" s="310">
        <v>1557</v>
      </c>
      <c r="J16" s="310">
        <v>1411</v>
      </c>
      <c r="K16" s="310">
        <v>3104</v>
      </c>
      <c r="L16" s="310">
        <v>715</v>
      </c>
      <c r="M16" s="310">
        <v>1106</v>
      </c>
      <c r="N16" s="310">
        <v>264</v>
      </c>
      <c r="O16" s="310">
        <v>11112</v>
      </c>
      <c r="P16" s="310">
        <v>512</v>
      </c>
      <c r="Q16" s="307">
        <v>29953</v>
      </c>
      <c r="R16" s="309">
        <v>1</v>
      </c>
      <c r="S16" s="307">
        <v>2778</v>
      </c>
      <c r="T16" s="306"/>
    </row>
    <row r="17" spans="2:20" ht="12" customHeight="1">
      <c r="B17" s="30"/>
      <c r="C17" s="24" t="s">
        <v>505</v>
      </c>
      <c r="D17" s="24"/>
      <c r="E17" s="307">
        <f t="shared" si="0"/>
        <v>237250</v>
      </c>
      <c r="F17" s="307">
        <v>2217</v>
      </c>
      <c r="G17" s="307">
        <v>6242</v>
      </c>
      <c r="H17" s="307">
        <v>13014</v>
      </c>
      <c r="I17" s="307">
        <v>11041</v>
      </c>
      <c r="J17" s="307">
        <v>9745</v>
      </c>
      <c r="K17" s="307">
        <v>21410</v>
      </c>
      <c r="L17" s="307">
        <v>5589</v>
      </c>
      <c r="M17" s="307">
        <v>18205</v>
      </c>
      <c r="N17" s="307">
        <v>1693</v>
      </c>
      <c r="O17" s="307">
        <v>69650</v>
      </c>
      <c r="P17" s="307">
        <v>1500</v>
      </c>
      <c r="Q17" s="307">
        <v>61909</v>
      </c>
      <c r="R17" s="307">
        <v>549</v>
      </c>
      <c r="S17" s="307">
        <v>14486</v>
      </c>
      <c r="T17" s="306"/>
    </row>
    <row r="18" spans="2:20" ht="12" customHeight="1">
      <c r="B18" s="30"/>
      <c r="C18" s="24" t="s">
        <v>506</v>
      </c>
      <c r="D18" s="24"/>
      <c r="E18" s="307">
        <f t="shared" si="0"/>
        <v>62863</v>
      </c>
      <c r="F18" s="307">
        <v>406</v>
      </c>
      <c r="G18" s="307">
        <v>913</v>
      </c>
      <c r="H18" s="307">
        <v>2256</v>
      </c>
      <c r="I18" s="307">
        <v>1469</v>
      </c>
      <c r="J18" s="307">
        <v>1444</v>
      </c>
      <c r="K18" s="307">
        <v>3929</v>
      </c>
      <c r="L18" s="307">
        <v>814</v>
      </c>
      <c r="M18" s="307">
        <v>7473</v>
      </c>
      <c r="N18" s="307">
        <v>192</v>
      </c>
      <c r="O18" s="307">
        <v>10439</v>
      </c>
      <c r="P18" s="307">
        <v>195</v>
      </c>
      <c r="Q18" s="307">
        <v>28135</v>
      </c>
      <c r="R18" s="307" t="s">
        <v>495</v>
      </c>
      <c r="S18" s="307">
        <v>5198</v>
      </c>
      <c r="T18" s="306"/>
    </row>
    <row r="19" spans="2:24" s="311" customFormat="1" ht="12" customHeight="1">
      <c r="B19" s="312"/>
      <c r="C19" s="24" t="s">
        <v>507</v>
      </c>
      <c r="D19" s="24"/>
      <c r="E19" s="307">
        <f t="shared" si="0"/>
        <v>328211</v>
      </c>
      <c r="F19" s="307">
        <v>2758</v>
      </c>
      <c r="G19" s="307">
        <v>6438</v>
      </c>
      <c r="H19" s="307">
        <v>14345</v>
      </c>
      <c r="I19" s="307">
        <v>16201</v>
      </c>
      <c r="J19" s="307">
        <v>12455</v>
      </c>
      <c r="K19" s="307">
        <v>23593</v>
      </c>
      <c r="L19" s="307">
        <v>6479</v>
      </c>
      <c r="M19" s="307">
        <v>18222</v>
      </c>
      <c r="N19" s="307">
        <v>2060</v>
      </c>
      <c r="O19" s="307">
        <v>88491</v>
      </c>
      <c r="P19" s="307">
        <v>2963</v>
      </c>
      <c r="Q19" s="307">
        <v>122475</v>
      </c>
      <c r="R19" s="307">
        <v>438</v>
      </c>
      <c r="S19" s="307">
        <v>11293</v>
      </c>
      <c r="T19" s="306"/>
      <c r="X19" s="269"/>
    </row>
    <row r="20" spans="2:20" ht="12" customHeight="1">
      <c r="B20" s="30"/>
      <c r="C20" s="24" t="s">
        <v>508</v>
      </c>
      <c r="D20" s="24"/>
      <c r="E20" s="307">
        <f t="shared" si="0"/>
        <v>110204</v>
      </c>
      <c r="F20" s="307">
        <v>781</v>
      </c>
      <c r="G20" s="307">
        <v>1713</v>
      </c>
      <c r="H20" s="307">
        <v>3745</v>
      </c>
      <c r="I20" s="307">
        <v>3298</v>
      </c>
      <c r="J20" s="307">
        <v>2346</v>
      </c>
      <c r="K20" s="307">
        <v>9624</v>
      </c>
      <c r="L20" s="307">
        <v>2072</v>
      </c>
      <c r="M20" s="307">
        <v>11401</v>
      </c>
      <c r="N20" s="307">
        <v>466</v>
      </c>
      <c r="O20" s="307">
        <v>18469</v>
      </c>
      <c r="P20" s="307">
        <v>378</v>
      </c>
      <c r="Q20" s="307">
        <v>49518</v>
      </c>
      <c r="R20" s="307">
        <v>26</v>
      </c>
      <c r="S20" s="307">
        <v>6367</v>
      </c>
      <c r="T20" s="306"/>
    </row>
    <row r="21" spans="2:20" ht="12" customHeight="1">
      <c r="B21" s="30"/>
      <c r="C21" s="24" t="s">
        <v>509</v>
      </c>
      <c r="D21" s="24"/>
      <c r="E21" s="307">
        <f t="shared" si="0"/>
        <v>173300</v>
      </c>
      <c r="F21" s="307">
        <v>1020</v>
      </c>
      <c r="G21" s="307">
        <v>2885</v>
      </c>
      <c r="H21" s="307">
        <v>8120</v>
      </c>
      <c r="I21" s="307">
        <v>5675</v>
      </c>
      <c r="J21" s="307">
        <v>4418</v>
      </c>
      <c r="K21" s="307">
        <v>14627</v>
      </c>
      <c r="L21" s="307">
        <v>3105</v>
      </c>
      <c r="M21" s="307">
        <v>14680</v>
      </c>
      <c r="N21" s="307">
        <v>924</v>
      </c>
      <c r="O21" s="307">
        <v>35815</v>
      </c>
      <c r="P21" s="307">
        <v>170</v>
      </c>
      <c r="Q21" s="307">
        <v>70587</v>
      </c>
      <c r="R21" s="307">
        <v>215</v>
      </c>
      <c r="S21" s="307">
        <v>11059</v>
      </c>
      <c r="T21" s="306"/>
    </row>
    <row r="22" spans="2:20" ht="12" customHeight="1">
      <c r="B22" s="30"/>
      <c r="C22" s="24" t="s">
        <v>510</v>
      </c>
      <c r="D22" s="24"/>
      <c r="E22" s="307">
        <f t="shared" si="0"/>
        <v>132009</v>
      </c>
      <c r="F22" s="307">
        <v>1312</v>
      </c>
      <c r="G22" s="307">
        <v>2039</v>
      </c>
      <c r="H22" s="307">
        <v>6766</v>
      </c>
      <c r="I22" s="307">
        <v>5004</v>
      </c>
      <c r="J22" s="307">
        <v>4099</v>
      </c>
      <c r="K22" s="307">
        <v>10179</v>
      </c>
      <c r="L22" s="307">
        <v>2138</v>
      </c>
      <c r="M22" s="307">
        <v>6146</v>
      </c>
      <c r="N22" s="307">
        <v>778</v>
      </c>
      <c r="O22" s="307">
        <v>37997</v>
      </c>
      <c r="P22" s="307">
        <v>930</v>
      </c>
      <c r="Q22" s="307">
        <v>45367</v>
      </c>
      <c r="R22" s="307">
        <v>119</v>
      </c>
      <c r="S22" s="307">
        <v>9135</v>
      </c>
      <c r="T22" s="306"/>
    </row>
    <row r="23" spans="2:20" ht="12" customHeight="1">
      <c r="B23" s="30"/>
      <c r="C23" s="24" t="s">
        <v>511</v>
      </c>
      <c r="D23" s="24"/>
      <c r="E23" s="307">
        <f t="shared" si="0"/>
        <v>425003</v>
      </c>
      <c r="F23" s="309">
        <v>3131</v>
      </c>
      <c r="G23" s="309">
        <v>10161</v>
      </c>
      <c r="H23" s="309">
        <v>25991</v>
      </c>
      <c r="I23" s="309">
        <v>21743</v>
      </c>
      <c r="J23" s="309">
        <v>16019</v>
      </c>
      <c r="K23" s="309">
        <v>35893</v>
      </c>
      <c r="L23" s="309">
        <v>9468</v>
      </c>
      <c r="M23" s="309">
        <v>21367</v>
      </c>
      <c r="N23" s="309">
        <v>4912</v>
      </c>
      <c r="O23" s="309">
        <v>108249</v>
      </c>
      <c r="P23" s="309">
        <v>11</v>
      </c>
      <c r="Q23" s="307">
        <v>156354</v>
      </c>
      <c r="R23" s="309">
        <v>437</v>
      </c>
      <c r="S23" s="307">
        <v>11267</v>
      </c>
      <c r="T23" s="306"/>
    </row>
    <row r="24" spans="2:20" ht="12" customHeight="1">
      <c r="B24" s="30"/>
      <c r="C24" s="24" t="s">
        <v>512</v>
      </c>
      <c r="D24" s="24"/>
      <c r="E24" s="307">
        <f t="shared" si="0"/>
        <v>84935</v>
      </c>
      <c r="F24" s="307">
        <v>371</v>
      </c>
      <c r="G24" s="307">
        <v>1129</v>
      </c>
      <c r="H24" s="307">
        <v>5261</v>
      </c>
      <c r="I24" s="307">
        <v>2516</v>
      </c>
      <c r="J24" s="307">
        <v>2149</v>
      </c>
      <c r="K24" s="307">
        <v>9045</v>
      </c>
      <c r="L24" s="307">
        <v>1292</v>
      </c>
      <c r="M24" s="307">
        <v>3235</v>
      </c>
      <c r="N24" s="307">
        <v>516</v>
      </c>
      <c r="O24" s="307">
        <v>18578</v>
      </c>
      <c r="P24" s="310">
        <v>11</v>
      </c>
      <c r="Q24" s="307">
        <v>34011</v>
      </c>
      <c r="R24" s="309">
        <v>2</v>
      </c>
      <c r="S24" s="307">
        <v>6819</v>
      </c>
      <c r="T24" s="306"/>
    </row>
    <row r="25" spans="2:20" ht="12" customHeight="1">
      <c r="B25" s="30"/>
      <c r="C25" s="24" t="s">
        <v>513</v>
      </c>
      <c r="D25" s="24"/>
      <c r="E25" s="307">
        <f t="shared" si="0"/>
        <v>192100</v>
      </c>
      <c r="F25" s="307">
        <v>1044</v>
      </c>
      <c r="G25" s="307">
        <v>4201</v>
      </c>
      <c r="H25" s="307">
        <v>10117</v>
      </c>
      <c r="I25" s="307">
        <v>7575</v>
      </c>
      <c r="J25" s="307">
        <v>6142</v>
      </c>
      <c r="K25" s="307">
        <v>18848</v>
      </c>
      <c r="L25" s="307">
        <v>4167</v>
      </c>
      <c r="M25" s="307">
        <v>13429</v>
      </c>
      <c r="N25" s="307">
        <v>1739</v>
      </c>
      <c r="O25" s="307">
        <v>43873</v>
      </c>
      <c r="P25" s="307">
        <v>603</v>
      </c>
      <c r="Q25" s="307">
        <v>70326</v>
      </c>
      <c r="R25" s="307">
        <v>94</v>
      </c>
      <c r="S25" s="307">
        <v>9942</v>
      </c>
      <c r="T25" s="306"/>
    </row>
    <row r="26" spans="2:20" ht="12" customHeight="1">
      <c r="B26" s="30"/>
      <c r="C26" s="24" t="s">
        <v>514</v>
      </c>
      <c r="D26" s="24"/>
      <c r="E26" s="307">
        <f t="shared" si="0"/>
        <v>95371</v>
      </c>
      <c r="F26" s="307">
        <v>503</v>
      </c>
      <c r="G26" s="307">
        <v>1728</v>
      </c>
      <c r="H26" s="307">
        <v>5566</v>
      </c>
      <c r="I26" s="307">
        <v>3517</v>
      </c>
      <c r="J26" s="307">
        <v>3340</v>
      </c>
      <c r="K26" s="307">
        <v>7699</v>
      </c>
      <c r="L26" s="307">
        <v>1953</v>
      </c>
      <c r="M26" s="307">
        <v>6895</v>
      </c>
      <c r="N26" s="307">
        <v>433</v>
      </c>
      <c r="O26" s="307">
        <v>17506</v>
      </c>
      <c r="P26" s="307">
        <v>1</v>
      </c>
      <c r="Q26" s="307">
        <v>36408</v>
      </c>
      <c r="R26" s="307">
        <v>3</v>
      </c>
      <c r="S26" s="307">
        <v>9819</v>
      </c>
      <c r="T26" s="306"/>
    </row>
    <row r="27" spans="2:20" ht="12" customHeight="1">
      <c r="B27" s="30"/>
      <c r="C27" s="24" t="s">
        <v>515</v>
      </c>
      <c r="D27" s="24"/>
      <c r="E27" s="307" t="s">
        <v>495</v>
      </c>
      <c r="F27" s="307" t="s">
        <v>495</v>
      </c>
      <c r="G27" s="307" t="s">
        <v>495</v>
      </c>
      <c r="H27" s="307" t="s">
        <v>495</v>
      </c>
      <c r="I27" s="307" t="s">
        <v>495</v>
      </c>
      <c r="J27" s="307" t="s">
        <v>495</v>
      </c>
      <c r="K27" s="307" t="s">
        <v>495</v>
      </c>
      <c r="L27" s="307" t="s">
        <v>495</v>
      </c>
      <c r="M27" s="307" t="s">
        <v>495</v>
      </c>
      <c r="N27" s="307" t="s">
        <v>495</v>
      </c>
      <c r="O27" s="307" t="s">
        <v>495</v>
      </c>
      <c r="P27" s="307" t="s">
        <v>495</v>
      </c>
      <c r="Q27" s="307" t="s">
        <v>495</v>
      </c>
      <c r="R27" s="307" t="s">
        <v>495</v>
      </c>
      <c r="S27" s="307" t="s">
        <v>495</v>
      </c>
      <c r="T27" s="306"/>
    </row>
    <row r="28" spans="2:21" s="270" customFormat="1" ht="12" customHeight="1">
      <c r="B28" s="30"/>
      <c r="C28" s="24" t="s">
        <v>544</v>
      </c>
      <c r="D28" s="24"/>
      <c r="E28" s="307">
        <f t="shared" si="0"/>
        <v>251608</v>
      </c>
      <c r="F28" s="313">
        <v>1524</v>
      </c>
      <c r="G28" s="313">
        <v>4205</v>
      </c>
      <c r="H28" s="313">
        <v>9910</v>
      </c>
      <c r="I28" s="313">
        <v>8398</v>
      </c>
      <c r="J28" s="313">
        <v>8260</v>
      </c>
      <c r="K28" s="313">
        <v>21828</v>
      </c>
      <c r="L28" s="313">
        <v>4674</v>
      </c>
      <c r="M28" s="313">
        <v>18836</v>
      </c>
      <c r="N28" s="313">
        <v>1377</v>
      </c>
      <c r="O28" s="313">
        <v>61587</v>
      </c>
      <c r="P28" s="314" t="s">
        <v>545</v>
      </c>
      <c r="Q28" s="313">
        <v>98781</v>
      </c>
      <c r="R28" s="307" t="s">
        <v>495</v>
      </c>
      <c r="S28" s="313">
        <v>12228</v>
      </c>
      <c r="T28" s="306"/>
      <c r="U28" s="315"/>
    </row>
    <row r="29" spans="2:20" ht="12" customHeight="1">
      <c r="B29" s="30"/>
      <c r="C29" s="24" t="s">
        <v>517</v>
      </c>
      <c r="D29" s="24"/>
      <c r="E29" s="307">
        <f t="shared" si="0"/>
        <v>197804</v>
      </c>
      <c r="F29" s="309">
        <v>1220</v>
      </c>
      <c r="G29" s="309">
        <v>4167</v>
      </c>
      <c r="H29" s="309">
        <v>9415</v>
      </c>
      <c r="I29" s="309">
        <v>8065</v>
      </c>
      <c r="J29" s="309">
        <v>6404</v>
      </c>
      <c r="K29" s="309">
        <v>11939</v>
      </c>
      <c r="L29" s="309">
        <v>3235</v>
      </c>
      <c r="M29" s="309">
        <v>8065</v>
      </c>
      <c r="N29" s="309">
        <v>1069</v>
      </c>
      <c r="O29" s="309">
        <v>55046</v>
      </c>
      <c r="P29" s="309">
        <v>157</v>
      </c>
      <c r="Q29" s="307">
        <v>80666</v>
      </c>
      <c r="R29" s="309">
        <v>94</v>
      </c>
      <c r="S29" s="307">
        <v>8262</v>
      </c>
      <c r="T29" s="306"/>
    </row>
    <row r="30" spans="2:20" ht="12" customHeight="1">
      <c r="B30" s="30"/>
      <c r="C30" s="24" t="s">
        <v>518</v>
      </c>
      <c r="D30" s="24"/>
      <c r="E30" s="307">
        <f t="shared" si="0"/>
        <v>218066</v>
      </c>
      <c r="F30" s="307">
        <v>1164</v>
      </c>
      <c r="G30" s="307">
        <v>4774</v>
      </c>
      <c r="H30" s="307">
        <v>8163</v>
      </c>
      <c r="I30" s="307">
        <v>8582</v>
      </c>
      <c r="J30" s="307">
        <v>6859</v>
      </c>
      <c r="K30" s="307">
        <v>13531</v>
      </c>
      <c r="L30" s="307">
        <v>4023</v>
      </c>
      <c r="M30" s="307">
        <v>10933</v>
      </c>
      <c r="N30" s="307">
        <v>1384</v>
      </c>
      <c r="O30" s="307">
        <v>75498</v>
      </c>
      <c r="P30" s="307">
        <v>793</v>
      </c>
      <c r="Q30" s="307">
        <v>75228</v>
      </c>
      <c r="R30" s="307" t="s">
        <v>495</v>
      </c>
      <c r="S30" s="307">
        <v>7134</v>
      </c>
      <c r="T30" s="306"/>
    </row>
    <row r="31" spans="2:20" ht="12" customHeight="1">
      <c r="B31" s="30"/>
      <c r="C31" s="24" t="s">
        <v>519</v>
      </c>
      <c r="D31" s="24"/>
      <c r="E31" s="307">
        <f t="shared" si="0"/>
        <v>20600</v>
      </c>
      <c r="F31" s="307">
        <v>28</v>
      </c>
      <c r="G31" s="307">
        <v>194</v>
      </c>
      <c r="H31" s="307">
        <v>234</v>
      </c>
      <c r="I31" s="307">
        <v>201</v>
      </c>
      <c r="J31" s="307">
        <v>282</v>
      </c>
      <c r="K31" s="307">
        <v>1126</v>
      </c>
      <c r="L31" s="307">
        <v>209</v>
      </c>
      <c r="M31" s="307">
        <v>660</v>
      </c>
      <c r="N31" s="307">
        <v>60</v>
      </c>
      <c r="O31" s="307">
        <v>3290</v>
      </c>
      <c r="P31" s="307">
        <v>52</v>
      </c>
      <c r="Q31" s="307">
        <v>13234</v>
      </c>
      <c r="R31" s="307" t="s">
        <v>495</v>
      </c>
      <c r="S31" s="307">
        <v>1030</v>
      </c>
      <c r="T31" s="306"/>
    </row>
    <row r="32" spans="2:20" ht="12" customHeight="1">
      <c r="B32" s="30"/>
      <c r="C32" s="24" t="s">
        <v>520</v>
      </c>
      <c r="D32" s="24"/>
      <c r="E32" s="307">
        <f t="shared" si="0"/>
        <v>301297</v>
      </c>
      <c r="F32" s="307">
        <v>1691</v>
      </c>
      <c r="G32" s="307">
        <v>4933</v>
      </c>
      <c r="H32" s="307">
        <v>12875</v>
      </c>
      <c r="I32" s="307">
        <v>11676</v>
      </c>
      <c r="J32" s="307">
        <v>7706</v>
      </c>
      <c r="K32" s="307">
        <v>18750</v>
      </c>
      <c r="L32" s="307">
        <v>5275</v>
      </c>
      <c r="M32" s="307">
        <v>14279</v>
      </c>
      <c r="N32" s="307">
        <v>1152</v>
      </c>
      <c r="O32" s="307">
        <v>75791</v>
      </c>
      <c r="P32" s="307">
        <v>845</v>
      </c>
      <c r="Q32" s="307">
        <v>126949</v>
      </c>
      <c r="R32" s="307">
        <v>11</v>
      </c>
      <c r="S32" s="307">
        <v>19364</v>
      </c>
      <c r="T32" s="306"/>
    </row>
    <row r="33" spans="2:20" ht="12" customHeight="1">
      <c r="B33" s="30"/>
      <c r="C33" s="24" t="s">
        <v>521</v>
      </c>
      <c r="D33" s="24"/>
      <c r="E33" s="307">
        <f t="shared" si="0"/>
        <v>212097</v>
      </c>
      <c r="F33" s="307">
        <v>951</v>
      </c>
      <c r="G33" s="307">
        <v>2338</v>
      </c>
      <c r="H33" s="307">
        <v>8757</v>
      </c>
      <c r="I33" s="307">
        <v>6672</v>
      </c>
      <c r="J33" s="307">
        <v>6349</v>
      </c>
      <c r="K33" s="307">
        <v>15833</v>
      </c>
      <c r="L33" s="307">
        <v>3822</v>
      </c>
      <c r="M33" s="307">
        <v>5882</v>
      </c>
      <c r="N33" s="307">
        <v>1003</v>
      </c>
      <c r="O33" s="307">
        <v>43774</v>
      </c>
      <c r="P33" s="307">
        <v>2136</v>
      </c>
      <c r="Q33" s="307">
        <v>96763</v>
      </c>
      <c r="R33" s="307">
        <v>70</v>
      </c>
      <c r="S33" s="307">
        <v>17747</v>
      </c>
      <c r="T33" s="306"/>
    </row>
    <row r="34" spans="2:20" ht="12" customHeight="1">
      <c r="B34" s="30"/>
      <c r="C34" s="24" t="s">
        <v>522</v>
      </c>
      <c r="D34" s="24"/>
      <c r="E34" s="307">
        <f t="shared" si="0"/>
        <v>117869</v>
      </c>
      <c r="F34" s="307">
        <v>989</v>
      </c>
      <c r="G34" s="307">
        <v>2351</v>
      </c>
      <c r="H34" s="307">
        <v>8302</v>
      </c>
      <c r="I34" s="307">
        <v>4658</v>
      </c>
      <c r="J34" s="307">
        <v>6787</v>
      </c>
      <c r="K34" s="307">
        <v>9647</v>
      </c>
      <c r="L34" s="307">
        <v>2651</v>
      </c>
      <c r="M34" s="307">
        <v>8183</v>
      </c>
      <c r="N34" s="307">
        <v>1109</v>
      </c>
      <c r="O34" s="307">
        <v>45620</v>
      </c>
      <c r="P34" s="307" t="s">
        <v>495</v>
      </c>
      <c r="Q34" s="307">
        <v>18624</v>
      </c>
      <c r="R34" s="307" t="s">
        <v>495</v>
      </c>
      <c r="S34" s="307">
        <v>8948</v>
      </c>
      <c r="T34" s="306"/>
    </row>
    <row r="35" spans="2:20" ht="12" customHeight="1">
      <c r="B35" s="30"/>
      <c r="C35" s="24" t="s">
        <v>523</v>
      </c>
      <c r="D35" s="24"/>
      <c r="E35" s="307">
        <f t="shared" si="0"/>
        <v>77490</v>
      </c>
      <c r="F35" s="307">
        <v>347</v>
      </c>
      <c r="G35" s="307">
        <v>1489</v>
      </c>
      <c r="H35" s="307">
        <v>3203</v>
      </c>
      <c r="I35" s="307">
        <v>2474</v>
      </c>
      <c r="J35" s="307">
        <v>2017</v>
      </c>
      <c r="K35" s="307">
        <v>6316</v>
      </c>
      <c r="L35" s="307">
        <v>1434</v>
      </c>
      <c r="M35" s="307">
        <v>2250</v>
      </c>
      <c r="N35" s="307">
        <v>264</v>
      </c>
      <c r="O35" s="307">
        <v>19507</v>
      </c>
      <c r="P35" s="307">
        <v>86</v>
      </c>
      <c r="Q35" s="307">
        <v>31058</v>
      </c>
      <c r="R35" s="307" t="s">
        <v>495</v>
      </c>
      <c r="S35" s="307">
        <v>7045</v>
      </c>
      <c r="T35" s="306"/>
    </row>
    <row r="36" spans="2:20" ht="12" customHeight="1">
      <c r="B36" s="30"/>
      <c r="C36" s="24" t="s">
        <v>524</v>
      </c>
      <c r="D36" s="24"/>
      <c r="E36" s="307">
        <f t="shared" si="0"/>
        <v>253165</v>
      </c>
      <c r="F36" s="307">
        <v>1768</v>
      </c>
      <c r="G36" s="307">
        <v>3420</v>
      </c>
      <c r="H36" s="307">
        <v>10633</v>
      </c>
      <c r="I36" s="307">
        <v>5952</v>
      </c>
      <c r="J36" s="307">
        <v>5651</v>
      </c>
      <c r="K36" s="307">
        <v>21267</v>
      </c>
      <c r="L36" s="307">
        <v>4740</v>
      </c>
      <c r="M36" s="307">
        <v>53871</v>
      </c>
      <c r="N36" s="307">
        <v>863</v>
      </c>
      <c r="O36" s="307">
        <v>42459</v>
      </c>
      <c r="P36" s="307">
        <v>155</v>
      </c>
      <c r="Q36" s="307">
        <v>89324</v>
      </c>
      <c r="R36" s="307">
        <v>325</v>
      </c>
      <c r="S36" s="307">
        <v>12737</v>
      </c>
      <c r="T36" s="306"/>
    </row>
    <row r="37" spans="2:20" ht="12" customHeight="1">
      <c r="B37" s="30"/>
      <c r="C37" s="24" t="s">
        <v>525</v>
      </c>
      <c r="D37" s="24"/>
      <c r="E37" s="307">
        <f t="shared" si="0"/>
        <v>165663</v>
      </c>
      <c r="F37" s="307">
        <v>1221</v>
      </c>
      <c r="G37" s="307">
        <v>2430</v>
      </c>
      <c r="H37" s="307">
        <v>7072</v>
      </c>
      <c r="I37" s="307">
        <v>5109</v>
      </c>
      <c r="J37" s="307">
        <v>4051</v>
      </c>
      <c r="K37" s="307">
        <v>11774</v>
      </c>
      <c r="L37" s="307">
        <v>2604</v>
      </c>
      <c r="M37" s="307">
        <v>32478</v>
      </c>
      <c r="N37" s="307">
        <v>661</v>
      </c>
      <c r="O37" s="307">
        <v>35214</v>
      </c>
      <c r="P37" s="307">
        <v>20</v>
      </c>
      <c r="Q37" s="307">
        <v>51815</v>
      </c>
      <c r="R37" s="309">
        <v>43</v>
      </c>
      <c r="S37" s="307">
        <v>11171</v>
      </c>
      <c r="T37" s="306"/>
    </row>
    <row r="38" spans="2:20" ht="12" customHeight="1">
      <c r="B38" s="30"/>
      <c r="C38" s="24" t="s">
        <v>526</v>
      </c>
      <c r="D38" s="24"/>
      <c r="E38" s="307">
        <f t="shared" si="0"/>
        <v>167525</v>
      </c>
      <c r="F38" s="307">
        <v>691</v>
      </c>
      <c r="G38" s="307">
        <v>2425</v>
      </c>
      <c r="H38" s="307">
        <v>5017</v>
      </c>
      <c r="I38" s="307">
        <v>5329</v>
      </c>
      <c r="J38" s="307">
        <v>5329</v>
      </c>
      <c r="K38" s="307">
        <v>13915</v>
      </c>
      <c r="L38" s="307">
        <v>3674</v>
      </c>
      <c r="M38" s="307">
        <v>13015</v>
      </c>
      <c r="N38" s="307">
        <v>865</v>
      </c>
      <c r="O38" s="307">
        <v>27233</v>
      </c>
      <c r="P38" s="307">
        <v>53</v>
      </c>
      <c r="Q38" s="307">
        <v>78489</v>
      </c>
      <c r="R38" s="309" t="s">
        <v>147</v>
      </c>
      <c r="S38" s="307">
        <v>11490</v>
      </c>
      <c r="T38" s="306"/>
    </row>
    <row r="39" spans="2:20" ht="12" customHeight="1">
      <c r="B39" s="30"/>
      <c r="C39" s="24" t="s">
        <v>108</v>
      </c>
      <c r="D39" s="24"/>
      <c r="E39" s="307">
        <f t="shared" si="0"/>
        <v>8927</v>
      </c>
      <c r="F39" s="307">
        <v>45</v>
      </c>
      <c r="G39" s="307">
        <v>117</v>
      </c>
      <c r="H39" s="307">
        <v>181</v>
      </c>
      <c r="I39" s="307">
        <v>238</v>
      </c>
      <c r="J39" s="307">
        <v>315</v>
      </c>
      <c r="K39" s="307">
        <v>949</v>
      </c>
      <c r="L39" s="307">
        <v>232</v>
      </c>
      <c r="M39" s="307">
        <v>1848</v>
      </c>
      <c r="N39" s="307">
        <v>31</v>
      </c>
      <c r="O39" s="307">
        <v>1671</v>
      </c>
      <c r="P39" s="309">
        <v>31</v>
      </c>
      <c r="Q39" s="309">
        <v>3269</v>
      </c>
      <c r="R39" s="309" t="s">
        <v>147</v>
      </c>
      <c r="S39" s="307" t="s">
        <v>147</v>
      </c>
      <c r="T39" s="306"/>
    </row>
    <row r="40" spans="2:20" ht="12" customHeight="1">
      <c r="B40" s="30"/>
      <c r="C40" s="24" t="s">
        <v>527</v>
      </c>
      <c r="D40" s="24"/>
      <c r="E40" s="307">
        <f t="shared" si="0"/>
        <v>2479</v>
      </c>
      <c r="F40" s="307">
        <v>12</v>
      </c>
      <c r="G40" s="307">
        <v>41</v>
      </c>
      <c r="H40" s="307">
        <v>61</v>
      </c>
      <c r="I40" s="307">
        <v>66</v>
      </c>
      <c r="J40" s="307">
        <v>67</v>
      </c>
      <c r="K40" s="307">
        <v>160</v>
      </c>
      <c r="L40" s="307">
        <v>15</v>
      </c>
      <c r="M40" s="307">
        <v>197</v>
      </c>
      <c r="N40" s="307">
        <v>4</v>
      </c>
      <c r="O40" s="307">
        <v>1856</v>
      </c>
      <c r="P40" s="307" t="s">
        <v>28</v>
      </c>
      <c r="Q40" s="307" t="s">
        <v>495</v>
      </c>
      <c r="R40" s="307" t="s">
        <v>495</v>
      </c>
      <c r="S40" s="307" t="s">
        <v>495</v>
      </c>
      <c r="T40" s="306"/>
    </row>
    <row r="41" spans="2:20" ht="12" customHeight="1">
      <c r="B41" s="30"/>
      <c r="C41" s="24" t="s">
        <v>528</v>
      </c>
      <c r="D41" s="24"/>
      <c r="E41" s="307">
        <f t="shared" si="0"/>
        <v>78192</v>
      </c>
      <c r="F41" s="307">
        <v>254</v>
      </c>
      <c r="G41" s="307">
        <v>734</v>
      </c>
      <c r="H41" s="307">
        <v>1745</v>
      </c>
      <c r="I41" s="307">
        <v>1300</v>
      </c>
      <c r="J41" s="307">
        <v>1217</v>
      </c>
      <c r="K41" s="307">
        <v>2984</v>
      </c>
      <c r="L41" s="307">
        <v>692</v>
      </c>
      <c r="M41" s="307">
        <v>10621</v>
      </c>
      <c r="N41" s="307">
        <v>195</v>
      </c>
      <c r="O41" s="307">
        <v>17223</v>
      </c>
      <c r="P41" s="307">
        <v>325</v>
      </c>
      <c r="Q41" s="307">
        <v>37035</v>
      </c>
      <c r="R41" s="307" t="s">
        <v>495</v>
      </c>
      <c r="S41" s="307">
        <v>3867</v>
      </c>
      <c r="T41" s="306"/>
    </row>
    <row r="42" spans="2:20" ht="12" customHeight="1">
      <c r="B42" s="30"/>
      <c r="C42" s="293" t="s">
        <v>529</v>
      </c>
      <c r="D42" s="24"/>
      <c r="E42" s="307">
        <f t="shared" si="0"/>
        <v>150994</v>
      </c>
      <c r="F42" s="307">
        <v>5436</v>
      </c>
      <c r="G42" s="307">
        <v>13740</v>
      </c>
      <c r="H42" s="307">
        <v>18572</v>
      </c>
      <c r="I42" s="307">
        <v>22498</v>
      </c>
      <c r="J42" s="307">
        <v>21894</v>
      </c>
      <c r="K42" s="307">
        <v>10722</v>
      </c>
      <c r="L42" s="307">
        <v>1510</v>
      </c>
      <c r="M42" s="307">
        <v>26423</v>
      </c>
      <c r="N42" s="307">
        <v>3624</v>
      </c>
      <c r="O42" s="307">
        <v>26575</v>
      </c>
      <c r="P42" s="307" t="s">
        <v>147</v>
      </c>
      <c r="Q42" s="307" t="s">
        <v>147</v>
      </c>
      <c r="R42" s="309" t="s">
        <v>147</v>
      </c>
      <c r="S42" s="307" t="s">
        <v>147</v>
      </c>
      <c r="T42" s="306"/>
    </row>
    <row r="43" spans="2:20" ht="12" customHeight="1">
      <c r="B43" s="30"/>
      <c r="C43" s="24" t="s">
        <v>530</v>
      </c>
      <c r="D43" s="24"/>
      <c r="E43" s="307">
        <f t="shared" si="0"/>
        <v>17691</v>
      </c>
      <c r="F43" s="307">
        <v>828</v>
      </c>
      <c r="G43" s="307">
        <v>323</v>
      </c>
      <c r="H43" s="307">
        <v>1042</v>
      </c>
      <c r="I43" s="307">
        <v>666</v>
      </c>
      <c r="J43" s="307">
        <v>389</v>
      </c>
      <c r="K43" s="307">
        <v>809</v>
      </c>
      <c r="L43" s="307">
        <v>157</v>
      </c>
      <c r="M43" s="307">
        <v>1727</v>
      </c>
      <c r="N43" s="307">
        <v>202</v>
      </c>
      <c r="O43" s="307">
        <v>8691</v>
      </c>
      <c r="P43" s="307">
        <v>130</v>
      </c>
      <c r="Q43" s="307">
        <v>2708</v>
      </c>
      <c r="R43" s="307">
        <v>19</v>
      </c>
      <c r="S43" s="307" t="s">
        <v>147</v>
      </c>
      <c r="T43" s="306"/>
    </row>
    <row r="44" spans="2:20" ht="12">
      <c r="B44" s="30"/>
      <c r="C44" s="24" t="s">
        <v>531</v>
      </c>
      <c r="D44" s="24"/>
      <c r="E44" s="307">
        <f t="shared" si="0"/>
        <v>268774</v>
      </c>
      <c r="F44" s="307">
        <v>1966</v>
      </c>
      <c r="G44" s="307">
        <v>5199</v>
      </c>
      <c r="H44" s="307">
        <v>9594</v>
      </c>
      <c r="I44" s="307">
        <v>10896</v>
      </c>
      <c r="J44" s="307">
        <v>8456</v>
      </c>
      <c r="K44" s="307">
        <v>24580</v>
      </c>
      <c r="L44" s="307">
        <v>4734</v>
      </c>
      <c r="M44" s="307">
        <v>9447</v>
      </c>
      <c r="N44" s="307">
        <v>1903</v>
      </c>
      <c r="O44" s="307">
        <v>72284</v>
      </c>
      <c r="P44" s="307">
        <v>1703</v>
      </c>
      <c r="Q44" s="307">
        <v>96745</v>
      </c>
      <c r="R44" s="307">
        <v>149</v>
      </c>
      <c r="S44" s="307">
        <v>21118</v>
      </c>
      <c r="T44" s="306"/>
    </row>
    <row r="45" spans="2:20" ht="12">
      <c r="B45" s="30"/>
      <c r="C45" s="24" t="s">
        <v>532</v>
      </c>
      <c r="D45" s="24"/>
      <c r="E45" s="307">
        <f t="shared" si="0"/>
        <v>42115</v>
      </c>
      <c r="F45" s="307">
        <v>207</v>
      </c>
      <c r="G45" s="307">
        <v>511</v>
      </c>
      <c r="H45" s="307">
        <v>1342</v>
      </c>
      <c r="I45" s="307">
        <v>1300</v>
      </c>
      <c r="J45" s="307">
        <v>997</v>
      </c>
      <c r="K45" s="307">
        <v>2513</v>
      </c>
      <c r="L45" s="307">
        <v>675</v>
      </c>
      <c r="M45" s="307">
        <v>1297</v>
      </c>
      <c r="N45" s="307">
        <v>254</v>
      </c>
      <c r="O45" s="307">
        <v>11399</v>
      </c>
      <c r="P45" s="307">
        <v>30</v>
      </c>
      <c r="Q45" s="307">
        <v>19718</v>
      </c>
      <c r="R45" s="307" t="s">
        <v>495</v>
      </c>
      <c r="S45" s="307">
        <v>1872</v>
      </c>
      <c r="T45" s="306"/>
    </row>
    <row r="46" spans="2:20" ht="12">
      <c r="B46" s="30"/>
      <c r="C46" s="24" t="s">
        <v>533</v>
      </c>
      <c r="D46" s="24"/>
      <c r="E46" s="307">
        <f t="shared" si="0"/>
        <v>32237</v>
      </c>
      <c r="F46" s="307">
        <v>1175</v>
      </c>
      <c r="G46" s="307">
        <v>593</v>
      </c>
      <c r="H46" s="307">
        <v>1613</v>
      </c>
      <c r="I46" s="307">
        <v>1017</v>
      </c>
      <c r="J46" s="307">
        <v>1075</v>
      </c>
      <c r="K46" s="307">
        <v>2181</v>
      </c>
      <c r="L46" s="307">
        <v>526</v>
      </c>
      <c r="M46" s="307">
        <v>2868</v>
      </c>
      <c r="N46" s="307">
        <v>129</v>
      </c>
      <c r="O46" s="307">
        <v>4772</v>
      </c>
      <c r="P46" s="307">
        <v>41</v>
      </c>
      <c r="Q46" s="307">
        <v>13648</v>
      </c>
      <c r="R46" s="307" t="s">
        <v>495</v>
      </c>
      <c r="S46" s="307">
        <v>2599</v>
      </c>
      <c r="T46" s="306"/>
    </row>
    <row r="47" spans="2:20" ht="12.75" customHeight="1">
      <c r="B47" s="197"/>
      <c r="C47" s="24" t="s">
        <v>534</v>
      </c>
      <c r="D47" s="24"/>
      <c r="E47" s="307">
        <f t="shared" si="0"/>
        <v>179510</v>
      </c>
      <c r="F47" s="307">
        <v>1417</v>
      </c>
      <c r="G47" s="307">
        <v>3622</v>
      </c>
      <c r="H47" s="307">
        <v>9151</v>
      </c>
      <c r="I47" s="307">
        <v>8716</v>
      </c>
      <c r="J47" s="307">
        <v>6473</v>
      </c>
      <c r="K47" s="307">
        <v>13255</v>
      </c>
      <c r="L47" s="307">
        <v>3912</v>
      </c>
      <c r="M47" s="307">
        <v>8165</v>
      </c>
      <c r="N47" s="307">
        <v>1305</v>
      </c>
      <c r="O47" s="307">
        <v>37704</v>
      </c>
      <c r="P47" s="307">
        <v>578</v>
      </c>
      <c r="Q47" s="307">
        <v>66016</v>
      </c>
      <c r="R47" s="307">
        <v>873</v>
      </c>
      <c r="S47" s="307">
        <v>18323</v>
      </c>
      <c r="T47" s="306"/>
    </row>
    <row r="48" spans="2:20" ht="12">
      <c r="B48" s="3"/>
      <c r="C48" s="295" t="s">
        <v>535</v>
      </c>
      <c r="D48" s="295"/>
      <c r="E48" s="307">
        <f t="shared" si="0"/>
        <v>273787</v>
      </c>
      <c r="F48" s="307">
        <v>3538</v>
      </c>
      <c r="G48" s="307">
        <v>5956</v>
      </c>
      <c r="H48" s="307">
        <v>13724</v>
      </c>
      <c r="I48" s="307">
        <v>11175</v>
      </c>
      <c r="J48" s="307">
        <v>11824</v>
      </c>
      <c r="K48" s="307">
        <v>28863</v>
      </c>
      <c r="L48" s="307">
        <v>6696</v>
      </c>
      <c r="M48" s="307">
        <v>11427</v>
      </c>
      <c r="N48" s="307">
        <v>1404</v>
      </c>
      <c r="O48" s="307">
        <v>53989</v>
      </c>
      <c r="P48" s="307">
        <v>61</v>
      </c>
      <c r="Q48" s="307">
        <v>86265</v>
      </c>
      <c r="R48" s="307" t="s">
        <v>546</v>
      </c>
      <c r="S48" s="307">
        <v>38865</v>
      </c>
      <c r="T48" s="306"/>
    </row>
    <row r="49" spans="5:19" ht="12"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</row>
    <row r="50" spans="2:16" ht="12">
      <c r="B50" s="16" t="s">
        <v>536</v>
      </c>
      <c r="C50" s="16"/>
      <c r="D50" s="16"/>
      <c r="E50" s="317"/>
      <c r="F50" s="16"/>
      <c r="G50" s="16"/>
      <c r="P50" s="318"/>
    </row>
    <row r="51" spans="2:16" ht="12">
      <c r="B51" s="16" t="s">
        <v>547</v>
      </c>
      <c r="C51" s="16"/>
      <c r="D51" s="16"/>
      <c r="E51" s="16"/>
      <c r="F51" s="16"/>
      <c r="G51" s="16"/>
      <c r="H51" s="298"/>
      <c r="P51" s="318"/>
    </row>
    <row r="52" spans="2:14" ht="12">
      <c r="B52" s="16" t="s">
        <v>548</v>
      </c>
      <c r="C52" s="16"/>
      <c r="D52" s="16"/>
      <c r="E52" s="16"/>
      <c r="F52" s="16"/>
      <c r="G52" s="16"/>
      <c r="H52" s="298"/>
      <c r="I52" s="298"/>
      <c r="J52" s="298"/>
      <c r="K52" s="298"/>
      <c r="L52" s="298"/>
      <c r="M52" s="298"/>
      <c r="N52" s="298"/>
    </row>
    <row r="53" spans="2:8" ht="12">
      <c r="B53" s="16" t="s">
        <v>549</v>
      </c>
      <c r="C53" s="16"/>
      <c r="D53" s="16"/>
      <c r="E53" s="16"/>
      <c r="F53" s="16"/>
      <c r="G53" s="16"/>
      <c r="H53" s="298"/>
    </row>
    <row r="54" spans="2:7" ht="12">
      <c r="B54" s="16" t="s">
        <v>550</v>
      </c>
      <c r="C54" s="16"/>
      <c r="D54" s="16"/>
      <c r="E54" s="16"/>
      <c r="F54" s="16"/>
      <c r="G54" s="16"/>
    </row>
    <row r="55" spans="2:8" ht="12">
      <c r="B55" s="297" t="s">
        <v>551</v>
      </c>
      <c r="D55" s="297"/>
      <c r="F55" s="16"/>
      <c r="G55" s="16"/>
      <c r="H55" s="298"/>
    </row>
    <row r="56" spans="2:8" ht="12">
      <c r="B56" s="297" t="s">
        <v>552</v>
      </c>
      <c r="D56" s="297"/>
      <c r="E56" s="297"/>
      <c r="F56" s="16"/>
      <c r="G56" s="16"/>
      <c r="H56" s="298"/>
    </row>
    <row r="57" spans="5:19" ht="12"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1">
      <selection activeCell="O55" sqref="O5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0.625" style="1" customWidth="1"/>
    <col min="4" max="4" width="2.50390625" style="1" customWidth="1"/>
    <col min="5" max="5" width="17.75390625" style="1" customWidth="1"/>
    <col min="6" max="6" width="10.375" style="1" customWidth="1"/>
    <col min="7" max="7" width="5.25390625" style="1" hidden="1" customWidth="1"/>
    <col min="8" max="8" width="8.375" style="1" customWidth="1"/>
    <col min="9" max="9" width="11.25390625" style="1" customWidth="1"/>
    <col min="10" max="10" width="6.875" style="1" hidden="1" customWidth="1"/>
    <col min="11" max="11" width="7.50390625" style="1" customWidth="1"/>
    <col min="12" max="12" width="8.00390625" style="1" customWidth="1"/>
    <col min="13" max="13" width="9.125" style="1" customWidth="1"/>
    <col min="14" max="15" width="9.00390625" style="1" customWidth="1"/>
    <col min="16" max="16" width="10.375" style="1" bestFit="1" customWidth="1"/>
    <col min="17" max="19" width="9.00390625" style="1" customWidth="1"/>
    <col min="20" max="20" width="11.375" style="1" bestFit="1" customWidth="1"/>
    <col min="21" max="16384" width="9.00390625" style="1" customWidth="1"/>
  </cols>
  <sheetData>
    <row r="1" ht="14.25">
      <c r="B1" s="2" t="s">
        <v>574</v>
      </c>
    </row>
    <row r="2" spans="5:13" ht="12">
      <c r="E2" s="319"/>
      <c r="F2" s="43"/>
      <c r="G2" s="43"/>
      <c r="H2" s="43"/>
      <c r="K2" s="43"/>
      <c r="L2" s="43"/>
      <c r="M2" s="43"/>
    </row>
    <row r="3" spans="2:13" ht="12" customHeight="1">
      <c r="B3" s="475" t="s">
        <v>476</v>
      </c>
      <c r="C3" s="476"/>
      <c r="D3" s="477"/>
      <c r="E3" s="320" t="s">
        <v>554</v>
      </c>
      <c r="F3" s="395" t="s">
        <v>555</v>
      </c>
      <c r="G3" s="511"/>
      <c r="H3" s="396"/>
      <c r="I3" s="395" t="s">
        <v>556</v>
      </c>
      <c r="J3" s="511"/>
      <c r="K3" s="396"/>
      <c r="L3" s="395" t="s">
        <v>557</v>
      </c>
      <c r="M3" s="396"/>
    </row>
    <row r="4" spans="2:13" ht="24">
      <c r="B4" s="481"/>
      <c r="C4" s="482"/>
      <c r="D4" s="483"/>
      <c r="E4" s="13" t="s">
        <v>43</v>
      </c>
      <c r="F4" s="321" t="s">
        <v>43</v>
      </c>
      <c r="G4" s="321" t="s">
        <v>558</v>
      </c>
      <c r="H4" s="320" t="s">
        <v>559</v>
      </c>
      <c r="I4" s="13" t="s">
        <v>43</v>
      </c>
      <c r="J4" s="321" t="s">
        <v>558</v>
      </c>
      <c r="K4" s="320" t="s">
        <v>559</v>
      </c>
      <c r="L4" s="320" t="s">
        <v>560</v>
      </c>
      <c r="M4" s="320" t="s">
        <v>561</v>
      </c>
    </row>
    <row r="5" spans="2:13" ht="12">
      <c r="B5" s="178"/>
      <c r="C5" s="275"/>
      <c r="D5" s="179"/>
      <c r="E5" s="322" t="s">
        <v>9</v>
      </c>
      <c r="F5" s="322" t="s">
        <v>9</v>
      </c>
      <c r="G5" s="322"/>
      <c r="H5" s="322" t="s">
        <v>9</v>
      </c>
      <c r="I5" s="322" t="s">
        <v>489</v>
      </c>
      <c r="J5" s="322"/>
      <c r="K5" s="322" t="s">
        <v>489</v>
      </c>
      <c r="L5" s="322" t="s">
        <v>562</v>
      </c>
      <c r="M5" s="322" t="s">
        <v>489</v>
      </c>
    </row>
    <row r="6" spans="2:13" ht="12" customHeight="1">
      <c r="B6" s="391" t="s">
        <v>490</v>
      </c>
      <c r="C6" s="378"/>
      <c r="D6" s="379"/>
      <c r="E6" s="323">
        <v>1152793</v>
      </c>
      <c r="F6" s="323">
        <v>2724103</v>
      </c>
      <c r="G6" s="323"/>
      <c r="H6" s="324">
        <v>8194</v>
      </c>
      <c r="I6" s="323">
        <v>10796058</v>
      </c>
      <c r="J6" s="323"/>
      <c r="K6" s="324">
        <v>31966</v>
      </c>
      <c r="L6" s="323">
        <v>2183</v>
      </c>
      <c r="M6" s="323">
        <v>238103</v>
      </c>
    </row>
    <row r="7" spans="2:13" ht="12" customHeight="1">
      <c r="B7" s="386" t="s">
        <v>47</v>
      </c>
      <c r="C7" s="387"/>
      <c r="D7" s="387"/>
      <c r="E7" s="325">
        <v>1198983</v>
      </c>
      <c r="F7" s="325">
        <v>2688729</v>
      </c>
      <c r="G7" s="325"/>
      <c r="H7" s="325">
        <v>8033.106403511441</v>
      </c>
      <c r="I7" s="325">
        <v>10623459</v>
      </c>
      <c r="J7" s="325"/>
      <c r="K7" s="325">
        <v>31215.107016070517</v>
      </c>
      <c r="L7" s="325">
        <v>2148</v>
      </c>
      <c r="M7" s="326">
        <v>240373</v>
      </c>
    </row>
    <row r="8" spans="2:13" ht="12" customHeight="1">
      <c r="B8" s="30"/>
      <c r="C8" s="24" t="s">
        <v>491</v>
      </c>
      <c r="D8" s="24"/>
      <c r="E8" s="327">
        <v>129999</v>
      </c>
      <c r="F8" s="328">
        <v>66652</v>
      </c>
      <c r="G8" s="329">
        <v>276</v>
      </c>
      <c r="H8" s="329">
        <f>F8/G8</f>
        <v>241.4927536231884</v>
      </c>
      <c r="I8" s="327">
        <v>303255</v>
      </c>
      <c r="J8" s="327">
        <v>276</v>
      </c>
      <c r="K8" s="328">
        <f>I8/J8</f>
        <v>1098.75</v>
      </c>
      <c r="L8" s="330">
        <v>120</v>
      </c>
      <c r="M8" s="323">
        <v>31888</v>
      </c>
    </row>
    <row r="9" spans="2:13" ht="12" customHeight="1">
      <c r="B9" s="30"/>
      <c r="C9" s="24" t="s">
        <v>493</v>
      </c>
      <c r="D9" s="24"/>
      <c r="E9" s="330">
        <v>134318</v>
      </c>
      <c r="F9" s="331">
        <v>106051</v>
      </c>
      <c r="G9" s="327">
        <v>294</v>
      </c>
      <c r="H9" s="329">
        <f aca="true" t="shared" si="0" ref="H9:H49">F9/G9</f>
        <v>360.71768707482994</v>
      </c>
      <c r="I9" s="327">
        <v>448315</v>
      </c>
      <c r="J9" s="327">
        <v>294</v>
      </c>
      <c r="K9" s="328">
        <f aca="true" t="shared" si="1" ref="K9:K49">I9/J9</f>
        <v>1524.8809523809523</v>
      </c>
      <c r="L9" s="331">
        <v>1</v>
      </c>
      <c r="M9" s="331">
        <v>50</v>
      </c>
    </row>
    <row r="10" spans="2:13" ht="12" customHeight="1">
      <c r="B10" s="30"/>
      <c r="C10" s="24" t="s">
        <v>494</v>
      </c>
      <c r="D10" s="24"/>
      <c r="E10" s="328" t="s">
        <v>147</v>
      </c>
      <c r="F10" s="331">
        <v>39414</v>
      </c>
      <c r="G10" s="327">
        <v>334</v>
      </c>
      <c r="H10" s="329">
        <f t="shared" si="0"/>
        <v>118.0059880239521</v>
      </c>
      <c r="I10" s="327">
        <v>213860</v>
      </c>
      <c r="J10" s="327">
        <v>334</v>
      </c>
      <c r="K10" s="328">
        <f t="shared" si="1"/>
        <v>640.2994011976048</v>
      </c>
      <c r="L10" s="331">
        <v>51</v>
      </c>
      <c r="M10" s="331">
        <v>13109</v>
      </c>
    </row>
    <row r="11" spans="2:13" ht="12" customHeight="1">
      <c r="B11" s="30"/>
      <c r="C11" s="24" t="s">
        <v>497</v>
      </c>
      <c r="D11" s="24"/>
      <c r="E11" s="328" t="s">
        <v>147</v>
      </c>
      <c r="F11" s="331">
        <v>325485</v>
      </c>
      <c r="G11" s="327">
        <v>4503</v>
      </c>
      <c r="H11" s="329">
        <f t="shared" si="0"/>
        <v>72.28181212524983</v>
      </c>
      <c r="I11" s="327">
        <v>1465278</v>
      </c>
      <c r="J11" s="327">
        <v>4503</v>
      </c>
      <c r="K11" s="328">
        <f t="shared" si="1"/>
        <v>325.400399733511</v>
      </c>
      <c r="L11" s="328">
        <v>11</v>
      </c>
      <c r="M11" s="328">
        <v>185</v>
      </c>
    </row>
    <row r="12" spans="2:13" ht="12" customHeight="1">
      <c r="B12" s="30"/>
      <c r="C12" s="24" t="s">
        <v>499</v>
      </c>
      <c r="D12" s="24"/>
      <c r="E12" s="330">
        <v>146980</v>
      </c>
      <c r="F12" s="331">
        <v>442083</v>
      </c>
      <c r="G12" s="327">
        <v>328</v>
      </c>
      <c r="H12" s="329">
        <f t="shared" si="0"/>
        <v>1347.814024390244</v>
      </c>
      <c r="I12" s="327">
        <v>1722598</v>
      </c>
      <c r="J12" s="327">
        <v>328</v>
      </c>
      <c r="K12" s="328">
        <f t="shared" si="1"/>
        <v>5251.823170731707</v>
      </c>
      <c r="L12" s="331">
        <v>64</v>
      </c>
      <c r="M12" s="331">
        <v>5233</v>
      </c>
    </row>
    <row r="13" spans="2:13" ht="12" customHeight="1">
      <c r="B13" s="30"/>
      <c r="C13" s="24" t="s">
        <v>500</v>
      </c>
      <c r="D13" s="24"/>
      <c r="E13" s="330">
        <v>5004</v>
      </c>
      <c r="F13" s="331">
        <v>18888</v>
      </c>
      <c r="G13" s="327">
        <v>284</v>
      </c>
      <c r="H13" s="329">
        <f t="shared" si="0"/>
        <v>66.50704225352112</v>
      </c>
      <c r="I13" s="327">
        <v>88335</v>
      </c>
      <c r="J13" s="327">
        <v>284</v>
      </c>
      <c r="K13" s="328">
        <f t="shared" si="1"/>
        <v>311.0387323943662</v>
      </c>
      <c r="L13" s="331">
        <v>7</v>
      </c>
      <c r="M13" s="331">
        <v>769</v>
      </c>
    </row>
    <row r="14" spans="2:13" ht="12" customHeight="1">
      <c r="B14" s="30"/>
      <c r="C14" s="24" t="s">
        <v>501</v>
      </c>
      <c r="D14" s="24"/>
      <c r="E14" s="330">
        <v>12287</v>
      </c>
      <c r="F14" s="331">
        <v>46980</v>
      </c>
      <c r="G14" s="329">
        <v>283</v>
      </c>
      <c r="H14" s="329">
        <f t="shared" si="0"/>
        <v>166.00706713780917</v>
      </c>
      <c r="I14" s="327">
        <v>230484</v>
      </c>
      <c r="J14" s="327">
        <v>283</v>
      </c>
      <c r="K14" s="328">
        <f t="shared" si="1"/>
        <v>814.4310954063604</v>
      </c>
      <c r="L14" s="331">
        <v>16</v>
      </c>
      <c r="M14" s="331">
        <v>1641</v>
      </c>
    </row>
    <row r="15" spans="2:13" ht="12" customHeight="1">
      <c r="B15" s="30"/>
      <c r="C15" s="24" t="s">
        <v>502</v>
      </c>
      <c r="D15" s="24"/>
      <c r="E15" s="328">
        <v>7331</v>
      </c>
      <c r="F15" s="331">
        <v>30686</v>
      </c>
      <c r="G15" s="327">
        <v>283</v>
      </c>
      <c r="H15" s="329">
        <f t="shared" si="0"/>
        <v>108.43109540636043</v>
      </c>
      <c r="I15" s="327">
        <v>145491</v>
      </c>
      <c r="J15" s="327">
        <v>283</v>
      </c>
      <c r="K15" s="328">
        <f t="shared" si="1"/>
        <v>514.1024734982332</v>
      </c>
      <c r="L15" s="331">
        <v>8</v>
      </c>
      <c r="M15" s="331">
        <v>413</v>
      </c>
    </row>
    <row r="16" spans="2:13" ht="12" customHeight="1">
      <c r="B16" s="30"/>
      <c r="C16" s="24" t="s">
        <v>563</v>
      </c>
      <c r="D16" s="24"/>
      <c r="E16" s="330">
        <v>4966</v>
      </c>
      <c r="F16" s="331">
        <v>15781</v>
      </c>
      <c r="G16" s="327">
        <v>284</v>
      </c>
      <c r="H16" s="329">
        <f t="shared" si="0"/>
        <v>55.566901408450704</v>
      </c>
      <c r="I16" s="327">
        <v>68630</v>
      </c>
      <c r="J16" s="327">
        <v>284</v>
      </c>
      <c r="K16" s="328">
        <f t="shared" si="1"/>
        <v>241.6549295774648</v>
      </c>
      <c r="L16" s="331">
        <v>16</v>
      </c>
      <c r="M16" s="331">
        <v>1574</v>
      </c>
    </row>
    <row r="17" spans="2:13" ht="12" customHeight="1">
      <c r="B17" s="30"/>
      <c r="C17" s="332" t="s">
        <v>504</v>
      </c>
      <c r="D17" s="24"/>
      <c r="E17" s="327">
        <v>4614</v>
      </c>
      <c r="F17" s="331">
        <v>15080</v>
      </c>
      <c r="G17" s="327">
        <v>290</v>
      </c>
      <c r="H17" s="329">
        <f t="shared" si="0"/>
        <v>52</v>
      </c>
      <c r="I17" s="327">
        <v>65480</v>
      </c>
      <c r="J17" s="327">
        <v>290</v>
      </c>
      <c r="K17" s="328">
        <f t="shared" si="1"/>
        <v>225.79310344827587</v>
      </c>
      <c r="L17" s="324">
        <v>11</v>
      </c>
      <c r="M17" s="324">
        <v>552</v>
      </c>
    </row>
    <row r="18" spans="2:13" ht="12" customHeight="1">
      <c r="B18" s="30"/>
      <c r="C18" s="24" t="s">
        <v>505</v>
      </c>
      <c r="D18" s="24"/>
      <c r="E18" s="330">
        <v>57131</v>
      </c>
      <c r="F18" s="331">
        <v>73085</v>
      </c>
      <c r="G18" s="327">
        <v>287</v>
      </c>
      <c r="H18" s="329">
        <f t="shared" si="0"/>
        <v>254.65156794425087</v>
      </c>
      <c r="I18" s="327">
        <v>266721</v>
      </c>
      <c r="J18" s="327">
        <v>287</v>
      </c>
      <c r="K18" s="328">
        <f t="shared" si="1"/>
        <v>929.3414634146342</v>
      </c>
      <c r="L18" s="331">
        <v>148</v>
      </c>
      <c r="M18" s="331">
        <v>16144</v>
      </c>
    </row>
    <row r="19" spans="2:13" ht="12" customHeight="1">
      <c r="B19" s="30"/>
      <c r="C19" s="24" t="s">
        <v>506</v>
      </c>
      <c r="D19" s="24"/>
      <c r="E19" s="328">
        <v>4851</v>
      </c>
      <c r="F19" s="331">
        <v>16905</v>
      </c>
      <c r="G19" s="327">
        <v>287</v>
      </c>
      <c r="H19" s="329">
        <f t="shared" si="0"/>
        <v>58.90243902439025</v>
      </c>
      <c r="I19" s="327">
        <v>71657</v>
      </c>
      <c r="J19" s="327">
        <v>287</v>
      </c>
      <c r="K19" s="328">
        <f t="shared" si="1"/>
        <v>249.67595818815332</v>
      </c>
      <c r="L19" s="331">
        <v>58</v>
      </c>
      <c r="M19" s="331">
        <v>1138</v>
      </c>
    </row>
    <row r="20" spans="2:13" ht="12" customHeight="1">
      <c r="B20" s="30"/>
      <c r="C20" s="24" t="s">
        <v>507</v>
      </c>
      <c r="D20" s="24"/>
      <c r="E20" s="330">
        <v>45212</v>
      </c>
      <c r="F20" s="331">
        <v>141108</v>
      </c>
      <c r="G20" s="327">
        <v>284</v>
      </c>
      <c r="H20" s="329">
        <f t="shared" si="0"/>
        <v>496.85915492957747</v>
      </c>
      <c r="I20" s="327">
        <v>509323</v>
      </c>
      <c r="J20" s="327">
        <v>284</v>
      </c>
      <c r="K20" s="328">
        <f t="shared" si="1"/>
        <v>1793.3908450704225</v>
      </c>
      <c r="L20" s="331">
        <v>68</v>
      </c>
      <c r="M20" s="331">
        <v>12792</v>
      </c>
    </row>
    <row r="21" spans="2:13" ht="12" customHeight="1">
      <c r="B21" s="30"/>
      <c r="C21" s="24" t="s">
        <v>508</v>
      </c>
      <c r="D21" s="24"/>
      <c r="E21" s="330">
        <v>8235</v>
      </c>
      <c r="F21" s="331">
        <v>36017</v>
      </c>
      <c r="G21" s="327">
        <v>317</v>
      </c>
      <c r="H21" s="329">
        <f t="shared" si="0"/>
        <v>113.61829652996846</v>
      </c>
      <c r="I21" s="327">
        <v>131719</v>
      </c>
      <c r="J21" s="327">
        <v>317</v>
      </c>
      <c r="K21" s="328">
        <f t="shared" si="1"/>
        <v>415.5173501577287</v>
      </c>
      <c r="L21" s="331">
        <v>21</v>
      </c>
      <c r="M21" s="331">
        <v>1945</v>
      </c>
    </row>
    <row r="22" spans="2:13" ht="12" customHeight="1">
      <c r="B22" s="30"/>
      <c r="C22" s="24" t="s">
        <v>509</v>
      </c>
      <c r="D22" s="24"/>
      <c r="E22" s="330">
        <v>18332</v>
      </c>
      <c r="F22" s="331">
        <v>54924</v>
      </c>
      <c r="G22" s="327">
        <v>284</v>
      </c>
      <c r="H22" s="329">
        <f t="shared" si="0"/>
        <v>193.3943661971831</v>
      </c>
      <c r="I22" s="327">
        <v>206049</v>
      </c>
      <c r="J22" s="327">
        <v>284</v>
      </c>
      <c r="K22" s="328">
        <f t="shared" si="1"/>
        <v>725.5246478873239</v>
      </c>
      <c r="L22" s="331">
        <v>22</v>
      </c>
      <c r="M22" s="331">
        <v>3479</v>
      </c>
    </row>
    <row r="23" spans="2:13" ht="12" customHeight="1">
      <c r="B23" s="30"/>
      <c r="C23" s="24" t="s">
        <v>510</v>
      </c>
      <c r="D23" s="24"/>
      <c r="E23" s="330">
        <v>11415</v>
      </c>
      <c r="F23" s="331">
        <v>45263</v>
      </c>
      <c r="G23" s="327">
        <v>284</v>
      </c>
      <c r="H23" s="329">
        <f t="shared" si="0"/>
        <v>159.3767605633803</v>
      </c>
      <c r="I23" s="327">
        <v>158250</v>
      </c>
      <c r="J23" s="327">
        <v>284</v>
      </c>
      <c r="K23" s="328">
        <f t="shared" si="1"/>
        <v>557.2183098591549</v>
      </c>
      <c r="L23" s="331">
        <v>18</v>
      </c>
      <c r="M23" s="331">
        <v>2363</v>
      </c>
    </row>
    <row r="24" spans="2:13" ht="12" customHeight="1">
      <c r="B24" s="30"/>
      <c r="C24" s="24" t="s">
        <v>511</v>
      </c>
      <c r="D24" s="24"/>
      <c r="E24" s="330">
        <v>47247</v>
      </c>
      <c r="F24" s="331">
        <v>160699</v>
      </c>
      <c r="G24" s="327">
        <v>332</v>
      </c>
      <c r="H24" s="329">
        <f t="shared" si="0"/>
        <v>484.0331325301205</v>
      </c>
      <c r="I24" s="327">
        <v>487547</v>
      </c>
      <c r="J24" s="327">
        <v>332</v>
      </c>
      <c r="K24" s="328">
        <f t="shared" si="1"/>
        <v>1468.5150602409637</v>
      </c>
      <c r="L24" s="331">
        <v>35</v>
      </c>
      <c r="M24" s="331">
        <v>6066</v>
      </c>
    </row>
    <row r="25" spans="2:13" ht="12" customHeight="1">
      <c r="B25" s="30"/>
      <c r="C25" s="24" t="s">
        <v>512</v>
      </c>
      <c r="D25" s="24"/>
      <c r="E25" s="330">
        <v>7865</v>
      </c>
      <c r="F25" s="331">
        <v>28470</v>
      </c>
      <c r="G25" s="327">
        <v>291</v>
      </c>
      <c r="H25" s="329">
        <f t="shared" si="0"/>
        <v>97.83505154639175</v>
      </c>
      <c r="I25" s="327">
        <v>99804</v>
      </c>
      <c r="J25" s="327">
        <v>291</v>
      </c>
      <c r="K25" s="328">
        <f t="shared" si="1"/>
        <v>342.96907216494844</v>
      </c>
      <c r="L25" s="331">
        <v>21</v>
      </c>
      <c r="M25" s="331">
        <v>216</v>
      </c>
    </row>
    <row r="26" spans="2:13" ht="12" customHeight="1">
      <c r="B26" s="30"/>
      <c r="C26" s="24" t="s">
        <v>513</v>
      </c>
      <c r="D26" s="24"/>
      <c r="E26" s="330">
        <v>12965</v>
      </c>
      <c r="F26" s="331">
        <v>63411</v>
      </c>
      <c r="G26" s="327">
        <v>284</v>
      </c>
      <c r="H26" s="329">
        <f t="shared" si="0"/>
        <v>223.2781690140845</v>
      </c>
      <c r="I26" s="327">
        <v>236741</v>
      </c>
      <c r="J26" s="327">
        <v>284</v>
      </c>
      <c r="K26" s="328">
        <f t="shared" si="1"/>
        <v>833.5950704225352</v>
      </c>
      <c r="L26" s="331">
        <v>119</v>
      </c>
      <c r="M26" s="331">
        <v>8458</v>
      </c>
    </row>
    <row r="27" spans="2:13" ht="12" customHeight="1">
      <c r="B27" s="30"/>
      <c r="C27" s="24" t="s">
        <v>514</v>
      </c>
      <c r="D27" s="24"/>
      <c r="E27" s="330">
        <v>9677</v>
      </c>
      <c r="F27" s="331">
        <v>30898</v>
      </c>
      <c r="G27" s="327">
        <v>287</v>
      </c>
      <c r="H27" s="329">
        <f t="shared" si="0"/>
        <v>107.65853658536585</v>
      </c>
      <c r="I27" s="327">
        <v>109734</v>
      </c>
      <c r="J27" s="327">
        <v>287</v>
      </c>
      <c r="K27" s="328">
        <f t="shared" si="1"/>
        <v>382.34843205574913</v>
      </c>
      <c r="L27" s="331">
        <v>19</v>
      </c>
      <c r="M27" s="331">
        <v>1843</v>
      </c>
    </row>
    <row r="28" spans="2:13" ht="12" customHeight="1">
      <c r="B28" s="30"/>
      <c r="C28" s="24" t="s">
        <v>564</v>
      </c>
      <c r="D28" s="24"/>
      <c r="E28" s="330">
        <v>504</v>
      </c>
      <c r="F28" s="331" t="s">
        <v>565</v>
      </c>
      <c r="G28" s="327">
        <v>0</v>
      </c>
      <c r="H28" s="331" t="s">
        <v>566</v>
      </c>
      <c r="I28" s="331" t="s">
        <v>28</v>
      </c>
      <c r="J28" s="331" t="s">
        <v>495</v>
      </c>
      <c r="K28" s="331" t="s">
        <v>495</v>
      </c>
      <c r="L28" s="331" t="s">
        <v>566</v>
      </c>
      <c r="M28" s="331" t="s">
        <v>565</v>
      </c>
    </row>
    <row r="29" spans="2:13" ht="12" customHeight="1">
      <c r="B29" s="30"/>
      <c r="C29" s="24" t="s">
        <v>516</v>
      </c>
      <c r="D29" s="24"/>
      <c r="E29" s="330">
        <v>46059</v>
      </c>
      <c r="F29" s="331">
        <v>78132</v>
      </c>
      <c r="G29" s="327">
        <v>277</v>
      </c>
      <c r="H29" s="329">
        <f t="shared" si="0"/>
        <v>282.06498194945846</v>
      </c>
      <c r="I29" s="327">
        <v>284422</v>
      </c>
      <c r="J29" s="327">
        <v>277</v>
      </c>
      <c r="K29" s="328">
        <f t="shared" si="1"/>
        <v>1026.7942238267149</v>
      </c>
      <c r="L29" s="331">
        <v>86</v>
      </c>
      <c r="M29" s="331">
        <v>10556</v>
      </c>
    </row>
    <row r="30" spans="2:13" ht="12" customHeight="1">
      <c r="B30" s="30"/>
      <c r="C30" s="24" t="s">
        <v>517</v>
      </c>
      <c r="D30" s="24"/>
      <c r="E30" s="330">
        <v>59969</v>
      </c>
      <c r="F30" s="331">
        <v>55878</v>
      </c>
      <c r="G30" s="327">
        <v>277</v>
      </c>
      <c r="H30" s="329">
        <f t="shared" si="0"/>
        <v>201.72563176895306</v>
      </c>
      <c r="I30" s="327">
        <v>218844</v>
      </c>
      <c r="J30" s="327">
        <v>277</v>
      </c>
      <c r="K30" s="328">
        <f t="shared" si="1"/>
        <v>790.0505415162455</v>
      </c>
      <c r="L30" s="331">
        <v>38</v>
      </c>
      <c r="M30" s="331">
        <v>10906</v>
      </c>
    </row>
    <row r="31" spans="2:13" ht="12" customHeight="1">
      <c r="B31" s="30"/>
      <c r="C31" s="24" t="s">
        <v>518</v>
      </c>
      <c r="D31" s="24"/>
      <c r="E31" s="330">
        <v>32443</v>
      </c>
      <c r="F31" s="331">
        <v>110246</v>
      </c>
      <c r="G31" s="327">
        <v>285</v>
      </c>
      <c r="H31" s="329">
        <f t="shared" si="0"/>
        <v>386.8280701754386</v>
      </c>
      <c r="I31" s="327">
        <v>310763</v>
      </c>
      <c r="J31" s="327">
        <v>285</v>
      </c>
      <c r="K31" s="328">
        <f t="shared" si="1"/>
        <v>1090.39649122807</v>
      </c>
      <c r="L31" s="331">
        <v>98</v>
      </c>
      <c r="M31" s="331">
        <v>2267</v>
      </c>
    </row>
    <row r="32" spans="2:13" ht="12" customHeight="1">
      <c r="B32" s="30"/>
      <c r="C32" s="24" t="s">
        <v>519</v>
      </c>
      <c r="D32" s="24"/>
      <c r="E32" s="331" t="s">
        <v>495</v>
      </c>
      <c r="F32" s="331">
        <v>6674</v>
      </c>
      <c r="G32" s="327">
        <v>276</v>
      </c>
      <c r="H32" s="329">
        <f t="shared" si="0"/>
        <v>24.181159420289855</v>
      </c>
      <c r="I32" s="327">
        <v>22086</v>
      </c>
      <c r="J32" s="327">
        <v>276</v>
      </c>
      <c r="K32" s="328">
        <f t="shared" si="1"/>
        <v>80.02173913043478</v>
      </c>
      <c r="L32" s="331">
        <v>25</v>
      </c>
      <c r="M32" s="331">
        <v>1059</v>
      </c>
    </row>
    <row r="33" spans="2:13" ht="12" customHeight="1">
      <c r="B33" s="30"/>
      <c r="C33" s="24" t="s">
        <v>520</v>
      </c>
      <c r="D33" s="24"/>
      <c r="E33" s="328">
        <v>54568</v>
      </c>
      <c r="F33" s="331">
        <v>94394</v>
      </c>
      <c r="G33" s="327">
        <v>300</v>
      </c>
      <c r="H33" s="329">
        <f t="shared" si="0"/>
        <v>314.64666666666665</v>
      </c>
      <c r="I33" s="327">
        <v>405113</v>
      </c>
      <c r="J33" s="327">
        <v>300</v>
      </c>
      <c r="K33" s="328">
        <f t="shared" si="1"/>
        <v>1350.3766666666668</v>
      </c>
      <c r="L33" s="331">
        <v>134</v>
      </c>
      <c r="M33" s="331">
        <v>21899</v>
      </c>
    </row>
    <row r="34" spans="2:13" ht="12" customHeight="1">
      <c r="B34" s="30"/>
      <c r="C34" s="24" t="s">
        <v>521</v>
      </c>
      <c r="D34" s="24"/>
      <c r="E34" s="328">
        <v>37941</v>
      </c>
      <c r="F34" s="331">
        <v>66639</v>
      </c>
      <c r="G34" s="327">
        <v>295</v>
      </c>
      <c r="H34" s="329">
        <f t="shared" si="0"/>
        <v>225.89491525423728</v>
      </c>
      <c r="I34" s="327">
        <v>217873</v>
      </c>
      <c r="J34" s="327">
        <v>295</v>
      </c>
      <c r="K34" s="328">
        <f t="shared" si="1"/>
        <v>738.5525423728814</v>
      </c>
      <c r="L34" s="331">
        <v>193</v>
      </c>
      <c r="M34" s="331">
        <v>2859</v>
      </c>
    </row>
    <row r="35" spans="2:13" ht="12" customHeight="1">
      <c r="B35" s="30"/>
      <c r="C35" s="24" t="s">
        <v>522</v>
      </c>
      <c r="D35" s="24"/>
      <c r="E35" s="328">
        <v>13239</v>
      </c>
      <c r="F35" s="331">
        <v>35742</v>
      </c>
      <c r="G35" s="327">
        <v>286</v>
      </c>
      <c r="H35" s="329">
        <f t="shared" si="0"/>
        <v>124.97202797202797</v>
      </c>
      <c r="I35" s="327">
        <v>120198</v>
      </c>
      <c r="J35" s="327">
        <v>286</v>
      </c>
      <c r="K35" s="328">
        <f t="shared" si="1"/>
        <v>420.27272727272725</v>
      </c>
      <c r="L35" s="328">
        <v>112</v>
      </c>
      <c r="M35" s="331">
        <v>769</v>
      </c>
    </row>
    <row r="36" spans="2:13" ht="12" customHeight="1">
      <c r="B36" s="30"/>
      <c r="C36" s="24" t="s">
        <v>523</v>
      </c>
      <c r="D36" s="24"/>
      <c r="E36" s="328">
        <v>9995</v>
      </c>
      <c r="F36" s="331">
        <v>22500</v>
      </c>
      <c r="G36" s="327">
        <v>291</v>
      </c>
      <c r="H36" s="329">
        <f t="shared" si="0"/>
        <v>77.31958762886597</v>
      </c>
      <c r="I36" s="329">
        <v>85716</v>
      </c>
      <c r="J36" s="327">
        <v>291</v>
      </c>
      <c r="K36" s="328">
        <f t="shared" si="1"/>
        <v>294.55670103092785</v>
      </c>
      <c r="L36" s="331">
        <v>51</v>
      </c>
      <c r="M36" s="331">
        <v>750</v>
      </c>
    </row>
    <row r="37" spans="2:13" ht="12" customHeight="1">
      <c r="B37" s="30"/>
      <c r="C37" s="24" t="s">
        <v>524</v>
      </c>
      <c r="D37" s="24"/>
      <c r="E37" s="328">
        <v>31251</v>
      </c>
      <c r="F37" s="331">
        <v>61350</v>
      </c>
      <c r="G37" s="327">
        <v>292</v>
      </c>
      <c r="H37" s="329">
        <f t="shared" si="0"/>
        <v>210.1027397260274</v>
      </c>
      <c r="I37" s="327">
        <v>291864</v>
      </c>
      <c r="J37" s="327">
        <v>292</v>
      </c>
      <c r="K37" s="328">
        <f t="shared" si="1"/>
        <v>999.5342465753424</v>
      </c>
      <c r="L37" s="331">
        <v>49</v>
      </c>
      <c r="M37" s="331">
        <v>5669</v>
      </c>
    </row>
    <row r="38" spans="2:13" ht="12" customHeight="1">
      <c r="B38" s="30"/>
      <c r="C38" s="24" t="s">
        <v>525</v>
      </c>
      <c r="D38" s="24"/>
      <c r="E38" s="328">
        <v>21116</v>
      </c>
      <c r="F38" s="331">
        <v>45099</v>
      </c>
      <c r="G38" s="327">
        <v>292</v>
      </c>
      <c r="H38" s="329">
        <f t="shared" si="0"/>
        <v>154.4486301369863</v>
      </c>
      <c r="I38" s="327">
        <v>210907</v>
      </c>
      <c r="J38" s="327">
        <v>292</v>
      </c>
      <c r="K38" s="328">
        <f t="shared" si="1"/>
        <v>722.2842465753424</v>
      </c>
      <c r="L38" s="331">
        <v>23</v>
      </c>
      <c r="M38" s="331">
        <v>8927</v>
      </c>
    </row>
    <row r="39" spans="2:13" ht="12" customHeight="1">
      <c r="B39" s="30"/>
      <c r="C39" s="24" t="s">
        <v>526</v>
      </c>
      <c r="D39" s="24"/>
      <c r="E39" s="330">
        <v>21239</v>
      </c>
      <c r="F39" s="331">
        <v>47259</v>
      </c>
      <c r="G39" s="327">
        <v>276</v>
      </c>
      <c r="H39" s="329">
        <f t="shared" si="0"/>
        <v>171.22826086956522</v>
      </c>
      <c r="I39" s="327">
        <v>201255</v>
      </c>
      <c r="J39" s="327">
        <v>276</v>
      </c>
      <c r="K39" s="328">
        <f t="shared" si="1"/>
        <v>729.1847826086956</v>
      </c>
      <c r="L39" s="331">
        <v>32</v>
      </c>
      <c r="M39" s="331">
        <v>8755</v>
      </c>
    </row>
    <row r="40" spans="2:13" ht="12" customHeight="1">
      <c r="B40" s="30"/>
      <c r="C40" s="24" t="s">
        <v>108</v>
      </c>
      <c r="D40" s="24"/>
      <c r="E40" s="330">
        <v>616</v>
      </c>
      <c r="F40" s="331">
        <v>7497</v>
      </c>
      <c r="G40" s="327">
        <v>286</v>
      </c>
      <c r="H40" s="329">
        <f t="shared" si="0"/>
        <v>26.213286713286713</v>
      </c>
      <c r="I40" s="327">
        <v>8927</v>
      </c>
      <c r="J40" s="327">
        <v>286</v>
      </c>
      <c r="K40" s="328">
        <f t="shared" si="1"/>
        <v>31.213286713286713</v>
      </c>
      <c r="L40" s="331">
        <v>5</v>
      </c>
      <c r="M40" s="331">
        <v>51</v>
      </c>
    </row>
    <row r="41" spans="2:13" ht="12" customHeight="1">
      <c r="B41" s="30"/>
      <c r="C41" s="24" t="s">
        <v>527</v>
      </c>
      <c r="D41" s="24"/>
      <c r="E41" s="330">
        <v>1240</v>
      </c>
      <c r="F41" s="331">
        <v>701</v>
      </c>
      <c r="G41" s="327">
        <v>237</v>
      </c>
      <c r="H41" s="329">
        <f t="shared" si="0"/>
        <v>2.957805907172996</v>
      </c>
      <c r="I41" s="327">
        <v>2490</v>
      </c>
      <c r="J41" s="327">
        <v>237</v>
      </c>
      <c r="K41" s="328">
        <f t="shared" si="1"/>
        <v>10.50632911392405</v>
      </c>
      <c r="L41" s="331" t="s">
        <v>244</v>
      </c>
      <c r="M41" s="331" t="s">
        <v>567</v>
      </c>
    </row>
    <row r="42" spans="2:13" ht="12" customHeight="1">
      <c r="B42" s="30"/>
      <c r="C42" s="24" t="s">
        <v>528</v>
      </c>
      <c r="D42" s="24"/>
      <c r="E42" s="330">
        <v>8834</v>
      </c>
      <c r="F42" s="331">
        <v>19572</v>
      </c>
      <c r="G42" s="327">
        <v>298</v>
      </c>
      <c r="H42" s="329">
        <f t="shared" si="0"/>
        <v>65.67785234899328</v>
      </c>
      <c r="I42" s="327">
        <v>78192</v>
      </c>
      <c r="J42" s="327">
        <v>298</v>
      </c>
      <c r="K42" s="328">
        <f t="shared" si="1"/>
        <v>262.38926174496646</v>
      </c>
      <c r="L42" s="331">
        <v>27</v>
      </c>
      <c r="M42" s="331">
        <v>2983</v>
      </c>
    </row>
    <row r="43" spans="2:13" ht="12" customHeight="1">
      <c r="B43" s="30"/>
      <c r="C43" s="333" t="s">
        <v>529</v>
      </c>
      <c r="D43" s="24"/>
      <c r="E43" s="330">
        <v>25193</v>
      </c>
      <c r="F43" s="331">
        <v>50974</v>
      </c>
      <c r="G43" s="327">
        <v>280</v>
      </c>
      <c r="H43" s="329">
        <f t="shared" si="0"/>
        <v>182.05</v>
      </c>
      <c r="I43" s="327">
        <v>186469</v>
      </c>
      <c r="J43" s="327">
        <v>280</v>
      </c>
      <c r="K43" s="328">
        <f t="shared" si="1"/>
        <v>665.9607142857143</v>
      </c>
      <c r="L43" s="331" t="s">
        <v>495</v>
      </c>
      <c r="M43" s="331" t="s">
        <v>28</v>
      </c>
    </row>
    <row r="44" spans="2:13" ht="12" customHeight="1">
      <c r="B44" s="30"/>
      <c r="C44" s="24" t="s">
        <v>530</v>
      </c>
      <c r="D44" s="24"/>
      <c r="E44" s="330">
        <v>12905</v>
      </c>
      <c r="F44" s="331">
        <v>7080</v>
      </c>
      <c r="G44" s="329">
        <v>297</v>
      </c>
      <c r="H44" s="329">
        <f t="shared" si="0"/>
        <v>23.838383838383837</v>
      </c>
      <c r="I44" s="329">
        <v>19797</v>
      </c>
      <c r="J44" s="327">
        <v>297</v>
      </c>
      <c r="K44" s="328">
        <f t="shared" si="1"/>
        <v>66.65656565656566</v>
      </c>
      <c r="L44" s="331" t="s">
        <v>147</v>
      </c>
      <c r="M44" s="331" t="s">
        <v>147</v>
      </c>
    </row>
    <row r="45" spans="2:13" ht="12">
      <c r="B45" s="30"/>
      <c r="C45" s="24" t="s">
        <v>531</v>
      </c>
      <c r="D45" s="24"/>
      <c r="E45" s="330">
        <v>41445</v>
      </c>
      <c r="F45" s="331">
        <v>61448</v>
      </c>
      <c r="G45" s="327">
        <v>279</v>
      </c>
      <c r="H45" s="329">
        <f t="shared" si="0"/>
        <v>220.2437275985663</v>
      </c>
      <c r="I45" s="327">
        <v>310948</v>
      </c>
      <c r="J45" s="327">
        <v>279</v>
      </c>
      <c r="K45" s="328">
        <f t="shared" si="1"/>
        <v>1114.5089605734768</v>
      </c>
      <c r="L45" s="331">
        <v>50</v>
      </c>
      <c r="M45" s="331">
        <v>3556</v>
      </c>
    </row>
    <row r="46" spans="2:13" ht="12">
      <c r="B46" s="30"/>
      <c r="C46" s="24" t="s">
        <v>532</v>
      </c>
      <c r="D46" s="24"/>
      <c r="E46" s="330">
        <v>10864</v>
      </c>
      <c r="F46" s="331">
        <v>17870</v>
      </c>
      <c r="G46" s="327">
        <v>292</v>
      </c>
      <c r="H46" s="329">
        <f t="shared" si="0"/>
        <v>61.1986301369863</v>
      </c>
      <c r="I46" s="327">
        <v>51881</v>
      </c>
      <c r="J46" s="327">
        <v>292</v>
      </c>
      <c r="K46" s="328">
        <f t="shared" si="1"/>
        <v>177.67465753424656</v>
      </c>
      <c r="L46" s="331">
        <v>5</v>
      </c>
      <c r="M46" s="331">
        <v>967</v>
      </c>
    </row>
    <row r="47" spans="2:13" ht="12">
      <c r="B47" s="30"/>
      <c r="C47" s="333" t="s">
        <v>533</v>
      </c>
      <c r="D47" s="24"/>
      <c r="E47" s="330">
        <v>4927</v>
      </c>
      <c r="F47" s="331">
        <v>7647</v>
      </c>
      <c r="G47" s="327">
        <v>246</v>
      </c>
      <c r="H47" s="329">
        <f t="shared" si="0"/>
        <v>31.085365853658537</v>
      </c>
      <c r="I47" s="327">
        <v>37477</v>
      </c>
      <c r="J47" s="327">
        <v>246</v>
      </c>
      <c r="K47" s="328">
        <f t="shared" si="1"/>
        <v>152.34552845528455</v>
      </c>
      <c r="L47" s="328">
        <v>41</v>
      </c>
      <c r="M47" s="328">
        <v>6316</v>
      </c>
    </row>
    <row r="48" spans="2:13" ht="12" customHeight="1">
      <c r="B48" s="197"/>
      <c r="C48" s="24" t="s">
        <v>534</v>
      </c>
      <c r="D48" s="24"/>
      <c r="E48" s="330">
        <v>52076</v>
      </c>
      <c r="F48" s="331">
        <v>52076</v>
      </c>
      <c r="G48" s="327">
        <v>283</v>
      </c>
      <c r="H48" s="329">
        <f t="shared" si="0"/>
        <v>184.01413427561837</v>
      </c>
      <c r="I48" s="327">
        <v>207523</v>
      </c>
      <c r="J48" s="327">
        <v>283</v>
      </c>
      <c r="K48" s="328">
        <f t="shared" si="1"/>
        <v>733.2968197879859</v>
      </c>
      <c r="L48" s="331">
        <v>65</v>
      </c>
      <c r="M48" s="331">
        <v>2326</v>
      </c>
    </row>
    <row r="49" spans="2:13" ht="12" customHeight="1">
      <c r="B49" s="3"/>
      <c r="C49" s="295" t="s">
        <v>535</v>
      </c>
      <c r="D49" s="295"/>
      <c r="E49" s="330">
        <v>44130</v>
      </c>
      <c r="F49" s="331">
        <v>82071</v>
      </c>
      <c r="G49" s="327">
        <v>289</v>
      </c>
      <c r="H49" s="329">
        <f t="shared" si="0"/>
        <v>283.98269896193773</v>
      </c>
      <c r="I49" s="327">
        <v>321443</v>
      </c>
      <c r="J49" s="327">
        <v>289</v>
      </c>
      <c r="K49" s="328">
        <f t="shared" si="1"/>
        <v>1112.2595155709344</v>
      </c>
      <c r="L49" s="331">
        <v>280</v>
      </c>
      <c r="M49" s="331">
        <v>39900</v>
      </c>
    </row>
    <row r="50" spans="2:10" ht="12">
      <c r="B50" s="16"/>
      <c r="G50" s="14"/>
      <c r="H50" s="14"/>
      <c r="I50" s="14"/>
      <c r="J50" s="14"/>
    </row>
    <row r="51" spans="2:10" ht="12">
      <c r="B51" s="16" t="s">
        <v>536</v>
      </c>
      <c r="G51" s="14"/>
      <c r="H51" s="14"/>
      <c r="I51" s="14"/>
      <c r="J51" s="14"/>
    </row>
    <row r="52" spans="2:5" ht="12">
      <c r="B52" s="16" t="s">
        <v>568</v>
      </c>
      <c r="C52" s="16"/>
      <c r="D52" s="16"/>
      <c r="E52" s="16"/>
    </row>
    <row r="53" spans="2:5" ht="12">
      <c r="B53" s="16" t="s">
        <v>569</v>
      </c>
      <c r="C53" s="16"/>
      <c r="D53" s="16"/>
      <c r="E53" s="16"/>
    </row>
    <row r="54" ht="12">
      <c r="B54" s="16" t="s">
        <v>570</v>
      </c>
    </row>
    <row r="55" ht="12">
      <c r="B55" s="16" t="s">
        <v>571</v>
      </c>
    </row>
    <row r="56" spans="2:13" ht="12">
      <c r="B56" s="16" t="s">
        <v>572</v>
      </c>
      <c r="M56" s="15"/>
    </row>
    <row r="57" spans="2:5" ht="12">
      <c r="B57" s="16" t="s">
        <v>573</v>
      </c>
      <c r="C57" s="14"/>
      <c r="D57" s="14"/>
      <c r="E57" s="14"/>
    </row>
    <row r="58" spans="5:13" ht="12">
      <c r="E58" s="15"/>
      <c r="F58" s="15"/>
      <c r="G58" s="15"/>
      <c r="H58" s="15"/>
      <c r="I58" s="15"/>
      <c r="J58" s="15"/>
      <c r="K58" s="15"/>
      <c r="L58" s="15"/>
      <c r="M58" s="15"/>
    </row>
  </sheetData>
  <sheetProtection/>
  <mergeCells count="6">
    <mergeCell ref="B3:D4"/>
    <mergeCell ref="F3:H3"/>
    <mergeCell ref="I3:K3"/>
    <mergeCell ref="L3:M3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53"/>
  <sheetViews>
    <sheetView zoomScalePageLayoutView="0" workbookViewId="0" topLeftCell="A1">
      <selection activeCell="N22" sqref="N2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25390625" style="1" customWidth="1"/>
    <col min="4" max="4" width="1.625" style="1" customWidth="1"/>
    <col min="5" max="5" width="11.25390625" style="1" customWidth="1"/>
    <col min="6" max="9" width="10.375" style="344" customWidth="1"/>
    <col min="10" max="10" width="3.875" style="1" customWidth="1"/>
    <col min="11" max="11" width="9.50390625" style="1" customWidth="1"/>
    <col min="12" max="16384" width="9.00390625" style="1" customWidth="1"/>
  </cols>
  <sheetData>
    <row r="1" spans="2:9" ht="14.25">
      <c r="B1" s="2" t="s">
        <v>713</v>
      </c>
      <c r="F1" s="334"/>
      <c r="G1" s="334"/>
      <c r="H1" s="334"/>
      <c r="I1" s="334"/>
    </row>
    <row r="2" spans="5:9" ht="12">
      <c r="E2" s="43"/>
      <c r="F2" s="334"/>
      <c r="G2" s="335"/>
      <c r="H2" s="334"/>
      <c r="I2" s="334"/>
    </row>
    <row r="3" spans="2:9" ht="12" customHeight="1">
      <c r="B3" s="590" t="s">
        <v>476</v>
      </c>
      <c r="C3" s="594"/>
      <c r="D3" s="591"/>
      <c r="E3" s="13" t="s">
        <v>558</v>
      </c>
      <c r="F3" s="274" t="s">
        <v>43</v>
      </c>
      <c r="G3" s="274" t="s">
        <v>575</v>
      </c>
      <c r="H3" s="274" t="s">
        <v>576</v>
      </c>
      <c r="I3" s="274" t="s">
        <v>577</v>
      </c>
    </row>
    <row r="4" spans="2:9" ht="12">
      <c r="B4" s="178"/>
      <c r="C4" s="275"/>
      <c r="D4" s="179"/>
      <c r="E4" s="6" t="s">
        <v>578</v>
      </c>
      <c r="F4" s="276" t="s">
        <v>9</v>
      </c>
      <c r="G4" s="276" t="s">
        <v>9</v>
      </c>
      <c r="H4" s="276" t="s">
        <v>9</v>
      </c>
      <c r="I4" s="276" t="s">
        <v>9</v>
      </c>
    </row>
    <row r="5" spans="2:9" ht="12" customHeight="1">
      <c r="B5" s="391" t="s">
        <v>490</v>
      </c>
      <c r="C5" s="378"/>
      <c r="D5" s="379"/>
      <c r="E5" s="336">
        <v>15982</v>
      </c>
      <c r="F5" s="337">
        <v>2573235</v>
      </c>
      <c r="G5" s="337">
        <v>2047448</v>
      </c>
      <c r="H5" s="337">
        <v>122438</v>
      </c>
      <c r="I5" s="337">
        <v>403349</v>
      </c>
    </row>
    <row r="6" spans="2:9" ht="12" customHeight="1">
      <c r="B6" s="386" t="s">
        <v>47</v>
      </c>
      <c r="C6" s="387"/>
      <c r="D6" s="382"/>
      <c r="E6" s="338">
        <v>16030</v>
      </c>
      <c r="F6" s="338">
        <v>2556895</v>
      </c>
      <c r="G6" s="338">
        <v>2036744</v>
      </c>
      <c r="H6" s="338">
        <v>116023</v>
      </c>
      <c r="I6" s="339">
        <v>404128</v>
      </c>
    </row>
    <row r="7" spans="2:12" ht="12" customHeight="1">
      <c r="B7" s="30"/>
      <c r="C7" s="24" t="s">
        <v>491</v>
      </c>
      <c r="D7" s="24"/>
      <c r="E7" s="278">
        <v>276</v>
      </c>
      <c r="F7" s="278">
        <v>66652</v>
      </c>
      <c r="G7" s="278">
        <v>62084</v>
      </c>
      <c r="H7" s="278">
        <v>1734</v>
      </c>
      <c r="I7" s="278">
        <v>2834</v>
      </c>
      <c r="K7" s="15"/>
      <c r="L7" s="15"/>
    </row>
    <row r="8" spans="2:12" ht="12" customHeight="1">
      <c r="B8" s="30"/>
      <c r="C8" s="24" t="s">
        <v>493</v>
      </c>
      <c r="D8" s="24"/>
      <c r="E8" s="340">
        <v>294</v>
      </c>
      <c r="F8" s="278">
        <v>97160</v>
      </c>
      <c r="G8" s="340">
        <v>92133</v>
      </c>
      <c r="H8" s="340">
        <v>2304</v>
      </c>
      <c r="I8" s="340">
        <v>2723</v>
      </c>
      <c r="K8" s="15"/>
      <c r="L8" s="15"/>
    </row>
    <row r="9" spans="2:12" ht="12" customHeight="1">
      <c r="B9" s="30"/>
      <c r="C9" s="24" t="s">
        <v>494</v>
      </c>
      <c r="D9" s="24"/>
      <c r="E9" s="340">
        <v>334</v>
      </c>
      <c r="F9" s="341">
        <v>39414</v>
      </c>
      <c r="G9" s="341">
        <v>25330</v>
      </c>
      <c r="H9" s="341">
        <v>1600</v>
      </c>
      <c r="I9" s="341">
        <v>12484</v>
      </c>
      <c r="K9" s="15"/>
      <c r="L9" s="15"/>
    </row>
    <row r="10" spans="2:12" ht="12" customHeight="1">
      <c r="B10" s="30"/>
      <c r="C10" s="24" t="s">
        <v>497</v>
      </c>
      <c r="D10" s="24"/>
      <c r="E10" s="340">
        <v>4503</v>
      </c>
      <c r="F10" s="278">
        <v>325485</v>
      </c>
      <c r="G10" s="341">
        <v>263371</v>
      </c>
      <c r="H10" s="341">
        <v>10144</v>
      </c>
      <c r="I10" s="341">
        <v>51970</v>
      </c>
      <c r="K10" s="15"/>
      <c r="L10" s="15"/>
    </row>
    <row r="11" spans="2:12" ht="12" customHeight="1">
      <c r="B11" s="30"/>
      <c r="C11" s="24" t="s">
        <v>499</v>
      </c>
      <c r="D11" s="24"/>
      <c r="E11" s="340">
        <v>328</v>
      </c>
      <c r="F11" s="278">
        <v>400467</v>
      </c>
      <c r="G11" s="340">
        <v>349171</v>
      </c>
      <c r="H11" s="340">
        <v>21754</v>
      </c>
      <c r="I11" s="340">
        <v>29542</v>
      </c>
      <c r="K11" s="15"/>
      <c r="L11" s="15"/>
    </row>
    <row r="12" spans="2:12" ht="12" customHeight="1">
      <c r="B12" s="30"/>
      <c r="C12" s="24" t="s">
        <v>500</v>
      </c>
      <c r="D12" s="24"/>
      <c r="E12" s="340">
        <v>284</v>
      </c>
      <c r="F12" s="278">
        <v>18888</v>
      </c>
      <c r="G12" s="340">
        <v>15871</v>
      </c>
      <c r="H12" s="340">
        <v>845</v>
      </c>
      <c r="I12" s="340">
        <v>2172</v>
      </c>
      <c r="K12" s="15"/>
      <c r="L12" s="15"/>
    </row>
    <row r="13" spans="2:12" ht="12" customHeight="1">
      <c r="B13" s="30"/>
      <c r="C13" s="24" t="s">
        <v>501</v>
      </c>
      <c r="D13" s="24"/>
      <c r="E13" s="340">
        <v>283</v>
      </c>
      <c r="F13" s="278">
        <v>46980</v>
      </c>
      <c r="G13" s="340">
        <v>40061</v>
      </c>
      <c r="H13" s="340">
        <v>1950</v>
      </c>
      <c r="I13" s="340">
        <v>4969</v>
      </c>
      <c r="K13" s="15"/>
      <c r="L13" s="15"/>
    </row>
    <row r="14" spans="2:12" ht="12" customHeight="1">
      <c r="B14" s="30"/>
      <c r="C14" s="24" t="s">
        <v>502</v>
      </c>
      <c r="D14" s="24"/>
      <c r="E14" s="340">
        <v>283</v>
      </c>
      <c r="F14" s="278">
        <v>30686</v>
      </c>
      <c r="G14" s="340">
        <v>25677</v>
      </c>
      <c r="H14" s="340">
        <v>1209</v>
      </c>
      <c r="I14" s="340">
        <v>3800</v>
      </c>
      <c r="K14" s="15"/>
      <c r="L14" s="15"/>
    </row>
    <row r="15" spans="2:12" ht="12" customHeight="1">
      <c r="B15" s="30"/>
      <c r="C15" s="24" t="s">
        <v>563</v>
      </c>
      <c r="D15" s="24"/>
      <c r="E15" s="340">
        <v>284</v>
      </c>
      <c r="F15" s="278">
        <v>15781</v>
      </c>
      <c r="G15" s="340">
        <v>13469</v>
      </c>
      <c r="H15" s="340">
        <v>792</v>
      </c>
      <c r="I15" s="340">
        <v>1520</v>
      </c>
      <c r="K15" s="15"/>
      <c r="L15" s="15"/>
    </row>
    <row r="16" spans="2:12" ht="12" customHeight="1">
      <c r="B16" s="30"/>
      <c r="C16" s="332" t="s">
        <v>504</v>
      </c>
      <c r="D16" s="24"/>
      <c r="E16" s="342">
        <v>290</v>
      </c>
      <c r="F16" s="278">
        <v>15080</v>
      </c>
      <c r="G16" s="340">
        <v>11577</v>
      </c>
      <c r="H16" s="340">
        <v>575</v>
      </c>
      <c r="I16" s="340">
        <v>2928</v>
      </c>
      <c r="K16" s="15"/>
      <c r="L16" s="15"/>
    </row>
    <row r="17" spans="2:12" ht="12" customHeight="1">
      <c r="B17" s="30"/>
      <c r="C17" s="24" t="s">
        <v>505</v>
      </c>
      <c r="D17" s="24"/>
      <c r="E17" s="340">
        <v>287</v>
      </c>
      <c r="F17" s="278">
        <v>67581</v>
      </c>
      <c r="G17" s="340">
        <v>61342</v>
      </c>
      <c r="H17" s="340">
        <v>1311</v>
      </c>
      <c r="I17" s="340">
        <v>4928</v>
      </c>
      <c r="K17" s="15"/>
      <c r="L17" s="15"/>
    </row>
    <row r="18" spans="2:12" ht="12" customHeight="1">
      <c r="B18" s="30"/>
      <c r="C18" s="24" t="s">
        <v>506</v>
      </c>
      <c r="D18" s="24"/>
      <c r="E18" s="340">
        <v>287</v>
      </c>
      <c r="F18" s="278">
        <v>16905</v>
      </c>
      <c r="G18" s="340">
        <v>13626</v>
      </c>
      <c r="H18" s="340">
        <v>463</v>
      </c>
      <c r="I18" s="340">
        <v>2816</v>
      </c>
      <c r="K18" s="15"/>
      <c r="L18" s="15"/>
    </row>
    <row r="19" spans="2:12" ht="12" customHeight="1">
      <c r="B19" s="30"/>
      <c r="C19" s="24" t="s">
        <v>507</v>
      </c>
      <c r="D19" s="24"/>
      <c r="E19" s="340">
        <v>284</v>
      </c>
      <c r="F19" s="278">
        <v>104793</v>
      </c>
      <c r="G19" s="340">
        <v>80787</v>
      </c>
      <c r="H19" s="340">
        <v>4567</v>
      </c>
      <c r="I19" s="340">
        <v>19439</v>
      </c>
      <c r="K19" s="15"/>
      <c r="L19" s="15"/>
    </row>
    <row r="20" spans="2:12" ht="12" customHeight="1">
      <c r="B20" s="30"/>
      <c r="C20" s="24" t="s">
        <v>508</v>
      </c>
      <c r="D20" s="24"/>
      <c r="E20" s="340">
        <v>317</v>
      </c>
      <c r="F20" s="278">
        <v>36017</v>
      </c>
      <c r="G20" s="340">
        <v>23297</v>
      </c>
      <c r="H20" s="340">
        <v>2073</v>
      </c>
      <c r="I20" s="340">
        <v>10647</v>
      </c>
      <c r="K20" s="15"/>
      <c r="L20" s="15"/>
    </row>
    <row r="21" spans="2:12" ht="12" customHeight="1">
      <c r="B21" s="30"/>
      <c r="C21" s="24" t="s">
        <v>509</v>
      </c>
      <c r="D21" s="24"/>
      <c r="E21" s="340">
        <v>284</v>
      </c>
      <c r="F21" s="278">
        <v>54924</v>
      </c>
      <c r="G21" s="340">
        <v>39229</v>
      </c>
      <c r="H21" s="340">
        <v>2406</v>
      </c>
      <c r="I21" s="340">
        <v>13289</v>
      </c>
      <c r="K21" s="15"/>
      <c r="L21" s="15"/>
    </row>
    <row r="22" spans="2:12" ht="12" customHeight="1">
      <c r="B22" s="30"/>
      <c r="C22" s="24" t="s">
        <v>510</v>
      </c>
      <c r="D22" s="24"/>
      <c r="E22" s="340">
        <v>284</v>
      </c>
      <c r="F22" s="278">
        <v>45263</v>
      </c>
      <c r="G22" s="340">
        <v>34976</v>
      </c>
      <c r="H22" s="340">
        <v>1644</v>
      </c>
      <c r="I22" s="340">
        <v>8643</v>
      </c>
      <c r="K22" s="15"/>
      <c r="L22" s="15"/>
    </row>
    <row r="23" spans="2:12" ht="12" customHeight="1">
      <c r="B23" s="30"/>
      <c r="C23" s="24" t="s">
        <v>511</v>
      </c>
      <c r="D23" s="24"/>
      <c r="E23" s="343">
        <v>332</v>
      </c>
      <c r="F23" s="278">
        <v>160699</v>
      </c>
      <c r="G23" s="343">
        <v>122893</v>
      </c>
      <c r="H23" s="343">
        <v>8735</v>
      </c>
      <c r="I23" s="343">
        <v>29071</v>
      </c>
      <c r="K23" s="15"/>
      <c r="L23" s="15"/>
    </row>
    <row r="24" spans="2:12" ht="12" customHeight="1">
      <c r="B24" s="30"/>
      <c r="C24" s="24" t="s">
        <v>512</v>
      </c>
      <c r="D24" s="24"/>
      <c r="E24" s="340">
        <v>291</v>
      </c>
      <c r="F24" s="278">
        <v>28470</v>
      </c>
      <c r="G24" s="340">
        <v>21868</v>
      </c>
      <c r="H24" s="340">
        <v>1321</v>
      </c>
      <c r="I24" s="340">
        <v>5281</v>
      </c>
      <c r="K24" s="15"/>
      <c r="L24" s="15"/>
    </row>
    <row r="25" spans="2:12" ht="12" customHeight="1">
      <c r="B25" s="30"/>
      <c r="C25" s="24" t="s">
        <v>513</v>
      </c>
      <c r="D25" s="24"/>
      <c r="E25" s="340">
        <v>284</v>
      </c>
      <c r="F25" s="278">
        <v>63411</v>
      </c>
      <c r="G25" s="340">
        <v>49023</v>
      </c>
      <c r="H25" s="340">
        <v>3995</v>
      </c>
      <c r="I25" s="340">
        <v>10393</v>
      </c>
      <c r="K25" s="15"/>
      <c r="L25" s="15"/>
    </row>
    <row r="26" spans="2:12" ht="12" customHeight="1">
      <c r="B26" s="30"/>
      <c r="C26" s="24" t="s">
        <v>514</v>
      </c>
      <c r="D26" s="24"/>
      <c r="E26" s="340">
        <v>287</v>
      </c>
      <c r="F26" s="278">
        <v>30898</v>
      </c>
      <c r="G26" s="340">
        <v>23331</v>
      </c>
      <c r="H26" s="340">
        <v>1480</v>
      </c>
      <c r="I26" s="340">
        <v>6087</v>
      </c>
      <c r="K26" s="15"/>
      <c r="L26" s="15"/>
    </row>
    <row r="27" spans="2:12" ht="12" customHeight="1">
      <c r="B27" s="30"/>
      <c r="C27" s="24" t="s">
        <v>515</v>
      </c>
      <c r="D27" s="24"/>
      <c r="E27" s="340" t="s">
        <v>244</v>
      </c>
      <c r="F27" s="278" t="s">
        <v>244</v>
      </c>
      <c r="G27" s="340" t="s">
        <v>244</v>
      </c>
      <c r="H27" s="340" t="s">
        <v>244</v>
      </c>
      <c r="I27" s="340" t="s">
        <v>244</v>
      </c>
      <c r="K27" s="15"/>
      <c r="L27" s="15"/>
    </row>
    <row r="28" spans="2:12" ht="12" customHeight="1">
      <c r="B28" s="30"/>
      <c r="C28" s="24" t="s">
        <v>516</v>
      </c>
      <c r="D28" s="24"/>
      <c r="E28" s="340">
        <v>277</v>
      </c>
      <c r="F28" s="278">
        <v>73942</v>
      </c>
      <c r="G28" s="340">
        <v>54491</v>
      </c>
      <c r="H28" s="340">
        <v>2809</v>
      </c>
      <c r="I28" s="340">
        <v>16642</v>
      </c>
      <c r="K28" s="15"/>
      <c r="L28" s="15"/>
    </row>
    <row r="29" spans="2:12" ht="12" customHeight="1">
      <c r="B29" s="30"/>
      <c r="C29" s="24" t="s">
        <v>517</v>
      </c>
      <c r="D29" s="24"/>
      <c r="E29" s="343">
        <v>277</v>
      </c>
      <c r="F29" s="278">
        <v>55878</v>
      </c>
      <c r="G29" s="343">
        <v>47857</v>
      </c>
      <c r="H29" s="343">
        <v>1925</v>
      </c>
      <c r="I29" s="343">
        <v>6096</v>
      </c>
      <c r="K29" s="15"/>
      <c r="L29" s="15"/>
    </row>
    <row r="30" spans="2:12" ht="12" customHeight="1">
      <c r="B30" s="30"/>
      <c r="C30" s="24" t="s">
        <v>518</v>
      </c>
      <c r="D30" s="24"/>
      <c r="E30" s="340">
        <v>285</v>
      </c>
      <c r="F30" s="278">
        <v>93579</v>
      </c>
      <c r="G30" s="340">
        <v>70086</v>
      </c>
      <c r="H30" s="340">
        <v>3702</v>
      </c>
      <c r="I30" s="340">
        <v>19791</v>
      </c>
      <c r="K30" s="15"/>
      <c r="L30" s="15"/>
    </row>
    <row r="31" spans="2:12" ht="12" customHeight="1">
      <c r="B31" s="30"/>
      <c r="C31" s="24" t="s">
        <v>519</v>
      </c>
      <c r="D31" s="24"/>
      <c r="E31" s="340">
        <v>276</v>
      </c>
      <c r="F31" s="278">
        <v>6674</v>
      </c>
      <c r="G31" s="340">
        <v>3607</v>
      </c>
      <c r="H31" s="340">
        <v>195</v>
      </c>
      <c r="I31" s="340">
        <v>2872</v>
      </c>
      <c r="K31" s="15"/>
      <c r="L31" s="15"/>
    </row>
    <row r="32" spans="2:12" ht="12" customHeight="1">
      <c r="B32" s="30"/>
      <c r="C32" s="24" t="s">
        <v>520</v>
      </c>
      <c r="D32" s="24"/>
      <c r="E32" s="340">
        <v>300</v>
      </c>
      <c r="F32" s="278">
        <v>79356</v>
      </c>
      <c r="G32" s="340">
        <v>63300</v>
      </c>
      <c r="H32" s="340">
        <v>2948</v>
      </c>
      <c r="I32" s="340">
        <v>13108</v>
      </c>
      <c r="K32" s="15"/>
      <c r="L32" s="15"/>
    </row>
    <row r="33" spans="2:12" ht="12" customHeight="1">
      <c r="B33" s="30"/>
      <c r="C33" s="24" t="s">
        <v>521</v>
      </c>
      <c r="D33" s="24"/>
      <c r="E33" s="340">
        <v>295</v>
      </c>
      <c r="F33" s="278">
        <v>66639</v>
      </c>
      <c r="G33" s="340">
        <v>46609</v>
      </c>
      <c r="H33" s="340">
        <v>4097</v>
      </c>
      <c r="I33" s="340">
        <v>15933</v>
      </c>
      <c r="K33" s="15"/>
      <c r="L33" s="15"/>
    </row>
    <row r="34" spans="2:12" ht="12" customHeight="1">
      <c r="B34" s="30"/>
      <c r="C34" s="24" t="s">
        <v>522</v>
      </c>
      <c r="D34" s="24"/>
      <c r="E34" s="340">
        <v>286</v>
      </c>
      <c r="F34" s="278">
        <v>35742</v>
      </c>
      <c r="G34" s="340">
        <v>26959</v>
      </c>
      <c r="H34" s="340">
        <v>1358</v>
      </c>
      <c r="I34" s="340">
        <v>7425</v>
      </c>
      <c r="K34" s="15"/>
      <c r="L34" s="15"/>
    </row>
    <row r="35" spans="2:12" ht="12" customHeight="1">
      <c r="B35" s="30"/>
      <c r="C35" s="24" t="s">
        <v>523</v>
      </c>
      <c r="D35" s="24"/>
      <c r="E35" s="340">
        <v>291</v>
      </c>
      <c r="F35" s="278">
        <v>22500</v>
      </c>
      <c r="G35" s="340">
        <v>16587</v>
      </c>
      <c r="H35" s="340">
        <v>1024</v>
      </c>
      <c r="I35" s="340">
        <v>4889</v>
      </c>
      <c r="K35" s="15"/>
      <c r="L35" s="15"/>
    </row>
    <row r="36" spans="2:12" ht="12" customHeight="1">
      <c r="B36" s="30"/>
      <c r="C36" s="24" t="s">
        <v>524</v>
      </c>
      <c r="D36" s="24"/>
      <c r="E36" s="340">
        <v>292</v>
      </c>
      <c r="F36" s="278">
        <v>61350</v>
      </c>
      <c r="G36" s="340">
        <v>39007</v>
      </c>
      <c r="H36" s="340">
        <v>3553</v>
      </c>
      <c r="I36" s="340">
        <v>18790</v>
      </c>
      <c r="K36" s="15"/>
      <c r="L36" s="15"/>
    </row>
    <row r="37" spans="2:12" ht="12" customHeight="1">
      <c r="B37" s="30"/>
      <c r="C37" s="24" t="s">
        <v>525</v>
      </c>
      <c r="D37" s="24"/>
      <c r="E37" s="340">
        <v>292</v>
      </c>
      <c r="F37" s="278">
        <v>45099</v>
      </c>
      <c r="G37" s="340">
        <v>32617</v>
      </c>
      <c r="H37" s="340">
        <v>3164</v>
      </c>
      <c r="I37" s="340">
        <v>9318</v>
      </c>
      <c r="K37" s="15"/>
      <c r="L37" s="15"/>
    </row>
    <row r="38" spans="2:12" ht="12" customHeight="1">
      <c r="B38" s="30"/>
      <c r="C38" s="24" t="s">
        <v>526</v>
      </c>
      <c r="D38" s="24"/>
      <c r="E38" s="340">
        <v>276</v>
      </c>
      <c r="F38" s="278">
        <v>47259</v>
      </c>
      <c r="G38" s="340">
        <v>31504</v>
      </c>
      <c r="H38" s="340">
        <v>2759</v>
      </c>
      <c r="I38" s="340">
        <v>12996</v>
      </c>
      <c r="K38" s="15"/>
      <c r="L38" s="15"/>
    </row>
    <row r="39" spans="2:12" ht="12" customHeight="1">
      <c r="B39" s="30"/>
      <c r="C39" s="24" t="s">
        <v>108</v>
      </c>
      <c r="D39" s="24"/>
      <c r="E39" s="340">
        <v>286</v>
      </c>
      <c r="F39" s="278">
        <v>7497</v>
      </c>
      <c r="G39" s="340">
        <v>3172</v>
      </c>
      <c r="H39" s="340">
        <v>146</v>
      </c>
      <c r="I39" s="340">
        <v>4179</v>
      </c>
      <c r="K39" s="15"/>
      <c r="L39" s="15"/>
    </row>
    <row r="40" spans="2:12" ht="12" customHeight="1">
      <c r="B40" s="30"/>
      <c r="C40" s="24" t="s">
        <v>527</v>
      </c>
      <c r="D40" s="24"/>
      <c r="E40" s="340">
        <v>237</v>
      </c>
      <c r="F40" s="278">
        <v>701</v>
      </c>
      <c r="G40" s="340">
        <v>591</v>
      </c>
      <c r="H40" s="340">
        <v>20</v>
      </c>
      <c r="I40" s="340">
        <v>90</v>
      </c>
      <c r="K40" s="15"/>
      <c r="L40" s="15"/>
    </row>
    <row r="41" spans="2:12" ht="12" customHeight="1">
      <c r="B41" s="30"/>
      <c r="C41" s="24" t="s">
        <v>528</v>
      </c>
      <c r="D41" s="24"/>
      <c r="E41" s="340">
        <v>298</v>
      </c>
      <c r="F41" s="278">
        <v>19572</v>
      </c>
      <c r="G41" s="340">
        <v>12857</v>
      </c>
      <c r="H41" s="340">
        <v>1426</v>
      </c>
      <c r="I41" s="340">
        <v>5289</v>
      </c>
      <c r="K41" s="15"/>
      <c r="L41" s="15"/>
    </row>
    <row r="42" spans="2:12" ht="12" customHeight="1">
      <c r="B42" s="30"/>
      <c r="C42" s="333" t="s">
        <v>529</v>
      </c>
      <c r="D42" s="24"/>
      <c r="E42" s="340">
        <v>280</v>
      </c>
      <c r="F42" s="278">
        <v>50974</v>
      </c>
      <c r="G42" s="340">
        <v>34593</v>
      </c>
      <c r="H42" s="340">
        <v>3880</v>
      </c>
      <c r="I42" s="340">
        <v>12501</v>
      </c>
      <c r="K42" s="15"/>
      <c r="L42" s="15"/>
    </row>
    <row r="43" spans="2:12" ht="12" customHeight="1">
      <c r="B43" s="30"/>
      <c r="C43" s="24" t="s">
        <v>530</v>
      </c>
      <c r="D43" s="24"/>
      <c r="E43" s="340">
        <v>297</v>
      </c>
      <c r="F43" s="278">
        <v>7080</v>
      </c>
      <c r="G43" s="341">
        <v>4880</v>
      </c>
      <c r="H43" s="341">
        <v>114</v>
      </c>
      <c r="I43" s="341">
        <v>2086</v>
      </c>
      <c r="K43" s="15"/>
      <c r="L43" s="15"/>
    </row>
    <row r="44" spans="2:12" ht="12">
      <c r="B44" s="30"/>
      <c r="C44" s="24" t="s">
        <v>531</v>
      </c>
      <c r="D44" s="24"/>
      <c r="E44" s="340">
        <v>279</v>
      </c>
      <c r="F44" s="278">
        <v>61448</v>
      </c>
      <c r="G44" s="340">
        <v>48500</v>
      </c>
      <c r="H44" s="340">
        <v>3930</v>
      </c>
      <c r="I44" s="340">
        <v>9018</v>
      </c>
      <c r="K44" s="15"/>
      <c r="L44" s="15"/>
    </row>
    <row r="45" spans="2:12" ht="12">
      <c r="B45" s="30"/>
      <c r="C45" s="24" t="s">
        <v>532</v>
      </c>
      <c r="D45" s="24"/>
      <c r="E45" s="340">
        <v>292</v>
      </c>
      <c r="F45" s="278">
        <v>17870</v>
      </c>
      <c r="G45" s="340">
        <v>12680</v>
      </c>
      <c r="H45" s="340">
        <v>701</v>
      </c>
      <c r="I45" s="340">
        <v>4489</v>
      </c>
      <c r="K45" s="15"/>
      <c r="L45" s="15"/>
    </row>
    <row r="46" spans="2:12" ht="12">
      <c r="B46" s="30"/>
      <c r="C46" s="333" t="s">
        <v>533</v>
      </c>
      <c r="D46" s="24"/>
      <c r="E46" s="340">
        <v>246</v>
      </c>
      <c r="F46" s="278">
        <v>7647</v>
      </c>
      <c r="G46" s="340">
        <v>5825</v>
      </c>
      <c r="H46" s="340">
        <v>301</v>
      </c>
      <c r="I46" s="340">
        <v>1521</v>
      </c>
      <c r="K46" s="15"/>
      <c r="L46" s="15"/>
    </row>
    <row r="47" spans="2:12" ht="12" customHeight="1">
      <c r="B47" s="197"/>
      <c r="C47" s="24" t="s">
        <v>534</v>
      </c>
      <c r="D47" s="24"/>
      <c r="E47" s="340">
        <v>283</v>
      </c>
      <c r="F47" s="278">
        <v>52076</v>
      </c>
      <c r="G47" s="340">
        <v>46239</v>
      </c>
      <c r="H47" s="340">
        <v>2963</v>
      </c>
      <c r="I47" s="340">
        <v>2874</v>
      </c>
      <c r="K47" s="15"/>
      <c r="L47" s="15"/>
    </row>
    <row r="48" spans="2:12" ht="12" customHeight="1">
      <c r="B48" s="3"/>
      <c r="C48" s="295" t="s">
        <v>535</v>
      </c>
      <c r="D48" s="295"/>
      <c r="E48" s="340">
        <v>289</v>
      </c>
      <c r="F48" s="278">
        <v>78458</v>
      </c>
      <c r="G48" s="340">
        <v>65667</v>
      </c>
      <c r="H48" s="340">
        <v>4106</v>
      </c>
      <c r="I48" s="340">
        <v>8685</v>
      </c>
      <c r="K48" s="15"/>
      <c r="L48" s="15"/>
    </row>
    <row r="49" spans="6:9" ht="12">
      <c r="F49" s="334"/>
      <c r="G49" s="334"/>
      <c r="H49" s="334"/>
      <c r="I49" s="334"/>
    </row>
    <row r="50" spans="2:9" ht="12">
      <c r="B50" s="16" t="s">
        <v>536</v>
      </c>
      <c r="F50" s="334"/>
      <c r="G50" s="334"/>
      <c r="H50" s="334"/>
      <c r="I50" s="334"/>
    </row>
    <row r="51" spans="2:9" ht="12">
      <c r="B51" s="16" t="s">
        <v>579</v>
      </c>
      <c r="F51" s="334"/>
      <c r="G51" s="334"/>
      <c r="H51" s="334"/>
      <c r="I51" s="334"/>
    </row>
    <row r="52" spans="2:9" ht="12">
      <c r="B52" s="597" t="s">
        <v>580</v>
      </c>
      <c r="C52" s="597"/>
      <c r="D52" s="597"/>
      <c r="E52" s="597"/>
      <c r="F52" s="597"/>
      <c r="G52" s="334"/>
      <c r="H52" s="334"/>
      <c r="I52" s="334"/>
    </row>
    <row r="53" spans="5:10" ht="12">
      <c r="E53" s="15"/>
      <c r="F53" s="15"/>
      <c r="G53" s="15"/>
      <c r="H53" s="15"/>
      <c r="I53" s="15"/>
      <c r="J53" s="15"/>
    </row>
  </sheetData>
  <sheetProtection/>
  <mergeCells count="4">
    <mergeCell ref="B3:D3"/>
    <mergeCell ref="B5:D5"/>
    <mergeCell ref="B6:D6"/>
    <mergeCell ref="B52:F5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P46" sqref="P46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625" style="1" customWidth="1"/>
    <col min="5" max="9" width="7.75390625" style="1" customWidth="1"/>
    <col min="10" max="16384" width="9.00390625" style="1" customWidth="1"/>
  </cols>
  <sheetData>
    <row r="1" ht="14.25">
      <c r="B1" s="2" t="s">
        <v>590</v>
      </c>
    </row>
    <row r="2" spans="5:10" ht="12">
      <c r="E2" s="43"/>
      <c r="F2" s="43"/>
      <c r="G2" s="43"/>
      <c r="H2" s="43"/>
      <c r="I2" s="43"/>
      <c r="J2" s="345"/>
    </row>
    <row r="3" spans="2:9" ht="12" customHeight="1">
      <c r="B3" s="475" t="s">
        <v>438</v>
      </c>
      <c r="C3" s="476"/>
      <c r="D3" s="477"/>
      <c r="E3" s="400" t="s">
        <v>43</v>
      </c>
      <c r="F3" s="400" t="s">
        <v>581</v>
      </c>
      <c r="G3" s="400" t="s">
        <v>582</v>
      </c>
      <c r="H3" s="405" t="s">
        <v>583</v>
      </c>
      <c r="I3" s="400" t="s">
        <v>584</v>
      </c>
    </row>
    <row r="4" spans="2:9" ht="12">
      <c r="B4" s="481"/>
      <c r="C4" s="482"/>
      <c r="D4" s="483"/>
      <c r="E4" s="401"/>
      <c r="F4" s="401"/>
      <c r="G4" s="401"/>
      <c r="H4" s="598"/>
      <c r="I4" s="401"/>
    </row>
    <row r="5" spans="2:9" ht="12" customHeight="1">
      <c r="B5" s="391" t="s">
        <v>585</v>
      </c>
      <c r="C5" s="378"/>
      <c r="D5" s="379"/>
      <c r="E5" s="180">
        <v>2667</v>
      </c>
      <c r="F5" s="180">
        <v>1249</v>
      </c>
      <c r="G5" s="180">
        <v>1203</v>
      </c>
      <c r="H5" s="180">
        <v>52</v>
      </c>
      <c r="I5" s="180">
        <v>163</v>
      </c>
    </row>
    <row r="6" spans="2:14" ht="12" customHeight="1">
      <c r="B6" s="386" t="s">
        <v>586</v>
      </c>
      <c r="C6" s="387"/>
      <c r="D6" s="382"/>
      <c r="E6" s="181">
        <f>SUM(E7+E20)</f>
        <v>2670</v>
      </c>
      <c r="F6" s="181">
        <f>SUM(F7+F20)</f>
        <v>1249</v>
      </c>
      <c r="G6" s="181">
        <f>SUM(G7+G20)</f>
        <v>1204</v>
      </c>
      <c r="H6" s="181">
        <f>SUM(H7+H20)</f>
        <v>53</v>
      </c>
      <c r="I6" s="181">
        <f>SUM(I7+I20)</f>
        <v>164</v>
      </c>
      <c r="J6" s="43"/>
      <c r="K6" s="43"/>
      <c r="L6" s="43"/>
      <c r="M6" s="43"/>
      <c r="N6" s="43"/>
    </row>
    <row r="7" spans="2:14" ht="12" customHeight="1">
      <c r="B7" s="97"/>
      <c r="C7" s="387" t="s">
        <v>454</v>
      </c>
      <c r="D7" s="382"/>
      <c r="E7" s="181">
        <f>SUM(E8:E19)</f>
        <v>2044</v>
      </c>
      <c r="F7" s="181">
        <f>SUM(F8:F19)</f>
        <v>940</v>
      </c>
      <c r="G7" s="181">
        <f>SUM(G8:G19)</f>
        <v>931</v>
      </c>
      <c r="H7" s="181">
        <f>SUM(H8:H19)</f>
        <v>49</v>
      </c>
      <c r="I7" s="181">
        <f>SUM(I8:I19)</f>
        <v>124</v>
      </c>
      <c r="J7" s="43"/>
      <c r="K7" s="43"/>
      <c r="L7" s="43"/>
      <c r="M7" s="43"/>
      <c r="N7" s="43"/>
    </row>
    <row r="8" spans="2:10" ht="12" customHeight="1">
      <c r="B8" s="3"/>
      <c r="C8" s="37"/>
      <c r="D8" s="24" t="s">
        <v>50</v>
      </c>
      <c r="E8" s="180">
        <v>314</v>
      </c>
      <c r="F8" s="72">
        <v>165</v>
      </c>
      <c r="G8" s="72">
        <v>116</v>
      </c>
      <c r="H8" s="72">
        <v>12</v>
      </c>
      <c r="I8" s="72">
        <v>21</v>
      </c>
      <c r="J8" s="43"/>
    </row>
    <row r="9" spans="2:10" ht="12" customHeight="1">
      <c r="B9" s="3"/>
      <c r="C9" s="37"/>
      <c r="D9" s="24" t="s">
        <v>51</v>
      </c>
      <c r="E9" s="180">
        <v>432</v>
      </c>
      <c r="F9" s="72">
        <v>204</v>
      </c>
      <c r="G9" s="72">
        <v>193</v>
      </c>
      <c r="H9" s="72">
        <v>5</v>
      </c>
      <c r="I9" s="72">
        <v>30</v>
      </c>
      <c r="J9" s="43"/>
    </row>
    <row r="10" spans="2:10" ht="12" customHeight="1">
      <c r="B10" s="3"/>
      <c r="C10" s="37"/>
      <c r="D10" s="24" t="s">
        <v>52</v>
      </c>
      <c r="E10" s="180">
        <v>151</v>
      </c>
      <c r="F10" s="72">
        <v>60</v>
      </c>
      <c r="G10" s="72">
        <v>76</v>
      </c>
      <c r="H10" s="72">
        <v>6</v>
      </c>
      <c r="I10" s="72">
        <v>9</v>
      </c>
      <c r="J10" s="43"/>
    </row>
    <row r="11" spans="2:10" ht="12" customHeight="1">
      <c r="B11" s="3"/>
      <c r="C11" s="37"/>
      <c r="D11" s="24" t="s">
        <v>53</v>
      </c>
      <c r="E11" s="180">
        <v>155</v>
      </c>
      <c r="F11" s="72">
        <v>66</v>
      </c>
      <c r="G11" s="72">
        <v>71</v>
      </c>
      <c r="H11" s="72">
        <v>6</v>
      </c>
      <c r="I11" s="72">
        <v>12</v>
      </c>
      <c r="J11" s="43"/>
    </row>
    <row r="12" spans="2:10" ht="12" customHeight="1">
      <c r="B12" s="3"/>
      <c r="C12" s="37"/>
      <c r="D12" s="24" t="s">
        <v>54</v>
      </c>
      <c r="E12" s="180">
        <v>271</v>
      </c>
      <c r="F12" s="72">
        <v>122</v>
      </c>
      <c r="G12" s="72">
        <v>125</v>
      </c>
      <c r="H12" s="72">
        <v>6</v>
      </c>
      <c r="I12" s="72">
        <v>18</v>
      </c>
      <c r="J12" s="43"/>
    </row>
    <row r="13" spans="2:10" ht="12" customHeight="1">
      <c r="B13" s="3"/>
      <c r="C13" s="37"/>
      <c r="D13" s="24" t="s">
        <v>55</v>
      </c>
      <c r="E13" s="180">
        <v>112</v>
      </c>
      <c r="F13" s="72">
        <v>46</v>
      </c>
      <c r="G13" s="72">
        <v>56</v>
      </c>
      <c r="H13" s="72">
        <v>3</v>
      </c>
      <c r="I13" s="72">
        <v>7</v>
      </c>
      <c r="J13" s="43"/>
    </row>
    <row r="14" spans="2:10" ht="12" customHeight="1">
      <c r="B14" s="3"/>
      <c r="C14" s="37"/>
      <c r="D14" s="24" t="s">
        <v>56</v>
      </c>
      <c r="E14" s="180">
        <v>90</v>
      </c>
      <c r="F14" s="72">
        <v>40</v>
      </c>
      <c r="G14" s="72">
        <v>42</v>
      </c>
      <c r="H14" s="72">
        <v>1</v>
      </c>
      <c r="I14" s="72">
        <v>7</v>
      </c>
      <c r="J14" s="43"/>
    </row>
    <row r="15" spans="2:10" ht="12" customHeight="1">
      <c r="B15" s="3"/>
      <c r="C15" s="37"/>
      <c r="D15" s="24" t="s">
        <v>57</v>
      </c>
      <c r="E15" s="180">
        <v>119</v>
      </c>
      <c r="F15" s="72">
        <v>62</v>
      </c>
      <c r="G15" s="72">
        <v>45</v>
      </c>
      <c r="H15" s="72">
        <v>4</v>
      </c>
      <c r="I15" s="72">
        <v>8</v>
      </c>
      <c r="J15" s="43"/>
    </row>
    <row r="16" spans="2:10" ht="12" customHeight="1">
      <c r="B16" s="3"/>
      <c r="C16" s="37"/>
      <c r="D16" s="24" t="s">
        <v>58</v>
      </c>
      <c r="E16" s="180">
        <v>127</v>
      </c>
      <c r="F16" s="72">
        <v>53</v>
      </c>
      <c r="G16" s="72">
        <v>67</v>
      </c>
      <c r="H16" s="72">
        <v>1</v>
      </c>
      <c r="I16" s="72">
        <v>6</v>
      </c>
      <c r="J16" s="43"/>
    </row>
    <row r="17" spans="2:10" ht="12" customHeight="1">
      <c r="B17" s="3"/>
      <c r="C17" s="37"/>
      <c r="D17" s="24" t="s">
        <v>59</v>
      </c>
      <c r="E17" s="180">
        <v>80</v>
      </c>
      <c r="F17" s="72">
        <v>39</v>
      </c>
      <c r="G17" s="72">
        <v>38</v>
      </c>
      <c r="H17" s="72">
        <v>1</v>
      </c>
      <c r="I17" s="72">
        <v>2</v>
      </c>
      <c r="J17" s="43"/>
    </row>
    <row r="18" spans="2:10" ht="12" customHeight="1">
      <c r="B18" s="3"/>
      <c r="C18" s="37"/>
      <c r="D18" s="24" t="s">
        <v>61</v>
      </c>
      <c r="E18" s="180">
        <v>125</v>
      </c>
      <c r="F18" s="72">
        <v>47</v>
      </c>
      <c r="G18" s="72">
        <v>72</v>
      </c>
      <c r="H18" s="72">
        <v>3</v>
      </c>
      <c r="I18" s="72">
        <v>3</v>
      </c>
      <c r="J18" s="43"/>
    </row>
    <row r="19" spans="2:10" ht="12" customHeight="1">
      <c r="B19" s="3"/>
      <c r="C19" s="37"/>
      <c r="D19" s="24" t="s">
        <v>62</v>
      </c>
      <c r="E19" s="180">
        <v>68</v>
      </c>
      <c r="F19" s="72">
        <v>36</v>
      </c>
      <c r="G19" s="72">
        <v>30</v>
      </c>
      <c r="H19" s="72">
        <v>1</v>
      </c>
      <c r="I19" s="72">
        <v>1</v>
      </c>
      <c r="J19" s="43"/>
    </row>
    <row r="20" spans="2:14" ht="12" customHeight="1">
      <c r="B20" s="97"/>
      <c r="C20" s="387" t="s">
        <v>587</v>
      </c>
      <c r="D20" s="382"/>
      <c r="E20" s="181">
        <f>SUM(E21:E27)</f>
        <v>626</v>
      </c>
      <c r="F20" s="181">
        <f>SUM(F21:F27)</f>
        <v>309</v>
      </c>
      <c r="G20" s="181">
        <f>SUM(G21:G27)</f>
        <v>273</v>
      </c>
      <c r="H20" s="181">
        <f>SUM(H21:H27)</f>
        <v>4</v>
      </c>
      <c r="I20" s="181">
        <f>SUM(I21:I27)</f>
        <v>40</v>
      </c>
      <c r="J20" s="43"/>
      <c r="K20" s="43"/>
      <c r="L20" s="43"/>
      <c r="M20" s="43"/>
      <c r="N20" s="43"/>
    </row>
    <row r="21" spans="2:10" ht="12" customHeight="1">
      <c r="B21" s="3"/>
      <c r="C21" s="37"/>
      <c r="D21" s="24" t="s">
        <v>64</v>
      </c>
      <c r="E21" s="180">
        <v>34</v>
      </c>
      <c r="F21" s="72">
        <v>17</v>
      </c>
      <c r="G21" s="346">
        <v>16</v>
      </c>
      <c r="H21" s="347" t="s">
        <v>385</v>
      </c>
      <c r="I21" s="346">
        <v>1</v>
      </c>
      <c r="J21" s="43"/>
    </row>
    <row r="22" spans="2:10" ht="12" customHeight="1">
      <c r="B22" s="3"/>
      <c r="C22" s="37"/>
      <c r="D22" s="24" t="s">
        <v>65</v>
      </c>
      <c r="E22" s="180">
        <v>49</v>
      </c>
      <c r="F22" s="72">
        <v>25</v>
      </c>
      <c r="G22" s="346">
        <v>21</v>
      </c>
      <c r="H22" s="347" t="s">
        <v>589</v>
      </c>
      <c r="I22" s="346">
        <v>3</v>
      </c>
      <c r="J22" s="43"/>
    </row>
    <row r="23" spans="2:10" ht="12" customHeight="1">
      <c r="B23" s="3"/>
      <c r="C23" s="37"/>
      <c r="D23" s="24" t="s">
        <v>67</v>
      </c>
      <c r="E23" s="180">
        <v>99</v>
      </c>
      <c r="F23" s="72">
        <v>38</v>
      </c>
      <c r="G23" s="346">
        <v>55</v>
      </c>
      <c r="H23" s="347" t="s">
        <v>385</v>
      </c>
      <c r="I23" s="346">
        <v>6</v>
      </c>
      <c r="J23" s="43"/>
    </row>
    <row r="24" spans="2:10" ht="12" customHeight="1">
      <c r="B24" s="3"/>
      <c r="C24" s="37"/>
      <c r="D24" s="24" t="s">
        <v>68</v>
      </c>
      <c r="E24" s="180">
        <v>128</v>
      </c>
      <c r="F24" s="1">
        <v>76</v>
      </c>
      <c r="G24" s="72">
        <v>37</v>
      </c>
      <c r="H24" s="346">
        <v>1</v>
      </c>
      <c r="I24" s="346">
        <v>14</v>
      </c>
      <c r="J24" s="43"/>
    </row>
    <row r="25" spans="2:10" ht="12" customHeight="1">
      <c r="B25" s="3"/>
      <c r="C25" s="37"/>
      <c r="D25" s="24" t="s">
        <v>69</v>
      </c>
      <c r="E25" s="180">
        <v>119</v>
      </c>
      <c r="F25" s="72">
        <v>56</v>
      </c>
      <c r="G25" s="346">
        <v>50</v>
      </c>
      <c r="H25" s="346">
        <v>1</v>
      </c>
      <c r="I25" s="346">
        <v>12</v>
      </c>
      <c r="J25" s="43"/>
    </row>
    <row r="26" spans="2:10" ht="12" customHeight="1">
      <c r="B26" s="3"/>
      <c r="C26" s="37"/>
      <c r="D26" s="24" t="s">
        <v>70</v>
      </c>
      <c r="E26" s="180">
        <v>38</v>
      </c>
      <c r="F26" s="72">
        <v>17</v>
      </c>
      <c r="G26" s="346">
        <v>20</v>
      </c>
      <c r="H26" s="347" t="s">
        <v>589</v>
      </c>
      <c r="I26" s="347">
        <v>1</v>
      </c>
      <c r="J26" s="43"/>
    </row>
    <row r="27" spans="2:10" ht="12" customHeight="1">
      <c r="B27" s="3"/>
      <c r="C27" s="37"/>
      <c r="D27" s="24" t="s">
        <v>71</v>
      </c>
      <c r="E27" s="180">
        <v>159</v>
      </c>
      <c r="F27" s="72">
        <v>80</v>
      </c>
      <c r="G27" s="72">
        <v>74</v>
      </c>
      <c r="H27" s="72">
        <v>2</v>
      </c>
      <c r="I27" s="72">
        <v>3</v>
      </c>
      <c r="J27" s="43"/>
    </row>
    <row r="28" spans="5:9" ht="12">
      <c r="E28" s="43"/>
      <c r="F28" s="43"/>
      <c r="G28" s="43"/>
      <c r="H28" s="43"/>
      <c r="I28" s="43"/>
    </row>
    <row r="29" ht="12">
      <c r="B29" s="16" t="s">
        <v>588</v>
      </c>
    </row>
    <row r="30" spans="2:11" ht="12">
      <c r="B30" s="592"/>
      <c r="C30" s="592"/>
      <c r="D30" s="592"/>
      <c r="E30" s="592"/>
      <c r="F30" s="592"/>
      <c r="G30" s="592"/>
      <c r="H30" s="592"/>
      <c r="I30" s="592"/>
      <c r="J30" s="592"/>
      <c r="K30" s="592"/>
    </row>
    <row r="31" spans="5:9" ht="12">
      <c r="E31" s="43"/>
      <c r="F31" s="43"/>
      <c r="G31" s="43"/>
      <c r="H31" s="43"/>
      <c r="I31" s="43"/>
    </row>
    <row r="32" spans="5:9" ht="12">
      <c r="E32" s="43"/>
      <c r="F32" s="43"/>
      <c r="G32" s="43"/>
      <c r="H32" s="43"/>
      <c r="I32" s="43"/>
    </row>
    <row r="33" spans="5:9" ht="12">
      <c r="E33" s="43"/>
      <c r="F33" s="43"/>
      <c r="G33" s="43"/>
      <c r="H33" s="43"/>
      <c r="I33" s="43"/>
    </row>
    <row r="34" spans="5:9" ht="12">
      <c r="E34" s="43"/>
      <c r="F34" s="43"/>
      <c r="G34" s="43"/>
      <c r="H34" s="43"/>
      <c r="I34" s="43"/>
    </row>
  </sheetData>
  <sheetProtection/>
  <mergeCells count="11">
    <mergeCell ref="B30:K30"/>
    <mergeCell ref="B3:D4"/>
    <mergeCell ref="E3:E4"/>
    <mergeCell ref="F3:F4"/>
    <mergeCell ref="G3:G4"/>
    <mergeCell ref="H3:H4"/>
    <mergeCell ref="I3:I4"/>
    <mergeCell ref="B5:D5"/>
    <mergeCell ref="B6:D6"/>
    <mergeCell ref="C7:D7"/>
    <mergeCell ref="C20:D2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J43" sqref="J4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6" width="8.375" style="1" customWidth="1"/>
    <col min="7" max="7" width="7.75390625" style="1" customWidth="1"/>
    <col min="8" max="10" width="5.25390625" style="1" customWidth="1"/>
    <col min="11" max="11" width="17.25390625" style="1" customWidth="1"/>
    <col min="12" max="12" width="3.625" style="1" customWidth="1"/>
    <col min="13" max="16384" width="9.00390625" style="1" customWidth="1"/>
  </cols>
  <sheetData>
    <row r="1" ht="14.25">
      <c r="B1" s="2" t="s">
        <v>598</v>
      </c>
    </row>
    <row r="2" spans="4:6" ht="12">
      <c r="D2" s="43"/>
      <c r="E2" s="43"/>
      <c r="F2" s="43"/>
    </row>
    <row r="3" spans="2:6" ht="12">
      <c r="B3" s="475" t="s">
        <v>438</v>
      </c>
      <c r="C3" s="477"/>
      <c r="D3" s="506" t="s">
        <v>591</v>
      </c>
      <c r="E3" s="400" t="s">
        <v>592</v>
      </c>
      <c r="F3" s="400" t="s">
        <v>593</v>
      </c>
    </row>
    <row r="4" spans="2:6" ht="12">
      <c r="B4" s="478"/>
      <c r="C4" s="480"/>
      <c r="D4" s="599"/>
      <c r="E4" s="484"/>
      <c r="F4" s="484"/>
    </row>
    <row r="5" spans="2:6" ht="12">
      <c r="B5" s="481"/>
      <c r="C5" s="483"/>
      <c r="D5" s="600"/>
      <c r="E5" s="401"/>
      <c r="F5" s="401"/>
    </row>
    <row r="6" spans="2:6" ht="12" customHeight="1">
      <c r="B6" s="386" t="s">
        <v>594</v>
      </c>
      <c r="C6" s="382"/>
      <c r="D6" s="181">
        <v>31</v>
      </c>
      <c r="E6" s="181">
        <v>207</v>
      </c>
      <c r="F6" s="181">
        <f>SUM(F7:F25)</f>
        <v>11</v>
      </c>
    </row>
    <row r="7" spans="2:9" ht="12" customHeight="1">
      <c r="B7" s="3"/>
      <c r="C7" s="24" t="s">
        <v>50</v>
      </c>
      <c r="D7" s="180">
        <v>1</v>
      </c>
      <c r="E7" s="180">
        <v>16</v>
      </c>
      <c r="F7" s="180">
        <v>1</v>
      </c>
      <c r="I7" s="348"/>
    </row>
    <row r="8" spans="2:9" ht="12" customHeight="1">
      <c r="B8" s="3"/>
      <c r="C8" s="24" t="s">
        <v>51</v>
      </c>
      <c r="D8" s="180">
        <v>1</v>
      </c>
      <c r="E8" s="180">
        <v>44</v>
      </c>
      <c r="F8" s="180" t="s">
        <v>28</v>
      </c>
      <c r="I8" s="348"/>
    </row>
    <row r="9" spans="2:9" ht="12" customHeight="1">
      <c r="B9" s="3"/>
      <c r="C9" s="24" t="s">
        <v>52</v>
      </c>
      <c r="D9" s="180">
        <v>1</v>
      </c>
      <c r="E9" s="180">
        <v>16</v>
      </c>
      <c r="F9" s="180">
        <v>1</v>
      </c>
      <c r="I9" s="348"/>
    </row>
    <row r="10" spans="2:9" ht="12" customHeight="1">
      <c r="B10" s="3"/>
      <c r="C10" s="24" t="s">
        <v>53</v>
      </c>
      <c r="D10" s="180">
        <v>1</v>
      </c>
      <c r="E10" s="180">
        <v>15</v>
      </c>
      <c r="F10" s="180" t="s">
        <v>28</v>
      </c>
      <c r="I10" s="348"/>
    </row>
    <row r="11" spans="2:9" ht="12" customHeight="1">
      <c r="B11" s="3"/>
      <c r="C11" s="24" t="s">
        <v>54</v>
      </c>
      <c r="D11" s="180">
        <v>1</v>
      </c>
      <c r="E11" s="180">
        <v>14</v>
      </c>
      <c r="F11" s="180" t="s">
        <v>28</v>
      </c>
      <c r="I11" s="348"/>
    </row>
    <row r="12" spans="2:9" ht="12" customHeight="1">
      <c r="B12" s="3"/>
      <c r="C12" s="24" t="s">
        <v>55</v>
      </c>
      <c r="D12" s="180">
        <v>1</v>
      </c>
      <c r="E12" s="180">
        <v>7</v>
      </c>
      <c r="F12" s="180" t="s">
        <v>28</v>
      </c>
      <c r="I12" s="348"/>
    </row>
    <row r="13" spans="2:6" ht="12" customHeight="1">
      <c r="B13" s="3"/>
      <c r="C13" s="24" t="s">
        <v>56</v>
      </c>
      <c r="D13" s="180">
        <v>1</v>
      </c>
      <c r="E13" s="180">
        <v>11</v>
      </c>
      <c r="F13" s="180" t="s">
        <v>28</v>
      </c>
    </row>
    <row r="14" spans="2:6" ht="12" customHeight="1">
      <c r="B14" s="3"/>
      <c r="C14" s="24" t="s">
        <v>57</v>
      </c>
      <c r="D14" s="180">
        <v>1</v>
      </c>
      <c r="E14" s="180">
        <v>12</v>
      </c>
      <c r="F14" s="180" t="s">
        <v>28</v>
      </c>
    </row>
    <row r="15" spans="2:6" ht="12" customHeight="1">
      <c r="B15" s="3"/>
      <c r="C15" s="24" t="s">
        <v>58</v>
      </c>
      <c r="D15" s="180">
        <v>1</v>
      </c>
      <c r="E15" s="180">
        <v>8</v>
      </c>
      <c r="F15" s="180" t="s">
        <v>28</v>
      </c>
    </row>
    <row r="16" spans="2:6" ht="12" customHeight="1">
      <c r="B16" s="3"/>
      <c r="C16" s="24" t="s">
        <v>59</v>
      </c>
      <c r="D16" s="180">
        <v>1</v>
      </c>
      <c r="E16" s="180">
        <v>12</v>
      </c>
      <c r="F16" s="180" t="s">
        <v>28</v>
      </c>
    </row>
    <row r="17" spans="2:6" ht="12" customHeight="1">
      <c r="B17" s="3"/>
      <c r="C17" s="24" t="s">
        <v>61</v>
      </c>
      <c r="D17" s="180">
        <v>1</v>
      </c>
      <c r="E17" s="180">
        <v>11</v>
      </c>
      <c r="F17" s="180" t="s">
        <v>595</v>
      </c>
    </row>
    <row r="18" spans="2:6" ht="12" customHeight="1">
      <c r="B18" s="3"/>
      <c r="C18" s="24" t="s">
        <v>62</v>
      </c>
      <c r="D18" s="180">
        <v>1</v>
      </c>
      <c r="E18" s="180">
        <v>3</v>
      </c>
      <c r="F18" s="180" t="s">
        <v>385</v>
      </c>
    </row>
    <row r="19" spans="2:6" ht="12" customHeight="1">
      <c r="B19" s="3"/>
      <c r="C19" s="24" t="s">
        <v>64</v>
      </c>
      <c r="D19" s="180">
        <v>2</v>
      </c>
      <c r="E19" s="180">
        <v>2</v>
      </c>
      <c r="F19" s="180" t="s">
        <v>28</v>
      </c>
    </row>
    <row r="20" spans="2:6" ht="12" customHeight="1">
      <c r="B20" s="3"/>
      <c r="C20" s="24" t="s">
        <v>65</v>
      </c>
      <c r="D20" s="180" t="s">
        <v>28</v>
      </c>
      <c r="E20" s="180" t="s">
        <v>28</v>
      </c>
      <c r="F20" s="180" t="s">
        <v>595</v>
      </c>
    </row>
    <row r="21" spans="2:6" ht="12" customHeight="1">
      <c r="B21" s="3"/>
      <c r="C21" s="24" t="s">
        <v>67</v>
      </c>
      <c r="D21" s="180">
        <v>3</v>
      </c>
      <c r="E21" s="180">
        <v>3</v>
      </c>
      <c r="F21" s="180">
        <v>1</v>
      </c>
    </row>
    <row r="22" spans="2:6" ht="12" customHeight="1">
      <c r="B22" s="3"/>
      <c r="C22" s="24" t="s">
        <v>68</v>
      </c>
      <c r="D22" s="180">
        <v>6</v>
      </c>
      <c r="E22" s="180">
        <v>20</v>
      </c>
      <c r="F22" s="180">
        <v>6</v>
      </c>
    </row>
    <row r="23" spans="2:6" ht="12" customHeight="1">
      <c r="B23" s="3"/>
      <c r="C23" s="24" t="s">
        <v>69</v>
      </c>
      <c r="D23" s="180">
        <v>3</v>
      </c>
      <c r="E23" s="180">
        <v>5</v>
      </c>
      <c r="F23" s="180">
        <v>2</v>
      </c>
    </row>
    <row r="24" spans="2:8" ht="12" customHeight="1">
      <c r="B24" s="3"/>
      <c r="C24" s="24" t="s">
        <v>596</v>
      </c>
      <c r="D24" s="180">
        <v>1</v>
      </c>
      <c r="E24" s="180">
        <v>1</v>
      </c>
      <c r="F24" s="180" t="s">
        <v>595</v>
      </c>
      <c r="H24" s="349"/>
    </row>
    <row r="25" spans="2:6" ht="12" customHeight="1">
      <c r="B25" s="3"/>
      <c r="C25" s="24" t="s">
        <v>71</v>
      </c>
      <c r="D25" s="180">
        <v>4</v>
      </c>
      <c r="E25" s="180">
        <v>7</v>
      </c>
      <c r="F25" s="180" t="s">
        <v>28</v>
      </c>
    </row>
    <row r="26" spans="4:6" ht="12">
      <c r="D26" s="43"/>
      <c r="E26" s="43"/>
      <c r="F26" s="43"/>
    </row>
    <row r="27" ht="12">
      <c r="B27" s="16" t="s">
        <v>597</v>
      </c>
    </row>
    <row r="29" spans="4:6" ht="12">
      <c r="D29" s="43"/>
      <c r="E29" s="43"/>
      <c r="F29" s="43"/>
    </row>
    <row r="30" spans="4:6" ht="12">
      <c r="D30" s="43"/>
      <c r="E30" s="43"/>
      <c r="F30" s="43"/>
    </row>
  </sheetData>
  <sheetProtection/>
  <mergeCells count="5">
    <mergeCell ref="B3:C5"/>
    <mergeCell ref="D3:D5"/>
    <mergeCell ref="E3:E5"/>
    <mergeCell ref="F3:F5"/>
    <mergeCell ref="B6:C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S47"/>
  <sheetViews>
    <sheetView zoomScalePageLayoutView="0" workbookViewId="0" topLeftCell="A1">
      <selection activeCell="U41" sqref="U4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2.50390625" style="1" customWidth="1"/>
    <col min="4" max="4" width="6.125" style="1" customWidth="1"/>
    <col min="5" max="5" width="6.375" style="1" customWidth="1"/>
    <col min="6" max="6" width="6.125" style="1" customWidth="1"/>
    <col min="7" max="7" width="6.25390625" style="1" customWidth="1"/>
    <col min="8" max="9" width="6.00390625" style="1" customWidth="1"/>
    <col min="10" max="10" width="6.125" style="1" customWidth="1"/>
    <col min="11" max="11" width="6.25390625" style="1" customWidth="1"/>
    <col min="12" max="12" width="8.00390625" style="1" customWidth="1"/>
    <col min="13" max="14" width="9.75390625" style="1" customWidth="1"/>
    <col min="15" max="15" width="6.375" style="1" bestFit="1" customWidth="1"/>
    <col min="16" max="16" width="6.375" style="1" customWidth="1"/>
    <col min="17" max="20" width="6.50390625" style="1" customWidth="1"/>
    <col min="21" max="16384" width="9.00390625" style="1" customWidth="1"/>
  </cols>
  <sheetData>
    <row r="1" ht="14.25">
      <c r="B1" s="2" t="s">
        <v>632</v>
      </c>
    </row>
    <row r="3" spans="2:17" ht="12">
      <c r="B3" s="475" t="s">
        <v>438</v>
      </c>
      <c r="C3" s="477"/>
      <c r="D3" s="405" t="s">
        <v>599</v>
      </c>
      <c r="E3" s="405" t="s">
        <v>600</v>
      </c>
      <c r="F3" s="405" t="s">
        <v>601</v>
      </c>
      <c r="G3" s="405" t="s">
        <v>602</v>
      </c>
      <c r="H3" s="400" t="s">
        <v>603</v>
      </c>
      <c r="I3" s="405" t="s">
        <v>604</v>
      </c>
      <c r="J3" s="405" t="s">
        <v>605</v>
      </c>
      <c r="K3" s="450" t="s">
        <v>606</v>
      </c>
      <c r="L3" s="451"/>
      <c r="M3" s="451"/>
      <c r="N3" s="451"/>
      <c r="O3" s="451"/>
      <c r="P3" s="451"/>
      <c r="Q3" s="452"/>
    </row>
    <row r="4" spans="2:17" ht="12" customHeight="1">
      <c r="B4" s="478"/>
      <c r="C4" s="480"/>
      <c r="D4" s="603"/>
      <c r="E4" s="603"/>
      <c r="F4" s="603"/>
      <c r="G4" s="603"/>
      <c r="H4" s="484"/>
      <c r="I4" s="603"/>
      <c r="J4" s="603"/>
      <c r="K4" s="405" t="s">
        <v>607</v>
      </c>
      <c r="L4" s="405" t="s">
        <v>608</v>
      </c>
      <c r="M4" s="405" t="s">
        <v>609</v>
      </c>
      <c r="N4" s="405" t="s">
        <v>610</v>
      </c>
      <c r="O4" s="400" t="s">
        <v>603</v>
      </c>
      <c r="P4" s="400" t="s">
        <v>604</v>
      </c>
      <c r="Q4" s="405" t="s">
        <v>611</v>
      </c>
    </row>
    <row r="5" spans="2:17" ht="12">
      <c r="B5" s="481"/>
      <c r="C5" s="483"/>
      <c r="D5" s="598"/>
      <c r="E5" s="598"/>
      <c r="F5" s="598"/>
      <c r="G5" s="598"/>
      <c r="H5" s="401"/>
      <c r="I5" s="598"/>
      <c r="J5" s="598"/>
      <c r="K5" s="598"/>
      <c r="L5" s="598"/>
      <c r="M5" s="598"/>
      <c r="N5" s="598"/>
      <c r="O5" s="401"/>
      <c r="P5" s="604"/>
      <c r="Q5" s="598"/>
    </row>
    <row r="6" spans="2:17" ht="12">
      <c r="B6" s="7"/>
      <c r="C6" s="9"/>
      <c r="D6" s="350" t="s">
        <v>612</v>
      </c>
      <c r="E6" s="350" t="s">
        <v>612</v>
      </c>
      <c r="F6" s="350" t="s">
        <v>612</v>
      </c>
      <c r="G6" s="350" t="s">
        <v>612</v>
      </c>
      <c r="H6" s="350" t="s">
        <v>612</v>
      </c>
      <c r="I6" s="350" t="s">
        <v>612</v>
      </c>
      <c r="J6" s="350" t="s">
        <v>612</v>
      </c>
      <c r="K6" s="350" t="s">
        <v>612</v>
      </c>
      <c r="L6" s="350" t="s">
        <v>612</v>
      </c>
      <c r="M6" s="350" t="s">
        <v>612</v>
      </c>
      <c r="N6" s="350" t="s">
        <v>612</v>
      </c>
      <c r="O6" s="350" t="s">
        <v>612</v>
      </c>
      <c r="P6" s="350" t="s">
        <v>612</v>
      </c>
      <c r="Q6" s="350" t="s">
        <v>612</v>
      </c>
    </row>
    <row r="7" spans="2:17" ht="12" customHeight="1">
      <c r="B7" s="391" t="s">
        <v>613</v>
      </c>
      <c r="C7" s="379"/>
      <c r="D7" s="180" t="s">
        <v>614</v>
      </c>
      <c r="E7" s="180">
        <v>1</v>
      </c>
      <c r="F7" s="180">
        <v>3</v>
      </c>
      <c r="G7" s="180">
        <v>4</v>
      </c>
      <c r="H7" s="41">
        <v>49</v>
      </c>
      <c r="I7" s="41">
        <v>6</v>
      </c>
      <c r="J7" s="41">
        <v>18</v>
      </c>
      <c r="K7" s="41">
        <v>208</v>
      </c>
      <c r="L7" s="41">
        <v>1</v>
      </c>
      <c r="M7" s="41">
        <v>7</v>
      </c>
      <c r="N7" s="41">
        <v>19</v>
      </c>
      <c r="O7" s="41">
        <v>85</v>
      </c>
      <c r="P7" s="41">
        <v>2</v>
      </c>
      <c r="Q7" s="41">
        <v>99</v>
      </c>
    </row>
    <row r="8" spans="2:17" ht="12.75" customHeight="1">
      <c r="B8" s="386" t="s">
        <v>594</v>
      </c>
      <c r="C8" s="382"/>
      <c r="D8" s="181" t="s">
        <v>615</v>
      </c>
      <c r="E8" s="181">
        <v>1</v>
      </c>
      <c r="F8" s="181">
        <v>3</v>
      </c>
      <c r="G8" s="181">
        <v>4</v>
      </c>
      <c r="H8" s="45">
        <v>49</v>
      </c>
      <c r="I8" s="45">
        <v>7</v>
      </c>
      <c r="J8" s="45">
        <v>19</v>
      </c>
      <c r="K8" s="45">
        <v>213</v>
      </c>
      <c r="L8" s="45" t="s">
        <v>251</v>
      </c>
      <c r="M8" s="45">
        <v>7</v>
      </c>
      <c r="N8" s="45">
        <v>20</v>
      </c>
      <c r="O8" s="45">
        <v>85</v>
      </c>
      <c r="P8" s="45">
        <v>2</v>
      </c>
      <c r="Q8" s="45">
        <v>98</v>
      </c>
    </row>
    <row r="9" spans="2:17" ht="12" customHeight="1">
      <c r="B9" s="26"/>
      <c r="C9" s="27"/>
      <c r="D9" s="181"/>
      <c r="E9" s="181"/>
      <c r="F9" s="181"/>
      <c r="G9" s="181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2:19" ht="12" customHeight="1">
      <c r="B10" s="3"/>
      <c r="C10" s="24" t="s">
        <v>50</v>
      </c>
      <c r="D10" s="180">
        <v>5</v>
      </c>
      <c r="E10" s="180" t="s">
        <v>251</v>
      </c>
      <c r="F10" s="180" t="s">
        <v>251</v>
      </c>
      <c r="G10" s="180" t="s">
        <v>251</v>
      </c>
      <c r="H10" s="41">
        <v>9</v>
      </c>
      <c r="I10" s="41" t="s">
        <v>251</v>
      </c>
      <c r="J10" s="41">
        <v>2</v>
      </c>
      <c r="K10" s="41">
        <v>26</v>
      </c>
      <c r="L10" s="180" t="s">
        <v>251</v>
      </c>
      <c r="M10" s="41" t="s">
        <v>147</v>
      </c>
      <c r="N10" s="41">
        <v>2</v>
      </c>
      <c r="O10" s="41">
        <v>12</v>
      </c>
      <c r="P10" s="41">
        <v>1</v>
      </c>
      <c r="Q10" s="41">
        <v>3</v>
      </c>
      <c r="R10" s="43"/>
      <c r="S10" s="43"/>
    </row>
    <row r="11" spans="2:18" ht="12" customHeight="1">
      <c r="B11" s="3"/>
      <c r="C11" s="24" t="s">
        <v>51</v>
      </c>
      <c r="D11" s="180">
        <v>14</v>
      </c>
      <c r="E11" s="180" t="s">
        <v>251</v>
      </c>
      <c r="F11" s="180">
        <v>1</v>
      </c>
      <c r="G11" s="180" t="s">
        <v>251</v>
      </c>
      <c r="H11" s="41">
        <v>12</v>
      </c>
      <c r="I11" s="41" t="s">
        <v>251</v>
      </c>
      <c r="J11" s="41">
        <v>1</v>
      </c>
      <c r="K11" s="41">
        <v>68</v>
      </c>
      <c r="L11" s="41" t="s">
        <v>251</v>
      </c>
      <c r="M11" s="41">
        <v>1</v>
      </c>
      <c r="N11" s="41">
        <v>1</v>
      </c>
      <c r="O11" s="41">
        <v>12</v>
      </c>
      <c r="P11" s="41" t="s">
        <v>147</v>
      </c>
      <c r="Q11" s="41">
        <v>6</v>
      </c>
      <c r="R11" s="43"/>
    </row>
    <row r="12" spans="2:18" ht="12" customHeight="1">
      <c r="B12" s="3"/>
      <c r="C12" s="24" t="s">
        <v>52</v>
      </c>
      <c r="D12" s="180">
        <v>4</v>
      </c>
      <c r="E12" s="180" t="s">
        <v>251</v>
      </c>
      <c r="F12" s="180" t="s">
        <v>28</v>
      </c>
      <c r="G12" s="180" t="s">
        <v>251</v>
      </c>
      <c r="H12" s="41">
        <v>1</v>
      </c>
      <c r="I12" s="41" t="s">
        <v>251</v>
      </c>
      <c r="J12" s="41" t="s">
        <v>147</v>
      </c>
      <c r="K12" s="41">
        <v>11</v>
      </c>
      <c r="L12" s="180" t="s">
        <v>251</v>
      </c>
      <c r="M12" s="41" t="s">
        <v>147</v>
      </c>
      <c r="N12" s="45" t="s">
        <v>147</v>
      </c>
      <c r="O12" s="41">
        <v>3</v>
      </c>
      <c r="P12" s="41" t="s">
        <v>147</v>
      </c>
      <c r="Q12" s="41">
        <v>8</v>
      </c>
      <c r="R12" s="43"/>
    </row>
    <row r="13" spans="2:18" ht="12" customHeight="1">
      <c r="B13" s="3"/>
      <c r="C13" s="24" t="s">
        <v>53</v>
      </c>
      <c r="D13" s="180">
        <v>6</v>
      </c>
      <c r="E13" s="180" t="s">
        <v>251</v>
      </c>
      <c r="F13" s="180" t="s">
        <v>251</v>
      </c>
      <c r="G13" s="180" t="s">
        <v>251</v>
      </c>
      <c r="H13" s="41">
        <v>3</v>
      </c>
      <c r="I13" s="41" t="s">
        <v>28</v>
      </c>
      <c r="J13" s="41">
        <v>1</v>
      </c>
      <c r="K13" s="41">
        <v>10</v>
      </c>
      <c r="L13" s="180" t="s">
        <v>28</v>
      </c>
      <c r="M13" s="41" t="s">
        <v>147</v>
      </c>
      <c r="N13" s="41">
        <v>1</v>
      </c>
      <c r="O13" s="41">
        <v>1</v>
      </c>
      <c r="P13" s="41" t="s">
        <v>147</v>
      </c>
      <c r="Q13" s="41">
        <v>2</v>
      </c>
      <c r="R13" s="43"/>
    </row>
    <row r="14" spans="2:18" ht="12" customHeight="1">
      <c r="B14" s="3"/>
      <c r="C14" s="24" t="s">
        <v>54</v>
      </c>
      <c r="D14" s="180">
        <v>4</v>
      </c>
      <c r="E14" s="180" t="s">
        <v>251</v>
      </c>
      <c r="F14" s="180" t="s">
        <v>251</v>
      </c>
      <c r="G14" s="180" t="s">
        <v>251</v>
      </c>
      <c r="H14" s="41">
        <v>7</v>
      </c>
      <c r="I14" s="41" t="s">
        <v>28</v>
      </c>
      <c r="J14" s="41" t="s">
        <v>147</v>
      </c>
      <c r="K14" s="41">
        <v>13</v>
      </c>
      <c r="L14" s="180" t="s">
        <v>28</v>
      </c>
      <c r="M14" s="41" t="s">
        <v>147</v>
      </c>
      <c r="N14" s="41">
        <v>1</v>
      </c>
      <c r="O14" s="41">
        <v>8</v>
      </c>
      <c r="P14" s="41" t="s">
        <v>147</v>
      </c>
      <c r="Q14" s="41">
        <v>1</v>
      </c>
      <c r="R14" s="43"/>
    </row>
    <row r="15" spans="2:18" ht="12" customHeight="1">
      <c r="B15" s="3"/>
      <c r="C15" s="24" t="s">
        <v>55</v>
      </c>
      <c r="D15" s="180">
        <v>1</v>
      </c>
      <c r="E15" s="180" t="s">
        <v>251</v>
      </c>
      <c r="F15" s="180" t="s">
        <v>251</v>
      </c>
      <c r="G15" s="180" t="s">
        <v>251</v>
      </c>
      <c r="H15" s="41" t="s">
        <v>251</v>
      </c>
      <c r="I15" s="41" t="s">
        <v>251</v>
      </c>
      <c r="J15" s="41">
        <v>2</v>
      </c>
      <c r="K15" s="41">
        <v>9</v>
      </c>
      <c r="L15" s="180" t="s">
        <v>251</v>
      </c>
      <c r="M15" s="41" t="s">
        <v>147</v>
      </c>
      <c r="N15" s="45" t="s">
        <v>147</v>
      </c>
      <c r="O15" s="41" t="s">
        <v>147</v>
      </c>
      <c r="P15" s="41" t="s">
        <v>147</v>
      </c>
      <c r="Q15" s="41">
        <v>5</v>
      </c>
      <c r="R15" s="43"/>
    </row>
    <row r="16" spans="2:18" ht="12" customHeight="1">
      <c r="B16" s="3"/>
      <c r="C16" s="24" t="s">
        <v>56</v>
      </c>
      <c r="D16" s="180" t="s">
        <v>251</v>
      </c>
      <c r="E16" s="180" t="s">
        <v>251</v>
      </c>
      <c r="F16" s="180" t="s">
        <v>251</v>
      </c>
      <c r="G16" s="180" t="s">
        <v>251</v>
      </c>
      <c r="H16" s="41" t="s">
        <v>251</v>
      </c>
      <c r="I16" s="41">
        <v>1</v>
      </c>
      <c r="J16" s="41" t="s">
        <v>147</v>
      </c>
      <c r="K16" s="41">
        <v>5</v>
      </c>
      <c r="L16" s="180" t="s">
        <v>251</v>
      </c>
      <c r="M16" s="41" t="s">
        <v>147</v>
      </c>
      <c r="N16" s="45" t="s">
        <v>147</v>
      </c>
      <c r="O16" s="41">
        <v>2</v>
      </c>
      <c r="P16" s="41" t="s">
        <v>147</v>
      </c>
      <c r="Q16" s="41">
        <v>2</v>
      </c>
      <c r="R16" s="43"/>
    </row>
    <row r="17" spans="2:18" ht="12" customHeight="1">
      <c r="B17" s="3"/>
      <c r="C17" s="24" t="s">
        <v>57</v>
      </c>
      <c r="D17" s="180">
        <v>3</v>
      </c>
      <c r="E17" s="180" t="s">
        <v>251</v>
      </c>
      <c r="F17" s="180">
        <v>1</v>
      </c>
      <c r="G17" s="180" t="s">
        <v>251</v>
      </c>
      <c r="H17" s="41">
        <v>2</v>
      </c>
      <c r="I17" s="41" t="s">
        <v>251</v>
      </c>
      <c r="J17" s="41">
        <v>1</v>
      </c>
      <c r="K17" s="41">
        <v>11</v>
      </c>
      <c r="L17" s="180" t="s">
        <v>251</v>
      </c>
      <c r="M17" s="41">
        <v>2</v>
      </c>
      <c r="N17" s="41">
        <v>1</v>
      </c>
      <c r="O17" s="41">
        <v>12</v>
      </c>
      <c r="P17" s="41" t="s">
        <v>147</v>
      </c>
      <c r="Q17" s="41">
        <v>11</v>
      </c>
      <c r="R17" s="43"/>
    </row>
    <row r="18" spans="2:18" ht="12" customHeight="1">
      <c r="B18" s="3"/>
      <c r="C18" s="24" t="s">
        <v>58</v>
      </c>
      <c r="D18" s="180">
        <v>1</v>
      </c>
      <c r="E18" s="180" t="s">
        <v>251</v>
      </c>
      <c r="F18" s="180" t="s">
        <v>251</v>
      </c>
      <c r="G18" s="180" t="s">
        <v>28</v>
      </c>
      <c r="H18" s="41">
        <v>5</v>
      </c>
      <c r="I18" s="41">
        <v>2</v>
      </c>
      <c r="J18" s="41" t="s">
        <v>147</v>
      </c>
      <c r="K18" s="41">
        <v>1</v>
      </c>
      <c r="L18" s="180" t="s">
        <v>251</v>
      </c>
      <c r="M18" s="41" t="s">
        <v>147</v>
      </c>
      <c r="N18" s="45" t="s">
        <v>147</v>
      </c>
      <c r="O18" s="41">
        <v>6</v>
      </c>
      <c r="P18" s="41" t="s">
        <v>147</v>
      </c>
      <c r="Q18" s="41">
        <v>1</v>
      </c>
      <c r="R18" s="43"/>
    </row>
    <row r="19" spans="2:18" ht="12" customHeight="1">
      <c r="B19" s="3"/>
      <c r="C19" s="24" t="s">
        <v>59</v>
      </c>
      <c r="D19" s="180" t="s">
        <v>616</v>
      </c>
      <c r="E19" s="180" t="s">
        <v>251</v>
      </c>
      <c r="F19" s="180" t="s">
        <v>28</v>
      </c>
      <c r="G19" s="180" t="s">
        <v>251</v>
      </c>
      <c r="H19" s="41">
        <v>2</v>
      </c>
      <c r="I19" s="41" t="s">
        <v>251</v>
      </c>
      <c r="J19" s="41" t="s">
        <v>147</v>
      </c>
      <c r="K19" s="41">
        <v>8</v>
      </c>
      <c r="L19" s="180" t="s">
        <v>251</v>
      </c>
      <c r="M19" s="41" t="s">
        <v>147</v>
      </c>
      <c r="N19" s="41">
        <v>1</v>
      </c>
      <c r="O19" s="41" t="s">
        <v>147</v>
      </c>
      <c r="P19" s="41" t="s">
        <v>147</v>
      </c>
      <c r="Q19" s="41">
        <v>6</v>
      </c>
      <c r="R19" s="43"/>
    </row>
    <row r="20" spans="2:18" ht="12" customHeight="1">
      <c r="B20" s="3"/>
      <c r="C20" s="24" t="s">
        <v>61</v>
      </c>
      <c r="D20" s="180">
        <v>2</v>
      </c>
      <c r="E20" s="180" t="s">
        <v>28</v>
      </c>
      <c r="F20" s="180" t="s">
        <v>251</v>
      </c>
      <c r="G20" s="180">
        <v>1</v>
      </c>
      <c r="H20" s="41" t="s">
        <v>251</v>
      </c>
      <c r="I20" s="41" t="s">
        <v>251</v>
      </c>
      <c r="J20" s="41">
        <v>1</v>
      </c>
      <c r="K20" s="41">
        <v>13</v>
      </c>
      <c r="L20" s="180" t="s">
        <v>251</v>
      </c>
      <c r="M20" s="41" t="s">
        <v>147</v>
      </c>
      <c r="N20" s="45" t="s">
        <v>147</v>
      </c>
      <c r="O20" s="41">
        <v>6</v>
      </c>
      <c r="P20" s="41" t="s">
        <v>147</v>
      </c>
      <c r="Q20" s="41">
        <v>3</v>
      </c>
      <c r="R20" s="43"/>
    </row>
    <row r="21" spans="2:18" ht="12" customHeight="1">
      <c r="B21" s="3"/>
      <c r="C21" s="24" t="s">
        <v>62</v>
      </c>
      <c r="D21" s="180" t="s">
        <v>251</v>
      </c>
      <c r="E21" s="180" t="s">
        <v>251</v>
      </c>
      <c r="F21" s="180" t="s">
        <v>251</v>
      </c>
      <c r="G21" s="180" t="s">
        <v>251</v>
      </c>
      <c r="H21" s="41">
        <v>2</v>
      </c>
      <c r="I21" s="41" t="s">
        <v>251</v>
      </c>
      <c r="J21" s="41" t="s">
        <v>147</v>
      </c>
      <c r="K21" s="41">
        <v>1</v>
      </c>
      <c r="L21" s="180" t="s">
        <v>251</v>
      </c>
      <c r="M21" s="41" t="s">
        <v>147</v>
      </c>
      <c r="N21" s="45" t="s">
        <v>147</v>
      </c>
      <c r="O21" s="41">
        <v>4</v>
      </c>
      <c r="P21" s="41" t="s">
        <v>147</v>
      </c>
      <c r="Q21" s="45" t="s">
        <v>147</v>
      </c>
      <c r="R21" s="43"/>
    </row>
    <row r="22" spans="2:18" ht="12" customHeight="1">
      <c r="B22" s="3"/>
      <c r="C22" s="24" t="s">
        <v>64</v>
      </c>
      <c r="D22" s="180">
        <v>1</v>
      </c>
      <c r="E22" s="180" t="s">
        <v>251</v>
      </c>
      <c r="F22" s="180" t="s">
        <v>251</v>
      </c>
      <c r="G22" s="180" t="s">
        <v>251</v>
      </c>
      <c r="H22" s="41">
        <v>1</v>
      </c>
      <c r="I22" s="41" t="s">
        <v>251</v>
      </c>
      <c r="J22" s="41" t="s">
        <v>147</v>
      </c>
      <c r="K22" s="41" t="s">
        <v>147</v>
      </c>
      <c r="L22" s="180" t="s">
        <v>251</v>
      </c>
      <c r="M22" s="41" t="s">
        <v>147</v>
      </c>
      <c r="N22" s="41">
        <v>1</v>
      </c>
      <c r="O22" s="41">
        <v>3</v>
      </c>
      <c r="P22" s="41" t="s">
        <v>147</v>
      </c>
      <c r="Q22" s="45" t="s">
        <v>147</v>
      </c>
      <c r="R22" s="43"/>
    </row>
    <row r="23" spans="2:18" ht="12" customHeight="1">
      <c r="B23" s="3"/>
      <c r="C23" s="24" t="s">
        <v>65</v>
      </c>
      <c r="D23" s="180">
        <v>1</v>
      </c>
      <c r="E23" s="180" t="s">
        <v>251</v>
      </c>
      <c r="F23" s="180" t="s">
        <v>251</v>
      </c>
      <c r="G23" s="180" t="s">
        <v>251</v>
      </c>
      <c r="H23" s="41" t="s">
        <v>251</v>
      </c>
      <c r="I23" s="41" t="s">
        <v>251</v>
      </c>
      <c r="J23" s="41">
        <v>3</v>
      </c>
      <c r="K23" s="41">
        <v>2</v>
      </c>
      <c r="L23" s="180" t="s">
        <v>251</v>
      </c>
      <c r="M23" s="41" t="s">
        <v>147</v>
      </c>
      <c r="N23" s="351">
        <v>2</v>
      </c>
      <c r="O23" s="41" t="s">
        <v>147</v>
      </c>
      <c r="P23" s="41" t="s">
        <v>147</v>
      </c>
      <c r="Q23" s="41">
        <v>6</v>
      </c>
      <c r="R23" s="43"/>
    </row>
    <row r="24" spans="2:18" ht="12" customHeight="1">
      <c r="B24" s="3"/>
      <c r="C24" s="24" t="s">
        <v>67</v>
      </c>
      <c r="D24" s="180" t="s">
        <v>251</v>
      </c>
      <c r="E24" s="180">
        <v>1</v>
      </c>
      <c r="F24" s="180" t="s">
        <v>251</v>
      </c>
      <c r="G24" s="180" t="s">
        <v>251</v>
      </c>
      <c r="H24" s="41" t="s">
        <v>251</v>
      </c>
      <c r="I24" s="41">
        <v>1</v>
      </c>
      <c r="J24" s="41" t="s">
        <v>147</v>
      </c>
      <c r="K24" s="41">
        <v>4</v>
      </c>
      <c r="L24" s="180" t="s">
        <v>251</v>
      </c>
      <c r="M24" s="41" t="s">
        <v>147</v>
      </c>
      <c r="N24" s="41">
        <v>3</v>
      </c>
      <c r="O24" s="41">
        <v>4</v>
      </c>
      <c r="P24" s="41" t="s">
        <v>147</v>
      </c>
      <c r="Q24" s="41">
        <v>4</v>
      </c>
      <c r="R24" s="43"/>
    </row>
    <row r="25" spans="2:18" ht="12" customHeight="1">
      <c r="B25" s="3"/>
      <c r="C25" s="24" t="s">
        <v>68</v>
      </c>
      <c r="D25" s="180">
        <v>2</v>
      </c>
      <c r="E25" s="180" t="s">
        <v>251</v>
      </c>
      <c r="F25" s="180" t="s">
        <v>251</v>
      </c>
      <c r="G25" s="180">
        <v>1</v>
      </c>
      <c r="H25" s="41" t="s">
        <v>251</v>
      </c>
      <c r="I25" s="41">
        <v>2</v>
      </c>
      <c r="J25" s="351">
        <v>6</v>
      </c>
      <c r="K25" s="41">
        <v>9</v>
      </c>
      <c r="L25" s="180" t="s">
        <v>251</v>
      </c>
      <c r="M25" s="41">
        <v>2</v>
      </c>
      <c r="N25" s="41">
        <v>2</v>
      </c>
      <c r="O25" s="41">
        <v>6</v>
      </c>
      <c r="P25" s="41" t="s">
        <v>147</v>
      </c>
      <c r="Q25" s="41">
        <v>15</v>
      </c>
      <c r="R25" s="43"/>
    </row>
    <row r="26" spans="2:18" ht="12" customHeight="1">
      <c r="B26" s="3"/>
      <c r="C26" s="24" t="s">
        <v>69</v>
      </c>
      <c r="D26" s="180">
        <v>5</v>
      </c>
      <c r="E26" s="180" t="s">
        <v>251</v>
      </c>
      <c r="F26" s="180">
        <v>1</v>
      </c>
      <c r="G26" s="180">
        <v>1</v>
      </c>
      <c r="H26" s="41">
        <v>2</v>
      </c>
      <c r="I26" s="41" t="s">
        <v>251</v>
      </c>
      <c r="J26" s="41">
        <v>1</v>
      </c>
      <c r="K26" s="41">
        <v>10</v>
      </c>
      <c r="L26" s="180" t="s">
        <v>251</v>
      </c>
      <c r="M26" s="41">
        <v>1</v>
      </c>
      <c r="N26" s="41">
        <v>4</v>
      </c>
      <c r="O26" s="41">
        <v>3</v>
      </c>
      <c r="P26" s="41">
        <v>1</v>
      </c>
      <c r="Q26" s="41">
        <v>16</v>
      </c>
      <c r="R26" s="43"/>
    </row>
    <row r="27" spans="2:18" ht="12" customHeight="1">
      <c r="B27" s="3"/>
      <c r="C27" s="24" t="s">
        <v>70</v>
      </c>
      <c r="D27" s="180">
        <v>1</v>
      </c>
      <c r="E27" s="180" t="s">
        <v>251</v>
      </c>
      <c r="F27" s="180" t="s">
        <v>251</v>
      </c>
      <c r="G27" s="180">
        <v>1</v>
      </c>
      <c r="H27" s="41" t="s">
        <v>251</v>
      </c>
      <c r="I27" s="41" t="s">
        <v>251</v>
      </c>
      <c r="J27" s="41" t="s">
        <v>147</v>
      </c>
      <c r="K27" s="41">
        <v>3</v>
      </c>
      <c r="L27" s="180" t="s">
        <v>251</v>
      </c>
      <c r="M27" s="41">
        <v>1</v>
      </c>
      <c r="N27" s="41">
        <v>1</v>
      </c>
      <c r="O27" s="41">
        <v>1</v>
      </c>
      <c r="P27" s="41" t="s">
        <v>147</v>
      </c>
      <c r="Q27" s="45" t="s">
        <v>147</v>
      </c>
      <c r="R27" s="43"/>
    </row>
    <row r="28" spans="2:18" ht="12" customHeight="1">
      <c r="B28" s="3"/>
      <c r="C28" s="24" t="s">
        <v>71</v>
      </c>
      <c r="D28" s="180">
        <v>2</v>
      </c>
      <c r="E28" s="180" t="s">
        <v>251</v>
      </c>
      <c r="F28" s="180" t="s">
        <v>251</v>
      </c>
      <c r="G28" s="180" t="s">
        <v>251</v>
      </c>
      <c r="H28" s="41" t="s">
        <v>251</v>
      </c>
      <c r="I28" s="41" t="s">
        <v>251</v>
      </c>
      <c r="J28" s="41">
        <v>1</v>
      </c>
      <c r="K28" s="41">
        <v>7</v>
      </c>
      <c r="L28" s="180" t="s">
        <v>251</v>
      </c>
      <c r="M28" s="41" t="s">
        <v>147</v>
      </c>
      <c r="N28" s="45" t="s">
        <v>147</v>
      </c>
      <c r="O28" s="41">
        <v>1</v>
      </c>
      <c r="P28" s="41" t="s">
        <v>147</v>
      </c>
      <c r="Q28" s="41">
        <v>2</v>
      </c>
      <c r="R28" s="43"/>
    </row>
    <row r="29" spans="2:18" ht="12" customHeight="1">
      <c r="B29" s="3"/>
      <c r="C29" s="352" t="s">
        <v>617</v>
      </c>
      <c r="D29" s="180" t="s">
        <v>251</v>
      </c>
      <c r="E29" s="180" t="s">
        <v>251</v>
      </c>
      <c r="F29" s="180" t="s">
        <v>251</v>
      </c>
      <c r="G29" s="180" t="s">
        <v>251</v>
      </c>
      <c r="H29" s="41">
        <v>1</v>
      </c>
      <c r="I29" s="41" t="s">
        <v>251</v>
      </c>
      <c r="J29" s="41" t="s">
        <v>147</v>
      </c>
      <c r="K29" s="41" t="s">
        <v>147</v>
      </c>
      <c r="L29" s="180" t="s">
        <v>251</v>
      </c>
      <c r="M29" s="41" t="s">
        <v>147</v>
      </c>
      <c r="N29" s="45" t="s">
        <v>147</v>
      </c>
      <c r="O29" s="41" t="s">
        <v>147</v>
      </c>
      <c r="P29" s="41" t="s">
        <v>147</v>
      </c>
      <c r="Q29" s="45" t="s">
        <v>147</v>
      </c>
      <c r="R29" s="43"/>
    </row>
    <row r="30" spans="2:18" ht="12" customHeight="1">
      <c r="B30" s="3"/>
      <c r="C30" s="352" t="s">
        <v>618</v>
      </c>
      <c r="D30" s="180" t="s">
        <v>251</v>
      </c>
      <c r="E30" s="180" t="s">
        <v>251</v>
      </c>
      <c r="F30" s="180" t="s">
        <v>28</v>
      </c>
      <c r="G30" s="180" t="s">
        <v>251</v>
      </c>
      <c r="H30" s="41">
        <v>1</v>
      </c>
      <c r="I30" s="41" t="s">
        <v>251</v>
      </c>
      <c r="J30" s="41" t="s">
        <v>147</v>
      </c>
      <c r="K30" s="41" t="s">
        <v>147</v>
      </c>
      <c r="L30" s="180" t="s">
        <v>251</v>
      </c>
      <c r="M30" s="41" t="s">
        <v>147</v>
      </c>
      <c r="N30" s="45" t="s">
        <v>147</v>
      </c>
      <c r="O30" s="41" t="s">
        <v>147</v>
      </c>
      <c r="P30" s="41" t="s">
        <v>147</v>
      </c>
      <c r="Q30" s="45" t="s">
        <v>147</v>
      </c>
      <c r="R30" s="43"/>
    </row>
    <row r="31" spans="2:18" ht="12" customHeight="1">
      <c r="B31" s="3"/>
      <c r="C31" s="352" t="s">
        <v>619</v>
      </c>
      <c r="D31" s="180" t="s">
        <v>28</v>
      </c>
      <c r="E31" s="180" t="s">
        <v>251</v>
      </c>
      <c r="F31" s="180" t="s">
        <v>251</v>
      </c>
      <c r="G31" s="180" t="s">
        <v>251</v>
      </c>
      <c r="H31" s="41" t="s">
        <v>28</v>
      </c>
      <c r="I31" s="41" t="s">
        <v>251</v>
      </c>
      <c r="J31" s="41" t="s">
        <v>147</v>
      </c>
      <c r="K31" s="41">
        <v>1</v>
      </c>
      <c r="L31" s="180" t="s">
        <v>28</v>
      </c>
      <c r="M31" s="41" t="s">
        <v>147</v>
      </c>
      <c r="N31" s="45" t="s">
        <v>147</v>
      </c>
      <c r="O31" s="41" t="s">
        <v>147</v>
      </c>
      <c r="P31" s="41" t="s">
        <v>147</v>
      </c>
      <c r="Q31" s="45" t="s">
        <v>147</v>
      </c>
      <c r="R31" s="43"/>
    </row>
    <row r="32" spans="2:18" ht="12" customHeight="1">
      <c r="B32" s="3"/>
      <c r="C32" s="352" t="s">
        <v>620</v>
      </c>
      <c r="D32" s="180">
        <v>1</v>
      </c>
      <c r="E32" s="180" t="s">
        <v>251</v>
      </c>
      <c r="F32" s="180" t="s">
        <v>251</v>
      </c>
      <c r="G32" s="180" t="s">
        <v>251</v>
      </c>
      <c r="H32" s="41" t="s">
        <v>251</v>
      </c>
      <c r="I32" s="41" t="s">
        <v>251</v>
      </c>
      <c r="J32" s="41" t="s">
        <v>147</v>
      </c>
      <c r="K32" s="41" t="s">
        <v>251</v>
      </c>
      <c r="L32" s="180" t="s">
        <v>251</v>
      </c>
      <c r="M32" s="41" t="s">
        <v>147</v>
      </c>
      <c r="N32" s="45" t="s">
        <v>147</v>
      </c>
      <c r="O32" s="41" t="s">
        <v>147</v>
      </c>
      <c r="P32" s="41" t="s">
        <v>147</v>
      </c>
      <c r="Q32" s="45" t="s">
        <v>147</v>
      </c>
      <c r="R32" s="43"/>
    </row>
    <row r="33" spans="2:18" ht="12" customHeight="1">
      <c r="B33" s="3"/>
      <c r="C33" s="352" t="s">
        <v>621</v>
      </c>
      <c r="D33" s="180" t="s">
        <v>251</v>
      </c>
      <c r="E33" s="180" t="s">
        <v>251</v>
      </c>
      <c r="F33" s="180" t="s">
        <v>251</v>
      </c>
      <c r="G33" s="180" t="s">
        <v>251</v>
      </c>
      <c r="H33" s="41" t="s">
        <v>251</v>
      </c>
      <c r="I33" s="41" t="s">
        <v>251</v>
      </c>
      <c r="J33" s="41" t="s">
        <v>147</v>
      </c>
      <c r="K33" s="41">
        <v>1</v>
      </c>
      <c r="L33" s="180" t="s">
        <v>251</v>
      </c>
      <c r="M33" s="41" t="s">
        <v>147</v>
      </c>
      <c r="N33" s="45" t="s">
        <v>147</v>
      </c>
      <c r="O33" s="41" t="s">
        <v>147</v>
      </c>
      <c r="P33" s="41" t="s">
        <v>147</v>
      </c>
      <c r="Q33" s="45" t="s">
        <v>147</v>
      </c>
      <c r="R33" s="43"/>
    </row>
    <row r="34" spans="2:18" ht="12.75" customHeight="1">
      <c r="B34" s="3"/>
      <c r="C34" s="353" t="s">
        <v>622</v>
      </c>
      <c r="D34" s="180" t="s">
        <v>251</v>
      </c>
      <c r="E34" s="180" t="s">
        <v>251</v>
      </c>
      <c r="F34" s="180" t="s">
        <v>251</v>
      </c>
      <c r="G34" s="180" t="s">
        <v>251</v>
      </c>
      <c r="H34" s="41" t="s">
        <v>251</v>
      </c>
      <c r="I34" s="41">
        <v>1</v>
      </c>
      <c r="J34" s="41" t="s">
        <v>147</v>
      </c>
      <c r="K34" s="41" t="s">
        <v>147</v>
      </c>
      <c r="L34" s="180" t="s">
        <v>251</v>
      </c>
      <c r="M34" s="41" t="s">
        <v>147</v>
      </c>
      <c r="N34" s="45" t="s">
        <v>147</v>
      </c>
      <c r="O34" s="41" t="s">
        <v>147</v>
      </c>
      <c r="P34" s="41" t="s">
        <v>147</v>
      </c>
      <c r="Q34" s="45" t="s">
        <v>147</v>
      </c>
      <c r="R34" s="43"/>
    </row>
    <row r="35" spans="2:18" ht="12" customHeight="1">
      <c r="B35" s="3"/>
      <c r="C35" s="352" t="s">
        <v>623</v>
      </c>
      <c r="D35" s="180" t="s">
        <v>28</v>
      </c>
      <c r="E35" s="180" t="s">
        <v>251</v>
      </c>
      <c r="F35" s="180" t="s">
        <v>251</v>
      </c>
      <c r="G35" s="180" t="s">
        <v>251</v>
      </c>
      <c r="H35" s="41" t="s">
        <v>251</v>
      </c>
      <c r="I35" s="41" t="s">
        <v>28</v>
      </c>
      <c r="J35" s="41" t="s">
        <v>147</v>
      </c>
      <c r="K35" s="41" t="s">
        <v>147</v>
      </c>
      <c r="L35" s="180" t="s">
        <v>251</v>
      </c>
      <c r="M35" s="41" t="s">
        <v>147</v>
      </c>
      <c r="N35" s="45" t="s">
        <v>147</v>
      </c>
      <c r="O35" s="41">
        <v>1</v>
      </c>
      <c r="P35" s="41" t="s">
        <v>147</v>
      </c>
      <c r="Q35" s="45" t="s">
        <v>147</v>
      </c>
      <c r="R35" s="43"/>
    </row>
    <row r="36" spans="2:18" ht="12" customHeight="1">
      <c r="B36" s="3"/>
      <c r="C36" s="352" t="s">
        <v>624</v>
      </c>
      <c r="D36" s="180" t="s">
        <v>28</v>
      </c>
      <c r="E36" s="180" t="s">
        <v>28</v>
      </c>
      <c r="F36" s="180" t="s">
        <v>251</v>
      </c>
      <c r="G36" s="180" t="s">
        <v>251</v>
      </c>
      <c r="H36" s="41">
        <v>1</v>
      </c>
      <c r="I36" s="41" t="s">
        <v>251</v>
      </c>
      <c r="J36" s="41" t="s">
        <v>147</v>
      </c>
      <c r="K36" s="41" t="s">
        <v>147</v>
      </c>
      <c r="L36" s="180" t="s">
        <v>251</v>
      </c>
      <c r="M36" s="41" t="s">
        <v>147</v>
      </c>
      <c r="N36" s="45" t="s">
        <v>147</v>
      </c>
      <c r="O36" s="41" t="s">
        <v>147</v>
      </c>
      <c r="P36" s="41" t="s">
        <v>147</v>
      </c>
      <c r="Q36" s="45" t="s">
        <v>147</v>
      </c>
      <c r="R36" s="43"/>
    </row>
    <row r="37" spans="2:18" ht="12">
      <c r="B37" s="3"/>
      <c r="C37" s="24" t="s">
        <v>625</v>
      </c>
      <c r="D37" s="180" t="s">
        <v>28</v>
      </c>
      <c r="E37" s="180" t="s">
        <v>251</v>
      </c>
      <c r="F37" s="180" t="s">
        <v>251</v>
      </c>
      <c r="G37" s="180" t="s">
        <v>251</v>
      </c>
      <c r="H37" s="41" t="s">
        <v>251</v>
      </c>
      <c r="I37" s="41" t="s">
        <v>251</v>
      </c>
      <c r="J37" s="41" t="s">
        <v>147</v>
      </c>
      <c r="K37" s="41" t="s">
        <v>147</v>
      </c>
      <c r="L37" s="180" t="s">
        <v>251</v>
      </c>
      <c r="M37" s="41" t="s">
        <v>147</v>
      </c>
      <c r="N37" s="45" t="s">
        <v>147</v>
      </c>
      <c r="O37" s="41" t="s">
        <v>147</v>
      </c>
      <c r="P37" s="41" t="s">
        <v>147</v>
      </c>
      <c r="Q37" s="41">
        <v>7</v>
      </c>
      <c r="R37" s="43"/>
    </row>
    <row r="38" spans="4:19" ht="12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ht="12">
      <c r="B39" s="16" t="s">
        <v>626</v>
      </c>
    </row>
    <row r="40" spans="2:18" ht="12" customHeight="1">
      <c r="B40" s="602" t="s">
        <v>627</v>
      </c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16"/>
    </row>
    <row r="41" spans="2:18" ht="13.5" customHeight="1">
      <c r="B41" s="592" t="s">
        <v>628</v>
      </c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16"/>
    </row>
    <row r="42" spans="2:18" ht="12" customHeight="1">
      <c r="B42" s="602" t="s">
        <v>629</v>
      </c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354"/>
    </row>
    <row r="43" spans="2:18" ht="12.75" customHeight="1">
      <c r="B43" s="601" t="s">
        <v>630</v>
      </c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355"/>
    </row>
    <row r="44" spans="2:18" ht="12" customHeight="1">
      <c r="B44" s="601" t="s">
        <v>631</v>
      </c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355"/>
    </row>
    <row r="45" spans="2:18" ht="12" customHeight="1">
      <c r="B45" s="355"/>
      <c r="C45" s="355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5"/>
    </row>
    <row r="46" spans="2:18" ht="12">
      <c r="B46" s="16"/>
      <c r="C46" s="16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</row>
    <row r="47" spans="4:18" ht="12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</sheetData>
  <sheetProtection/>
  <mergeCells count="23">
    <mergeCell ref="B3:C5"/>
    <mergeCell ref="D3:D5"/>
    <mergeCell ref="E3:E5"/>
    <mergeCell ref="F3:F5"/>
    <mergeCell ref="G3:G5"/>
    <mergeCell ref="H3:H5"/>
    <mergeCell ref="I3:I5"/>
    <mergeCell ref="J3:J5"/>
    <mergeCell ref="K3:Q3"/>
    <mergeCell ref="K4:K5"/>
    <mergeCell ref="L4:L5"/>
    <mergeCell ref="M4:M5"/>
    <mergeCell ref="N4:N5"/>
    <mergeCell ref="O4:O5"/>
    <mergeCell ref="P4:P5"/>
    <mergeCell ref="Q4:Q5"/>
    <mergeCell ref="B44:Q44"/>
    <mergeCell ref="B7:C7"/>
    <mergeCell ref="B8:C8"/>
    <mergeCell ref="B40:Q40"/>
    <mergeCell ref="B41:Q41"/>
    <mergeCell ref="B42:Q42"/>
    <mergeCell ref="B43:Q4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108"/>
  <sheetViews>
    <sheetView zoomScalePageLayoutView="0" workbookViewId="0" topLeftCell="A1">
      <selection activeCell="K66" sqref="K6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5" width="11.625" style="1" bestFit="1" customWidth="1"/>
    <col min="6" max="6" width="14.125" style="1" customWidth="1"/>
    <col min="7" max="7" width="10.50390625" style="1" bestFit="1" customWidth="1"/>
    <col min="8" max="8" width="13.125" style="1" customWidth="1"/>
    <col min="9" max="9" width="15.00390625" style="14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695</v>
      </c>
    </row>
    <row r="3" spans="2:11" ht="12" customHeight="1">
      <c r="B3" s="475" t="s">
        <v>633</v>
      </c>
      <c r="C3" s="477"/>
      <c r="D3" s="494" t="s">
        <v>634</v>
      </c>
      <c r="E3" s="495"/>
      <c r="F3" s="495"/>
      <c r="G3" s="496"/>
      <c r="H3" s="494" t="s">
        <v>635</v>
      </c>
      <c r="I3" s="495"/>
      <c r="J3" s="495"/>
      <c r="K3" s="496"/>
    </row>
    <row r="4" spans="2:11" ht="12" customHeight="1">
      <c r="B4" s="478"/>
      <c r="C4" s="480"/>
      <c r="D4" s="497"/>
      <c r="E4" s="498"/>
      <c r="F4" s="498"/>
      <c r="G4" s="499"/>
      <c r="H4" s="497"/>
      <c r="I4" s="498"/>
      <c r="J4" s="498"/>
      <c r="K4" s="499"/>
    </row>
    <row r="5" spans="2:11" ht="12" customHeight="1">
      <c r="B5" s="478"/>
      <c r="C5" s="480"/>
      <c r="D5" s="358"/>
      <c r="E5" s="358"/>
      <c r="F5" s="358"/>
      <c r="G5" s="358"/>
      <c r="H5" s="494" t="s">
        <v>636</v>
      </c>
      <c r="I5" s="496"/>
      <c r="J5" s="494" t="s">
        <v>637</v>
      </c>
      <c r="K5" s="496"/>
    </row>
    <row r="6" spans="2:11" ht="12" customHeight="1">
      <c r="B6" s="478"/>
      <c r="C6" s="480"/>
      <c r="D6" s="484" t="s">
        <v>43</v>
      </c>
      <c r="E6" s="400" t="s">
        <v>638</v>
      </c>
      <c r="F6" s="400" t="s">
        <v>639</v>
      </c>
      <c r="G6" s="400" t="s">
        <v>640</v>
      </c>
      <c r="H6" s="497"/>
      <c r="I6" s="499"/>
      <c r="J6" s="497"/>
      <c r="K6" s="499"/>
    </row>
    <row r="7" spans="2:11" ht="12" customHeight="1">
      <c r="B7" s="478"/>
      <c r="C7" s="480"/>
      <c r="D7" s="484"/>
      <c r="E7" s="484"/>
      <c r="F7" s="484"/>
      <c r="G7" s="484"/>
      <c r="H7" s="605" t="s">
        <v>641</v>
      </c>
      <c r="I7" s="605" t="s">
        <v>642</v>
      </c>
      <c r="J7" s="605" t="s">
        <v>641</v>
      </c>
      <c r="K7" s="605" t="s">
        <v>642</v>
      </c>
    </row>
    <row r="8" spans="2:11" ht="12" customHeight="1">
      <c r="B8" s="481"/>
      <c r="C8" s="483"/>
      <c r="D8" s="401"/>
      <c r="E8" s="401"/>
      <c r="F8" s="401"/>
      <c r="G8" s="401"/>
      <c r="H8" s="606"/>
      <c r="I8" s="606"/>
      <c r="J8" s="606"/>
      <c r="K8" s="606"/>
    </row>
    <row r="9" spans="2:11" ht="12" customHeight="1">
      <c r="B9" s="7"/>
      <c r="C9" s="9"/>
      <c r="D9" s="359" t="s">
        <v>643</v>
      </c>
      <c r="E9" s="359" t="s">
        <v>643</v>
      </c>
      <c r="F9" s="359" t="s">
        <v>643</v>
      </c>
      <c r="G9" s="359" t="s">
        <v>643</v>
      </c>
      <c r="H9" s="359" t="s">
        <v>9</v>
      </c>
      <c r="I9" s="351" t="s">
        <v>643</v>
      </c>
      <c r="J9" s="359" t="s">
        <v>9</v>
      </c>
      <c r="K9" s="359" t="s">
        <v>643</v>
      </c>
    </row>
    <row r="10" spans="2:11" ht="12" customHeight="1">
      <c r="B10" s="386" t="s">
        <v>43</v>
      </c>
      <c r="C10" s="382"/>
      <c r="D10" s="219">
        <v>42128189</v>
      </c>
      <c r="E10" s="219">
        <v>9700510</v>
      </c>
      <c r="F10" s="219">
        <v>31487725</v>
      </c>
      <c r="G10" s="219">
        <v>939954</v>
      </c>
      <c r="H10" s="366">
        <v>2.91</v>
      </c>
      <c r="I10" s="366">
        <v>0.78</v>
      </c>
      <c r="J10" s="366">
        <v>2.98</v>
      </c>
      <c r="K10" s="366">
        <v>0.75</v>
      </c>
    </row>
    <row r="11" spans="2:11" ht="12" customHeight="1">
      <c r="B11" s="26"/>
      <c r="C11" s="27"/>
      <c r="D11" s="110"/>
      <c r="E11" s="110"/>
      <c r="F11" s="110"/>
      <c r="G11" s="110"/>
      <c r="H11" s="360"/>
      <c r="I11" s="360"/>
      <c r="J11" s="360"/>
      <c r="K11" s="360"/>
    </row>
    <row r="12" spans="2:11" ht="12" customHeight="1">
      <c r="B12" s="3"/>
      <c r="C12" s="24" t="s">
        <v>644</v>
      </c>
      <c r="D12" s="110">
        <v>1783258</v>
      </c>
      <c r="E12" s="110">
        <v>510884</v>
      </c>
      <c r="F12" s="110">
        <v>1123720</v>
      </c>
      <c r="G12" s="110">
        <v>148654</v>
      </c>
      <c r="H12" s="360">
        <v>2.93</v>
      </c>
      <c r="I12" s="360">
        <v>0.67</v>
      </c>
      <c r="J12" s="360">
        <v>3</v>
      </c>
      <c r="K12" s="360">
        <v>0.65</v>
      </c>
    </row>
    <row r="13" spans="2:11" ht="12" customHeight="1">
      <c r="B13" s="3"/>
      <c r="C13" s="24" t="s">
        <v>645</v>
      </c>
      <c r="D13" s="110">
        <v>460906</v>
      </c>
      <c r="E13" s="110">
        <v>228424</v>
      </c>
      <c r="F13" s="110">
        <v>223909</v>
      </c>
      <c r="G13" s="110">
        <v>8573</v>
      </c>
      <c r="H13" s="360">
        <v>2.89</v>
      </c>
      <c r="I13" s="360">
        <v>0.79</v>
      </c>
      <c r="J13" s="360">
        <v>2.86</v>
      </c>
      <c r="K13" s="360">
        <v>0.78</v>
      </c>
    </row>
    <row r="14" spans="2:11" ht="12" customHeight="1">
      <c r="B14" s="3"/>
      <c r="C14" s="24" t="s">
        <v>646</v>
      </c>
      <c r="D14" s="110">
        <v>375605</v>
      </c>
      <c r="E14" s="110">
        <v>61</v>
      </c>
      <c r="F14" s="110">
        <v>374961</v>
      </c>
      <c r="G14" s="110">
        <v>583</v>
      </c>
      <c r="H14" s="360">
        <v>3.35</v>
      </c>
      <c r="I14" s="360">
        <v>0.74</v>
      </c>
      <c r="J14" s="360">
        <v>3.38</v>
      </c>
      <c r="K14" s="360">
        <v>0.72</v>
      </c>
    </row>
    <row r="15" spans="2:11" ht="12" customHeight="1">
      <c r="B15" s="3"/>
      <c r="C15" s="24" t="s">
        <v>647</v>
      </c>
      <c r="D15" s="110">
        <v>661070</v>
      </c>
      <c r="E15" s="110">
        <v>48725</v>
      </c>
      <c r="F15" s="110">
        <v>610278</v>
      </c>
      <c r="G15" s="110">
        <v>2067</v>
      </c>
      <c r="H15" s="360">
        <v>3.44</v>
      </c>
      <c r="I15" s="360">
        <v>0.7</v>
      </c>
      <c r="J15" s="360">
        <v>3.48</v>
      </c>
      <c r="K15" s="360">
        <v>0.68</v>
      </c>
    </row>
    <row r="16" spans="2:11" ht="12" customHeight="1">
      <c r="B16" s="3"/>
      <c r="C16" s="24" t="s">
        <v>648</v>
      </c>
      <c r="D16" s="110">
        <v>354881</v>
      </c>
      <c r="E16" s="110">
        <v>20</v>
      </c>
      <c r="F16" s="110">
        <v>354098</v>
      </c>
      <c r="G16" s="110">
        <v>763</v>
      </c>
      <c r="H16" s="360">
        <v>2.9</v>
      </c>
      <c r="I16" s="360">
        <v>0.85</v>
      </c>
      <c r="J16" s="360">
        <v>2.89</v>
      </c>
      <c r="K16" s="360">
        <v>0.84</v>
      </c>
    </row>
    <row r="17" spans="2:11" ht="12" customHeight="1">
      <c r="B17" s="3"/>
      <c r="C17" s="24" t="s">
        <v>649</v>
      </c>
      <c r="D17" s="110">
        <v>389488</v>
      </c>
      <c r="E17" s="110">
        <v>15</v>
      </c>
      <c r="F17" s="110">
        <v>388819</v>
      </c>
      <c r="G17" s="110">
        <v>654</v>
      </c>
      <c r="H17" s="360">
        <v>2.81</v>
      </c>
      <c r="I17" s="360">
        <v>0.98</v>
      </c>
      <c r="J17" s="360">
        <v>2.86</v>
      </c>
      <c r="K17" s="360">
        <v>0.95</v>
      </c>
    </row>
    <row r="18" spans="2:11" ht="12" customHeight="1">
      <c r="B18" s="3"/>
      <c r="C18" s="24" t="s">
        <v>650</v>
      </c>
      <c r="D18" s="110">
        <v>661391</v>
      </c>
      <c r="E18" s="110">
        <v>9</v>
      </c>
      <c r="F18" s="110">
        <v>650505</v>
      </c>
      <c r="G18" s="110">
        <v>10877</v>
      </c>
      <c r="H18" s="360">
        <v>2.91</v>
      </c>
      <c r="I18" s="360">
        <v>0.87</v>
      </c>
      <c r="J18" s="360">
        <v>2.91</v>
      </c>
      <c r="K18" s="360">
        <v>0.86</v>
      </c>
    </row>
    <row r="19" spans="2:11" ht="12" customHeight="1">
      <c r="B19" s="3"/>
      <c r="C19" s="24" t="s">
        <v>651</v>
      </c>
      <c r="D19" s="110">
        <v>1021501</v>
      </c>
      <c r="E19" s="110">
        <v>32984</v>
      </c>
      <c r="F19" s="110">
        <v>986239</v>
      </c>
      <c r="G19" s="110">
        <v>2278</v>
      </c>
      <c r="H19" s="360">
        <v>2.81</v>
      </c>
      <c r="I19" s="360">
        <v>0.88</v>
      </c>
      <c r="J19" s="360">
        <v>2.84</v>
      </c>
      <c r="K19" s="360">
        <v>0.86</v>
      </c>
    </row>
    <row r="20" spans="2:11" ht="12" customHeight="1">
      <c r="B20" s="3"/>
      <c r="C20" s="24" t="s">
        <v>652</v>
      </c>
      <c r="D20" s="110">
        <v>708688</v>
      </c>
      <c r="E20" s="110">
        <v>11173</v>
      </c>
      <c r="F20" s="110">
        <v>695241</v>
      </c>
      <c r="G20" s="110">
        <v>2274</v>
      </c>
      <c r="H20" s="360">
        <v>2.7</v>
      </c>
      <c r="I20" s="360">
        <v>0.92</v>
      </c>
      <c r="J20" s="360">
        <v>2.76</v>
      </c>
      <c r="K20" s="360">
        <v>0.89</v>
      </c>
    </row>
    <row r="21" spans="2:11" ht="12" customHeight="1">
      <c r="B21" s="97"/>
      <c r="C21" s="27" t="s">
        <v>653</v>
      </c>
      <c r="D21" s="219">
        <v>779919</v>
      </c>
      <c r="E21" s="219">
        <v>8716</v>
      </c>
      <c r="F21" s="219">
        <v>756797</v>
      </c>
      <c r="G21" s="219">
        <v>14406</v>
      </c>
      <c r="H21" s="366">
        <v>2.46</v>
      </c>
      <c r="I21" s="366">
        <v>0.99</v>
      </c>
      <c r="J21" s="366">
        <v>2.5</v>
      </c>
      <c r="K21" s="366">
        <v>0.97</v>
      </c>
    </row>
    <row r="22" spans="2:11" ht="12" customHeight="1">
      <c r="B22" s="3"/>
      <c r="C22" s="24" t="s">
        <v>654</v>
      </c>
      <c r="D22" s="110">
        <v>2309745</v>
      </c>
      <c r="E22" s="110">
        <v>405409</v>
      </c>
      <c r="F22" s="110">
        <v>1892182</v>
      </c>
      <c r="G22" s="110">
        <v>12154</v>
      </c>
      <c r="H22" s="360">
        <v>3.05</v>
      </c>
      <c r="I22" s="360">
        <v>0.76</v>
      </c>
      <c r="J22" s="360">
        <v>3.11</v>
      </c>
      <c r="K22" s="360">
        <v>0.74</v>
      </c>
    </row>
    <row r="23" spans="2:11" ht="12" customHeight="1">
      <c r="B23" s="3"/>
      <c r="C23" s="24" t="s">
        <v>655</v>
      </c>
      <c r="D23" s="110">
        <v>2011462</v>
      </c>
      <c r="E23" s="110">
        <v>477072</v>
      </c>
      <c r="F23" s="110">
        <v>1516637</v>
      </c>
      <c r="G23" s="110">
        <v>17753</v>
      </c>
      <c r="H23" s="360">
        <v>2.97</v>
      </c>
      <c r="I23" s="360">
        <v>0.76</v>
      </c>
      <c r="J23" s="360">
        <v>3.06</v>
      </c>
      <c r="K23" s="360">
        <v>0.73</v>
      </c>
    </row>
    <row r="24" spans="2:11" ht="12" customHeight="1">
      <c r="B24" s="3"/>
      <c r="C24" s="24" t="s">
        <v>656</v>
      </c>
      <c r="D24" s="110">
        <v>4427495</v>
      </c>
      <c r="E24" s="110">
        <v>1695856</v>
      </c>
      <c r="F24" s="110">
        <v>2473276</v>
      </c>
      <c r="G24" s="110">
        <v>258363</v>
      </c>
      <c r="H24" s="360">
        <v>2.84</v>
      </c>
      <c r="I24" s="360">
        <v>0.69</v>
      </c>
      <c r="J24" s="360">
        <v>2.95</v>
      </c>
      <c r="K24" s="360">
        <v>0.66</v>
      </c>
    </row>
    <row r="25" spans="2:11" ht="12" customHeight="1">
      <c r="B25" s="3"/>
      <c r="C25" s="24" t="s">
        <v>657</v>
      </c>
      <c r="D25" s="110">
        <v>2823046</v>
      </c>
      <c r="E25" s="110">
        <v>1014448</v>
      </c>
      <c r="F25" s="110">
        <v>1759857</v>
      </c>
      <c r="G25" s="110">
        <v>48741</v>
      </c>
      <c r="H25" s="360">
        <v>3.06</v>
      </c>
      <c r="I25" s="360">
        <v>0.71</v>
      </c>
      <c r="J25" s="360">
        <v>3.18</v>
      </c>
      <c r="K25" s="360">
        <v>0.68</v>
      </c>
    </row>
    <row r="26" spans="2:11" ht="12" customHeight="1">
      <c r="B26" s="3"/>
      <c r="C26" s="24" t="s">
        <v>658</v>
      </c>
      <c r="D26" s="110">
        <v>717009</v>
      </c>
      <c r="E26" s="110">
        <v>41704</v>
      </c>
      <c r="F26" s="110">
        <v>670019</v>
      </c>
      <c r="G26" s="110">
        <v>5286</v>
      </c>
      <c r="H26" s="360">
        <v>3.15</v>
      </c>
      <c r="I26" s="360">
        <v>0.83</v>
      </c>
      <c r="J26" s="360">
        <v>3.19</v>
      </c>
      <c r="K26" s="360">
        <v>0.81</v>
      </c>
    </row>
    <row r="27" spans="2:11" ht="12" customHeight="1">
      <c r="B27" s="3"/>
      <c r="C27" s="24" t="s">
        <v>659</v>
      </c>
      <c r="D27" s="110">
        <v>410405</v>
      </c>
      <c r="E27" s="110">
        <v>2317</v>
      </c>
      <c r="F27" s="110">
        <v>402014</v>
      </c>
      <c r="G27" s="110">
        <v>6074</v>
      </c>
      <c r="H27" s="360">
        <v>2.58</v>
      </c>
      <c r="I27" s="360">
        <v>1.02</v>
      </c>
      <c r="J27" s="360">
        <v>2.58</v>
      </c>
      <c r="K27" s="360">
        <v>1.01</v>
      </c>
    </row>
    <row r="28" spans="2:11" ht="12" customHeight="1">
      <c r="B28" s="3"/>
      <c r="C28" s="24" t="s">
        <v>660</v>
      </c>
      <c r="D28" s="110">
        <v>462919</v>
      </c>
      <c r="E28" s="110">
        <v>63771</v>
      </c>
      <c r="F28" s="110">
        <v>396003</v>
      </c>
      <c r="G28" s="110">
        <v>3145</v>
      </c>
      <c r="H28" s="360">
        <v>2.46</v>
      </c>
      <c r="I28" s="360">
        <v>1</v>
      </c>
      <c r="J28" s="360">
        <v>2.47</v>
      </c>
      <c r="K28" s="360">
        <v>0.98</v>
      </c>
    </row>
    <row r="29" spans="2:11" ht="12" customHeight="1">
      <c r="B29" s="3"/>
      <c r="C29" s="24" t="s">
        <v>661</v>
      </c>
      <c r="D29" s="110">
        <v>282771</v>
      </c>
      <c r="E29" s="110">
        <v>1</v>
      </c>
      <c r="F29" s="110">
        <v>277868</v>
      </c>
      <c r="G29" s="110">
        <v>4902</v>
      </c>
      <c r="H29" s="360">
        <v>2.72</v>
      </c>
      <c r="I29" s="360">
        <v>1.03</v>
      </c>
      <c r="J29" s="360">
        <v>2.77</v>
      </c>
      <c r="K29" s="360">
        <v>1</v>
      </c>
    </row>
    <row r="30" spans="2:11" ht="12" customHeight="1">
      <c r="B30" s="3"/>
      <c r="C30" s="24" t="s">
        <v>662</v>
      </c>
      <c r="D30" s="110">
        <v>311556</v>
      </c>
      <c r="E30" s="110">
        <v>914</v>
      </c>
      <c r="F30" s="110">
        <v>309697</v>
      </c>
      <c r="G30" s="110">
        <v>945</v>
      </c>
      <c r="H30" s="360">
        <v>2.62</v>
      </c>
      <c r="I30" s="360">
        <v>0.92</v>
      </c>
      <c r="J30" s="360">
        <v>2.66</v>
      </c>
      <c r="K30" s="360">
        <v>0.89</v>
      </c>
    </row>
    <row r="31" spans="2:11" ht="12" customHeight="1">
      <c r="B31" s="3"/>
      <c r="C31" s="24" t="s">
        <v>663</v>
      </c>
      <c r="D31" s="110">
        <v>815655</v>
      </c>
      <c r="E31" s="110">
        <v>39862</v>
      </c>
      <c r="F31" s="110">
        <v>772449</v>
      </c>
      <c r="G31" s="110">
        <v>3344</v>
      </c>
      <c r="H31" s="360">
        <v>2.55</v>
      </c>
      <c r="I31" s="360">
        <v>0.98</v>
      </c>
      <c r="J31" s="360">
        <v>2.57</v>
      </c>
      <c r="K31" s="360">
        <v>0.96</v>
      </c>
    </row>
    <row r="32" spans="2:11" ht="12" customHeight="1">
      <c r="B32" s="3"/>
      <c r="C32" s="24" t="s">
        <v>664</v>
      </c>
      <c r="D32" s="110">
        <v>688012</v>
      </c>
      <c r="E32" s="110">
        <v>49515</v>
      </c>
      <c r="F32" s="110">
        <v>632198</v>
      </c>
      <c r="G32" s="110">
        <v>6299</v>
      </c>
      <c r="H32" s="360">
        <v>2.83</v>
      </c>
      <c r="I32" s="360">
        <v>0.92</v>
      </c>
      <c r="J32" s="360">
        <v>2.94</v>
      </c>
      <c r="K32" s="360">
        <v>0.88</v>
      </c>
    </row>
    <row r="33" spans="2:11" ht="12" customHeight="1">
      <c r="B33" s="3"/>
      <c r="C33" s="24" t="s">
        <v>665</v>
      </c>
      <c r="D33" s="110">
        <v>1214222</v>
      </c>
      <c r="E33" s="110">
        <v>741431</v>
      </c>
      <c r="F33" s="110">
        <v>460203</v>
      </c>
      <c r="G33" s="110">
        <v>12588</v>
      </c>
      <c r="H33" s="360">
        <v>2.96</v>
      </c>
      <c r="I33" s="360">
        <v>0.83</v>
      </c>
      <c r="J33" s="360">
        <v>3.03</v>
      </c>
      <c r="K33" s="360">
        <v>0.8</v>
      </c>
    </row>
    <row r="34" spans="2:11" ht="12" customHeight="1">
      <c r="B34" s="3"/>
      <c r="C34" s="24" t="s">
        <v>666</v>
      </c>
      <c r="D34" s="110">
        <v>2382264</v>
      </c>
      <c r="E34" s="110">
        <v>464157</v>
      </c>
      <c r="F34" s="110">
        <v>1864045</v>
      </c>
      <c r="G34" s="110">
        <v>54062</v>
      </c>
      <c r="H34" s="360">
        <v>2.97</v>
      </c>
      <c r="I34" s="360">
        <v>0.8</v>
      </c>
      <c r="J34" s="360">
        <v>3.07</v>
      </c>
      <c r="K34" s="360">
        <v>0.77</v>
      </c>
    </row>
    <row r="35" spans="2:11" ht="12" customHeight="1">
      <c r="B35" s="3"/>
      <c r="C35" s="24" t="s">
        <v>667</v>
      </c>
      <c r="D35" s="110">
        <v>626065</v>
      </c>
      <c r="E35" s="110">
        <v>49691</v>
      </c>
      <c r="F35" s="110">
        <v>558008</v>
      </c>
      <c r="G35" s="110">
        <v>18366</v>
      </c>
      <c r="H35" s="360">
        <v>2.79</v>
      </c>
      <c r="I35" s="360">
        <v>0.86</v>
      </c>
      <c r="J35" s="360">
        <v>2.87</v>
      </c>
      <c r="K35" s="360">
        <v>0.82</v>
      </c>
    </row>
    <row r="36" spans="2:11" ht="12" customHeight="1">
      <c r="B36" s="3"/>
      <c r="C36" s="24" t="s">
        <v>668</v>
      </c>
      <c r="D36" s="110">
        <v>481262</v>
      </c>
      <c r="E36" s="110">
        <v>58978</v>
      </c>
      <c r="F36" s="110">
        <v>420519</v>
      </c>
      <c r="G36" s="110">
        <v>1765</v>
      </c>
      <c r="H36" s="360">
        <v>2.82</v>
      </c>
      <c r="I36" s="360">
        <v>0.91</v>
      </c>
      <c r="J36" s="360">
        <v>2.9</v>
      </c>
      <c r="K36" s="360">
        <v>0.87</v>
      </c>
    </row>
    <row r="37" spans="2:11" ht="12" customHeight="1">
      <c r="B37" s="3"/>
      <c r="C37" s="24" t="s">
        <v>669</v>
      </c>
      <c r="D37" s="110">
        <v>915678</v>
      </c>
      <c r="E37" s="110">
        <v>393534</v>
      </c>
      <c r="F37" s="110">
        <v>502832</v>
      </c>
      <c r="G37" s="110">
        <v>19312</v>
      </c>
      <c r="H37" s="360">
        <v>2.66</v>
      </c>
      <c r="I37" s="360">
        <v>0.81</v>
      </c>
      <c r="J37" s="360">
        <v>2.75</v>
      </c>
      <c r="K37" s="360">
        <v>0.78</v>
      </c>
    </row>
    <row r="38" spans="2:11" ht="12" customHeight="1">
      <c r="B38" s="3"/>
      <c r="C38" s="24" t="s">
        <v>670</v>
      </c>
      <c r="D38" s="110">
        <v>3151213</v>
      </c>
      <c r="E38" s="110">
        <v>1611989</v>
      </c>
      <c r="F38" s="110">
        <v>1445764</v>
      </c>
      <c r="G38" s="110">
        <v>93460</v>
      </c>
      <c r="H38" s="360">
        <v>2.68</v>
      </c>
      <c r="I38" s="360">
        <v>0.79</v>
      </c>
      <c r="J38" s="360">
        <v>2.74</v>
      </c>
      <c r="K38" s="360">
        <v>0.77</v>
      </c>
    </row>
    <row r="39" spans="2:11" ht="12" customHeight="1">
      <c r="B39" s="3"/>
      <c r="C39" s="24" t="s">
        <v>671</v>
      </c>
      <c r="D39" s="110">
        <v>1942961</v>
      </c>
      <c r="E39" s="110">
        <v>766152</v>
      </c>
      <c r="F39" s="110">
        <v>1152143</v>
      </c>
      <c r="G39" s="110">
        <v>24666</v>
      </c>
      <c r="H39" s="360">
        <v>2.77</v>
      </c>
      <c r="I39" s="360">
        <v>0.82</v>
      </c>
      <c r="J39" s="360">
        <v>2.83</v>
      </c>
      <c r="K39" s="360">
        <v>0.79</v>
      </c>
    </row>
    <row r="40" spans="2:11" ht="12" customHeight="1">
      <c r="B40" s="3"/>
      <c r="C40" s="24" t="s">
        <v>672</v>
      </c>
      <c r="D40" s="110">
        <v>570537</v>
      </c>
      <c r="E40" s="110">
        <v>241588</v>
      </c>
      <c r="F40" s="110">
        <v>326306</v>
      </c>
      <c r="G40" s="110">
        <v>2643</v>
      </c>
      <c r="H40" s="360">
        <v>2.38</v>
      </c>
      <c r="I40" s="360">
        <v>1</v>
      </c>
      <c r="J40" s="360">
        <v>2.4</v>
      </c>
      <c r="K40" s="360">
        <v>0.98</v>
      </c>
    </row>
    <row r="41" spans="2:11" ht="12" customHeight="1">
      <c r="B41" s="3"/>
      <c r="C41" s="24" t="s">
        <v>673</v>
      </c>
      <c r="D41" s="110">
        <v>375814</v>
      </c>
      <c r="E41" s="110">
        <v>61058</v>
      </c>
      <c r="F41" s="110">
        <v>266548</v>
      </c>
      <c r="G41" s="110">
        <v>48208</v>
      </c>
      <c r="H41" s="360">
        <v>2.54</v>
      </c>
      <c r="I41" s="360">
        <v>0.89</v>
      </c>
      <c r="J41" s="360">
        <v>2.6</v>
      </c>
      <c r="K41" s="360">
        <v>0.86</v>
      </c>
    </row>
    <row r="42" spans="2:11" ht="12" customHeight="1">
      <c r="B42" s="3"/>
      <c r="C42" s="24" t="s">
        <v>674</v>
      </c>
      <c r="D42" s="110">
        <v>227194</v>
      </c>
      <c r="E42" s="110">
        <v>2</v>
      </c>
      <c r="F42" s="110">
        <v>225990</v>
      </c>
      <c r="G42" s="110">
        <v>1202</v>
      </c>
      <c r="H42" s="360">
        <v>2.48</v>
      </c>
      <c r="I42" s="360">
        <v>1</v>
      </c>
      <c r="J42" s="360">
        <v>2.51</v>
      </c>
      <c r="K42" s="360">
        <v>0.97</v>
      </c>
    </row>
    <row r="43" spans="2:11" ht="12" customHeight="1">
      <c r="B43" s="3"/>
      <c r="C43" s="24" t="s">
        <v>675</v>
      </c>
      <c r="D43" s="110">
        <v>279853</v>
      </c>
      <c r="E43" s="110" t="s">
        <v>28</v>
      </c>
      <c r="F43" s="110">
        <v>279567</v>
      </c>
      <c r="G43" s="110">
        <v>286</v>
      </c>
      <c r="H43" s="360">
        <v>2.47</v>
      </c>
      <c r="I43" s="360">
        <v>0.99</v>
      </c>
      <c r="J43" s="360">
        <v>2.46</v>
      </c>
      <c r="K43" s="360">
        <v>0.98</v>
      </c>
    </row>
    <row r="44" spans="2:11" ht="12" customHeight="1">
      <c r="B44" s="3"/>
      <c r="C44" s="24" t="s">
        <v>676</v>
      </c>
      <c r="D44" s="110">
        <v>608745</v>
      </c>
      <c r="E44" s="110">
        <v>34183</v>
      </c>
      <c r="F44" s="110">
        <v>571110</v>
      </c>
      <c r="G44" s="110">
        <v>3452</v>
      </c>
      <c r="H44" s="360">
        <v>3.06</v>
      </c>
      <c r="I44" s="360">
        <v>0.76</v>
      </c>
      <c r="J44" s="360">
        <v>3.13</v>
      </c>
      <c r="K44" s="360">
        <v>0.74</v>
      </c>
    </row>
    <row r="45" spans="2:11" ht="12" customHeight="1">
      <c r="B45" s="3"/>
      <c r="C45" s="24" t="s">
        <v>677</v>
      </c>
      <c r="D45" s="110">
        <v>939972</v>
      </c>
      <c r="E45" s="110">
        <v>42</v>
      </c>
      <c r="F45" s="110">
        <v>938723</v>
      </c>
      <c r="G45" s="110">
        <v>1207</v>
      </c>
      <c r="H45" s="360">
        <v>2.97</v>
      </c>
      <c r="I45" s="360">
        <v>0.75</v>
      </c>
      <c r="J45" s="360">
        <v>2.99</v>
      </c>
      <c r="K45" s="360">
        <v>0.74</v>
      </c>
    </row>
    <row r="46" spans="2:11" ht="12" customHeight="1">
      <c r="B46" s="3"/>
      <c r="C46" s="24" t="s">
        <v>678</v>
      </c>
      <c r="D46" s="110">
        <v>556385</v>
      </c>
      <c r="E46" s="110">
        <v>8272</v>
      </c>
      <c r="F46" s="110">
        <v>498715</v>
      </c>
      <c r="G46" s="110">
        <v>49398</v>
      </c>
      <c r="H46" s="360">
        <v>2.36</v>
      </c>
      <c r="I46" s="360">
        <v>0.92</v>
      </c>
      <c r="J46" s="360">
        <v>2.51</v>
      </c>
      <c r="K46" s="360">
        <v>0.86</v>
      </c>
    </row>
    <row r="47" spans="2:11" ht="12" customHeight="1">
      <c r="B47" s="3"/>
      <c r="C47" s="24" t="s">
        <v>679</v>
      </c>
      <c r="D47" s="110">
        <v>273254</v>
      </c>
      <c r="E47" s="110">
        <v>31988</v>
      </c>
      <c r="F47" s="110">
        <v>240044</v>
      </c>
      <c r="G47" s="110">
        <v>1222</v>
      </c>
      <c r="H47" s="360">
        <v>2.74</v>
      </c>
      <c r="I47" s="360">
        <v>0.85</v>
      </c>
      <c r="J47" s="360">
        <v>2.78</v>
      </c>
      <c r="K47" s="360">
        <v>0.83</v>
      </c>
    </row>
    <row r="48" spans="2:11" ht="12" customHeight="1">
      <c r="B48" s="3"/>
      <c r="C48" s="24" t="s">
        <v>680</v>
      </c>
      <c r="D48" s="110">
        <v>344155</v>
      </c>
      <c r="E48" s="110">
        <v>26</v>
      </c>
      <c r="F48" s="110">
        <v>342457</v>
      </c>
      <c r="G48" s="110">
        <v>1672</v>
      </c>
      <c r="H48" s="360">
        <v>2.85</v>
      </c>
      <c r="I48" s="360">
        <v>0.82</v>
      </c>
      <c r="J48" s="360">
        <v>2.87</v>
      </c>
      <c r="K48" s="360">
        <v>0.8</v>
      </c>
    </row>
    <row r="49" spans="2:11" ht="12">
      <c r="B49" s="3"/>
      <c r="C49" s="24" t="s">
        <v>681</v>
      </c>
      <c r="D49" s="110">
        <v>433704</v>
      </c>
      <c r="E49" s="110">
        <v>1</v>
      </c>
      <c r="F49" s="110">
        <v>432442</v>
      </c>
      <c r="G49" s="110">
        <v>1261</v>
      </c>
      <c r="H49" s="360">
        <v>3.17</v>
      </c>
      <c r="I49" s="360">
        <v>0.69</v>
      </c>
      <c r="J49" s="360">
        <v>3.22</v>
      </c>
      <c r="K49" s="360">
        <v>0.67</v>
      </c>
    </row>
    <row r="50" spans="2:11" ht="12" customHeight="1">
      <c r="B50" s="3"/>
      <c r="C50" s="24" t="s">
        <v>682</v>
      </c>
      <c r="D50" s="110">
        <v>209844</v>
      </c>
      <c r="E50" s="110">
        <v>109096</v>
      </c>
      <c r="F50" s="110">
        <v>100077</v>
      </c>
      <c r="G50" s="110">
        <v>671</v>
      </c>
      <c r="H50" s="360">
        <v>3.43</v>
      </c>
      <c r="I50" s="360">
        <v>0.61</v>
      </c>
      <c r="J50" s="360">
        <v>3.47</v>
      </c>
      <c r="K50" s="360">
        <v>0.6</v>
      </c>
    </row>
    <row r="51" spans="2:11" ht="12" customHeight="1">
      <c r="B51" s="3"/>
      <c r="C51" s="24" t="s">
        <v>683</v>
      </c>
      <c r="D51" s="110">
        <v>1592595</v>
      </c>
      <c r="E51" s="110">
        <v>247056</v>
      </c>
      <c r="F51" s="110">
        <v>1342001</v>
      </c>
      <c r="G51" s="110">
        <v>3538</v>
      </c>
      <c r="H51" s="360">
        <v>3.03</v>
      </c>
      <c r="I51" s="360">
        <v>0.72</v>
      </c>
      <c r="J51" s="360">
        <v>3.18</v>
      </c>
      <c r="K51" s="360">
        <v>0.68</v>
      </c>
    </row>
    <row r="52" spans="2:11" ht="12" customHeight="1">
      <c r="B52" s="3"/>
      <c r="C52" s="24" t="s">
        <v>684</v>
      </c>
      <c r="D52" s="110">
        <v>246417</v>
      </c>
      <c r="E52" s="110">
        <v>1059</v>
      </c>
      <c r="F52" s="110">
        <v>245348</v>
      </c>
      <c r="G52" s="110">
        <v>10</v>
      </c>
      <c r="H52" s="360">
        <v>3.32</v>
      </c>
      <c r="I52" s="360">
        <v>0.78</v>
      </c>
      <c r="J52" s="360">
        <v>3.38</v>
      </c>
      <c r="K52" s="360">
        <v>0.76</v>
      </c>
    </row>
    <row r="53" spans="2:11" ht="12" customHeight="1">
      <c r="B53" s="3"/>
      <c r="C53" s="24" t="s">
        <v>685</v>
      </c>
      <c r="D53" s="110">
        <v>391810</v>
      </c>
      <c r="E53" s="110">
        <v>3</v>
      </c>
      <c r="F53" s="110">
        <v>391791</v>
      </c>
      <c r="G53" s="110">
        <v>16</v>
      </c>
      <c r="H53" s="360">
        <v>3.42</v>
      </c>
      <c r="I53" s="360">
        <v>0.65</v>
      </c>
      <c r="J53" s="360">
        <v>3.53</v>
      </c>
      <c r="K53" s="360">
        <v>0.63</v>
      </c>
    </row>
    <row r="54" spans="2:11" ht="12" customHeight="1">
      <c r="B54" s="3"/>
      <c r="C54" s="24" t="s">
        <v>686</v>
      </c>
      <c r="D54" s="110">
        <v>417331</v>
      </c>
      <c r="E54" s="110">
        <v>35567</v>
      </c>
      <c r="F54" s="110">
        <v>381368</v>
      </c>
      <c r="G54" s="110">
        <v>396</v>
      </c>
      <c r="H54" s="360">
        <v>4.19</v>
      </c>
      <c r="I54" s="360">
        <v>0.56</v>
      </c>
      <c r="J54" s="360">
        <v>4.28</v>
      </c>
      <c r="K54" s="360">
        <v>0.55</v>
      </c>
    </row>
    <row r="55" spans="2:11" ht="12" customHeight="1">
      <c r="B55" s="3"/>
      <c r="C55" s="24" t="s">
        <v>687</v>
      </c>
      <c r="D55" s="110">
        <v>362794</v>
      </c>
      <c r="E55" s="110">
        <v>203864</v>
      </c>
      <c r="F55" s="110">
        <v>157949</v>
      </c>
      <c r="G55" s="110">
        <v>981</v>
      </c>
      <c r="H55" s="360">
        <v>3.11</v>
      </c>
      <c r="I55" s="360">
        <v>0.72</v>
      </c>
      <c r="J55" s="360">
        <v>3.21</v>
      </c>
      <c r="K55" s="360">
        <v>0.69</v>
      </c>
    </row>
    <row r="56" spans="2:11" ht="12" customHeight="1">
      <c r="B56" s="3"/>
      <c r="C56" s="24" t="s">
        <v>688</v>
      </c>
      <c r="D56" s="110">
        <v>343869</v>
      </c>
      <c r="E56" s="110">
        <v>34</v>
      </c>
      <c r="F56" s="110">
        <v>303605</v>
      </c>
      <c r="G56" s="110">
        <v>40230</v>
      </c>
      <c r="H56" s="360">
        <v>3.21</v>
      </c>
      <c r="I56" s="360">
        <v>0.68</v>
      </c>
      <c r="J56" s="360">
        <v>3.24</v>
      </c>
      <c r="K56" s="360">
        <v>0.66</v>
      </c>
    </row>
    <row r="57" spans="2:11" ht="12" customHeight="1">
      <c r="B57" s="3"/>
      <c r="C57" s="24" t="s">
        <v>689</v>
      </c>
      <c r="D57" s="110">
        <v>398500</v>
      </c>
      <c r="E57" s="110">
        <v>14</v>
      </c>
      <c r="F57" s="110">
        <v>398471</v>
      </c>
      <c r="G57" s="110">
        <v>15</v>
      </c>
      <c r="H57" s="360">
        <v>4.08</v>
      </c>
      <c r="I57" s="360">
        <v>0.51</v>
      </c>
      <c r="J57" s="360">
        <v>4.17</v>
      </c>
      <c r="K57" s="360">
        <v>0.5</v>
      </c>
    </row>
    <row r="58" spans="2:11" ht="12" customHeight="1">
      <c r="B58" s="3"/>
      <c r="C58" s="24" t="s">
        <v>690</v>
      </c>
      <c r="D58" s="110">
        <v>355211</v>
      </c>
      <c r="E58" s="110">
        <v>7523</v>
      </c>
      <c r="F58" s="110">
        <v>346524</v>
      </c>
      <c r="G58" s="110">
        <v>1164</v>
      </c>
      <c r="H58" s="360">
        <v>4.06</v>
      </c>
      <c r="I58" s="360">
        <v>0.58</v>
      </c>
      <c r="J58" s="360">
        <v>4.09</v>
      </c>
      <c r="K58" s="360">
        <v>0.57</v>
      </c>
    </row>
    <row r="59" spans="2:11" ht="13.5">
      <c r="B59" s="3"/>
      <c r="C59" s="24" t="s">
        <v>691</v>
      </c>
      <c r="D59" s="110">
        <v>29758</v>
      </c>
      <c r="E59" s="110">
        <v>1322</v>
      </c>
      <c r="F59" s="110">
        <v>28408</v>
      </c>
      <c r="G59" s="110">
        <v>28</v>
      </c>
      <c r="H59" s="361" t="s">
        <v>147</v>
      </c>
      <c r="I59" s="361" t="s">
        <v>147</v>
      </c>
      <c r="J59" s="361" t="s">
        <v>692</v>
      </c>
      <c r="K59" s="361" t="s">
        <v>692</v>
      </c>
    </row>
    <row r="60" spans="4:7" ht="12">
      <c r="D60" s="367"/>
      <c r="E60" s="368"/>
      <c r="F60" s="367"/>
      <c r="G60" s="367"/>
    </row>
    <row r="61" ht="12" customHeight="1">
      <c r="B61" s="16" t="s">
        <v>693</v>
      </c>
    </row>
    <row r="62" spans="2:6" ht="13.5">
      <c r="B62" s="454" t="s">
        <v>694</v>
      </c>
      <c r="C62" s="455"/>
      <c r="D62" s="455"/>
      <c r="E62" s="455"/>
      <c r="F62" s="455"/>
    </row>
    <row r="64" spans="4:11" ht="12">
      <c r="D64" s="103"/>
      <c r="E64" s="103"/>
      <c r="F64" s="103"/>
      <c r="G64" s="103"/>
      <c r="H64" s="103"/>
      <c r="I64" s="102"/>
      <c r="J64" s="103"/>
      <c r="K64" s="103"/>
    </row>
    <row r="65" spans="3:9" ht="13.5" customHeight="1">
      <c r="C65" s="362"/>
      <c r="D65" s="363"/>
      <c r="E65" s="363"/>
      <c r="F65" s="363"/>
      <c r="G65" s="363"/>
      <c r="H65" s="364"/>
      <c r="I65" s="365"/>
    </row>
    <row r="66" spans="3:9" ht="12">
      <c r="C66" s="362"/>
      <c r="D66" s="363"/>
      <c r="E66" s="364"/>
      <c r="F66" s="363"/>
      <c r="G66" s="363"/>
      <c r="H66" s="364"/>
      <c r="I66" s="365"/>
    </row>
    <row r="67" spans="3:9" ht="12">
      <c r="C67" s="362"/>
      <c r="D67" s="363"/>
      <c r="E67" s="363"/>
      <c r="F67" s="363"/>
      <c r="G67" s="363"/>
      <c r="H67" s="364"/>
      <c r="I67" s="365"/>
    </row>
    <row r="68" spans="3:9" ht="12">
      <c r="C68" s="362"/>
      <c r="D68" s="363"/>
      <c r="E68" s="363"/>
      <c r="F68" s="363"/>
      <c r="G68" s="363"/>
      <c r="H68" s="364"/>
      <c r="I68" s="365"/>
    </row>
    <row r="69" spans="3:9" ht="12">
      <c r="C69" s="362"/>
      <c r="D69" s="363"/>
      <c r="E69" s="363"/>
      <c r="F69" s="363"/>
      <c r="G69" s="363"/>
      <c r="H69" s="364"/>
      <c r="I69" s="365"/>
    </row>
    <row r="70" spans="3:9" ht="12">
      <c r="C70" s="362"/>
      <c r="D70" s="363"/>
      <c r="E70" s="363"/>
      <c r="F70" s="363"/>
      <c r="G70" s="363"/>
      <c r="H70" s="364"/>
      <c r="I70" s="365"/>
    </row>
    <row r="71" spans="3:9" ht="12">
      <c r="C71" s="362"/>
      <c r="D71" s="363"/>
      <c r="E71" s="363"/>
      <c r="F71" s="363"/>
      <c r="G71" s="363"/>
      <c r="H71" s="364"/>
      <c r="I71" s="365"/>
    </row>
    <row r="72" spans="3:9" ht="12">
      <c r="C72" s="362"/>
      <c r="D72" s="363"/>
      <c r="E72" s="363"/>
      <c r="F72" s="363"/>
      <c r="G72" s="363"/>
      <c r="H72" s="364"/>
      <c r="I72" s="365"/>
    </row>
    <row r="73" spans="3:9" ht="12">
      <c r="C73" s="362"/>
      <c r="D73" s="363"/>
      <c r="E73" s="363"/>
      <c r="F73" s="363"/>
      <c r="G73" s="363"/>
      <c r="H73" s="364"/>
      <c r="I73" s="365"/>
    </row>
    <row r="74" spans="3:9" ht="12">
      <c r="C74" s="362"/>
      <c r="D74" s="363"/>
      <c r="E74" s="363"/>
      <c r="F74" s="363"/>
      <c r="G74" s="363"/>
      <c r="H74" s="364"/>
      <c r="I74" s="365"/>
    </row>
    <row r="75" spans="3:9" ht="12">
      <c r="C75" s="362"/>
      <c r="D75" s="363"/>
      <c r="E75" s="363"/>
      <c r="F75" s="363"/>
      <c r="G75" s="363"/>
      <c r="H75" s="364"/>
      <c r="I75" s="365"/>
    </row>
    <row r="76" spans="3:9" ht="12">
      <c r="C76" s="362"/>
      <c r="D76" s="363"/>
      <c r="E76" s="363"/>
      <c r="F76" s="363"/>
      <c r="G76" s="363"/>
      <c r="H76" s="364"/>
      <c r="I76" s="365"/>
    </row>
    <row r="77" spans="3:9" ht="12">
      <c r="C77" s="362"/>
      <c r="D77" s="363"/>
      <c r="E77" s="364"/>
      <c r="F77" s="363"/>
      <c r="G77" s="363"/>
      <c r="H77" s="364"/>
      <c r="I77" s="365"/>
    </row>
    <row r="78" spans="3:9" ht="12">
      <c r="C78" s="362"/>
      <c r="D78" s="363"/>
      <c r="E78" s="363"/>
      <c r="F78" s="363"/>
      <c r="G78" s="363"/>
      <c r="H78" s="364"/>
      <c r="I78" s="365"/>
    </row>
    <row r="79" spans="3:9" ht="12">
      <c r="C79" s="362"/>
      <c r="D79" s="363"/>
      <c r="E79" s="363"/>
      <c r="F79" s="363"/>
      <c r="G79" s="363"/>
      <c r="H79" s="364"/>
      <c r="I79" s="365"/>
    </row>
    <row r="80" spans="3:9" ht="12">
      <c r="C80" s="362"/>
      <c r="D80" s="363"/>
      <c r="E80" s="363"/>
      <c r="F80" s="363"/>
      <c r="G80" s="363"/>
      <c r="H80" s="364"/>
      <c r="I80" s="365"/>
    </row>
    <row r="81" spans="3:9" ht="12">
      <c r="C81" s="362"/>
      <c r="D81" s="363"/>
      <c r="E81" s="363"/>
      <c r="F81" s="363"/>
      <c r="G81" s="363"/>
      <c r="H81" s="364"/>
      <c r="I81" s="365"/>
    </row>
    <row r="82" spans="3:9" ht="12">
      <c r="C82" s="362"/>
      <c r="D82" s="363"/>
      <c r="E82" s="363"/>
      <c r="F82" s="363"/>
      <c r="G82" s="363"/>
      <c r="H82" s="364"/>
      <c r="I82" s="365"/>
    </row>
    <row r="83" spans="3:9" ht="12">
      <c r="C83" s="362"/>
      <c r="D83" s="363"/>
      <c r="E83" s="363"/>
      <c r="F83" s="363"/>
      <c r="G83" s="363"/>
      <c r="H83" s="364"/>
      <c r="I83" s="365"/>
    </row>
    <row r="84" spans="3:9" ht="12">
      <c r="C84" s="362"/>
      <c r="D84" s="363"/>
      <c r="E84" s="363"/>
      <c r="F84" s="363"/>
      <c r="G84" s="363"/>
      <c r="H84" s="364"/>
      <c r="I84" s="365"/>
    </row>
    <row r="85" spans="3:9" ht="12">
      <c r="C85" s="362"/>
      <c r="D85" s="363"/>
      <c r="E85" s="363"/>
      <c r="F85" s="363"/>
      <c r="G85" s="363"/>
      <c r="H85" s="364"/>
      <c r="I85" s="365"/>
    </row>
    <row r="86" spans="3:9" ht="12">
      <c r="C86" s="362"/>
      <c r="D86" s="363"/>
      <c r="E86" s="363"/>
      <c r="F86" s="363"/>
      <c r="G86" s="363"/>
      <c r="H86" s="364"/>
      <c r="I86" s="365"/>
    </row>
    <row r="87" spans="3:9" ht="12">
      <c r="C87" s="362"/>
      <c r="D87" s="363"/>
      <c r="E87" s="363"/>
      <c r="F87" s="363"/>
      <c r="G87" s="363"/>
      <c r="H87" s="364"/>
      <c r="I87" s="365"/>
    </row>
    <row r="88" spans="3:9" ht="12">
      <c r="C88" s="362"/>
      <c r="D88" s="363"/>
      <c r="E88" s="363"/>
      <c r="F88" s="363"/>
      <c r="G88" s="363"/>
      <c r="H88" s="364"/>
      <c r="I88" s="365"/>
    </row>
    <row r="89" spans="3:9" ht="12">
      <c r="C89" s="362"/>
      <c r="D89" s="363"/>
      <c r="E89" s="363"/>
      <c r="F89" s="363"/>
      <c r="G89" s="363"/>
      <c r="H89" s="364"/>
      <c r="I89" s="365"/>
    </row>
    <row r="90" spans="3:9" ht="12">
      <c r="C90" s="362"/>
      <c r="D90" s="363"/>
      <c r="E90" s="364"/>
      <c r="F90" s="363"/>
      <c r="G90" s="363"/>
      <c r="H90" s="364"/>
      <c r="I90" s="365"/>
    </row>
    <row r="91" spans="3:9" ht="12">
      <c r="C91" s="362"/>
      <c r="D91" s="363"/>
      <c r="E91" s="364"/>
      <c r="F91" s="363"/>
      <c r="G91" s="363"/>
      <c r="H91" s="364"/>
      <c r="I91" s="365"/>
    </row>
    <row r="92" spans="3:9" ht="12">
      <c r="C92" s="362"/>
      <c r="D92" s="363"/>
      <c r="E92" s="363"/>
      <c r="F92" s="363"/>
      <c r="G92" s="363"/>
      <c r="H92" s="364"/>
      <c r="I92" s="365"/>
    </row>
    <row r="93" spans="3:9" ht="12">
      <c r="C93" s="362"/>
      <c r="D93" s="363"/>
      <c r="E93" s="363"/>
      <c r="F93" s="363"/>
      <c r="G93" s="363"/>
      <c r="H93" s="364"/>
      <c r="I93" s="365"/>
    </row>
    <row r="94" spans="3:9" ht="12">
      <c r="C94" s="362"/>
      <c r="D94" s="363"/>
      <c r="E94" s="363"/>
      <c r="F94" s="363"/>
      <c r="G94" s="363"/>
      <c r="H94" s="364"/>
      <c r="I94" s="365"/>
    </row>
    <row r="95" spans="3:9" ht="12">
      <c r="C95" s="362"/>
      <c r="D95" s="363"/>
      <c r="E95" s="363"/>
      <c r="F95" s="363"/>
      <c r="G95" s="363"/>
      <c r="H95" s="364"/>
      <c r="I95" s="365"/>
    </row>
    <row r="96" spans="3:9" ht="12">
      <c r="C96" s="362"/>
      <c r="D96" s="363"/>
      <c r="E96" s="364"/>
      <c r="F96" s="363"/>
      <c r="G96" s="363"/>
      <c r="H96" s="364"/>
      <c r="I96" s="365"/>
    </row>
    <row r="97" spans="3:9" ht="12">
      <c r="C97" s="362"/>
      <c r="D97" s="363"/>
      <c r="E97" s="364"/>
      <c r="F97" s="363"/>
      <c r="G97" s="363"/>
      <c r="H97" s="364"/>
      <c r="I97" s="365"/>
    </row>
    <row r="98" spans="3:9" ht="12">
      <c r="C98" s="362"/>
      <c r="D98" s="363"/>
      <c r="E98" s="363"/>
      <c r="F98" s="363"/>
      <c r="G98" s="364"/>
      <c r="H98" s="364"/>
      <c r="I98" s="365"/>
    </row>
    <row r="99" spans="3:9" ht="12">
      <c r="C99" s="362"/>
      <c r="D99" s="363"/>
      <c r="E99" s="363"/>
      <c r="F99" s="363"/>
      <c r="G99" s="363"/>
      <c r="H99" s="364"/>
      <c r="I99" s="365"/>
    </row>
    <row r="100" spans="3:9" ht="12">
      <c r="C100" s="362"/>
      <c r="D100" s="363"/>
      <c r="E100" s="363"/>
      <c r="F100" s="363"/>
      <c r="G100" s="364"/>
      <c r="H100" s="364"/>
      <c r="I100" s="365"/>
    </row>
    <row r="101" spans="3:9" ht="12">
      <c r="C101" s="362"/>
      <c r="D101" s="363"/>
      <c r="E101" s="364"/>
      <c r="F101" s="363"/>
      <c r="G101" s="364"/>
      <c r="H101" s="364"/>
      <c r="I101" s="365"/>
    </row>
    <row r="102" spans="3:9" ht="12">
      <c r="C102" s="362"/>
      <c r="D102" s="363"/>
      <c r="E102" s="363"/>
      <c r="F102" s="363"/>
      <c r="G102" s="363"/>
      <c r="H102" s="364"/>
      <c r="I102" s="365"/>
    </row>
    <row r="103" spans="3:9" ht="12">
      <c r="C103" s="362"/>
      <c r="D103" s="363"/>
      <c r="E103" s="363"/>
      <c r="F103" s="363"/>
      <c r="G103" s="363"/>
      <c r="H103" s="364"/>
      <c r="I103" s="365"/>
    </row>
    <row r="104" spans="3:9" ht="12">
      <c r="C104" s="362"/>
      <c r="D104" s="363"/>
      <c r="E104" s="364"/>
      <c r="F104" s="363"/>
      <c r="G104" s="364"/>
      <c r="H104" s="364"/>
      <c r="I104" s="365"/>
    </row>
    <row r="105" spans="3:9" ht="12">
      <c r="C105" s="362"/>
      <c r="D105" s="363"/>
      <c r="E105" s="363"/>
      <c r="F105" s="363"/>
      <c r="G105" s="363"/>
      <c r="H105" s="364"/>
      <c r="I105" s="365"/>
    </row>
    <row r="106" spans="3:9" ht="12">
      <c r="C106" s="362"/>
      <c r="D106" s="363"/>
      <c r="E106" s="363"/>
      <c r="F106" s="363"/>
      <c r="G106" s="363"/>
      <c r="H106" s="364"/>
      <c r="I106" s="365"/>
    </row>
    <row r="107" spans="3:9" ht="13.5">
      <c r="C107" s="362"/>
      <c r="D107" s="363"/>
      <c r="E107" s="363"/>
      <c r="F107" s="363"/>
      <c r="G107" s="364"/>
      <c r="H107" s="369"/>
      <c r="I107" s="370"/>
    </row>
    <row r="108" spans="3:9" ht="13.5">
      <c r="C108" s="362"/>
      <c r="D108" s="363"/>
      <c r="E108" s="369"/>
      <c r="F108" s="363"/>
      <c r="G108" s="363"/>
      <c r="H108" s="364"/>
      <c r="I108" s="33"/>
    </row>
  </sheetData>
  <sheetProtection/>
  <mergeCells count="15">
    <mergeCell ref="E6:E8"/>
    <mergeCell ref="F6:F8"/>
    <mergeCell ref="G6:G8"/>
    <mergeCell ref="H7:H8"/>
    <mergeCell ref="I7:I8"/>
    <mergeCell ref="J7:J8"/>
    <mergeCell ref="K7:K8"/>
    <mergeCell ref="B10:C10"/>
    <mergeCell ref="B62:F62"/>
    <mergeCell ref="B3:C8"/>
    <mergeCell ref="D3:G4"/>
    <mergeCell ref="H3:K4"/>
    <mergeCell ref="H5:I6"/>
    <mergeCell ref="J5:K6"/>
    <mergeCell ref="D6:D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L54"/>
  <sheetViews>
    <sheetView zoomScalePageLayoutView="0" workbookViewId="0" topLeftCell="A1">
      <selection activeCell="I43" sqref="I4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16.75390625" style="1" customWidth="1"/>
    <col min="6" max="7" width="16.875" style="1" customWidth="1"/>
    <col min="8" max="16384" width="9.00390625" style="1" customWidth="1"/>
  </cols>
  <sheetData>
    <row r="1" spans="2:8" ht="14.25">
      <c r="B1" s="2" t="s">
        <v>714</v>
      </c>
      <c r="C1" s="349"/>
      <c r="D1" s="349"/>
      <c r="E1" s="349"/>
      <c r="F1" s="349"/>
      <c r="G1" s="349"/>
      <c r="H1" s="349"/>
    </row>
    <row r="3" spans="2:7" ht="12" customHeight="1">
      <c r="B3" s="475" t="s">
        <v>696</v>
      </c>
      <c r="C3" s="476"/>
      <c r="D3" s="477"/>
      <c r="E3" s="494" t="s">
        <v>697</v>
      </c>
      <c r="F3" s="452"/>
      <c r="G3" s="57"/>
    </row>
    <row r="4" spans="2:7" ht="12">
      <c r="B4" s="481"/>
      <c r="C4" s="482"/>
      <c r="D4" s="483"/>
      <c r="E4" s="371"/>
      <c r="F4" s="303" t="s">
        <v>698</v>
      </c>
      <c r="G4" s="372"/>
    </row>
    <row r="5" spans="2:7" ht="12">
      <c r="B5" s="3"/>
      <c r="C5" s="37"/>
      <c r="D5" s="38"/>
      <c r="E5" s="6" t="s">
        <v>612</v>
      </c>
      <c r="F5" s="6" t="s">
        <v>612</v>
      </c>
      <c r="G5" s="40"/>
    </row>
    <row r="6" spans="2:9" ht="12" customHeight="1">
      <c r="B6" s="391" t="s">
        <v>585</v>
      </c>
      <c r="C6" s="378"/>
      <c r="D6" s="379"/>
      <c r="E6" s="180">
        <v>670242</v>
      </c>
      <c r="F6" s="180">
        <v>267452</v>
      </c>
      <c r="G6" s="196"/>
      <c r="H6" s="43"/>
      <c r="I6" s="43"/>
    </row>
    <row r="7" spans="2:12" ht="12" customHeight="1">
      <c r="B7" s="386" t="s">
        <v>586</v>
      </c>
      <c r="C7" s="387"/>
      <c r="D7" s="382"/>
      <c r="E7" s="181">
        <v>679821</v>
      </c>
      <c r="F7" s="181">
        <v>277583</v>
      </c>
      <c r="G7" s="373"/>
      <c r="H7" s="43"/>
      <c r="I7" s="43"/>
      <c r="K7" s="43"/>
      <c r="L7" s="43"/>
    </row>
    <row r="8" spans="2:12" ht="12" customHeight="1">
      <c r="B8" s="386" t="s">
        <v>699</v>
      </c>
      <c r="C8" s="387"/>
      <c r="D8" s="382"/>
      <c r="E8" s="181">
        <v>574534</v>
      </c>
      <c r="F8" s="181">
        <v>236110</v>
      </c>
      <c r="G8" s="373"/>
      <c r="H8" s="43"/>
      <c r="I8" s="43"/>
      <c r="K8" s="43"/>
      <c r="L8" s="43"/>
    </row>
    <row r="9" spans="2:8" ht="12" customHeight="1">
      <c r="B9" s="3"/>
      <c r="C9" s="37"/>
      <c r="D9" s="4" t="s">
        <v>50</v>
      </c>
      <c r="E9" s="180">
        <v>119337</v>
      </c>
      <c r="F9" s="180">
        <v>51624</v>
      </c>
      <c r="G9" s="196"/>
      <c r="H9" s="43"/>
    </row>
    <row r="10" spans="2:7" ht="12" customHeight="1">
      <c r="B10" s="3"/>
      <c r="C10" s="37"/>
      <c r="D10" s="4" t="s">
        <v>51</v>
      </c>
      <c r="E10" s="180">
        <v>129982</v>
      </c>
      <c r="F10" s="180">
        <v>55735</v>
      </c>
      <c r="G10" s="196"/>
    </row>
    <row r="11" spans="2:7" ht="12" customHeight="1">
      <c r="B11" s="3"/>
      <c r="C11" s="37"/>
      <c r="D11" s="4" t="s">
        <v>52</v>
      </c>
      <c r="E11" s="180">
        <v>41622</v>
      </c>
      <c r="F11" s="180">
        <v>17235</v>
      </c>
      <c r="G11" s="196"/>
    </row>
    <row r="12" spans="2:9" ht="12" customHeight="1">
      <c r="B12" s="3"/>
      <c r="C12" s="37"/>
      <c r="D12" s="4" t="s">
        <v>53</v>
      </c>
      <c r="E12" s="180">
        <v>66267</v>
      </c>
      <c r="F12" s="180">
        <v>25900</v>
      </c>
      <c r="G12" s="196"/>
      <c r="I12" s="43"/>
    </row>
    <row r="13" spans="2:7" ht="12" customHeight="1">
      <c r="B13" s="3"/>
      <c r="C13" s="37"/>
      <c r="D13" s="4" t="s">
        <v>54</v>
      </c>
      <c r="E13" s="180">
        <v>69849</v>
      </c>
      <c r="F13" s="180">
        <v>28986</v>
      </c>
      <c r="G13" s="196"/>
    </row>
    <row r="14" spans="2:7" ht="12" customHeight="1">
      <c r="B14" s="3"/>
      <c r="C14" s="37"/>
      <c r="D14" s="4" t="s">
        <v>55</v>
      </c>
      <c r="E14" s="180">
        <v>16933</v>
      </c>
      <c r="F14" s="180">
        <v>6394</v>
      </c>
      <c r="G14" s="196"/>
    </row>
    <row r="15" spans="2:7" ht="12" customHeight="1">
      <c r="B15" s="3"/>
      <c r="C15" s="37"/>
      <c r="D15" s="4" t="s">
        <v>56</v>
      </c>
      <c r="E15" s="180">
        <v>24932</v>
      </c>
      <c r="F15" s="180">
        <v>9870</v>
      </c>
      <c r="G15" s="196"/>
    </row>
    <row r="16" spans="2:7" ht="12" customHeight="1">
      <c r="B16" s="3"/>
      <c r="C16" s="37"/>
      <c r="D16" s="4" t="s">
        <v>57</v>
      </c>
      <c r="E16" s="180">
        <v>28728</v>
      </c>
      <c r="F16" s="180">
        <v>10918</v>
      </c>
      <c r="G16" s="196"/>
    </row>
    <row r="17" spans="2:7" ht="12" customHeight="1">
      <c r="B17" s="3"/>
      <c r="C17" s="37"/>
      <c r="D17" s="4" t="s">
        <v>58</v>
      </c>
      <c r="E17" s="180">
        <v>22334</v>
      </c>
      <c r="F17" s="180">
        <v>7809</v>
      </c>
      <c r="G17" s="196"/>
    </row>
    <row r="18" spans="2:7" ht="12" customHeight="1">
      <c r="B18" s="3"/>
      <c r="C18" s="37"/>
      <c r="D18" s="4" t="s">
        <v>59</v>
      </c>
      <c r="E18" s="180">
        <v>16812</v>
      </c>
      <c r="F18" s="180">
        <v>6068</v>
      </c>
      <c r="G18" s="196"/>
    </row>
    <row r="19" spans="2:7" ht="12" customHeight="1">
      <c r="B19" s="3"/>
      <c r="C19" s="37"/>
      <c r="D19" s="4" t="s">
        <v>61</v>
      </c>
      <c r="E19" s="180">
        <v>21125</v>
      </c>
      <c r="F19" s="180">
        <v>8393</v>
      </c>
      <c r="G19" s="196"/>
    </row>
    <row r="20" spans="2:9" ht="12" customHeight="1">
      <c r="B20" s="3"/>
      <c r="C20" s="37"/>
      <c r="D20" s="4" t="s">
        <v>62</v>
      </c>
      <c r="E20" s="180">
        <v>16613</v>
      </c>
      <c r="F20" s="180">
        <v>7178</v>
      </c>
      <c r="G20" s="196"/>
      <c r="H20" s="43"/>
      <c r="I20" s="43"/>
    </row>
    <row r="21" spans="2:12" ht="12" customHeight="1">
      <c r="B21" s="386" t="s">
        <v>587</v>
      </c>
      <c r="C21" s="387"/>
      <c r="D21" s="382"/>
      <c r="E21" s="181">
        <v>105287</v>
      </c>
      <c r="F21" s="181">
        <v>41473</v>
      </c>
      <c r="G21" s="373"/>
      <c r="H21" s="43"/>
      <c r="I21" s="43"/>
      <c r="K21" s="43"/>
      <c r="L21" s="43"/>
    </row>
    <row r="22" spans="2:9" ht="12" customHeight="1">
      <c r="B22" s="26"/>
      <c r="C22" s="387" t="s">
        <v>64</v>
      </c>
      <c r="D22" s="382"/>
      <c r="E22" s="181">
        <v>11071</v>
      </c>
      <c r="F22" s="181">
        <v>4185</v>
      </c>
      <c r="G22" s="373"/>
      <c r="H22" s="43"/>
      <c r="I22" s="43"/>
    </row>
    <row r="23" spans="2:7" ht="12" customHeight="1">
      <c r="B23" s="3"/>
      <c r="C23" s="24"/>
      <c r="D23" s="4" t="s">
        <v>700</v>
      </c>
      <c r="E23" s="180">
        <v>4591</v>
      </c>
      <c r="F23" s="180">
        <v>1649</v>
      </c>
      <c r="G23" s="196"/>
    </row>
    <row r="24" spans="2:7" ht="12" customHeight="1">
      <c r="B24" s="3"/>
      <c r="C24" s="24"/>
      <c r="D24" s="4" t="s">
        <v>107</v>
      </c>
      <c r="E24" s="180">
        <v>6480</v>
      </c>
      <c r="F24" s="180">
        <v>2536</v>
      </c>
      <c r="G24" s="196"/>
    </row>
    <row r="25" spans="2:9" ht="12" customHeight="1">
      <c r="B25" s="26"/>
      <c r="C25" s="387" t="s">
        <v>65</v>
      </c>
      <c r="D25" s="382"/>
      <c r="E25" s="181">
        <v>1493</v>
      </c>
      <c r="F25" s="181">
        <v>548</v>
      </c>
      <c r="G25" s="373"/>
      <c r="H25" s="43"/>
      <c r="I25" s="43"/>
    </row>
    <row r="26" spans="2:7" ht="12" customHeight="1">
      <c r="B26" s="3"/>
      <c r="C26" s="24"/>
      <c r="D26" s="4" t="s">
        <v>108</v>
      </c>
      <c r="E26" s="180">
        <v>580</v>
      </c>
      <c r="F26" s="180">
        <v>335</v>
      </c>
      <c r="G26" s="196"/>
    </row>
    <row r="27" spans="2:7" ht="12" customHeight="1">
      <c r="B27" s="3"/>
      <c r="C27" s="24"/>
      <c r="D27" s="4" t="s">
        <v>701</v>
      </c>
      <c r="E27" s="180">
        <v>913</v>
      </c>
      <c r="F27" s="180">
        <v>213</v>
      </c>
      <c r="G27" s="196"/>
    </row>
    <row r="28" spans="2:9" ht="12" customHeight="1">
      <c r="B28" s="26"/>
      <c r="C28" s="387" t="s">
        <v>67</v>
      </c>
      <c r="D28" s="382"/>
      <c r="E28" s="181">
        <v>8156</v>
      </c>
      <c r="F28" s="181">
        <v>2782</v>
      </c>
      <c r="G28" s="373"/>
      <c r="H28" s="43"/>
      <c r="I28" s="43"/>
    </row>
    <row r="29" spans="2:7" ht="12" customHeight="1">
      <c r="B29" s="3"/>
      <c r="C29" s="24"/>
      <c r="D29" s="4" t="s">
        <v>702</v>
      </c>
      <c r="E29" s="180">
        <v>2933</v>
      </c>
      <c r="F29" s="180">
        <v>988</v>
      </c>
      <c r="G29" s="196"/>
    </row>
    <row r="30" spans="2:7" ht="12" customHeight="1">
      <c r="B30" s="3"/>
      <c r="C30" s="24"/>
      <c r="D30" s="4" t="s">
        <v>703</v>
      </c>
      <c r="E30" s="180">
        <v>930</v>
      </c>
      <c r="F30" s="180">
        <v>251</v>
      </c>
      <c r="G30" s="196"/>
    </row>
    <row r="31" spans="2:7" ht="12" customHeight="1">
      <c r="B31" s="3"/>
      <c r="C31" s="24"/>
      <c r="D31" s="4" t="s">
        <v>704</v>
      </c>
      <c r="E31" s="180">
        <v>4293</v>
      </c>
      <c r="F31" s="180">
        <v>1543</v>
      </c>
      <c r="G31" s="196"/>
    </row>
    <row r="32" spans="2:9" ht="12" customHeight="1">
      <c r="B32" s="26"/>
      <c r="C32" s="387" t="s">
        <v>68</v>
      </c>
      <c r="D32" s="382"/>
      <c r="E32" s="181">
        <v>26924</v>
      </c>
      <c r="F32" s="181">
        <v>11970</v>
      </c>
      <c r="G32" s="373"/>
      <c r="H32" s="43"/>
      <c r="I32" s="43"/>
    </row>
    <row r="33" spans="2:7" ht="12" customHeight="1">
      <c r="B33" s="3"/>
      <c r="C33" s="24"/>
      <c r="D33" s="4" t="s">
        <v>705</v>
      </c>
      <c r="E33" s="180">
        <v>6894</v>
      </c>
      <c r="F33" s="180">
        <v>2660</v>
      </c>
      <c r="G33" s="196"/>
    </row>
    <row r="34" spans="2:7" ht="12" customHeight="1">
      <c r="B34" s="3"/>
      <c r="C34" s="24"/>
      <c r="D34" s="4" t="s">
        <v>706</v>
      </c>
      <c r="E34" s="180">
        <v>2749</v>
      </c>
      <c r="F34" s="180">
        <v>1087</v>
      </c>
      <c r="G34" s="196"/>
    </row>
    <row r="35" spans="2:7" ht="12" customHeight="1">
      <c r="B35" s="3"/>
      <c r="C35" s="24"/>
      <c r="D35" s="4" t="s">
        <v>707</v>
      </c>
      <c r="E35" s="180">
        <v>5667</v>
      </c>
      <c r="F35" s="180">
        <v>3048</v>
      </c>
      <c r="G35" s="196"/>
    </row>
    <row r="36" spans="2:7" ht="12" customHeight="1">
      <c r="B36" s="3"/>
      <c r="C36" s="24"/>
      <c r="D36" s="4" t="s">
        <v>708</v>
      </c>
      <c r="E36" s="180">
        <v>5162</v>
      </c>
      <c r="F36" s="180">
        <v>2664</v>
      </c>
      <c r="G36" s="196"/>
    </row>
    <row r="37" spans="2:7" ht="12" customHeight="1">
      <c r="B37" s="3"/>
      <c r="C37" s="24"/>
      <c r="D37" s="4" t="s">
        <v>117</v>
      </c>
      <c r="E37" s="180">
        <v>1181</v>
      </c>
      <c r="F37" s="180">
        <v>554</v>
      </c>
      <c r="G37" s="196"/>
    </row>
    <row r="38" spans="2:7" ht="12" customHeight="1">
      <c r="B38" s="3"/>
      <c r="C38" s="24"/>
      <c r="D38" s="4" t="s">
        <v>118</v>
      </c>
      <c r="E38" s="180">
        <v>5271</v>
      </c>
      <c r="F38" s="180">
        <v>1957</v>
      </c>
      <c r="G38" s="196"/>
    </row>
    <row r="39" spans="2:9" ht="12" customHeight="1">
      <c r="B39" s="3"/>
      <c r="C39" s="387" t="s">
        <v>69</v>
      </c>
      <c r="D39" s="382"/>
      <c r="E39" s="181">
        <v>14690</v>
      </c>
      <c r="F39" s="181">
        <v>5225</v>
      </c>
      <c r="G39" s="373"/>
      <c r="H39" s="43"/>
      <c r="I39" s="43"/>
    </row>
    <row r="40" spans="2:7" ht="12" customHeight="1">
      <c r="B40" s="3"/>
      <c r="C40" s="24"/>
      <c r="D40" s="4" t="s">
        <v>119</v>
      </c>
      <c r="E40" s="180">
        <v>2799</v>
      </c>
      <c r="F40" s="180">
        <v>659</v>
      </c>
      <c r="G40" s="196"/>
    </row>
    <row r="41" spans="2:7" ht="12" customHeight="1">
      <c r="B41" s="3"/>
      <c r="C41" s="24"/>
      <c r="D41" s="4" t="s">
        <v>709</v>
      </c>
      <c r="E41" s="180">
        <v>1118</v>
      </c>
      <c r="F41" s="180">
        <v>420</v>
      </c>
      <c r="G41" s="196"/>
    </row>
    <row r="42" spans="2:7" ht="12" customHeight="1">
      <c r="B42" s="3"/>
      <c r="C42" s="24"/>
      <c r="D42" s="4" t="s">
        <v>121</v>
      </c>
      <c r="E42" s="180">
        <v>2006</v>
      </c>
      <c r="F42" s="180">
        <v>874</v>
      </c>
      <c r="G42" s="196"/>
    </row>
    <row r="43" spans="2:7" ht="12" customHeight="1">
      <c r="B43" s="3"/>
      <c r="C43" s="24"/>
      <c r="D43" s="374" t="s">
        <v>122</v>
      </c>
      <c r="E43" s="180">
        <v>8767</v>
      </c>
      <c r="F43" s="180">
        <v>3272</v>
      </c>
      <c r="G43" s="196"/>
    </row>
    <row r="44" spans="2:9" ht="12" customHeight="1">
      <c r="B44" s="3"/>
      <c r="C44" s="387" t="s">
        <v>70</v>
      </c>
      <c r="D44" s="382"/>
      <c r="E44" s="181">
        <v>11574</v>
      </c>
      <c r="F44" s="375">
        <v>4503</v>
      </c>
      <c r="G44" s="376"/>
      <c r="H44" s="196"/>
      <c r="I44" s="196"/>
    </row>
    <row r="45" spans="2:7" ht="12" customHeight="1">
      <c r="B45" s="3"/>
      <c r="C45" s="24"/>
      <c r="D45" s="4" t="s">
        <v>710</v>
      </c>
      <c r="E45" s="180">
        <v>11574</v>
      </c>
      <c r="F45" s="180">
        <v>4503</v>
      </c>
      <c r="G45" s="196"/>
    </row>
    <row r="46" spans="2:9" ht="12" customHeight="1">
      <c r="B46" s="3"/>
      <c r="C46" s="387" t="s">
        <v>71</v>
      </c>
      <c r="D46" s="382"/>
      <c r="E46" s="181">
        <v>31379</v>
      </c>
      <c r="F46" s="181">
        <v>12260</v>
      </c>
      <c r="G46" s="373"/>
      <c r="H46" s="43"/>
      <c r="I46" s="43"/>
    </row>
    <row r="47" spans="2:7" ht="12" customHeight="1">
      <c r="B47" s="3"/>
      <c r="C47" s="24"/>
      <c r="D47" s="4" t="s">
        <v>124</v>
      </c>
      <c r="E47" s="180">
        <v>4718</v>
      </c>
      <c r="F47" s="180">
        <v>1594</v>
      </c>
      <c r="G47" s="196"/>
    </row>
    <row r="48" spans="2:7" ht="12" customHeight="1">
      <c r="B48" s="3"/>
      <c r="C48" s="24"/>
      <c r="D48" s="4" t="s">
        <v>711</v>
      </c>
      <c r="E48" s="180">
        <v>3410</v>
      </c>
      <c r="F48" s="180">
        <v>1412</v>
      </c>
      <c r="G48" s="196"/>
    </row>
    <row r="49" spans="2:7" ht="12" customHeight="1">
      <c r="B49" s="3"/>
      <c r="C49" s="24"/>
      <c r="D49" s="4" t="s">
        <v>126</v>
      </c>
      <c r="E49" s="180">
        <v>3269</v>
      </c>
      <c r="F49" s="180">
        <v>1315</v>
      </c>
      <c r="G49" s="196"/>
    </row>
    <row r="50" spans="2:7" ht="12" customHeight="1">
      <c r="B50" s="3"/>
      <c r="C50" s="24"/>
      <c r="D50" s="4" t="s">
        <v>127</v>
      </c>
      <c r="E50" s="180">
        <v>11939</v>
      </c>
      <c r="F50" s="180">
        <v>4578</v>
      </c>
      <c r="G50" s="196"/>
    </row>
    <row r="51" spans="2:7" ht="12" customHeight="1">
      <c r="B51" s="3"/>
      <c r="C51" s="24"/>
      <c r="D51" s="4" t="s">
        <v>128</v>
      </c>
      <c r="E51" s="199">
        <v>8043</v>
      </c>
      <c r="F51" s="199">
        <v>3361</v>
      </c>
      <c r="G51" s="377"/>
    </row>
    <row r="53" spans="2:5" ht="12">
      <c r="B53" s="592" t="s">
        <v>712</v>
      </c>
      <c r="C53" s="592"/>
      <c r="D53" s="592"/>
      <c r="E53" s="592"/>
    </row>
    <row r="54" spans="5:6" ht="12">
      <c r="E54" s="43"/>
      <c r="F54" s="43"/>
    </row>
  </sheetData>
  <sheetProtection/>
  <mergeCells count="14">
    <mergeCell ref="B3:D4"/>
    <mergeCell ref="E3:F3"/>
    <mergeCell ref="B6:D6"/>
    <mergeCell ref="B7:D7"/>
    <mergeCell ref="B8:D8"/>
    <mergeCell ref="B21:D21"/>
    <mergeCell ref="C46:D46"/>
    <mergeCell ref="B53:E53"/>
    <mergeCell ref="C22:D22"/>
    <mergeCell ref="C25:D25"/>
    <mergeCell ref="C28:D28"/>
    <mergeCell ref="C32:D32"/>
    <mergeCell ref="C39:D39"/>
    <mergeCell ref="C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5"/>
  <sheetViews>
    <sheetView zoomScalePageLayoutView="0" workbookViewId="0" topLeftCell="A1">
      <selection activeCell="L37" sqref="L37"/>
    </sheetView>
  </sheetViews>
  <sheetFormatPr defaultColWidth="9.00390625" defaultRowHeight="13.5"/>
  <cols>
    <col min="1" max="1" width="2.625" style="53" customWidth="1"/>
    <col min="2" max="4" width="1.875" style="53" customWidth="1"/>
    <col min="5" max="16384" width="9.00390625" style="53" customWidth="1"/>
  </cols>
  <sheetData>
    <row r="1" spans="2:19" ht="14.25">
      <c r="B1" s="58" t="s">
        <v>90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3" spans="2:19" ht="13.5">
      <c r="B3" s="456" t="s">
        <v>0</v>
      </c>
      <c r="C3" s="456"/>
      <c r="D3" s="456"/>
      <c r="E3" s="456"/>
      <c r="F3" s="457" t="s">
        <v>40</v>
      </c>
      <c r="G3" s="458" t="s">
        <v>75</v>
      </c>
      <c r="H3" s="460" t="s">
        <v>76</v>
      </c>
      <c r="I3" s="461"/>
      <c r="J3" s="461"/>
      <c r="K3" s="461"/>
      <c r="L3" s="461"/>
      <c r="M3" s="461"/>
      <c r="N3" s="462"/>
      <c r="O3" s="463" t="s">
        <v>77</v>
      </c>
      <c r="P3" s="464"/>
      <c r="Q3" s="465"/>
      <c r="R3" s="78"/>
      <c r="S3" s="78"/>
    </row>
    <row r="4" spans="2:19" ht="13.5">
      <c r="B4" s="456"/>
      <c r="C4" s="456"/>
      <c r="D4" s="456"/>
      <c r="E4" s="456"/>
      <c r="F4" s="457"/>
      <c r="G4" s="459"/>
      <c r="H4" s="59" t="s">
        <v>43</v>
      </c>
      <c r="I4" s="59" t="s">
        <v>78</v>
      </c>
      <c r="J4" s="59" t="s">
        <v>79</v>
      </c>
      <c r="K4" s="59" t="s">
        <v>80</v>
      </c>
      <c r="L4" s="59" t="s">
        <v>81</v>
      </c>
      <c r="M4" s="59" t="s">
        <v>82</v>
      </c>
      <c r="N4" s="59" t="s">
        <v>83</v>
      </c>
      <c r="O4" s="59" t="s">
        <v>25</v>
      </c>
      <c r="P4" s="59" t="s">
        <v>7</v>
      </c>
      <c r="Q4" s="59" t="s">
        <v>84</v>
      </c>
      <c r="R4" s="78"/>
      <c r="S4" s="78"/>
    </row>
    <row r="5" spans="2:19" ht="13.5">
      <c r="B5" s="60"/>
      <c r="C5" s="61"/>
      <c r="D5" s="61"/>
      <c r="E5" s="62"/>
      <c r="F5" s="63"/>
      <c r="G5" s="63"/>
      <c r="H5" s="64" t="s">
        <v>9</v>
      </c>
      <c r="I5" s="64" t="s">
        <v>9</v>
      </c>
      <c r="J5" s="64" t="s">
        <v>9</v>
      </c>
      <c r="K5" s="64" t="s">
        <v>9</v>
      </c>
      <c r="L5" s="64" t="s">
        <v>9</v>
      </c>
      <c r="M5" s="64" t="s">
        <v>9</v>
      </c>
      <c r="N5" s="64" t="s">
        <v>9</v>
      </c>
      <c r="O5" s="64" t="s">
        <v>9</v>
      </c>
      <c r="P5" s="64" t="s">
        <v>9</v>
      </c>
      <c r="Q5" s="64" t="s">
        <v>9</v>
      </c>
      <c r="R5" s="78"/>
      <c r="S5" s="78"/>
    </row>
    <row r="6" spans="2:19" ht="13.5">
      <c r="B6" s="466" t="s">
        <v>47</v>
      </c>
      <c r="C6" s="467"/>
      <c r="D6" s="467"/>
      <c r="E6" s="468"/>
      <c r="F6" s="67">
        <v>72</v>
      </c>
      <c r="G6" s="67">
        <v>344</v>
      </c>
      <c r="H6" s="67">
        <v>10006</v>
      </c>
      <c r="I6" s="67">
        <v>301</v>
      </c>
      <c r="J6" s="67">
        <v>1083</v>
      </c>
      <c r="K6" s="67">
        <v>1395</v>
      </c>
      <c r="L6" s="67">
        <v>2465</v>
      </c>
      <c r="M6" s="67">
        <v>2412</v>
      </c>
      <c r="N6" s="67">
        <v>2350</v>
      </c>
      <c r="O6" s="67">
        <v>1611</v>
      </c>
      <c r="P6" s="67">
        <v>91</v>
      </c>
      <c r="Q6" s="67">
        <v>1520</v>
      </c>
      <c r="R6" s="78"/>
      <c r="S6" s="78"/>
    </row>
    <row r="7" spans="2:19" s="81" customFormat="1" ht="13.5">
      <c r="B7" s="469" t="s">
        <v>48</v>
      </c>
      <c r="C7" s="470"/>
      <c r="D7" s="470"/>
      <c r="E7" s="471"/>
      <c r="F7" s="70">
        <v>113</v>
      </c>
      <c r="G7" s="70">
        <v>537</v>
      </c>
      <c r="H7" s="70">
        <f>SUM(I7:N7)</f>
        <v>15899</v>
      </c>
      <c r="I7" s="79">
        <v>451</v>
      </c>
      <c r="J7" s="80">
        <v>1796</v>
      </c>
      <c r="K7" s="80">
        <v>2241</v>
      </c>
      <c r="L7" s="80">
        <v>3892</v>
      </c>
      <c r="M7" s="80">
        <v>3777</v>
      </c>
      <c r="N7" s="70">
        <v>3742</v>
      </c>
      <c r="O7" s="70">
        <v>2607</v>
      </c>
      <c r="P7" s="70">
        <v>148</v>
      </c>
      <c r="Q7" s="70">
        <v>2459</v>
      </c>
      <c r="R7" s="71"/>
      <c r="S7" s="71"/>
    </row>
    <row r="8" spans="2:19" ht="13.5">
      <c r="B8" s="68"/>
      <c r="C8" s="69"/>
      <c r="D8" s="467" t="s">
        <v>85</v>
      </c>
      <c r="E8" s="468"/>
      <c r="F8" s="70" t="s">
        <v>86</v>
      </c>
      <c r="G8" s="70" t="s">
        <v>87</v>
      </c>
      <c r="H8" s="67" t="s">
        <v>87</v>
      </c>
      <c r="I8" s="67" t="s">
        <v>87</v>
      </c>
      <c r="J8" s="67" t="s">
        <v>88</v>
      </c>
      <c r="K8" s="67" t="s">
        <v>87</v>
      </c>
      <c r="L8" s="67" t="s">
        <v>87</v>
      </c>
      <c r="M8" s="67" t="s">
        <v>87</v>
      </c>
      <c r="N8" s="67" t="s">
        <v>87</v>
      </c>
      <c r="O8" s="67" t="s">
        <v>87</v>
      </c>
      <c r="P8" s="67" t="s">
        <v>86</v>
      </c>
      <c r="Q8" s="67" t="s">
        <v>87</v>
      </c>
      <c r="R8" s="71"/>
      <c r="S8" s="71"/>
    </row>
    <row r="9" spans="2:19" ht="13.5">
      <c r="B9" s="68"/>
      <c r="C9" s="69"/>
      <c r="D9" s="467" t="s">
        <v>12</v>
      </c>
      <c r="E9" s="472"/>
      <c r="F9" s="67">
        <v>2</v>
      </c>
      <c r="G9" s="67">
        <v>17</v>
      </c>
      <c r="H9" s="67">
        <f aca="true" t="shared" si="0" ref="H9:H31">SUM(I9:N9)</f>
        <v>437</v>
      </c>
      <c r="I9" s="67">
        <v>7</v>
      </c>
      <c r="J9" s="67">
        <v>43</v>
      </c>
      <c r="K9" s="67">
        <v>55</v>
      </c>
      <c r="L9" s="67">
        <v>114</v>
      </c>
      <c r="M9" s="67">
        <v>99</v>
      </c>
      <c r="N9" s="67">
        <v>119</v>
      </c>
      <c r="O9" s="67">
        <v>61</v>
      </c>
      <c r="P9" s="67">
        <v>2</v>
      </c>
      <c r="Q9" s="67">
        <v>59</v>
      </c>
      <c r="R9" s="71"/>
      <c r="S9" s="71"/>
    </row>
    <row r="10" spans="2:19" ht="13.5">
      <c r="B10" s="68"/>
      <c r="C10" s="69"/>
      <c r="D10" s="467" t="s">
        <v>13</v>
      </c>
      <c r="E10" s="472"/>
      <c r="F10" s="67">
        <v>111</v>
      </c>
      <c r="G10" s="67">
        <v>520</v>
      </c>
      <c r="H10" s="67">
        <f t="shared" si="0"/>
        <v>15462</v>
      </c>
      <c r="I10" s="67">
        <v>444</v>
      </c>
      <c r="J10" s="67">
        <v>1753</v>
      </c>
      <c r="K10" s="67">
        <v>2186</v>
      </c>
      <c r="L10" s="67">
        <v>3778</v>
      </c>
      <c r="M10" s="67">
        <v>3678</v>
      </c>
      <c r="N10" s="67">
        <v>3623</v>
      </c>
      <c r="O10" s="67">
        <v>2546</v>
      </c>
      <c r="P10" s="67">
        <v>146</v>
      </c>
      <c r="Q10" s="67">
        <v>2400</v>
      </c>
      <c r="R10" s="71"/>
      <c r="S10" s="71"/>
    </row>
    <row r="11" spans="2:19" ht="13.5">
      <c r="B11" s="60"/>
      <c r="C11" s="470" t="s">
        <v>49</v>
      </c>
      <c r="D11" s="470"/>
      <c r="E11" s="471"/>
      <c r="F11" s="70">
        <v>105</v>
      </c>
      <c r="G11" s="70">
        <f>SUM(G12:G23)</f>
        <v>486</v>
      </c>
      <c r="H11" s="70">
        <f t="shared" si="0"/>
        <v>14629</v>
      </c>
      <c r="I11" s="70">
        <v>426</v>
      </c>
      <c r="J11" s="70">
        <v>1689</v>
      </c>
      <c r="K11" s="70">
        <v>2119</v>
      </c>
      <c r="L11" s="70">
        <v>3548</v>
      </c>
      <c r="M11" s="70">
        <v>3457</v>
      </c>
      <c r="N11" s="70">
        <v>3390</v>
      </c>
      <c r="O11" s="70">
        <v>2427</v>
      </c>
      <c r="P11" s="70">
        <v>139</v>
      </c>
      <c r="Q11" s="70">
        <v>2288</v>
      </c>
      <c r="R11" s="71"/>
      <c r="S11" s="71"/>
    </row>
    <row r="12" spans="2:19" ht="13.5">
      <c r="B12" s="60"/>
      <c r="C12" s="61"/>
      <c r="D12" s="467" t="s">
        <v>50</v>
      </c>
      <c r="E12" s="468"/>
      <c r="F12" s="67">
        <v>27</v>
      </c>
      <c r="G12" s="67">
        <v>146</v>
      </c>
      <c r="H12" s="67">
        <f t="shared" si="0"/>
        <v>4162</v>
      </c>
      <c r="I12" s="72">
        <v>109</v>
      </c>
      <c r="J12" s="72">
        <v>418</v>
      </c>
      <c r="K12" s="72">
        <v>528</v>
      </c>
      <c r="L12" s="73">
        <v>1082</v>
      </c>
      <c r="M12" s="73">
        <v>1057</v>
      </c>
      <c r="N12" s="73">
        <v>968</v>
      </c>
      <c r="O12" s="73">
        <v>630</v>
      </c>
      <c r="P12" s="73">
        <v>37</v>
      </c>
      <c r="Q12" s="73">
        <v>593</v>
      </c>
      <c r="R12" s="71"/>
      <c r="S12" s="71"/>
    </row>
    <row r="13" spans="2:19" ht="13.5">
      <c r="B13" s="60"/>
      <c r="C13" s="61"/>
      <c r="D13" s="467" t="s">
        <v>51</v>
      </c>
      <c r="E13" s="468"/>
      <c r="F13" s="67">
        <v>24</v>
      </c>
      <c r="G13" s="67">
        <v>99</v>
      </c>
      <c r="H13" s="67">
        <f t="shared" si="0"/>
        <v>3220</v>
      </c>
      <c r="I13" s="72">
        <v>118</v>
      </c>
      <c r="J13" s="72">
        <v>414</v>
      </c>
      <c r="K13" s="72">
        <v>493</v>
      </c>
      <c r="L13" s="73">
        <v>733</v>
      </c>
      <c r="M13" s="73">
        <v>739</v>
      </c>
      <c r="N13" s="73">
        <v>723</v>
      </c>
      <c r="O13" s="73">
        <v>599</v>
      </c>
      <c r="P13" s="73">
        <v>29</v>
      </c>
      <c r="Q13" s="73">
        <v>570</v>
      </c>
      <c r="R13" s="71"/>
      <c r="S13" s="71"/>
    </row>
    <row r="14" spans="2:19" ht="13.5">
      <c r="B14" s="60"/>
      <c r="C14" s="61"/>
      <c r="D14" s="467" t="s">
        <v>52</v>
      </c>
      <c r="E14" s="468"/>
      <c r="F14" s="67">
        <v>7</v>
      </c>
      <c r="G14" s="67">
        <v>30</v>
      </c>
      <c r="H14" s="67">
        <f t="shared" si="0"/>
        <v>722</v>
      </c>
      <c r="I14" s="67">
        <v>20</v>
      </c>
      <c r="J14" s="67">
        <v>81</v>
      </c>
      <c r="K14" s="67">
        <v>119</v>
      </c>
      <c r="L14" s="73">
        <v>165</v>
      </c>
      <c r="M14" s="73">
        <v>165</v>
      </c>
      <c r="N14" s="73">
        <v>172</v>
      </c>
      <c r="O14" s="73">
        <v>118</v>
      </c>
      <c r="P14" s="73">
        <v>9</v>
      </c>
      <c r="Q14" s="73">
        <v>109</v>
      </c>
      <c r="R14" s="71"/>
      <c r="S14" s="71"/>
    </row>
    <row r="15" spans="2:19" ht="13.5">
      <c r="B15" s="60"/>
      <c r="C15" s="61"/>
      <c r="D15" s="467" t="s">
        <v>53</v>
      </c>
      <c r="E15" s="468"/>
      <c r="F15" s="67">
        <v>9</v>
      </c>
      <c r="G15" s="67">
        <v>33</v>
      </c>
      <c r="H15" s="67">
        <f t="shared" si="0"/>
        <v>1110</v>
      </c>
      <c r="I15" s="73">
        <v>33</v>
      </c>
      <c r="J15" s="73">
        <v>151</v>
      </c>
      <c r="K15" s="73">
        <v>197</v>
      </c>
      <c r="L15" s="73">
        <v>247</v>
      </c>
      <c r="M15" s="73">
        <v>246</v>
      </c>
      <c r="N15" s="73">
        <v>236</v>
      </c>
      <c r="O15" s="73">
        <v>180</v>
      </c>
      <c r="P15" s="73">
        <v>8</v>
      </c>
      <c r="Q15" s="73">
        <v>172</v>
      </c>
      <c r="R15" s="71"/>
      <c r="S15" s="71"/>
    </row>
    <row r="16" spans="2:19" ht="13.5">
      <c r="B16" s="60"/>
      <c r="C16" s="61"/>
      <c r="D16" s="467" t="s">
        <v>54</v>
      </c>
      <c r="E16" s="468"/>
      <c r="F16" s="67">
        <v>17</v>
      </c>
      <c r="G16" s="67">
        <v>88</v>
      </c>
      <c r="H16" s="67">
        <f t="shared" si="0"/>
        <v>2818</v>
      </c>
      <c r="I16" s="73">
        <v>77</v>
      </c>
      <c r="J16" s="73">
        <v>328</v>
      </c>
      <c r="K16" s="73">
        <v>393</v>
      </c>
      <c r="L16" s="73">
        <v>679</v>
      </c>
      <c r="M16" s="73">
        <v>681</v>
      </c>
      <c r="N16" s="73">
        <v>660</v>
      </c>
      <c r="O16" s="73">
        <v>433</v>
      </c>
      <c r="P16" s="73">
        <v>27</v>
      </c>
      <c r="Q16" s="73">
        <v>406</v>
      </c>
      <c r="R16" s="71"/>
      <c r="S16" s="71"/>
    </row>
    <row r="17" spans="2:19" ht="13.5">
      <c r="B17" s="60"/>
      <c r="C17" s="61"/>
      <c r="D17" s="467" t="s">
        <v>55</v>
      </c>
      <c r="E17" s="468"/>
      <c r="F17" s="67">
        <v>3</v>
      </c>
      <c r="G17" s="67">
        <v>19</v>
      </c>
      <c r="H17" s="67">
        <f t="shared" si="0"/>
        <v>513</v>
      </c>
      <c r="I17" s="67">
        <v>7</v>
      </c>
      <c r="J17" s="73">
        <v>45</v>
      </c>
      <c r="K17" s="73">
        <v>78</v>
      </c>
      <c r="L17" s="73">
        <v>117</v>
      </c>
      <c r="M17" s="73">
        <v>129</v>
      </c>
      <c r="N17" s="73">
        <v>137</v>
      </c>
      <c r="O17" s="73">
        <v>76</v>
      </c>
      <c r="P17" s="73">
        <v>7</v>
      </c>
      <c r="Q17" s="73">
        <v>69</v>
      </c>
      <c r="R17" s="71"/>
      <c r="S17" s="71"/>
    </row>
    <row r="18" spans="2:19" ht="13.5">
      <c r="B18" s="60"/>
      <c r="C18" s="61"/>
      <c r="D18" s="467" t="s">
        <v>56</v>
      </c>
      <c r="E18" s="468"/>
      <c r="F18" s="67" t="s">
        <v>87</v>
      </c>
      <c r="G18" s="67" t="s">
        <v>87</v>
      </c>
      <c r="H18" s="67" t="s">
        <v>89</v>
      </c>
      <c r="I18" s="67" t="s">
        <v>87</v>
      </c>
      <c r="J18" s="67" t="s">
        <v>89</v>
      </c>
      <c r="K18" s="67" t="s">
        <v>87</v>
      </c>
      <c r="L18" s="67" t="s">
        <v>87</v>
      </c>
      <c r="M18" s="67" t="s">
        <v>89</v>
      </c>
      <c r="N18" s="67" t="s">
        <v>89</v>
      </c>
      <c r="O18" s="67" t="s">
        <v>86</v>
      </c>
      <c r="P18" s="67" t="s">
        <v>89</v>
      </c>
      <c r="Q18" s="67" t="s">
        <v>89</v>
      </c>
      <c r="R18" s="71"/>
      <c r="S18" s="71"/>
    </row>
    <row r="19" spans="2:19" ht="13.5">
      <c r="B19" s="60"/>
      <c r="C19" s="61"/>
      <c r="D19" s="467" t="s">
        <v>57</v>
      </c>
      <c r="E19" s="468"/>
      <c r="F19" s="67" t="s">
        <v>87</v>
      </c>
      <c r="G19" s="67" t="s">
        <v>89</v>
      </c>
      <c r="H19" s="67" t="s">
        <v>87</v>
      </c>
      <c r="I19" s="67" t="s">
        <v>87</v>
      </c>
      <c r="J19" s="67" t="s">
        <v>87</v>
      </c>
      <c r="K19" s="67" t="s">
        <v>89</v>
      </c>
      <c r="L19" s="67" t="s">
        <v>87</v>
      </c>
      <c r="M19" s="67" t="s">
        <v>87</v>
      </c>
      <c r="N19" s="67" t="s">
        <v>89</v>
      </c>
      <c r="O19" s="67" t="s">
        <v>88</v>
      </c>
      <c r="P19" s="67" t="s">
        <v>89</v>
      </c>
      <c r="Q19" s="67" t="s">
        <v>89</v>
      </c>
      <c r="R19" s="71"/>
      <c r="S19" s="71"/>
    </row>
    <row r="20" spans="2:19" ht="13.5">
      <c r="B20" s="60"/>
      <c r="C20" s="61"/>
      <c r="D20" s="467" t="s">
        <v>58</v>
      </c>
      <c r="E20" s="468"/>
      <c r="F20" s="67">
        <v>7</v>
      </c>
      <c r="G20" s="67">
        <v>24</v>
      </c>
      <c r="H20" s="67">
        <f t="shared" si="0"/>
        <v>754</v>
      </c>
      <c r="I20" s="73">
        <v>21</v>
      </c>
      <c r="J20" s="73">
        <v>91</v>
      </c>
      <c r="K20" s="73">
        <v>100</v>
      </c>
      <c r="L20" s="73">
        <v>201</v>
      </c>
      <c r="M20" s="73">
        <v>152</v>
      </c>
      <c r="N20" s="73">
        <v>189</v>
      </c>
      <c r="O20" s="73">
        <v>144</v>
      </c>
      <c r="P20" s="73">
        <v>9</v>
      </c>
      <c r="Q20" s="73">
        <v>135</v>
      </c>
      <c r="R20" s="71"/>
      <c r="S20" s="71"/>
    </row>
    <row r="21" spans="2:19" ht="13.5">
      <c r="B21" s="60"/>
      <c r="C21" s="61"/>
      <c r="D21" s="467" t="s">
        <v>59</v>
      </c>
      <c r="E21" s="468"/>
      <c r="F21" s="67">
        <v>8</v>
      </c>
      <c r="G21" s="67">
        <v>29</v>
      </c>
      <c r="H21" s="67">
        <f t="shared" si="0"/>
        <v>842</v>
      </c>
      <c r="I21" s="67">
        <v>16</v>
      </c>
      <c r="J21" s="67">
        <v>85</v>
      </c>
      <c r="K21" s="67">
        <v>138</v>
      </c>
      <c r="L21" s="67">
        <v>214</v>
      </c>
      <c r="M21" s="67">
        <v>193</v>
      </c>
      <c r="N21" s="67">
        <v>196</v>
      </c>
      <c r="O21" s="67">
        <v>163</v>
      </c>
      <c r="P21" s="67">
        <v>10</v>
      </c>
      <c r="Q21" s="67">
        <v>153</v>
      </c>
      <c r="R21" s="71"/>
      <c r="S21" s="71"/>
    </row>
    <row r="22" spans="2:19" ht="13.5">
      <c r="B22" s="60"/>
      <c r="C22" s="61"/>
      <c r="D22" s="467" t="s">
        <v>61</v>
      </c>
      <c r="E22" s="468"/>
      <c r="F22" s="67">
        <v>1</v>
      </c>
      <c r="G22" s="67">
        <v>6</v>
      </c>
      <c r="H22" s="67">
        <f t="shared" si="0"/>
        <v>144</v>
      </c>
      <c r="I22" s="67">
        <v>2</v>
      </c>
      <c r="J22" s="73">
        <v>16</v>
      </c>
      <c r="K22" s="73">
        <v>17</v>
      </c>
      <c r="L22" s="73">
        <v>35</v>
      </c>
      <c r="M22" s="73">
        <v>30</v>
      </c>
      <c r="N22" s="73">
        <v>44</v>
      </c>
      <c r="O22" s="73">
        <v>20</v>
      </c>
      <c r="P22" s="73">
        <v>1</v>
      </c>
      <c r="Q22" s="73">
        <v>19</v>
      </c>
      <c r="R22" s="71"/>
      <c r="S22" s="71"/>
    </row>
    <row r="23" spans="2:19" ht="13.5">
      <c r="B23" s="60"/>
      <c r="C23" s="61"/>
      <c r="D23" s="467" t="s">
        <v>62</v>
      </c>
      <c r="E23" s="472"/>
      <c r="F23" s="67">
        <v>2</v>
      </c>
      <c r="G23" s="67">
        <v>12</v>
      </c>
      <c r="H23" s="67">
        <f t="shared" si="0"/>
        <v>344</v>
      </c>
      <c r="I23" s="67">
        <v>23</v>
      </c>
      <c r="J23" s="67">
        <v>60</v>
      </c>
      <c r="K23" s="67">
        <v>56</v>
      </c>
      <c r="L23" s="67">
        <v>75</v>
      </c>
      <c r="M23" s="67">
        <v>65</v>
      </c>
      <c r="N23" s="67">
        <v>65</v>
      </c>
      <c r="O23" s="67">
        <v>64</v>
      </c>
      <c r="P23" s="67">
        <v>2</v>
      </c>
      <c r="Q23" s="67">
        <v>62</v>
      </c>
      <c r="R23" s="71"/>
      <c r="S23" s="71"/>
    </row>
    <row r="24" spans="2:19" ht="13.5">
      <c r="B24" s="60"/>
      <c r="C24" s="470" t="s">
        <v>63</v>
      </c>
      <c r="D24" s="470"/>
      <c r="E24" s="471"/>
      <c r="F24" s="70">
        <v>8</v>
      </c>
      <c r="G24" s="70">
        <f>SUM(G25:G31)</f>
        <v>51</v>
      </c>
      <c r="H24" s="70">
        <f t="shared" si="0"/>
        <v>1270</v>
      </c>
      <c r="I24" s="70">
        <v>25</v>
      </c>
      <c r="J24" s="70">
        <v>107</v>
      </c>
      <c r="K24" s="70">
        <v>122</v>
      </c>
      <c r="L24" s="70">
        <v>344</v>
      </c>
      <c r="M24" s="70">
        <v>320</v>
      </c>
      <c r="N24" s="70">
        <v>352</v>
      </c>
      <c r="O24" s="70">
        <v>180</v>
      </c>
      <c r="P24" s="70">
        <v>9</v>
      </c>
      <c r="Q24" s="70">
        <v>171</v>
      </c>
      <c r="R24" s="71"/>
      <c r="S24" s="71"/>
    </row>
    <row r="25" spans="2:19" ht="13.5">
      <c r="B25" s="60"/>
      <c r="C25" s="61"/>
      <c r="D25" s="467" t="s">
        <v>64</v>
      </c>
      <c r="E25" s="468"/>
      <c r="F25" s="67">
        <v>1</v>
      </c>
      <c r="G25" s="67">
        <v>8</v>
      </c>
      <c r="H25" s="67">
        <f t="shared" si="0"/>
        <v>165</v>
      </c>
      <c r="I25" s="73">
        <v>5</v>
      </c>
      <c r="J25" s="73">
        <v>6</v>
      </c>
      <c r="K25" s="73">
        <v>11</v>
      </c>
      <c r="L25" s="73">
        <v>61</v>
      </c>
      <c r="M25" s="73">
        <v>32</v>
      </c>
      <c r="N25" s="73">
        <v>50</v>
      </c>
      <c r="O25" s="73">
        <v>14</v>
      </c>
      <c r="P25" s="73" t="s">
        <v>89</v>
      </c>
      <c r="Q25" s="73">
        <v>14</v>
      </c>
      <c r="R25" s="71"/>
      <c r="S25" s="71"/>
    </row>
    <row r="26" spans="2:19" ht="13.5">
      <c r="B26" s="60"/>
      <c r="C26" s="61"/>
      <c r="D26" s="467" t="s">
        <v>65</v>
      </c>
      <c r="E26" s="468"/>
      <c r="F26" s="67" t="s">
        <v>87</v>
      </c>
      <c r="G26" s="67" t="s">
        <v>89</v>
      </c>
      <c r="H26" s="67" t="s">
        <v>87</v>
      </c>
      <c r="I26" s="67" t="s">
        <v>89</v>
      </c>
      <c r="J26" s="67" t="s">
        <v>87</v>
      </c>
      <c r="K26" s="67" t="s">
        <v>89</v>
      </c>
      <c r="L26" s="67" t="s">
        <v>89</v>
      </c>
      <c r="M26" s="67" t="s">
        <v>89</v>
      </c>
      <c r="N26" s="67" t="s">
        <v>89</v>
      </c>
      <c r="O26" s="67" t="s">
        <v>89</v>
      </c>
      <c r="P26" s="67" t="s">
        <v>87</v>
      </c>
      <c r="Q26" s="67" t="s">
        <v>86</v>
      </c>
      <c r="R26" s="71"/>
      <c r="S26" s="71"/>
    </row>
    <row r="27" spans="2:19" ht="13.5">
      <c r="B27" s="60"/>
      <c r="C27" s="61"/>
      <c r="D27" s="467" t="s">
        <v>67</v>
      </c>
      <c r="E27" s="468"/>
      <c r="F27" s="67">
        <v>1</v>
      </c>
      <c r="G27" s="67">
        <v>3</v>
      </c>
      <c r="H27" s="67">
        <f t="shared" si="0"/>
        <v>55</v>
      </c>
      <c r="I27" s="73">
        <v>2</v>
      </c>
      <c r="J27" s="73">
        <v>8</v>
      </c>
      <c r="K27" s="73">
        <v>3</v>
      </c>
      <c r="L27" s="73">
        <v>13</v>
      </c>
      <c r="M27" s="73">
        <v>14</v>
      </c>
      <c r="N27" s="73">
        <v>15</v>
      </c>
      <c r="O27" s="73">
        <v>14</v>
      </c>
      <c r="P27" s="67">
        <v>1</v>
      </c>
      <c r="Q27" s="67">
        <v>13</v>
      </c>
      <c r="R27" s="71"/>
      <c r="S27" s="71"/>
    </row>
    <row r="28" spans="2:19" ht="13.5">
      <c r="B28" s="60"/>
      <c r="C28" s="61"/>
      <c r="D28" s="467" t="s">
        <v>68</v>
      </c>
      <c r="E28" s="468"/>
      <c r="F28" s="67" t="s">
        <v>88</v>
      </c>
      <c r="G28" s="67" t="s">
        <v>89</v>
      </c>
      <c r="H28" s="67" t="s">
        <v>88</v>
      </c>
      <c r="I28" s="73" t="s">
        <v>87</v>
      </c>
      <c r="J28" s="73" t="s">
        <v>89</v>
      </c>
      <c r="K28" s="73" t="s">
        <v>87</v>
      </c>
      <c r="L28" s="73" t="s">
        <v>87</v>
      </c>
      <c r="M28" s="73" t="s">
        <v>87</v>
      </c>
      <c r="N28" s="73" t="s">
        <v>87</v>
      </c>
      <c r="O28" s="73" t="s">
        <v>89</v>
      </c>
      <c r="P28" s="73" t="s">
        <v>87</v>
      </c>
      <c r="Q28" s="73" t="s">
        <v>89</v>
      </c>
      <c r="R28" s="71"/>
      <c r="S28" s="71"/>
    </row>
    <row r="29" spans="2:19" ht="13.5">
      <c r="B29" s="60"/>
      <c r="C29" s="61"/>
      <c r="D29" s="467" t="s">
        <v>69</v>
      </c>
      <c r="E29" s="468"/>
      <c r="F29" s="67">
        <v>4</v>
      </c>
      <c r="G29" s="67">
        <v>18</v>
      </c>
      <c r="H29" s="67">
        <f t="shared" si="0"/>
        <v>506</v>
      </c>
      <c r="I29" s="72">
        <v>11</v>
      </c>
      <c r="J29" s="73">
        <v>55</v>
      </c>
      <c r="K29" s="73">
        <v>61</v>
      </c>
      <c r="L29" s="73">
        <v>138</v>
      </c>
      <c r="M29" s="73">
        <v>129</v>
      </c>
      <c r="N29" s="73">
        <v>112</v>
      </c>
      <c r="O29" s="73">
        <v>94</v>
      </c>
      <c r="P29" s="73">
        <v>4</v>
      </c>
      <c r="Q29" s="73">
        <v>90</v>
      </c>
      <c r="R29" s="71"/>
      <c r="S29" s="71"/>
    </row>
    <row r="30" spans="2:19" ht="13.5">
      <c r="B30" s="60"/>
      <c r="C30" s="61"/>
      <c r="D30" s="467" t="s">
        <v>70</v>
      </c>
      <c r="E30" s="468"/>
      <c r="F30" s="67" t="s">
        <v>89</v>
      </c>
      <c r="G30" s="67" t="s">
        <v>87</v>
      </c>
      <c r="H30" s="67" t="s">
        <v>86</v>
      </c>
      <c r="I30" s="73" t="s">
        <v>87</v>
      </c>
      <c r="J30" s="73" t="s">
        <v>87</v>
      </c>
      <c r="K30" s="73" t="s">
        <v>88</v>
      </c>
      <c r="L30" s="73" t="s">
        <v>88</v>
      </c>
      <c r="M30" s="73" t="s">
        <v>89</v>
      </c>
      <c r="N30" s="73" t="s">
        <v>87</v>
      </c>
      <c r="O30" s="73" t="s">
        <v>87</v>
      </c>
      <c r="P30" s="73" t="s">
        <v>89</v>
      </c>
      <c r="Q30" s="73" t="s">
        <v>87</v>
      </c>
      <c r="R30" s="71"/>
      <c r="S30" s="71"/>
    </row>
    <row r="31" spans="2:19" ht="13.5">
      <c r="B31" s="60"/>
      <c r="C31" s="61"/>
      <c r="D31" s="467" t="s">
        <v>71</v>
      </c>
      <c r="E31" s="468"/>
      <c r="F31" s="67">
        <v>2</v>
      </c>
      <c r="G31" s="67">
        <v>22</v>
      </c>
      <c r="H31" s="67">
        <f t="shared" si="0"/>
        <v>544</v>
      </c>
      <c r="I31" s="72">
        <v>7</v>
      </c>
      <c r="J31" s="73">
        <v>38</v>
      </c>
      <c r="K31" s="73">
        <v>47</v>
      </c>
      <c r="L31" s="73">
        <v>132</v>
      </c>
      <c r="M31" s="73">
        <v>145</v>
      </c>
      <c r="N31" s="73">
        <v>175</v>
      </c>
      <c r="O31" s="73">
        <v>58</v>
      </c>
      <c r="P31" s="73">
        <v>4</v>
      </c>
      <c r="Q31" s="73">
        <v>54</v>
      </c>
      <c r="R31" s="71"/>
      <c r="S31" s="71"/>
    </row>
    <row r="32" spans="2:19" ht="13.5">
      <c r="B32" s="78"/>
      <c r="C32" s="78"/>
      <c r="D32" s="78"/>
      <c r="E32" s="78"/>
      <c r="F32" s="74"/>
      <c r="G32" s="74"/>
      <c r="H32" s="82"/>
      <c r="I32" s="75"/>
      <c r="J32" s="82"/>
      <c r="K32" s="82"/>
      <c r="L32" s="82"/>
      <c r="M32" s="82"/>
      <c r="N32" s="82"/>
      <c r="O32" s="82"/>
      <c r="P32" s="82"/>
      <c r="Q32" s="82"/>
      <c r="R32" s="78"/>
      <c r="S32" s="78"/>
    </row>
    <row r="33" spans="2:17" ht="13.5">
      <c r="B33" s="77" t="s">
        <v>74</v>
      </c>
      <c r="C33" s="78"/>
      <c r="D33" s="78"/>
      <c r="E33" s="78"/>
      <c r="F33" s="78"/>
      <c r="G33" s="78"/>
      <c r="H33" s="78"/>
      <c r="I33" s="76"/>
      <c r="J33" s="76"/>
      <c r="K33" s="76"/>
      <c r="L33" s="76"/>
      <c r="M33" s="76"/>
      <c r="N33" s="76"/>
      <c r="O33" s="76"/>
      <c r="P33" s="76"/>
      <c r="Q33" s="76"/>
    </row>
    <row r="34" spans="2:17" ht="13.5">
      <c r="B34" s="473"/>
      <c r="C34" s="474"/>
      <c r="D34" s="474"/>
      <c r="E34" s="474"/>
      <c r="F34" s="474"/>
      <c r="G34" s="474"/>
      <c r="H34" s="474"/>
      <c r="I34" s="78"/>
      <c r="J34" s="78"/>
      <c r="K34" s="78"/>
      <c r="L34" s="78"/>
      <c r="M34" s="78"/>
      <c r="N34" s="78"/>
      <c r="O34" s="78"/>
      <c r="P34" s="78"/>
      <c r="Q34" s="78"/>
    </row>
    <row r="35" spans="2:17" ht="13.5">
      <c r="B35" s="78"/>
      <c r="C35" s="78"/>
      <c r="D35" s="78"/>
      <c r="E35" s="78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2:17" ht="13.5">
      <c r="B36" s="78"/>
      <c r="C36" s="78"/>
      <c r="D36" s="78"/>
      <c r="E36" s="78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3.5">
      <c r="B37" s="78"/>
      <c r="C37" s="78"/>
      <c r="D37" s="78"/>
      <c r="E37" s="78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 ht="13.5">
      <c r="B38" s="78"/>
      <c r="C38" s="78"/>
      <c r="D38" s="78"/>
      <c r="E38" s="78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2:17" ht="13.5">
      <c r="B39" s="78"/>
      <c r="C39" s="78"/>
      <c r="D39" s="78"/>
      <c r="E39" s="78"/>
      <c r="F39" s="84"/>
      <c r="G39" s="84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2:17" ht="13.5">
      <c r="B40" s="78"/>
      <c r="C40" s="78"/>
      <c r="D40" s="78"/>
      <c r="E40" s="78"/>
      <c r="F40" s="84"/>
      <c r="G40" s="84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ht="13.5">
      <c r="B41" s="78"/>
      <c r="C41" s="78"/>
      <c r="D41" s="78"/>
      <c r="E41" s="78"/>
      <c r="F41" s="84"/>
      <c r="G41" s="84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ht="13.5">
      <c r="B42" s="78"/>
      <c r="C42" s="78"/>
      <c r="D42" s="78"/>
      <c r="E42" s="78"/>
      <c r="F42" s="84"/>
      <c r="G42" s="84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ht="13.5">
      <c r="B43" s="78"/>
      <c r="C43" s="78"/>
      <c r="D43" s="78"/>
      <c r="E43" s="78"/>
      <c r="F43" s="84"/>
      <c r="G43" s="84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ht="13.5">
      <c r="B44" s="78"/>
      <c r="C44" s="78"/>
      <c r="D44" s="78"/>
      <c r="E44" s="78"/>
      <c r="F44" s="84"/>
      <c r="G44" s="84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3.5">
      <c r="B45" s="78"/>
      <c r="C45" s="78"/>
      <c r="D45" s="78"/>
      <c r="E45" s="78"/>
      <c r="F45" s="84"/>
      <c r="G45" s="84"/>
      <c r="H45" s="78"/>
      <c r="I45" s="78"/>
      <c r="J45" s="78"/>
      <c r="K45" s="78"/>
      <c r="L45" s="78"/>
      <c r="M45" s="78"/>
      <c r="N45" s="78"/>
      <c r="O45" s="78"/>
      <c r="P45" s="78"/>
      <c r="Q45" s="78"/>
    </row>
  </sheetData>
  <sheetProtection/>
  <mergeCells count="32">
    <mergeCell ref="D31:E31"/>
    <mergeCell ref="B34:H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C24:E24"/>
    <mergeCell ref="D13:E13"/>
    <mergeCell ref="D14:E14"/>
    <mergeCell ref="D15:E15"/>
    <mergeCell ref="D16:E16"/>
    <mergeCell ref="D17:E17"/>
    <mergeCell ref="D18:E18"/>
    <mergeCell ref="B7:E7"/>
    <mergeCell ref="D8:E8"/>
    <mergeCell ref="D9:E9"/>
    <mergeCell ref="D10:E10"/>
    <mergeCell ref="C11:E11"/>
    <mergeCell ref="D12:E12"/>
    <mergeCell ref="B3:E4"/>
    <mergeCell ref="F3:F4"/>
    <mergeCell ref="G3:G4"/>
    <mergeCell ref="H3:N3"/>
    <mergeCell ref="O3:Q3"/>
    <mergeCell ref="B6:E6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5"/>
  <sheetViews>
    <sheetView zoomScalePageLayoutView="0" workbookViewId="0" topLeftCell="A1">
      <selection activeCell="O37" sqref="O37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7.625" style="1" bestFit="1" customWidth="1"/>
    <col min="7" max="7" width="4.50390625" style="1" bestFit="1" customWidth="1"/>
    <col min="8" max="8" width="7.625" style="1" bestFit="1" customWidth="1"/>
    <col min="9" max="9" width="4.50390625" style="1" bestFit="1" customWidth="1"/>
    <col min="10" max="10" width="6.25390625" style="1" bestFit="1" customWidth="1"/>
    <col min="11" max="12" width="7.75390625" style="1" customWidth="1"/>
    <col min="13" max="13" width="9.50390625" style="1" customWidth="1"/>
    <col min="14" max="14" width="8.75390625" style="1" customWidth="1"/>
    <col min="15" max="15" width="8.625" style="1" bestFit="1" customWidth="1"/>
    <col min="16" max="16" width="8.625" style="14" bestFit="1" customWidth="1"/>
    <col min="17" max="18" width="7.875" style="14" bestFit="1" customWidth="1"/>
    <col min="19" max="19" width="8.625" style="1" bestFit="1" customWidth="1"/>
    <col min="20" max="20" width="7.625" style="1" bestFit="1" customWidth="1"/>
    <col min="21" max="21" width="8.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29" width="7.75390625" style="1" bestFit="1" customWidth="1"/>
    <col min="30" max="16384" width="9.00390625" style="1" customWidth="1"/>
  </cols>
  <sheetData>
    <row r="1" ht="14.25">
      <c r="B1" s="2" t="s">
        <v>130</v>
      </c>
    </row>
    <row r="2" spans="6:29" ht="12" customHeight="1">
      <c r="F2" s="43"/>
      <c r="G2" s="43"/>
      <c r="H2" s="43"/>
      <c r="I2" s="43"/>
      <c r="J2" s="43"/>
      <c r="K2" s="43"/>
      <c r="L2" s="43"/>
      <c r="M2" s="43"/>
      <c r="N2" s="43"/>
      <c r="O2" s="43"/>
      <c r="P2" s="52"/>
      <c r="Q2" s="52"/>
      <c r="R2" s="52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ht="12" customHeight="1">
      <c r="B3" s="475" t="s">
        <v>0</v>
      </c>
      <c r="C3" s="476"/>
      <c r="D3" s="476"/>
      <c r="E3" s="477"/>
      <c r="F3" s="400" t="s">
        <v>91</v>
      </c>
      <c r="G3" s="400"/>
      <c r="H3" s="400" t="s">
        <v>2</v>
      </c>
      <c r="I3" s="400"/>
      <c r="J3" s="400"/>
      <c r="K3" s="485" t="s">
        <v>3</v>
      </c>
      <c r="L3" s="486"/>
      <c r="M3" s="491" t="s">
        <v>92</v>
      </c>
      <c r="N3" s="494" t="s">
        <v>93</v>
      </c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6"/>
      <c r="AC3" s="85"/>
    </row>
    <row r="4" spans="2:29" ht="12" customHeight="1">
      <c r="B4" s="478"/>
      <c r="C4" s="479"/>
      <c r="D4" s="479"/>
      <c r="E4" s="480"/>
      <c r="F4" s="484"/>
      <c r="G4" s="484"/>
      <c r="H4" s="484"/>
      <c r="I4" s="484"/>
      <c r="J4" s="484"/>
      <c r="K4" s="487"/>
      <c r="L4" s="488"/>
      <c r="M4" s="492"/>
      <c r="N4" s="497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9"/>
      <c r="AC4" s="86"/>
    </row>
    <row r="5" spans="2:29" ht="12" customHeight="1">
      <c r="B5" s="478"/>
      <c r="C5" s="479"/>
      <c r="D5" s="479"/>
      <c r="E5" s="480"/>
      <c r="F5" s="401"/>
      <c r="G5" s="401"/>
      <c r="H5" s="401"/>
      <c r="I5" s="401"/>
      <c r="J5" s="401"/>
      <c r="K5" s="489"/>
      <c r="L5" s="490"/>
      <c r="M5" s="493"/>
      <c r="N5" s="400" t="s">
        <v>43</v>
      </c>
      <c r="O5" s="400"/>
      <c r="P5" s="400"/>
      <c r="Q5" s="400" t="s">
        <v>94</v>
      </c>
      <c r="R5" s="400"/>
      <c r="S5" s="400" t="s">
        <v>95</v>
      </c>
      <c r="T5" s="400"/>
      <c r="U5" s="400" t="s">
        <v>96</v>
      </c>
      <c r="V5" s="400"/>
      <c r="W5" s="400" t="s">
        <v>97</v>
      </c>
      <c r="X5" s="400"/>
      <c r="Y5" s="400" t="s">
        <v>98</v>
      </c>
      <c r="Z5" s="400"/>
      <c r="AA5" s="400" t="s">
        <v>99</v>
      </c>
      <c r="AB5" s="400"/>
      <c r="AC5" s="87" t="s">
        <v>100</v>
      </c>
    </row>
    <row r="6" spans="2:29" ht="12" customHeight="1">
      <c r="B6" s="478"/>
      <c r="C6" s="479"/>
      <c r="D6" s="479"/>
      <c r="E6" s="480"/>
      <c r="F6" s="400" t="s">
        <v>5</v>
      </c>
      <c r="G6" s="400" t="s">
        <v>6</v>
      </c>
      <c r="H6" s="400" t="s">
        <v>101</v>
      </c>
      <c r="I6" s="400" t="s">
        <v>102</v>
      </c>
      <c r="J6" s="500" t="s">
        <v>103</v>
      </c>
      <c r="K6" s="501" t="s">
        <v>7</v>
      </c>
      <c r="L6" s="501" t="s">
        <v>8</v>
      </c>
      <c r="M6" s="400" t="s">
        <v>25</v>
      </c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87" t="s">
        <v>104</v>
      </c>
    </row>
    <row r="7" spans="2:29" ht="12" customHeight="1">
      <c r="B7" s="478"/>
      <c r="C7" s="479"/>
      <c r="D7" s="479"/>
      <c r="E7" s="480"/>
      <c r="F7" s="484"/>
      <c r="G7" s="484"/>
      <c r="H7" s="484"/>
      <c r="I7" s="484"/>
      <c r="J7" s="484"/>
      <c r="K7" s="502"/>
      <c r="L7" s="502"/>
      <c r="M7" s="484"/>
      <c r="N7" s="400" t="s">
        <v>25</v>
      </c>
      <c r="O7" s="501" t="s">
        <v>7</v>
      </c>
      <c r="P7" s="501" t="s">
        <v>8</v>
      </c>
      <c r="Q7" s="501" t="s">
        <v>7</v>
      </c>
      <c r="R7" s="501" t="s">
        <v>8</v>
      </c>
      <c r="S7" s="501" t="s">
        <v>7</v>
      </c>
      <c r="T7" s="501" t="s">
        <v>8</v>
      </c>
      <c r="U7" s="501" t="s">
        <v>7</v>
      </c>
      <c r="V7" s="501" t="s">
        <v>8</v>
      </c>
      <c r="W7" s="501" t="s">
        <v>7</v>
      </c>
      <c r="X7" s="501" t="s">
        <v>8</v>
      </c>
      <c r="Y7" s="501" t="s">
        <v>7</v>
      </c>
      <c r="Z7" s="501" t="s">
        <v>8</v>
      </c>
      <c r="AA7" s="501" t="s">
        <v>7</v>
      </c>
      <c r="AB7" s="501" t="s">
        <v>8</v>
      </c>
      <c r="AC7" s="87" t="s">
        <v>25</v>
      </c>
    </row>
    <row r="8" spans="2:29" ht="12" customHeight="1">
      <c r="B8" s="481"/>
      <c r="C8" s="482"/>
      <c r="D8" s="482"/>
      <c r="E8" s="483"/>
      <c r="F8" s="401"/>
      <c r="G8" s="401"/>
      <c r="H8" s="401"/>
      <c r="I8" s="401"/>
      <c r="J8" s="401"/>
      <c r="K8" s="406"/>
      <c r="L8" s="406"/>
      <c r="M8" s="401"/>
      <c r="N8" s="401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89"/>
    </row>
    <row r="9" spans="2:29" ht="12" customHeight="1">
      <c r="B9" s="3"/>
      <c r="C9" s="37"/>
      <c r="D9" s="37"/>
      <c r="E9" s="38"/>
      <c r="F9" s="39"/>
      <c r="G9" s="39"/>
      <c r="H9" s="90"/>
      <c r="I9" s="90"/>
      <c r="J9" s="90"/>
      <c r="K9" s="90" t="s">
        <v>9</v>
      </c>
      <c r="L9" s="90" t="s">
        <v>9</v>
      </c>
      <c r="M9" s="90" t="s">
        <v>9</v>
      </c>
      <c r="N9" s="90" t="s">
        <v>9</v>
      </c>
      <c r="O9" s="90" t="s">
        <v>9</v>
      </c>
      <c r="P9" s="90" t="s">
        <v>9</v>
      </c>
      <c r="Q9" s="90" t="s">
        <v>9</v>
      </c>
      <c r="R9" s="90" t="s">
        <v>9</v>
      </c>
      <c r="S9" s="90" t="s">
        <v>9</v>
      </c>
      <c r="T9" s="90" t="s">
        <v>9</v>
      </c>
      <c r="U9" s="90" t="s">
        <v>9</v>
      </c>
      <c r="V9" s="90" t="s">
        <v>9</v>
      </c>
      <c r="W9" s="90" t="s">
        <v>9</v>
      </c>
      <c r="X9" s="90" t="s">
        <v>9</v>
      </c>
      <c r="Y9" s="90" t="s">
        <v>9</v>
      </c>
      <c r="Z9" s="90" t="s">
        <v>9</v>
      </c>
      <c r="AA9" s="90" t="s">
        <v>9</v>
      </c>
      <c r="AB9" s="90" t="s">
        <v>9</v>
      </c>
      <c r="AC9" s="90" t="s">
        <v>9</v>
      </c>
    </row>
    <row r="10" spans="2:29" ht="12" customHeight="1">
      <c r="B10" s="380" t="s">
        <v>47</v>
      </c>
      <c r="C10" s="380"/>
      <c r="D10" s="380"/>
      <c r="E10" s="380"/>
      <c r="F10" s="91">
        <v>313</v>
      </c>
      <c r="G10" s="41">
        <v>3</v>
      </c>
      <c r="H10" s="91">
        <v>3866</v>
      </c>
      <c r="I10" s="91">
        <v>30</v>
      </c>
      <c r="J10" s="91">
        <v>520</v>
      </c>
      <c r="K10" s="91">
        <v>2541</v>
      </c>
      <c r="L10" s="91">
        <v>4350</v>
      </c>
      <c r="M10" s="92">
        <v>2286</v>
      </c>
      <c r="N10" s="93">
        <v>103990</v>
      </c>
      <c r="O10" s="93">
        <v>53337</v>
      </c>
      <c r="P10" s="93">
        <v>50653</v>
      </c>
      <c r="Q10" s="93">
        <v>8625</v>
      </c>
      <c r="R10" s="93">
        <v>8054</v>
      </c>
      <c r="S10" s="93">
        <v>8837</v>
      </c>
      <c r="T10" s="93">
        <v>8365</v>
      </c>
      <c r="U10" s="93">
        <v>8921</v>
      </c>
      <c r="V10" s="93">
        <v>8371</v>
      </c>
      <c r="W10" s="93">
        <v>8834</v>
      </c>
      <c r="X10" s="93">
        <v>8680</v>
      </c>
      <c r="Y10" s="93">
        <v>8891</v>
      </c>
      <c r="Z10" s="93">
        <v>8399</v>
      </c>
      <c r="AA10" s="93">
        <v>9229</v>
      </c>
      <c r="AB10" s="93">
        <v>8784</v>
      </c>
      <c r="AC10" s="93">
        <v>1618</v>
      </c>
    </row>
    <row r="11" spans="2:29" s="44" customFormat="1" ht="12" customHeight="1">
      <c r="B11" s="381" t="s">
        <v>48</v>
      </c>
      <c r="C11" s="381"/>
      <c r="D11" s="381"/>
      <c r="E11" s="381"/>
      <c r="F11" s="94">
        <v>310</v>
      </c>
      <c r="G11" s="94">
        <v>2</v>
      </c>
      <c r="H11" s="94">
        <v>3877</v>
      </c>
      <c r="I11" s="94">
        <v>22</v>
      </c>
      <c r="J11" s="94">
        <v>546</v>
      </c>
      <c r="K11" s="94">
        <v>2542</v>
      </c>
      <c r="L11" s="94">
        <v>4340</v>
      </c>
      <c r="M11" s="94">
        <v>2351</v>
      </c>
      <c r="N11" s="94">
        <v>102310</v>
      </c>
      <c r="O11" s="94">
        <v>52501</v>
      </c>
      <c r="P11" s="94">
        <v>49809</v>
      </c>
      <c r="Q11" s="94">
        <v>8325</v>
      </c>
      <c r="R11" s="94">
        <v>7912</v>
      </c>
      <c r="S11" s="94">
        <v>8653</v>
      </c>
      <c r="T11" s="94">
        <v>8036</v>
      </c>
      <c r="U11" s="94">
        <v>8843</v>
      </c>
      <c r="V11" s="94">
        <v>8372</v>
      </c>
      <c r="W11" s="94">
        <v>8929</v>
      </c>
      <c r="X11" s="94">
        <v>8374</v>
      </c>
      <c r="Y11" s="94">
        <v>8861</v>
      </c>
      <c r="Z11" s="94">
        <v>8698</v>
      </c>
      <c r="AA11" s="94">
        <v>8890</v>
      </c>
      <c r="AB11" s="94">
        <v>8417</v>
      </c>
      <c r="AC11" s="94">
        <v>1765</v>
      </c>
    </row>
    <row r="12" spans="2:29" ht="12" customHeight="1">
      <c r="B12" s="3"/>
      <c r="C12" s="37"/>
      <c r="D12" s="378" t="s">
        <v>11</v>
      </c>
      <c r="E12" s="379"/>
      <c r="F12" s="95">
        <v>1</v>
      </c>
      <c r="G12" s="41" t="s">
        <v>60</v>
      </c>
      <c r="H12" s="91">
        <v>18</v>
      </c>
      <c r="I12" s="41" t="s">
        <v>60</v>
      </c>
      <c r="J12" s="41" t="s">
        <v>60</v>
      </c>
      <c r="K12" s="95">
        <v>23</v>
      </c>
      <c r="L12" s="95">
        <v>8</v>
      </c>
      <c r="M12" s="95">
        <v>3</v>
      </c>
      <c r="N12" s="95">
        <v>607</v>
      </c>
      <c r="O12" s="95">
        <v>303</v>
      </c>
      <c r="P12" s="95">
        <v>304</v>
      </c>
      <c r="Q12" s="95">
        <v>51</v>
      </c>
      <c r="R12" s="95">
        <v>51</v>
      </c>
      <c r="S12" s="95">
        <v>51</v>
      </c>
      <c r="T12" s="95">
        <v>51</v>
      </c>
      <c r="U12" s="95">
        <v>49</v>
      </c>
      <c r="V12" s="95">
        <v>50</v>
      </c>
      <c r="W12" s="95">
        <v>51</v>
      </c>
      <c r="X12" s="95">
        <v>50</v>
      </c>
      <c r="Y12" s="95">
        <v>50</v>
      </c>
      <c r="Z12" s="95">
        <v>51</v>
      </c>
      <c r="AA12" s="95">
        <v>51</v>
      </c>
      <c r="AB12" s="95">
        <v>51</v>
      </c>
      <c r="AC12" s="41">
        <v>3</v>
      </c>
    </row>
    <row r="13" spans="2:29" ht="12" customHeight="1">
      <c r="B13" s="3"/>
      <c r="C13" s="37"/>
      <c r="D13" s="378" t="s">
        <v>12</v>
      </c>
      <c r="E13" s="379"/>
      <c r="F13" s="95">
        <v>306</v>
      </c>
      <c r="G13" s="41">
        <v>2</v>
      </c>
      <c r="H13" s="91">
        <v>3831</v>
      </c>
      <c r="I13" s="96">
        <v>22</v>
      </c>
      <c r="J13" s="95">
        <v>546</v>
      </c>
      <c r="K13" s="95">
        <v>2482</v>
      </c>
      <c r="L13" s="95">
        <v>4285</v>
      </c>
      <c r="M13" s="95">
        <v>2331</v>
      </c>
      <c r="N13" s="95">
        <v>100903</v>
      </c>
      <c r="O13" s="95">
        <v>51816</v>
      </c>
      <c r="P13" s="95">
        <v>49087</v>
      </c>
      <c r="Q13" s="95">
        <v>8185</v>
      </c>
      <c r="R13" s="95">
        <v>7775</v>
      </c>
      <c r="S13" s="95">
        <v>8523</v>
      </c>
      <c r="T13" s="95">
        <v>7896</v>
      </c>
      <c r="U13" s="95">
        <v>8735</v>
      </c>
      <c r="V13" s="95">
        <v>8255</v>
      </c>
      <c r="W13" s="95">
        <v>8831</v>
      </c>
      <c r="X13" s="95">
        <v>8253</v>
      </c>
      <c r="Y13" s="95">
        <v>8760</v>
      </c>
      <c r="Z13" s="95">
        <v>8600</v>
      </c>
      <c r="AA13" s="95">
        <v>8782</v>
      </c>
      <c r="AB13" s="95">
        <v>8308</v>
      </c>
      <c r="AC13" s="91">
        <v>1759</v>
      </c>
    </row>
    <row r="14" spans="2:29" ht="12" customHeight="1">
      <c r="B14" s="3"/>
      <c r="C14" s="37"/>
      <c r="D14" s="378" t="s">
        <v>13</v>
      </c>
      <c r="E14" s="379"/>
      <c r="F14" s="41">
        <v>3</v>
      </c>
      <c r="G14" s="41" t="s">
        <v>60</v>
      </c>
      <c r="H14" s="41">
        <v>28</v>
      </c>
      <c r="I14" s="41" t="s">
        <v>66</v>
      </c>
      <c r="J14" s="41" t="s">
        <v>60</v>
      </c>
      <c r="K14" s="41">
        <v>37</v>
      </c>
      <c r="L14" s="41">
        <v>47</v>
      </c>
      <c r="M14" s="41">
        <v>17</v>
      </c>
      <c r="N14" s="41">
        <v>800</v>
      </c>
      <c r="O14" s="41">
        <v>382</v>
      </c>
      <c r="P14" s="41">
        <v>418</v>
      </c>
      <c r="Q14" s="41">
        <v>89</v>
      </c>
      <c r="R14" s="41">
        <v>86</v>
      </c>
      <c r="S14" s="41">
        <v>79</v>
      </c>
      <c r="T14" s="41">
        <v>89</v>
      </c>
      <c r="U14" s="41">
        <v>59</v>
      </c>
      <c r="V14" s="41">
        <v>67</v>
      </c>
      <c r="W14" s="41">
        <v>47</v>
      </c>
      <c r="X14" s="41">
        <v>71</v>
      </c>
      <c r="Y14" s="41">
        <v>51</v>
      </c>
      <c r="Z14" s="41">
        <v>47</v>
      </c>
      <c r="AA14" s="41">
        <v>57</v>
      </c>
      <c r="AB14" s="41">
        <v>58</v>
      </c>
      <c r="AC14" s="91">
        <v>3</v>
      </c>
    </row>
    <row r="15" spans="2:29" s="44" customFormat="1" ht="12" customHeight="1">
      <c r="B15" s="97"/>
      <c r="C15" s="387" t="s">
        <v>49</v>
      </c>
      <c r="D15" s="387"/>
      <c r="E15" s="382"/>
      <c r="F15" s="98">
        <v>251</v>
      </c>
      <c r="G15" s="98">
        <v>2</v>
      </c>
      <c r="H15" s="98">
        <v>3310</v>
      </c>
      <c r="I15" s="98">
        <v>13</v>
      </c>
      <c r="J15" s="98">
        <v>458</v>
      </c>
      <c r="K15" s="98">
        <v>2090</v>
      </c>
      <c r="L15" s="98">
        <v>3698</v>
      </c>
      <c r="M15" s="98">
        <v>1875</v>
      </c>
      <c r="N15" s="98">
        <v>88379</v>
      </c>
      <c r="O15" s="98">
        <v>45334</v>
      </c>
      <c r="P15" s="98">
        <v>43045</v>
      </c>
      <c r="Q15" s="98">
        <v>7222</v>
      </c>
      <c r="R15" s="98">
        <v>6803</v>
      </c>
      <c r="S15" s="98">
        <v>7439</v>
      </c>
      <c r="T15" s="98">
        <v>6916</v>
      </c>
      <c r="U15" s="98">
        <v>7686</v>
      </c>
      <c r="V15" s="98">
        <v>7328</v>
      </c>
      <c r="W15" s="98">
        <v>7686</v>
      </c>
      <c r="X15" s="98">
        <v>7207</v>
      </c>
      <c r="Y15" s="98">
        <v>7647</v>
      </c>
      <c r="Z15" s="98">
        <v>7523</v>
      </c>
      <c r="AA15" s="98">
        <v>7654</v>
      </c>
      <c r="AB15" s="98">
        <v>7268</v>
      </c>
      <c r="AC15" s="98">
        <v>1357</v>
      </c>
    </row>
    <row r="16" spans="2:29" ht="12" customHeight="1">
      <c r="B16" s="3"/>
      <c r="C16" s="37"/>
      <c r="D16" s="378" t="s">
        <v>50</v>
      </c>
      <c r="E16" s="379"/>
      <c r="F16" s="41">
        <v>48</v>
      </c>
      <c r="G16" s="99">
        <v>2</v>
      </c>
      <c r="H16" s="41">
        <v>657</v>
      </c>
      <c r="I16" s="99">
        <v>3</v>
      </c>
      <c r="J16" s="96">
        <v>93</v>
      </c>
      <c r="K16" s="41">
        <v>438</v>
      </c>
      <c r="L16" s="41">
        <v>692</v>
      </c>
      <c r="M16" s="41">
        <v>194</v>
      </c>
      <c r="N16" s="41">
        <v>17291</v>
      </c>
      <c r="O16" s="41">
        <v>8883</v>
      </c>
      <c r="P16" s="41">
        <v>8408</v>
      </c>
      <c r="Q16" s="41">
        <v>1408</v>
      </c>
      <c r="R16" s="41">
        <v>1376</v>
      </c>
      <c r="S16" s="41">
        <v>1500</v>
      </c>
      <c r="T16" s="41">
        <v>1385</v>
      </c>
      <c r="U16" s="41">
        <v>1493</v>
      </c>
      <c r="V16" s="41">
        <v>1387</v>
      </c>
      <c r="W16" s="41">
        <v>1471</v>
      </c>
      <c r="X16" s="41">
        <v>1441</v>
      </c>
      <c r="Y16" s="41">
        <v>1503</v>
      </c>
      <c r="Z16" s="41">
        <v>1442</v>
      </c>
      <c r="AA16" s="41">
        <v>1508</v>
      </c>
      <c r="AB16" s="41">
        <v>1377</v>
      </c>
      <c r="AC16" s="41">
        <v>106</v>
      </c>
    </row>
    <row r="17" spans="2:29" ht="12" customHeight="1">
      <c r="B17" s="3"/>
      <c r="C17" s="37"/>
      <c r="D17" s="378" t="s">
        <v>51</v>
      </c>
      <c r="E17" s="379"/>
      <c r="F17" s="96">
        <v>58</v>
      </c>
      <c r="G17" s="41" t="s">
        <v>66</v>
      </c>
      <c r="H17" s="91">
        <v>760</v>
      </c>
      <c r="I17" s="99">
        <v>2</v>
      </c>
      <c r="J17" s="96">
        <v>102</v>
      </c>
      <c r="K17" s="91">
        <v>442</v>
      </c>
      <c r="L17" s="91">
        <v>851</v>
      </c>
      <c r="M17" s="91">
        <v>607</v>
      </c>
      <c r="N17" s="93">
        <v>20143</v>
      </c>
      <c r="O17" s="93">
        <v>10361</v>
      </c>
      <c r="P17" s="93">
        <v>9782</v>
      </c>
      <c r="Q17" s="100">
        <v>1656</v>
      </c>
      <c r="R17" s="100">
        <v>1500</v>
      </c>
      <c r="S17" s="100">
        <v>1636</v>
      </c>
      <c r="T17" s="100">
        <v>1631</v>
      </c>
      <c r="U17" s="100">
        <v>1779</v>
      </c>
      <c r="V17" s="100">
        <v>1700</v>
      </c>
      <c r="W17" s="100">
        <v>1816</v>
      </c>
      <c r="X17" s="100">
        <v>1574</v>
      </c>
      <c r="Y17" s="100">
        <v>1725</v>
      </c>
      <c r="Z17" s="100">
        <v>1704</v>
      </c>
      <c r="AA17" s="100">
        <v>1749</v>
      </c>
      <c r="AB17" s="100">
        <v>1673</v>
      </c>
      <c r="AC17" s="100">
        <v>65</v>
      </c>
    </row>
    <row r="18" spans="2:29" ht="12" customHeight="1">
      <c r="B18" s="3"/>
      <c r="C18" s="37"/>
      <c r="D18" s="378" t="s">
        <v>52</v>
      </c>
      <c r="E18" s="379"/>
      <c r="F18" s="96">
        <v>17</v>
      </c>
      <c r="G18" s="41" t="s">
        <v>66</v>
      </c>
      <c r="H18" s="91">
        <v>190</v>
      </c>
      <c r="I18" s="41" t="s">
        <v>60</v>
      </c>
      <c r="J18" s="96">
        <v>23</v>
      </c>
      <c r="K18" s="91">
        <v>136</v>
      </c>
      <c r="L18" s="91">
        <v>203</v>
      </c>
      <c r="M18" s="91">
        <v>48</v>
      </c>
      <c r="N18" s="93">
        <v>4825</v>
      </c>
      <c r="O18" s="93">
        <v>2469</v>
      </c>
      <c r="P18" s="93">
        <v>2356</v>
      </c>
      <c r="Q18" s="100">
        <v>386</v>
      </c>
      <c r="R18" s="100">
        <v>327</v>
      </c>
      <c r="S18" s="100">
        <v>382</v>
      </c>
      <c r="T18" s="100">
        <v>388</v>
      </c>
      <c r="U18" s="100">
        <v>462</v>
      </c>
      <c r="V18" s="100">
        <v>391</v>
      </c>
      <c r="W18" s="100">
        <v>454</v>
      </c>
      <c r="X18" s="100">
        <v>396</v>
      </c>
      <c r="Y18" s="100">
        <v>392</v>
      </c>
      <c r="Z18" s="100">
        <v>449</v>
      </c>
      <c r="AA18" s="100">
        <v>393</v>
      </c>
      <c r="AB18" s="100">
        <v>405</v>
      </c>
      <c r="AC18" s="100">
        <v>52</v>
      </c>
    </row>
    <row r="19" spans="2:29" ht="12" customHeight="1">
      <c r="B19" s="3"/>
      <c r="C19" s="37"/>
      <c r="D19" s="378" t="s">
        <v>53</v>
      </c>
      <c r="E19" s="379"/>
      <c r="F19" s="96">
        <v>23</v>
      </c>
      <c r="G19" s="41" t="s">
        <v>28</v>
      </c>
      <c r="H19" s="91">
        <v>405</v>
      </c>
      <c r="I19" s="41" t="s">
        <v>60</v>
      </c>
      <c r="J19" s="96">
        <v>59</v>
      </c>
      <c r="K19" s="91">
        <v>247</v>
      </c>
      <c r="L19" s="91">
        <v>460</v>
      </c>
      <c r="M19" s="91">
        <v>76</v>
      </c>
      <c r="N19" s="93">
        <v>11848</v>
      </c>
      <c r="O19" s="93">
        <v>6044</v>
      </c>
      <c r="P19" s="93">
        <v>5804</v>
      </c>
      <c r="Q19" s="100">
        <v>1037</v>
      </c>
      <c r="R19" s="100">
        <v>877</v>
      </c>
      <c r="S19" s="100">
        <v>1005</v>
      </c>
      <c r="T19" s="100">
        <v>923</v>
      </c>
      <c r="U19" s="100">
        <v>997</v>
      </c>
      <c r="V19" s="100">
        <v>983</v>
      </c>
      <c r="W19" s="100">
        <v>981</v>
      </c>
      <c r="X19" s="100">
        <v>982</v>
      </c>
      <c r="Y19" s="100">
        <v>1007</v>
      </c>
      <c r="Z19" s="100">
        <v>1070</v>
      </c>
      <c r="AA19" s="100">
        <v>1017</v>
      </c>
      <c r="AB19" s="100">
        <v>969</v>
      </c>
      <c r="AC19" s="100">
        <v>661</v>
      </c>
    </row>
    <row r="20" spans="2:29" ht="12" customHeight="1">
      <c r="B20" s="3"/>
      <c r="C20" s="37"/>
      <c r="D20" s="378" t="s">
        <v>54</v>
      </c>
      <c r="E20" s="379"/>
      <c r="F20" s="96">
        <v>27</v>
      </c>
      <c r="G20" s="41" t="s">
        <v>60</v>
      </c>
      <c r="H20" s="91">
        <v>473</v>
      </c>
      <c r="I20" s="41" t="s">
        <v>66</v>
      </c>
      <c r="J20" s="96">
        <v>45</v>
      </c>
      <c r="K20" s="91">
        <v>270</v>
      </c>
      <c r="L20" s="91">
        <v>518</v>
      </c>
      <c r="M20" s="91">
        <v>403</v>
      </c>
      <c r="N20" s="93">
        <v>13335</v>
      </c>
      <c r="O20" s="93">
        <v>6817</v>
      </c>
      <c r="P20" s="93">
        <v>6518</v>
      </c>
      <c r="Q20" s="100">
        <v>1138</v>
      </c>
      <c r="R20" s="100">
        <v>1053</v>
      </c>
      <c r="S20" s="100">
        <v>1154</v>
      </c>
      <c r="T20" s="100">
        <v>1017</v>
      </c>
      <c r="U20" s="100">
        <v>1163</v>
      </c>
      <c r="V20" s="100">
        <v>1147</v>
      </c>
      <c r="W20" s="100">
        <v>1146</v>
      </c>
      <c r="X20" s="100">
        <v>1110</v>
      </c>
      <c r="Y20" s="100">
        <v>1112</v>
      </c>
      <c r="Z20" s="100">
        <v>1072</v>
      </c>
      <c r="AA20" s="100">
        <v>1104</v>
      </c>
      <c r="AB20" s="100">
        <v>1119</v>
      </c>
      <c r="AC20" s="100">
        <v>368</v>
      </c>
    </row>
    <row r="21" spans="2:29" ht="12" customHeight="1">
      <c r="B21" s="3"/>
      <c r="C21" s="37"/>
      <c r="D21" s="378" t="s">
        <v>55</v>
      </c>
      <c r="E21" s="379"/>
      <c r="F21" s="96">
        <v>11</v>
      </c>
      <c r="G21" s="41" t="s">
        <v>60</v>
      </c>
      <c r="H21" s="91">
        <v>101</v>
      </c>
      <c r="I21" s="99">
        <v>1</v>
      </c>
      <c r="J21" s="96">
        <v>19</v>
      </c>
      <c r="K21" s="91">
        <v>65</v>
      </c>
      <c r="L21" s="91">
        <v>128</v>
      </c>
      <c r="M21" s="91">
        <v>65</v>
      </c>
      <c r="N21" s="93">
        <v>2313</v>
      </c>
      <c r="O21" s="93">
        <v>1151</v>
      </c>
      <c r="P21" s="93">
        <v>1162</v>
      </c>
      <c r="Q21" s="100">
        <v>165</v>
      </c>
      <c r="R21" s="100">
        <v>170</v>
      </c>
      <c r="S21" s="100">
        <v>185</v>
      </c>
      <c r="T21" s="100">
        <v>166</v>
      </c>
      <c r="U21" s="100">
        <v>182</v>
      </c>
      <c r="V21" s="100">
        <v>198</v>
      </c>
      <c r="W21" s="100">
        <v>196</v>
      </c>
      <c r="X21" s="100">
        <v>201</v>
      </c>
      <c r="Y21" s="100">
        <v>237</v>
      </c>
      <c r="Z21" s="100">
        <v>208</v>
      </c>
      <c r="AA21" s="100">
        <v>186</v>
      </c>
      <c r="AB21" s="100">
        <v>219</v>
      </c>
      <c r="AC21" s="100">
        <v>3</v>
      </c>
    </row>
    <row r="22" spans="2:29" ht="12" customHeight="1">
      <c r="B22" s="3"/>
      <c r="C22" s="37"/>
      <c r="D22" s="378" t="s">
        <v>56</v>
      </c>
      <c r="E22" s="379"/>
      <c r="F22" s="96">
        <v>11</v>
      </c>
      <c r="G22" s="41" t="s">
        <v>60</v>
      </c>
      <c r="H22" s="91">
        <v>143</v>
      </c>
      <c r="I22" s="41" t="s">
        <v>60</v>
      </c>
      <c r="J22" s="96">
        <v>23</v>
      </c>
      <c r="K22" s="91">
        <v>93</v>
      </c>
      <c r="L22" s="91">
        <v>164</v>
      </c>
      <c r="M22" s="91">
        <v>87</v>
      </c>
      <c r="N22" s="93">
        <v>3899</v>
      </c>
      <c r="O22" s="93">
        <v>2030</v>
      </c>
      <c r="P22" s="93">
        <v>1869</v>
      </c>
      <c r="Q22" s="100">
        <v>297</v>
      </c>
      <c r="R22" s="100">
        <v>355</v>
      </c>
      <c r="S22" s="100">
        <v>349</v>
      </c>
      <c r="T22" s="100">
        <v>251</v>
      </c>
      <c r="U22" s="100">
        <v>347</v>
      </c>
      <c r="V22" s="100">
        <v>318</v>
      </c>
      <c r="W22" s="100">
        <v>335</v>
      </c>
      <c r="X22" s="100">
        <v>314</v>
      </c>
      <c r="Y22" s="100">
        <v>345</v>
      </c>
      <c r="Z22" s="100">
        <v>334</v>
      </c>
      <c r="AA22" s="100">
        <v>357</v>
      </c>
      <c r="AB22" s="100">
        <v>297</v>
      </c>
      <c r="AC22" s="100">
        <v>65</v>
      </c>
    </row>
    <row r="23" spans="2:29" ht="12" customHeight="1">
      <c r="B23" s="3"/>
      <c r="C23" s="37"/>
      <c r="D23" s="378" t="s">
        <v>57</v>
      </c>
      <c r="E23" s="379"/>
      <c r="F23" s="96">
        <v>14</v>
      </c>
      <c r="G23" s="41" t="s">
        <v>60</v>
      </c>
      <c r="H23" s="91">
        <v>138</v>
      </c>
      <c r="I23" s="99">
        <v>1</v>
      </c>
      <c r="J23" s="96">
        <v>23</v>
      </c>
      <c r="K23" s="91">
        <v>85</v>
      </c>
      <c r="L23" s="91">
        <v>170</v>
      </c>
      <c r="M23" s="91">
        <v>39</v>
      </c>
      <c r="N23" s="93">
        <v>3492</v>
      </c>
      <c r="O23" s="93">
        <v>1795</v>
      </c>
      <c r="P23" s="93">
        <v>1697</v>
      </c>
      <c r="Q23" s="100">
        <v>290</v>
      </c>
      <c r="R23" s="100">
        <v>279</v>
      </c>
      <c r="S23" s="100">
        <v>283</v>
      </c>
      <c r="T23" s="100">
        <v>267</v>
      </c>
      <c r="U23" s="100">
        <v>297</v>
      </c>
      <c r="V23" s="100">
        <v>290</v>
      </c>
      <c r="W23" s="100">
        <v>297</v>
      </c>
      <c r="X23" s="100">
        <v>287</v>
      </c>
      <c r="Y23" s="100">
        <v>315</v>
      </c>
      <c r="Z23" s="100">
        <v>305</v>
      </c>
      <c r="AA23" s="100">
        <v>313</v>
      </c>
      <c r="AB23" s="100">
        <v>269</v>
      </c>
      <c r="AC23" s="100">
        <v>6</v>
      </c>
    </row>
    <row r="24" spans="2:29" ht="12" customHeight="1">
      <c r="B24" s="3"/>
      <c r="C24" s="37"/>
      <c r="D24" s="378" t="s">
        <v>58</v>
      </c>
      <c r="E24" s="379"/>
      <c r="F24" s="96">
        <v>11</v>
      </c>
      <c r="G24" s="41" t="s">
        <v>60</v>
      </c>
      <c r="H24" s="91">
        <v>123</v>
      </c>
      <c r="I24" s="96">
        <v>2</v>
      </c>
      <c r="J24" s="96">
        <v>21</v>
      </c>
      <c r="K24" s="91">
        <v>73</v>
      </c>
      <c r="L24" s="91">
        <v>158</v>
      </c>
      <c r="M24" s="91">
        <v>74</v>
      </c>
      <c r="N24" s="93">
        <v>3354</v>
      </c>
      <c r="O24" s="93">
        <v>1711</v>
      </c>
      <c r="P24" s="93">
        <v>1643</v>
      </c>
      <c r="Q24" s="100">
        <v>249</v>
      </c>
      <c r="R24" s="100">
        <v>272</v>
      </c>
      <c r="S24" s="100">
        <v>263</v>
      </c>
      <c r="T24" s="100">
        <v>272</v>
      </c>
      <c r="U24" s="100">
        <v>285</v>
      </c>
      <c r="V24" s="100">
        <v>279</v>
      </c>
      <c r="W24" s="100">
        <v>283</v>
      </c>
      <c r="X24" s="100">
        <v>276</v>
      </c>
      <c r="Y24" s="100">
        <v>305</v>
      </c>
      <c r="Z24" s="100">
        <v>269</v>
      </c>
      <c r="AA24" s="100">
        <v>326</v>
      </c>
      <c r="AB24" s="100">
        <v>275</v>
      </c>
      <c r="AC24" s="100">
        <v>3</v>
      </c>
    </row>
    <row r="25" spans="2:29" ht="12" customHeight="1">
      <c r="B25" s="3"/>
      <c r="C25" s="37"/>
      <c r="D25" s="378" t="s">
        <v>59</v>
      </c>
      <c r="E25" s="379"/>
      <c r="F25" s="96">
        <v>11</v>
      </c>
      <c r="G25" s="41" t="s">
        <v>60</v>
      </c>
      <c r="H25" s="91">
        <v>101</v>
      </c>
      <c r="I25" s="99">
        <v>1</v>
      </c>
      <c r="J25" s="96">
        <v>14</v>
      </c>
      <c r="K25" s="91">
        <v>88</v>
      </c>
      <c r="L25" s="91">
        <v>109</v>
      </c>
      <c r="M25" s="91">
        <v>79</v>
      </c>
      <c r="N25" s="93">
        <v>2449</v>
      </c>
      <c r="O25" s="93">
        <v>1263</v>
      </c>
      <c r="P25" s="93">
        <v>1186</v>
      </c>
      <c r="Q25" s="100">
        <v>193</v>
      </c>
      <c r="R25" s="100">
        <v>200</v>
      </c>
      <c r="S25" s="100">
        <v>217</v>
      </c>
      <c r="T25" s="100">
        <v>198</v>
      </c>
      <c r="U25" s="100">
        <v>218</v>
      </c>
      <c r="V25" s="100">
        <v>183</v>
      </c>
      <c r="W25" s="100">
        <v>193</v>
      </c>
      <c r="X25" s="100">
        <v>204</v>
      </c>
      <c r="Y25" s="100">
        <v>200</v>
      </c>
      <c r="Z25" s="100">
        <v>207</v>
      </c>
      <c r="AA25" s="100">
        <v>242</v>
      </c>
      <c r="AB25" s="100">
        <v>194</v>
      </c>
      <c r="AC25" s="100">
        <v>7</v>
      </c>
    </row>
    <row r="26" spans="2:29" ht="12" customHeight="1">
      <c r="B26" s="3"/>
      <c r="C26" s="37"/>
      <c r="D26" s="378" t="s">
        <v>61</v>
      </c>
      <c r="E26" s="379"/>
      <c r="F26" s="41">
        <v>12</v>
      </c>
      <c r="G26" s="41" t="s">
        <v>60</v>
      </c>
      <c r="H26" s="91">
        <v>120</v>
      </c>
      <c r="I26" s="41" t="s">
        <v>60</v>
      </c>
      <c r="J26" s="96">
        <v>18</v>
      </c>
      <c r="K26" s="91">
        <v>91</v>
      </c>
      <c r="L26" s="91">
        <v>127</v>
      </c>
      <c r="M26" s="91">
        <v>134</v>
      </c>
      <c r="N26" s="93">
        <v>2667</v>
      </c>
      <c r="O26" s="93">
        <v>1398</v>
      </c>
      <c r="P26" s="93">
        <v>1269</v>
      </c>
      <c r="Q26" s="100">
        <v>200</v>
      </c>
      <c r="R26" s="100">
        <v>184</v>
      </c>
      <c r="S26" s="100">
        <v>231</v>
      </c>
      <c r="T26" s="100">
        <v>222</v>
      </c>
      <c r="U26" s="100">
        <v>242</v>
      </c>
      <c r="V26" s="100">
        <v>207</v>
      </c>
      <c r="W26" s="100">
        <v>229</v>
      </c>
      <c r="X26" s="100">
        <v>220</v>
      </c>
      <c r="Y26" s="100">
        <v>260</v>
      </c>
      <c r="Z26" s="100">
        <v>224</v>
      </c>
      <c r="AA26" s="100">
        <v>236</v>
      </c>
      <c r="AB26" s="100">
        <v>212</v>
      </c>
      <c r="AC26" s="100">
        <v>7</v>
      </c>
    </row>
    <row r="27" spans="2:29" ht="12" customHeight="1">
      <c r="B27" s="3"/>
      <c r="C27" s="37"/>
      <c r="D27" s="378" t="s">
        <v>62</v>
      </c>
      <c r="E27" s="453"/>
      <c r="F27" s="41">
        <v>8</v>
      </c>
      <c r="G27" s="41" t="s">
        <v>60</v>
      </c>
      <c r="H27" s="91">
        <v>99</v>
      </c>
      <c r="I27" s="96">
        <v>3</v>
      </c>
      <c r="J27" s="96">
        <v>18</v>
      </c>
      <c r="K27" s="91">
        <v>62</v>
      </c>
      <c r="L27" s="91">
        <v>118</v>
      </c>
      <c r="M27" s="91">
        <v>69</v>
      </c>
      <c r="N27" s="93">
        <v>2763</v>
      </c>
      <c r="O27" s="93">
        <v>1412</v>
      </c>
      <c r="P27" s="93">
        <v>1351</v>
      </c>
      <c r="Q27" s="100">
        <v>203</v>
      </c>
      <c r="R27" s="100">
        <v>210</v>
      </c>
      <c r="S27" s="100">
        <v>234</v>
      </c>
      <c r="T27" s="100">
        <v>196</v>
      </c>
      <c r="U27" s="100">
        <v>221</v>
      </c>
      <c r="V27" s="100">
        <v>245</v>
      </c>
      <c r="W27" s="100">
        <v>285</v>
      </c>
      <c r="X27" s="100">
        <v>202</v>
      </c>
      <c r="Y27" s="100">
        <v>246</v>
      </c>
      <c r="Z27" s="100">
        <v>239</v>
      </c>
      <c r="AA27" s="100">
        <v>223</v>
      </c>
      <c r="AB27" s="100">
        <v>259</v>
      </c>
      <c r="AC27" s="100">
        <v>14</v>
      </c>
    </row>
    <row r="28" spans="2:29" s="44" customFormat="1" ht="12" customHeight="1">
      <c r="B28" s="97"/>
      <c r="C28" s="387" t="s">
        <v>63</v>
      </c>
      <c r="D28" s="387"/>
      <c r="E28" s="382"/>
      <c r="F28" s="98">
        <v>59</v>
      </c>
      <c r="G28" s="94" t="s">
        <v>66</v>
      </c>
      <c r="H28" s="98">
        <v>567</v>
      </c>
      <c r="I28" s="98">
        <v>9</v>
      </c>
      <c r="J28" s="98">
        <v>88</v>
      </c>
      <c r="K28" s="98">
        <v>452</v>
      </c>
      <c r="L28" s="98">
        <v>642</v>
      </c>
      <c r="M28" s="98">
        <v>476</v>
      </c>
      <c r="N28" s="98">
        <v>13931</v>
      </c>
      <c r="O28" s="98">
        <v>7167</v>
      </c>
      <c r="P28" s="98">
        <v>6764</v>
      </c>
      <c r="Q28" s="98">
        <v>1103</v>
      </c>
      <c r="R28" s="98">
        <v>1109</v>
      </c>
      <c r="S28" s="98">
        <v>1214</v>
      </c>
      <c r="T28" s="98">
        <v>1120</v>
      </c>
      <c r="U28" s="98">
        <v>1157</v>
      </c>
      <c r="V28" s="98">
        <v>1044</v>
      </c>
      <c r="W28" s="98">
        <v>1243</v>
      </c>
      <c r="X28" s="98">
        <v>1167</v>
      </c>
      <c r="Y28" s="98">
        <v>1214</v>
      </c>
      <c r="Z28" s="98">
        <v>1175</v>
      </c>
      <c r="AA28" s="98">
        <v>1236</v>
      </c>
      <c r="AB28" s="98">
        <v>1149</v>
      </c>
      <c r="AC28" s="98">
        <v>408</v>
      </c>
    </row>
    <row r="29" spans="2:29" s="44" customFormat="1" ht="12" customHeight="1">
      <c r="B29" s="97"/>
      <c r="C29" s="101"/>
      <c r="D29" s="387" t="s">
        <v>64</v>
      </c>
      <c r="E29" s="382"/>
      <c r="F29" s="98">
        <v>4</v>
      </c>
      <c r="G29" s="94" t="s">
        <v>28</v>
      </c>
      <c r="H29" s="98">
        <v>75</v>
      </c>
      <c r="I29" s="41" t="s">
        <v>105</v>
      </c>
      <c r="J29" s="98">
        <v>9</v>
      </c>
      <c r="K29" s="98">
        <v>45</v>
      </c>
      <c r="L29" s="98">
        <v>82</v>
      </c>
      <c r="M29" s="98">
        <v>29</v>
      </c>
      <c r="N29" s="98">
        <v>2194</v>
      </c>
      <c r="O29" s="98">
        <v>1122</v>
      </c>
      <c r="P29" s="98">
        <v>1072</v>
      </c>
      <c r="Q29" s="98">
        <v>174</v>
      </c>
      <c r="R29" s="98">
        <v>182</v>
      </c>
      <c r="S29" s="98">
        <v>211</v>
      </c>
      <c r="T29" s="98">
        <v>178</v>
      </c>
      <c r="U29" s="98">
        <v>168</v>
      </c>
      <c r="V29" s="98">
        <v>165</v>
      </c>
      <c r="W29" s="98">
        <v>216</v>
      </c>
      <c r="X29" s="98">
        <v>189</v>
      </c>
      <c r="Y29" s="98">
        <v>171</v>
      </c>
      <c r="Z29" s="98">
        <v>176</v>
      </c>
      <c r="AA29" s="98">
        <v>182</v>
      </c>
      <c r="AB29" s="98">
        <v>182</v>
      </c>
      <c r="AC29" s="98">
        <v>3</v>
      </c>
    </row>
    <row r="30" spans="2:29" ht="12" customHeight="1">
      <c r="B30" s="3"/>
      <c r="C30" s="37"/>
      <c r="D30" s="24"/>
      <c r="E30" s="4" t="s">
        <v>106</v>
      </c>
      <c r="F30" s="96">
        <v>2</v>
      </c>
      <c r="G30" s="41" t="s">
        <v>28</v>
      </c>
      <c r="H30" s="91">
        <v>28</v>
      </c>
      <c r="I30" s="41" t="s">
        <v>28</v>
      </c>
      <c r="J30" s="96">
        <v>4</v>
      </c>
      <c r="K30" s="91">
        <v>19</v>
      </c>
      <c r="L30" s="91">
        <v>30</v>
      </c>
      <c r="M30" s="91">
        <v>21</v>
      </c>
      <c r="N30" s="95">
        <v>798</v>
      </c>
      <c r="O30" s="93">
        <v>421</v>
      </c>
      <c r="P30" s="93">
        <v>377</v>
      </c>
      <c r="Q30" s="100">
        <v>77</v>
      </c>
      <c r="R30" s="100">
        <v>61</v>
      </c>
      <c r="S30" s="100">
        <v>69</v>
      </c>
      <c r="T30" s="100">
        <v>52</v>
      </c>
      <c r="U30" s="100">
        <v>65</v>
      </c>
      <c r="V30" s="100">
        <v>56</v>
      </c>
      <c r="W30" s="100">
        <v>72</v>
      </c>
      <c r="X30" s="100">
        <v>78</v>
      </c>
      <c r="Y30" s="100">
        <v>67</v>
      </c>
      <c r="Z30" s="100">
        <v>62</v>
      </c>
      <c r="AA30" s="100">
        <v>71</v>
      </c>
      <c r="AB30" s="100">
        <v>68</v>
      </c>
      <c r="AC30" s="100">
        <v>3</v>
      </c>
    </row>
    <row r="31" spans="2:29" ht="12" customHeight="1">
      <c r="B31" s="3"/>
      <c r="C31" s="37"/>
      <c r="D31" s="24"/>
      <c r="E31" s="4" t="s">
        <v>107</v>
      </c>
      <c r="F31" s="96">
        <v>2</v>
      </c>
      <c r="G31" s="41" t="s">
        <v>28</v>
      </c>
      <c r="H31" s="91">
        <v>47</v>
      </c>
      <c r="I31" s="41" t="s">
        <v>105</v>
      </c>
      <c r="J31" s="96">
        <v>5</v>
      </c>
      <c r="K31" s="91">
        <v>26</v>
      </c>
      <c r="L31" s="91">
        <v>52</v>
      </c>
      <c r="M31" s="91">
        <v>8</v>
      </c>
      <c r="N31" s="95">
        <v>1396</v>
      </c>
      <c r="O31" s="93">
        <v>701</v>
      </c>
      <c r="P31" s="93">
        <v>695</v>
      </c>
      <c r="Q31" s="100">
        <v>97</v>
      </c>
      <c r="R31" s="100">
        <v>121</v>
      </c>
      <c r="S31" s="100">
        <v>142</v>
      </c>
      <c r="T31" s="100">
        <v>126</v>
      </c>
      <c r="U31" s="100">
        <v>103</v>
      </c>
      <c r="V31" s="100">
        <v>109</v>
      </c>
      <c r="W31" s="100">
        <v>144</v>
      </c>
      <c r="X31" s="100">
        <v>111</v>
      </c>
      <c r="Y31" s="100">
        <v>104</v>
      </c>
      <c r="Z31" s="100">
        <v>114</v>
      </c>
      <c r="AA31" s="100">
        <v>111</v>
      </c>
      <c r="AB31" s="100">
        <v>114</v>
      </c>
      <c r="AC31" s="41" t="s">
        <v>28</v>
      </c>
    </row>
    <row r="32" spans="2:29" s="44" customFormat="1" ht="12" customHeight="1">
      <c r="B32" s="97"/>
      <c r="C32" s="101"/>
      <c r="D32" s="387" t="s">
        <v>65</v>
      </c>
      <c r="E32" s="382"/>
      <c r="F32" s="98">
        <v>2</v>
      </c>
      <c r="G32" s="94" t="s">
        <v>105</v>
      </c>
      <c r="H32" s="98">
        <v>10</v>
      </c>
      <c r="I32" s="98">
        <v>1</v>
      </c>
      <c r="J32" s="98">
        <v>1</v>
      </c>
      <c r="K32" s="98">
        <v>10</v>
      </c>
      <c r="L32" s="98">
        <v>10</v>
      </c>
      <c r="M32" s="98">
        <v>14</v>
      </c>
      <c r="N32" s="98">
        <v>74</v>
      </c>
      <c r="O32" s="98">
        <v>34</v>
      </c>
      <c r="P32" s="98">
        <v>40</v>
      </c>
      <c r="Q32" s="98">
        <v>5</v>
      </c>
      <c r="R32" s="98">
        <v>4</v>
      </c>
      <c r="S32" s="98">
        <v>7</v>
      </c>
      <c r="T32" s="98">
        <v>4</v>
      </c>
      <c r="U32" s="98">
        <v>4</v>
      </c>
      <c r="V32" s="98">
        <v>11</v>
      </c>
      <c r="W32" s="98">
        <v>7</v>
      </c>
      <c r="X32" s="98">
        <v>5</v>
      </c>
      <c r="Y32" s="98">
        <v>5</v>
      </c>
      <c r="Z32" s="98">
        <v>10</v>
      </c>
      <c r="AA32" s="98">
        <v>6</v>
      </c>
      <c r="AB32" s="98">
        <v>6</v>
      </c>
      <c r="AC32" s="94" t="s">
        <v>28</v>
      </c>
    </row>
    <row r="33" spans="2:29" ht="12" customHeight="1">
      <c r="B33" s="3"/>
      <c r="C33" s="37"/>
      <c r="D33" s="24"/>
      <c r="E33" s="4" t="s">
        <v>108</v>
      </c>
      <c r="F33" s="96">
        <v>1</v>
      </c>
      <c r="G33" s="41" t="s">
        <v>105</v>
      </c>
      <c r="H33" s="91">
        <v>4</v>
      </c>
      <c r="I33" s="99">
        <v>1</v>
      </c>
      <c r="J33" s="96">
        <v>1</v>
      </c>
      <c r="K33" s="91">
        <v>5</v>
      </c>
      <c r="L33" s="91">
        <v>6</v>
      </c>
      <c r="M33" s="91">
        <v>8</v>
      </c>
      <c r="N33" s="95">
        <v>43</v>
      </c>
      <c r="O33" s="93">
        <v>24</v>
      </c>
      <c r="P33" s="93">
        <v>19</v>
      </c>
      <c r="Q33" s="100">
        <v>3</v>
      </c>
      <c r="R33" s="100">
        <v>1</v>
      </c>
      <c r="S33" s="100">
        <v>6</v>
      </c>
      <c r="T33" s="100">
        <v>1</v>
      </c>
      <c r="U33" s="100">
        <v>3</v>
      </c>
      <c r="V33" s="100">
        <v>5</v>
      </c>
      <c r="W33" s="100">
        <v>6</v>
      </c>
      <c r="X33" s="100">
        <v>3</v>
      </c>
      <c r="Y33" s="100">
        <v>2</v>
      </c>
      <c r="Z33" s="100">
        <v>7</v>
      </c>
      <c r="AA33" s="100">
        <v>4</v>
      </c>
      <c r="AB33" s="100">
        <v>2</v>
      </c>
      <c r="AC33" s="41" t="s">
        <v>28</v>
      </c>
    </row>
    <row r="34" spans="2:29" ht="12" customHeight="1">
      <c r="B34" s="3"/>
      <c r="C34" s="37"/>
      <c r="D34" s="24"/>
      <c r="E34" s="4" t="s">
        <v>109</v>
      </c>
      <c r="F34" s="96">
        <v>1</v>
      </c>
      <c r="G34" s="41" t="s">
        <v>105</v>
      </c>
      <c r="H34" s="99">
        <v>6</v>
      </c>
      <c r="I34" s="41" t="s">
        <v>28</v>
      </c>
      <c r="J34" s="41" t="s">
        <v>105</v>
      </c>
      <c r="K34" s="91">
        <v>5</v>
      </c>
      <c r="L34" s="91">
        <v>4</v>
      </c>
      <c r="M34" s="91">
        <v>6</v>
      </c>
      <c r="N34" s="95">
        <v>31</v>
      </c>
      <c r="O34" s="93">
        <v>10</v>
      </c>
      <c r="P34" s="93">
        <v>21</v>
      </c>
      <c r="Q34" s="100">
        <v>2</v>
      </c>
      <c r="R34" s="100">
        <v>3</v>
      </c>
      <c r="S34" s="100">
        <v>1</v>
      </c>
      <c r="T34" s="100">
        <v>3</v>
      </c>
      <c r="U34" s="100">
        <v>1</v>
      </c>
      <c r="V34" s="100">
        <v>6</v>
      </c>
      <c r="W34" s="100">
        <v>1</v>
      </c>
      <c r="X34" s="100">
        <v>2</v>
      </c>
      <c r="Y34" s="100">
        <v>3</v>
      </c>
      <c r="Z34" s="100">
        <v>3</v>
      </c>
      <c r="AA34" s="100">
        <v>2</v>
      </c>
      <c r="AB34" s="100">
        <v>4</v>
      </c>
      <c r="AC34" s="41" t="s">
        <v>105</v>
      </c>
    </row>
    <row r="35" spans="2:29" s="44" customFormat="1" ht="12" customHeight="1">
      <c r="B35" s="97"/>
      <c r="C35" s="101"/>
      <c r="D35" s="387" t="s">
        <v>67</v>
      </c>
      <c r="E35" s="382"/>
      <c r="F35" s="98">
        <v>5</v>
      </c>
      <c r="G35" s="94" t="s">
        <v>28</v>
      </c>
      <c r="H35" s="98">
        <v>35</v>
      </c>
      <c r="I35" s="98">
        <v>1</v>
      </c>
      <c r="J35" s="98">
        <v>3</v>
      </c>
      <c r="K35" s="98">
        <v>34</v>
      </c>
      <c r="L35" s="98">
        <v>30</v>
      </c>
      <c r="M35" s="98">
        <v>29</v>
      </c>
      <c r="N35" s="98">
        <v>834</v>
      </c>
      <c r="O35" s="98">
        <v>432</v>
      </c>
      <c r="P35" s="98">
        <v>402</v>
      </c>
      <c r="Q35" s="98">
        <v>61</v>
      </c>
      <c r="R35" s="98">
        <v>69</v>
      </c>
      <c r="S35" s="98">
        <v>70</v>
      </c>
      <c r="T35" s="98">
        <v>59</v>
      </c>
      <c r="U35" s="98">
        <v>66</v>
      </c>
      <c r="V35" s="98">
        <v>65</v>
      </c>
      <c r="W35" s="98">
        <v>68</v>
      </c>
      <c r="X35" s="98">
        <v>64</v>
      </c>
      <c r="Y35" s="98">
        <v>78</v>
      </c>
      <c r="Z35" s="98">
        <v>81</v>
      </c>
      <c r="AA35" s="98">
        <v>89</v>
      </c>
      <c r="AB35" s="98">
        <v>64</v>
      </c>
      <c r="AC35" s="98">
        <v>2</v>
      </c>
    </row>
    <row r="36" spans="2:29" ht="12" customHeight="1">
      <c r="B36" s="3"/>
      <c r="C36" s="37"/>
      <c r="D36" s="24"/>
      <c r="E36" s="4" t="s">
        <v>110</v>
      </c>
      <c r="F36" s="96">
        <v>1</v>
      </c>
      <c r="G36" s="41" t="s">
        <v>105</v>
      </c>
      <c r="H36" s="91">
        <v>7</v>
      </c>
      <c r="I36" s="41" t="s">
        <v>105</v>
      </c>
      <c r="J36" s="96">
        <v>1</v>
      </c>
      <c r="K36" s="91">
        <v>7</v>
      </c>
      <c r="L36" s="91">
        <v>6</v>
      </c>
      <c r="M36" s="91">
        <v>7</v>
      </c>
      <c r="N36" s="95">
        <v>182</v>
      </c>
      <c r="O36" s="93">
        <v>92</v>
      </c>
      <c r="P36" s="93">
        <v>90</v>
      </c>
      <c r="Q36" s="100">
        <v>7</v>
      </c>
      <c r="R36" s="100">
        <v>18</v>
      </c>
      <c r="S36" s="100">
        <v>13</v>
      </c>
      <c r="T36" s="100">
        <v>13</v>
      </c>
      <c r="U36" s="100">
        <v>14</v>
      </c>
      <c r="V36" s="100">
        <v>13</v>
      </c>
      <c r="W36" s="100">
        <v>16</v>
      </c>
      <c r="X36" s="100">
        <v>7</v>
      </c>
      <c r="Y36" s="100">
        <v>19</v>
      </c>
      <c r="Z36" s="100">
        <v>24</v>
      </c>
      <c r="AA36" s="100">
        <v>23</v>
      </c>
      <c r="AB36" s="100">
        <v>15</v>
      </c>
      <c r="AC36" s="41" t="s">
        <v>28</v>
      </c>
    </row>
    <row r="37" spans="2:29" ht="12" customHeight="1">
      <c r="B37" s="3"/>
      <c r="C37" s="37"/>
      <c r="D37" s="24"/>
      <c r="E37" s="4" t="s">
        <v>111</v>
      </c>
      <c r="F37" s="96">
        <v>1</v>
      </c>
      <c r="G37" s="41" t="s">
        <v>28</v>
      </c>
      <c r="H37" s="91">
        <v>3</v>
      </c>
      <c r="I37" s="99">
        <v>1</v>
      </c>
      <c r="J37" s="41" t="s">
        <v>28</v>
      </c>
      <c r="K37" s="91">
        <v>3</v>
      </c>
      <c r="L37" s="91">
        <v>5</v>
      </c>
      <c r="M37" s="91">
        <v>3</v>
      </c>
      <c r="N37" s="95">
        <v>24</v>
      </c>
      <c r="O37" s="93">
        <v>16</v>
      </c>
      <c r="P37" s="93">
        <v>8</v>
      </c>
      <c r="Q37" s="100">
        <v>4</v>
      </c>
      <c r="R37" s="100">
        <v>2</v>
      </c>
      <c r="S37" s="41">
        <v>6</v>
      </c>
      <c r="T37" s="99" t="s">
        <v>105</v>
      </c>
      <c r="U37" s="100">
        <v>4</v>
      </c>
      <c r="V37" s="100">
        <v>2</v>
      </c>
      <c r="W37" s="41" t="s">
        <v>28</v>
      </c>
      <c r="X37" s="41">
        <v>2</v>
      </c>
      <c r="Y37" s="100">
        <v>2</v>
      </c>
      <c r="Z37" s="100">
        <v>2</v>
      </c>
      <c r="AA37" s="100" t="s">
        <v>28</v>
      </c>
      <c r="AB37" s="100" t="s">
        <v>28</v>
      </c>
      <c r="AC37" s="41" t="s">
        <v>105</v>
      </c>
    </row>
    <row r="38" spans="2:29" ht="12" customHeight="1">
      <c r="B38" s="3"/>
      <c r="C38" s="37"/>
      <c r="D38" s="24"/>
      <c r="E38" s="4" t="s">
        <v>112</v>
      </c>
      <c r="F38" s="96">
        <v>3</v>
      </c>
      <c r="G38" s="41" t="s">
        <v>28</v>
      </c>
      <c r="H38" s="91">
        <v>25</v>
      </c>
      <c r="I38" s="41" t="s">
        <v>105</v>
      </c>
      <c r="J38" s="96">
        <v>2</v>
      </c>
      <c r="K38" s="91">
        <v>24</v>
      </c>
      <c r="L38" s="91">
        <v>19</v>
      </c>
      <c r="M38" s="91">
        <v>19</v>
      </c>
      <c r="N38" s="95">
        <v>628</v>
      </c>
      <c r="O38" s="93">
        <v>324</v>
      </c>
      <c r="P38" s="93">
        <v>304</v>
      </c>
      <c r="Q38" s="100">
        <v>50</v>
      </c>
      <c r="R38" s="100">
        <v>49</v>
      </c>
      <c r="S38" s="100">
        <v>51</v>
      </c>
      <c r="T38" s="100">
        <v>46</v>
      </c>
      <c r="U38" s="100">
        <v>48</v>
      </c>
      <c r="V38" s="100">
        <v>50</v>
      </c>
      <c r="W38" s="100">
        <v>52</v>
      </c>
      <c r="X38" s="100">
        <v>55</v>
      </c>
      <c r="Y38" s="100">
        <v>57</v>
      </c>
      <c r="Z38" s="100">
        <v>55</v>
      </c>
      <c r="AA38" s="100">
        <v>66</v>
      </c>
      <c r="AB38" s="100">
        <v>49</v>
      </c>
      <c r="AC38" s="100">
        <v>2</v>
      </c>
    </row>
    <row r="39" spans="2:29" s="44" customFormat="1" ht="12" customHeight="1">
      <c r="B39" s="97"/>
      <c r="C39" s="101"/>
      <c r="D39" s="387" t="s">
        <v>68</v>
      </c>
      <c r="E39" s="382"/>
      <c r="F39" s="98">
        <v>15</v>
      </c>
      <c r="G39" s="94" t="s">
        <v>28</v>
      </c>
      <c r="H39" s="98">
        <v>106</v>
      </c>
      <c r="I39" s="98">
        <v>5</v>
      </c>
      <c r="J39" s="98">
        <v>28</v>
      </c>
      <c r="K39" s="98">
        <v>111</v>
      </c>
      <c r="L39" s="98">
        <v>123</v>
      </c>
      <c r="M39" s="98">
        <v>112</v>
      </c>
      <c r="N39" s="98">
        <v>2286</v>
      </c>
      <c r="O39" s="98">
        <v>1208</v>
      </c>
      <c r="P39" s="98">
        <v>1078</v>
      </c>
      <c r="Q39" s="98">
        <v>179</v>
      </c>
      <c r="R39" s="98">
        <v>158</v>
      </c>
      <c r="S39" s="98">
        <v>194</v>
      </c>
      <c r="T39" s="98">
        <v>170</v>
      </c>
      <c r="U39" s="98">
        <v>205</v>
      </c>
      <c r="V39" s="98">
        <v>176</v>
      </c>
      <c r="W39" s="98">
        <v>218</v>
      </c>
      <c r="X39" s="98">
        <v>182</v>
      </c>
      <c r="Y39" s="98">
        <v>207</v>
      </c>
      <c r="Z39" s="98">
        <v>209</v>
      </c>
      <c r="AA39" s="98">
        <v>205</v>
      </c>
      <c r="AB39" s="98">
        <v>183</v>
      </c>
      <c r="AC39" s="98">
        <v>6</v>
      </c>
    </row>
    <row r="40" spans="2:29" ht="12" customHeight="1">
      <c r="B40" s="3"/>
      <c r="C40" s="37"/>
      <c r="D40" s="24"/>
      <c r="E40" s="4" t="s">
        <v>113</v>
      </c>
      <c r="F40" s="96">
        <v>2</v>
      </c>
      <c r="G40" s="41" t="s">
        <v>28</v>
      </c>
      <c r="H40" s="91">
        <v>26</v>
      </c>
      <c r="I40" s="96">
        <v>1</v>
      </c>
      <c r="J40" s="96">
        <v>5</v>
      </c>
      <c r="K40" s="91">
        <v>21</v>
      </c>
      <c r="L40" s="91">
        <v>27</v>
      </c>
      <c r="M40" s="91">
        <v>20</v>
      </c>
      <c r="N40" s="95">
        <v>696</v>
      </c>
      <c r="O40" s="93">
        <v>364</v>
      </c>
      <c r="P40" s="93">
        <v>332</v>
      </c>
      <c r="Q40" s="100">
        <v>60</v>
      </c>
      <c r="R40" s="100">
        <v>45</v>
      </c>
      <c r="S40" s="100">
        <v>64</v>
      </c>
      <c r="T40" s="100">
        <v>54</v>
      </c>
      <c r="U40" s="100">
        <v>54</v>
      </c>
      <c r="V40" s="100">
        <v>61</v>
      </c>
      <c r="W40" s="100">
        <v>62</v>
      </c>
      <c r="X40" s="100">
        <v>50</v>
      </c>
      <c r="Y40" s="100">
        <v>59</v>
      </c>
      <c r="Z40" s="100">
        <v>71</v>
      </c>
      <c r="AA40" s="100">
        <v>65</v>
      </c>
      <c r="AB40" s="100">
        <v>51</v>
      </c>
      <c r="AC40" s="100">
        <v>4</v>
      </c>
    </row>
    <row r="41" spans="2:29" ht="12" customHeight="1">
      <c r="B41" s="3"/>
      <c r="C41" s="37"/>
      <c r="D41" s="24"/>
      <c r="E41" s="4" t="s">
        <v>114</v>
      </c>
      <c r="F41" s="96">
        <v>4</v>
      </c>
      <c r="G41" s="41" t="s">
        <v>28</v>
      </c>
      <c r="H41" s="91">
        <v>18</v>
      </c>
      <c r="I41" s="99">
        <v>3</v>
      </c>
      <c r="J41" s="96">
        <v>6</v>
      </c>
      <c r="K41" s="91">
        <v>23</v>
      </c>
      <c r="L41" s="91">
        <v>23</v>
      </c>
      <c r="M41" s="91">
        <v>28</v>
      </c>
      <c r="N41" s="95">
        <v>249</v>
      </c>
      <c r="O41" s="93">
        <v>121</v>
      </c>
      <c r="P41" s="93">
        <v>128</v>
      </c>
      <c r="Q41" s="100">
        <v>17</v>
      </c>
      <c r="R41" s="100">
        <v>21</v>
      </c>
      <c r="S41" s="100">
        <v>14</v>
      </c>
      <c r="T41" s="100">
        <v>20</v>
      </c>
      <c r="U41" s="100">
        <v>24</v>
      </c>
      <c r="V41" s="100">
        <v>18</v>
      </c>
      <c r="W41" s="100">
        <v>27</v>
      </c>
      <c r="X41" s="100">
        <v>18</v>
      </c>
      <c r="Y41" s="100">
        <v>17</v>
      </c>
      <c r="Z41" s="100">
        <v>26</v>
      </c>
      <c r="AA41" s="100">
        <v>22</v>
      </c>
      <c r="AB41" s="100">
        <v>25</v>
      </c>
      <c r="AC41" s="41" t="s">
        <v>28</v>
      </c>
    </row>
    <row r="42" spans="2:29" ht="12" customHeight="1">
      <c r="B42" s="3"/>
      <c r="C42" s="37"/>
      <c r="D42" s="24"/>
      <c r="E42" s="4" t="s">
        <v>115</v>
      </c>
      <c r="F42" s="96">
        <v>2</v>
      </c>
      <c r="G42" s="41" t="s">
        <v>28</v>
      </c>
      <c r="H42" s="91">
        <v>17</v>
      </c>
      <c r="I42" s="41" t="s">
        <v>28</v>
      </c>
      <c r="J42" s="96">
        <v>4</v>
      </c>
      <c r="K42" s="91">
        <v>17</v>
      </c>
      <c r="L42" s="91">
        <v>18</v>
      </c>
      <c r="M42" s="91">
        <v>13</v>
      </c>
      <c r="N42" s="95">
        <v>420</v>
      </c>
      <c r="O42" s="93">
        <v>236</v>
      </c>
      <c r="P42" s="93">
        <v>184</v>
      </c>
      <c r="Q42" s="100">
        <v>33</v>
      </c>
      <c r="R42" s="100">
        <v>26</v>
      </c>
      <c r="S42" s="100">
        <v>41</v>
      </c>
      <c r="T42" s="100">
        <v>27</v>
      </c>
      <c r="U42" s="100">
        <v>43</v>
      </c>
      <c r="V42" s="100">
        <v>26</v>
      </c>
      <c r="W42" s="100">
        <v>38</v>
      </c>
      <c r="X42" s="100">
        <v>37</v>
      </c>
      <c r="Y42" s="100">
        <v>45</v>
      </c>
      <c r="Z42" s="100">
        <v>35</v>
      </c>
      <c r="AA42" s="100">
        <v>36</v>
      </c>
      <c r="AB42" s="100">
        <v>33</v>
      </c>
      <c r="AC42" s="41" t="s">
        <v>28</v>
      </c>
    </row>
    <row r="43" spans="2:29" ht="12" customHeight="1">
      <c r="B43" s="3"/>
      <c r="C43" s="37"/>
      <c r="D43" s="24"/>
      <c r="E43" s="4" t="s">
        <v>116</v>
      </c>
      <c r="F43" s="96">
        <v>1</v>
      </c>
      <c r="G43" s="41" t="s">
        <v>105</v>
      </c>
      <c r="H43" s="91">
        <v>10</v>
      </c>
      <c r="I43" s="41" t="s">
        <v>28</v>
      </c>
      <c r="J43" s="96">
        <v>2</v>
      </c>
      <c r="K43" s="91">
        <v>10</v>
      </c>
      <c r="L43" s="91">
        <v>8</v>
      </c>
      <c r="M43" s="91">
        <v>9</v>
      </c>
      <c r="N43" s="95">
        <v>222</v>
      </c>
      <c r="O43" s="93">
        <v>116</v>
      </c>
      <c r="P43" s="93">
        <v>106</v>
      </c>
      <c r="Q43" s="100">
        <v>17</v>
      </c>
      <c r="R43" s="100">
        <v>18</v>
      </c>
      <c r="S43" s="100">
        <v>21</v>
      </c>
      <c r="T43" s="100">
        <v>12</v>
      </c>
      <c r="U43" s="100">
        <v>20</v>
      </c>
      <c r="V43" s="100">
        <v>15</v>
      </c>
      <c r="W43" s="100">
        <v>20</v>
      </c>
      <c r="X43" s="100">
        <v>21</v>
      </c>
      <c r="Y43" s="100">
        <v>21</v>
      </c>
      <c r="Z43" s="100">
        <v>24</v>
      </c>
      <c r="AA43" s="100">
        <v>17</v>
      </c>
      <c r="AB43" s="100">
        <v>16</v>
      </c>
      <c r="AC43" s="41" t="s">
        <v>28</v>
      </c>
    </row>
    <row r="44" spans="2:29" ht="12" customHeight="1">
      <c r="B44" s="3"/>
      <c r="C44" s="37"/>
      <c r="D44" s="24"/>
      <c r="E44" s="4" t="s">
        <v>117</v>
      </c>
      <c r="F44" s="96">
        <v>1</v>
      </c>
      <c r="G44" s="41" t="s">
        <v>28</v>
      </c>
      <c r="H44" s="91">
        <v>6</v>
      </c>
      <c r="I44" s="41" t="s">
        <v>105</v>
      </c>
      <c r="J44" s="96">
        <v>2</v>
      </c>
      <c r="K44" s="91">
        <v>7</v>
      </c>
      <c r="L44" s="91">
        <v>8</v>
      </c>
      <c r="M44" s="91">
        <v>6</v>
      </c>
      <c r="N44" s="95">
        <v>167</v>
      </c>
      <c r="O44" s="93">
        <v>91</v>
      </c>
      <c r="P44" s="93">
        <v>76</v>
      </c>
      <c r="Q44" s="100">
        <v>11</v>
      </c>
      <c r="R44" s="100">
        <v>12</v>
      </c>
      <c r="S44" s="100">
        <v>17</v>
      </c>
      <c r="T44" s="100">
        <v>10</v>
      </c>
      <c r="U44" s="100">
        <v>16</v>
      </c>
      <c r="V44" s="100">
        <v>16</v>
      </c>
      <c r="W44" s="100">
        <v>16</v>
      </c>
      <c r="X44" s="100">
        <v>8</v>
      </c>
      <c r="Y44" s="100">
        <v>20</v>
      </c>
      <c r="Z44" s="100">
        <v>16</v>
      </c>
      <c r="AA44" s="100">
        <v>11</v>
      </c>
      <c r="AB44" s="100">
        <v>14</v>
      </c>
      <c r="AC44" s="41" t="s">
        <v>105</v>
      </c>
    </row>
    <row r="45" spans="2:29" ht="12" customHeight="1">
      <c r="B45" s="3"/>
      <c r="C45" s="37"/>
      <c r="D45" s="24"/>
      <c r="E45" s="4" t="s">
        <v>118</v>
      </c>
      <c r="F45" s="96">
        <v>5</v>
      </c>
      <c r="G45" s="41" t="s">
        <v>28</v>
      </c>
      <c r="H45" s="91">
        <v>29</v>
      </c>
      <c r="I45" s="41">
        <v>1</v>
      </c>
      <c r="J45" s="96">
        <v>9</v>
      </c>
      <c r="K45" s="91">
        <v>33</v>
      </c>
      <c r="L45" s="91">
        <v>39</v>
      </c>
      <c r="M45" s="91">
        <v>36</v>
      </c>
      <c r="N45" s="95">
        <v>532</v>
      </c>
      <c r="O45" s="93">
        <v>280</v>
      </c>
      <c r="P45" s="93">
        <v>252</v>
      </c>
      <c r="Q45" s="100">
        <v>41</v>
      </c>
      <c r="R45" s="100">
        <v>36</v>
      </c>
      <c r="S45" s="100">
        <v>37</v>
      </c>
      <c r="T45" s="100">
        <v>47</v>
      </c>
      <c r="U45" s="100">
        <v>48</v>
      </c>
      <c r="V45" s="100">
        <v>40</v>
      </c>
      <c r="W45" s="100">
        <v>55</v>
      </c>
      <c r="X45" s="100">
        <v>48</v>
      </c>
      <c r="Y45" s="100">
        <v>45</v>
      </c>
      <c r="Z45" s="100">
        <v>37</v>
      </c>
      <c r="AA45" s="100">
        <v>54</v>
      </c>
      <c r="AB45" s="100">
        <v>44</v>
      </c>
      <c r="AC45" s="100">
        <v>2</v>
      </c>
    </row>
    <row r="46" spans="2:29" s="44" customFormat="1" ht="12" customHeight="1">
      <c r="B46" s="97"/>
      <c r="C46" s="101"/>
      <c r="D46" s="387" t="s">
        <v>69</v>
      </c>
      <c r="E46" s="382"/>
      <c r="F46" s="98">
        <v>11</v>
      </c>
      <c r="G46" s="94" t="s">
        <v>28</v>
      </c>
      <c r="H46" s="98">
        <v>67</v>
      </c>
      <c r="I46" s="98">
        <v>2</v>
      </c>
      <c r="J46" s="98">
        <v>14</v>
      </c>
      <c r="K46" s="98">
        <v>54</v>
      </c>
      <c r="L46" s="98">
        <v>91</v>
      </c>
      <c r="M46" s="98">
        <v>53</v>
      </c>
      <c r="N46" s="98">
        <v>1394</v>
      </c>
      <c r="O46" s="98">
        <v>719</v>
      </c>
      <c r="P46" s="98">
        <v>675</v>
      </c>
      <c r="Q46" s="98">
        <v>107</v>
      </c>
      <c r="R46" s="98">
        <v>121</v>
      </c>
      <c r="S46" s="98">
        <v>122</v>
      </c>
      <c r="T46" s="98">
        <v>107</v>
      </c>
      <c r="U46" s="98">
        <v>107</v>
      </c>
      <c r="V46" s="98">
        <v>91</v>
      </c>
      <c r="W46" s="98">
        <v>111</v>
      </c>
      <c r="X46" s="98">
        <v>123</v>
      </c>
      <c r="Y46" s="98">
        <v>138</v>
      </c>
      <c r="Z46" s="98">
        <v>119</v>
      </c>
      <c r="AA46" s="98">
        <v>134</v>
      </c>
      <c r="AB46" s="98">
        <v>114</v>
      </c>
      <c r="AC46" s="98">
        <v>5</v>
      </c>
    </row>
    <row r="47" spans="2:29" ht="12" customHeight="1">
      <c r="B47" s="3"/>
      <c r="C47" s="37"/>
      <c r="D47" s="24"/>
      <c r="E47" s="4" t="s">
        <v>119</v>
      </c>
      <c r="F47" s="96">
        <v>1</v>
      </c>
      <c r="G47" s="41" t="s">
        <v>28</v>
      </c>
      <c r="H47" s="91">
        <v>6</v>
      </c>
      <c r="I47" s="41" t="s">
        <v>28</v>
      </c>
      <c r="J47" s="96">
        <v>1</v>
      </c>
      <c r="K47" s="91">
        <v>7</v>
      </c>
      <c r="L47" s="91">
        <v>7</v>
      </c>
      <c r="M47" s="91">
        <v>6</v>
      </c>
      <c r="N47" s="95">
        <v>171</v>
      </c>
      <c r="O47" s="93">
        <v>77</v>
      </c>
      <c r="P47" s="93">
        <v>94</v>
      </c>
      <c r="Q47" s="100">
        <v>6</v>
      </c>
      <c r="R47" s="100">
        <v>17</v>
      </c>
      <c r="S47" s="100">
        <v>17</v>
      </c>
      <c r="T47" s="100">
        <v>12</v>
      </c>
      <c r="U47" s="100">
        <v>12</v>
      </c>
      <c r="V47" s="100">
        <v>13</v>
      </c>
      <c r="W47" s="100">
        <v>14</v>
      </c>
      <c r="X47" s="100">
        <v>15</v>
      </c>
      <c r="Y47" s="100">
        <v>9</v>
      </c>
      <c r="Z47" s="100">
        <v>19</v>
      </c>
      <c r="AA47" s="100">
        <v>19</v>
      </c>
      <c r="AB47" s="100">
        <v>18</v>
      </c>
      <c r="AC47" s="91">
        <v>1</v>
      </c>
    </row>
    <row r="48" spans="2:29" ht="12" customHeight="1">
      <c r="B48" s="3"/>
      <c r="C48" s="37"/>
      <c r="D48" s="24"/>
      <c r="E48" s="4" t="s">
        <v>120</v>
      </c>
      <c r="F48" s="96">
        <v>1</v>
      </c>
      <c r="G48" s="41" t="s">
        <v>105</v>
      </c>
      <c r="H48" s="91">
        <v>6</v>
      </c>
      <c r="I48" s="41" t="s">
        <v>105</v>
      </c>
      <c r="J48" s="96">
        <v>1</v>
      </c>
      <c r="K48" s="91">
        <v>5</v>
      </c>
      <c r="L48" s="91">
        <v>10</v>
      </c>
      <c r="M48" s="91">
        <v>6</v>
      </c>
      <c r="N48" s="95">
        <v>175</v>
      </c>
      <c r="O48" s="93">
        <v>88</v>
      </c>
      <c r="P48" s="93">
        <v>87</v>
      </c>
      <c r="Q48" s="100">
        <v>17</v>
      </c>
      <c r="R48" s="100">
        <v>12</v>
      </c>
      <c r="S48" s="100">
        <v>12</v>
      </c>
      <c r="T48" s="100">
        <v>15</v>
      </c>
      <c r="U48" s="100">
        <v>14</v>
      </c>
      <c r="V48" s="100">
        <v>4</v>
      </c>
      <c r="W48" s="100">
        <v>13</v>
      </c>
      <c r="X48" s="100">
        <v>19</v>
      </c>
      <c r="Y48" s="100">
        <v>14</v>
      </c>
      <c r="Z48" s="100">
        <v>15</v>
      </c>
      <c r="AA48" s="100">
        <v>18</v>
      </c>
      <c r="AB48" s="100">
        <v>22</v>
      </c>
      <c r="AC48" s="41" t="s">
        <v>28</v>
      </c>
    </row>
    <row r="49" spans="2:29" ht="12" customHeight="1">
      <c r="B49" s="3"/>
      <c r="C49" s="37"/>
      <c r="D49" s="24"/>
      <c r="E49" s="4" t="s">
        <v>121</v>
      </c>
      <c r="F49" s="96">
        <v>3</v>
      </c>
      <c r="G49" s="41" t="s">
        <v>105</v>
      </c>
      <c r="H49" s="91">
        <v>18</v>
      </c>
      <c r="I49" s="41" t="s">
        <v>28</v>
      </c>
      <c r="J49" s="96">
        <v>4</v>
      </c>
      <c r="K49" s="91">
        <v>12</v>
      </c>
      <c r="L49" s="91">
        <v>27</v>
      </c>
      <c r="M49" s="91">
        <v>14</v>
      </c>
      <c r="N49" s="95">
        <v>354</v>
      </c>
      <c r="O49" s="93">
        <v>200</v>
      </c>
      <c r="P49" s="93">
        <v>154</v>
      </c>
      <c r="Q49" s="100">
        <v>27</v>
      </c>
      <c r="R49" s="100">
        <v>31</v>
      </c>
      <c r="S49" s="100">
        <v>36</v>
      </c>
      <c r="T49" s="100">
        <v>27</v>
      </c>
      <c r="U49" s="100">
        <v>36</v>
      </c>
      <c r="V49" s="100">
        <v>23</v>
      </c>
      <c r="W49" s="100">
        <v>26</v>
      </c>
      <c r="X49" s="100">
        <v>24</v>
      </c>
      <c r="Y49" s="100">
        <v>43</v>
      </c>
      <c r="Z49" s="100">
        <v>27</v>
      </c>
      <c r="AA49" s="100">
        <v>32</v>
      </c>
      <c r="AB49" s="100">
        <v>22</v>
      </c>
      <c r="AC49" s="100">
        <v>4</v>
      </c>
    </row>
    <row r="50" spans="2:29" ht="12" customHeight="1">
      <c r="B50" s="3"/>
      <c r="C50" s="37"/>
      <c r="D50" s="24"/>
      <c r="E50" s="4" t="s">
        <v>122</v>
      </c>
      <c r="F50" s="96">
        <v>6</v>
      </c>
      <c r="G50" s="41" t="s">
        <v>28</v>
      </c>
      <c r="H50" s="91">
        <v>37</v>
      </c>
      <c r="I50" s="96">
        <v>2</v>
      </c>
      <c r="J50" s="96">
        <v>8</v>
      </c>
      <c r="K50" s="91">
        <v>30</v>
      </c>
      <c r="L50" s="91">
        <v>47</v>
      </c>
      <c r="M50" s="91">
        <v>27</v>
      </c>
      <c r="N50" s="95">
        <v>694</v>
      </c>
      <c r="O50" s="93">
        <v>354</v>
      </c>
      <c r="P50" s="93">
        <v>340</v>
      </c>
      <c r="Q50" s="100">
        <v>57</v>
      </c>
      <c r="R50" s="100">
        <v>61</v>
      </c>
      <c r="S50" s="100">
        <v>57</v>
      </c>
      <c r="T50" s="100">
        <v>53</v>
      </c>
      <c r="U50" s="100">
        <v>45</v>
      </c>
      <c r="V50" s="100">
        <v>51</v>
      </c>
      <c r="W50" s="100">
        <v>58</v>
      </c>
      <c r="X50" s="100">
        <v>65</v>
      </c>
      <c r="Y50" s="100">
        <v>72</v>
      </c>
      <c r="Z50" s="100">
        <v>58</v>
      </c>
      <c r="AA50" s="100">
        <v>65</v>
      </c>
      <c r="AB50" s="100">
        <v>52</v>
      </c>
      <c r="AC50" s="41" t="s">
        <v>28</v>
      </c>
    </row>
    <row r="51" spans="2:29" s="44" customFormat="1" ht="12" customHeight="1">
      <c r="B51" s="97"/>
      <c r="C51" s="101"/>
      <c r="D51" s="387" t="s">
        <v>70</v>
      </c>
      <c r="E51" s="382"/>
      <c r="F51" s="98">
        <v>6</v>
      </c>
      <c r="G51" s="94" t="s">
        <v>28</v>
      </c>
      <c r="H51" s="98">
        <v>73</v>
      </c>
      <c r="I51" s="41" t="s">
        <v>28</v>
      </c>
      <c r="J51" s="98">
        <v>11</v>
      </c>
      <c r="K51" s="98">
        <v>55</v>
      </c>
      <c r="L51" s="98">
        <v>85</v>
      </c>
      <c r="M51" s="98">
        <v>46</v>
      </c>
      <c r="N51" s="98">
        <v>1893</v>
      </c>
      <c r="O51" s="98">
        <v>978</v>
      </c>
      <c r="P51" s="98">
        <v>915</v>
      </c>
      <c r="Q51" s="98">
        <v>142</v>
      </c>
      <c r="R51" s="98">
        <v>156</v>
      </c>
      <c r="S51" s="98">
        <v>166</v>
      </c>
      <c r="T51" s="98">
        <v>166</v>
      </c>
      <c r="U51" s="98">
        <v>158</v>
      </c>
      <c r="V51" s="98">
        <v>149</v>
      </c>
      <c r="W51" s="98">
        <v>184</v>
      </c>
      <c r="X51" s="98">
        <v>141</v>
      </c>
      <c r="Y51" s="98">
        <v>172</v>
      </c>
      <c r="Z51" s="98">
        <v>144</v>
      </c>
      <c r="AA51" s="98">
        <v>156</v>
      </c>
      <c r="AB51" s="98">
        <v>159</v>
      </c>
      <c r="AC51" s="98">
        <v>28</v>
      </c>
    </row>
    <row r="52" spans="2:29" ht="12" customHeight="1">
      <c r="B52" s="3"/>
      <c r="C52" s="37"/>
      <c r="D52" s="24"/>
      <c r="E52" s="4" t="s">
        <v>123</v>
      </c>
      <c r="F52" s="96">
        <v>6</v>
      </c>
      <c r="G52" s="41" t="s">
        <v>28</v>
      </c>
      <c r="H52" s="91">
        <v>73</v>
      </c>
      <c r="I52" s="41" t="s">
        <v>105</v>
      </c>
      <c r="J52" s="96">
        <v>11</v>
      </c>
      <c r="K52" s="91">
        <v>55</v>
      </c>
      <c r="L52" s="91">
        <v>85</v>
      </c>
      <c r="M52" s="91">
        <v>46</v>
      </c>
      <c r="N52" s="95">
        <v>1893</v>
      </c>
      <c r="O52" s="93">
        <v>978</v>
      </c>
      <c r="P52" s="93">
        <v>915</v>
      </c>
      <c r="Q52" s="100">
        <v>142</v>
      </c>
      <c r="R52" s="100">
        <v>156</v>
      </c>
      <c r="S52" s="100">
        <v>166</v>
      </c>
      <c r="T52" s="100">
        <v>166</v>
      </c>
      <c r="U52" s="100">
        <v>158</v>
      </c>
      <c r="V52" s="100">
        <v>149</v>
      </c>
      <c r="W52" s="100">
        <v>184</v>
      </c>
      <c r="X52" s="100">
        <v>141</v>
      </c>
      <c r="Y52" s="100">
        <v>172</v>
      </c>
      <c r="Z52" s="100">
        <v>144</v>
      </c>
      <c r="AA52" s="100">
        <v>156</v>
      </c>
      <c r="AB52" s="100">
        <v>159</v>
      </c>
      <c r="AC52" s="100">
        <v>28</v>
      </c>
    </row>
    <row r="53" spans="2:29" s="44" customFormat="1" ht="12" customHeight="1">
      <c r="B53" s="97"/>
      <c r="C53" s="101"/>
      <c r="D53" s="387" t="s">
        <v>71</v>
      </c>
      <c r="E53" s="382"/>
      <c r="F53" s="98">
        <v>16</v>
      </c>
      <c r="G53" s="94" t="s">
        <v>28</v>
      </c>
      <c r="H53" s="98">
        <v>201</v>
      </c>
      <c r="I53" s="41" t="s">
        <v>28</v>
      </c>
      <c r="J53" s="98">
        <v>22</v>
      </c>
      <c r="K53" s="98">
        <v>143</v>
      </c>
      <c r="L53" s="98">
        <v>221</v>
      </c>
      <c r="M53" s="98">
        <v>193</v>
      </c>
      <c r="N53" s="98">
        <v>5256</v>
      </c>
      <c r="O53" s="98">
        <v>2674</v>
      </c>
      <c r="P53" s="98">
        <v>2582</v>
      </c>
      <c r="Q53" s="98">
        <v>435</v>
      </c>
      <c r="R53" s="98">
        <v>419</v>
      </c>
      <c r="S53" s="98">
        <v>444</v>
      </c>
      <c r="T53" s="98">
        <v>436</v>
      </c>
      <c r="U53" s="98">
        <v>449</v>
      </c>
      <c r="V53" s="98">
        <v>387</v>
      </c>
      <c r="W53" s="98">
        <v>439</v>
      </c>
      <c r="X53" s="98">
        <v>463</v>
      </c>
      <c r="Y53" s="98">
        <v>443</v>
      </c>
      <c r="Z53" s="98">
        <v>436</v>
      </c>
      <c r="AA53" s="98">
        <v>464</v>
      </c>
      <c r="AB53" s="98">
        <v>441</v>
      </c>
      <c r="AC53" s="98">
        <v>364</v>
      </c>
    </row>
    <row r="54" spans="2:29" ht="12" customHeight="1">
      <c r="B54" s="3"/>
      <c r="C54" s="37"/>
      <c r="D54" s="24"/>
      <c r="E54" s="4" t="s">
        <v>124</v>
      </c>
      <c r="F54" s="96">
        <v>4</v>
      </c>
      <c r="G54" s="41" t="s">
        <v>105</v>
      </c>
      <c r="H54" s="91">
        <v>35</v>
      </c>
      <c r="I54" s="41" t="s">
        <v>105</v>
      </c>
      <c r="J54" s="96">
        <v>3</v>
      </c>
      <c r="K54" s="91">
        <v>27</v>
      </c>
      <c r="L54" s="91">
        <v>37</v>
      </c>
      <c r="M54" s="91">
        <v>45</v>
      </c>
      <c r="N54" s="95">
        <v>733</v>
      </c>
      <c r="O54" s="93">
        <v>374</v>
      </c>
      <c r="P54" s="93">
        <v>359</v>
      </c>
      <c r="Q54" s="100">
        <v>67</v>
      </c>
      <c r="R54" s="100">
        <v>58</v>
      </c>
      <c r="S54" s="100">
        <v>67</v>
      </c>
      <c r="T54" s="100">
        <v>64</v>
      </c>
      <c r="U54" s="100">
        <v>60</v>
      </c>
      <c r="V54" s="100">
        <v>51</v>
      </c>
      <c r="W54" s="100">
        <v>71</v>
      </c>
      <c r="X54" s="100">
        <v>60</v>
      </c>
      <c r="Y54" s="100">
        <v>52</v>
      </c>
      <c r="Z54" s="100">
        <v>67</v>
      </c>
      <c r="AA54" s="100">
        <v>57</v>
      </c>
      <c r="AB54" s="100">
        <v>59</v>
      </c>
      <c r="AC54" s="41">
        <v>2</v>
      </c>
    </row>
    <row r="55" spans="2:29" ht="12" customHeight="1">
      <c r="B55" s="3"/>
      <c r="C55" s="37"/>
      <c r="D55" s="24"/>
      <c r="E55" s="4" t="s">
        <v>125</v>
      </c>
      <c r="F55" s="96">
        <v>2</v>
      </c>
      <c r="G55" s="41" t="s">
        <v>28</v>
      </c>
      <c r="H55" s="91">
        <v>21</v>
      </c>
      <c r="I55" s="41" t="s">
        <v>28</v>
      </c>
      <c r="J55" s="96">
        <v>2</v>
      </c>
      <c r="K55" s="91">
        <v>19</v>
      </c>
      <c r="L55" s="91">
        <v>23</v>
      </c>
      <c r="M55" s="91">
        <v>18</v>
      </c>
      <c r="N55" s="95">
        <v>598</v>
      </c>
      <c r="O55" s="93">
        <v>312</v>
      </c>
      <c r="P55" s="93">
        <v>286</v>
      </c>
      <c r="Q55" s="100">
        <v>58</v>
      </c>
      <c r="R55" s="100">
        <v>43</v>
      </c>
      <c r="S55" s="100">
        <v>53</v>
      </c>
      <c r="T55" s="100">
        <v>51</v>
      </c>
      <c r="U55" s="100">
        <v>43</v>
      </c>
      <c r="V55" s="100">
        <v>47</v>
      </c>
      <c r="W55" s="100">
        <v>46</v>
      </c>
      <c r="X55" s="100">
        <v>44</v>
      </c>
      <c r="Y55" s="100">
        <v>53</v>
      </c>
      <c r="Z55" s="100">
        <v>51</v>
      </c>
      <c r="AA55" s="100">
        <v>59</v>
      </c>
      <c r="AB55" s="100">
        <v>50</v>
      </c>
      <c r="AC55" s="41" t="s">
        <v>28</v>
      </c>
    </row>
    <row r="56" spans="2:29" ht="12" customHeight="1">
      <c r="B56" s="3"/>
      <c r="C56" s="37"/>
      <c r="D56" s="24"/>
      <c r="E56" s="4" t="s">
        <v>126</v>
      </c>
      <c r="F56" s="96">
        <v>2</v>
      </c>
      <c r="G56" s="41" t="s">
        <v>105</v>
      </c>
      <c r="H56" s="91">
        <v>23</v>
      </c>
      <c r="I56" s="41" t="s">
        <v>105</v>
      </c>
      <c r="J56" s="96">
        <v>2</v>
      </c>
      <c r="K56" s="91">
        <v>16</v>
      </c>
      <c r="L56" s="91">
        <v>26</v>
      </c>
      <c r="M56" s="91">
        <v>24</v>
      </c>
      <c r="N56" s="95">
        <v>587</v>
      </c>
      <c r="O56" s="93">
        <v>322</v>
      </c>
      <c r="P56" s="93">
        <v>265</v>
      </c>
      <c r="Q56" s="100">
        <v>41</v>
      </c>
      <c r="R56" s="100">
        <v>55</v>
      </c>
      <c r="S56" s="100">
        <v>53</v>
      </c>
      <c r="T56" s="100">
        <v>41</v>
      </c>
      <c r="U56" s="100">
        <v>64</v>
      </c>
      <c r="V56" s="100">
        <v>40</v>
      </c>
      <c r="W56" s="100">
        <v>53</v>
      </c>
      <c r="X56" s="100">
        <v>48</v>
      </c>
      <c r="Y56" s="100">
        <v>55</v>
      </c>
      <c r="Z56" s="100">
        <v>35</v>
      </c>
      <c r="AA56" s="100">
        <v>56</v>
      </c>
      <c r="AB56" s="100">
        <v>46</v>
      </c>
      <c r="AC56" s="100">
        <v>10</v>
      </c>
    </row>
    <row r="57" spans="2:29" ht="12" customHeight="1">
      <c r="B57" s="3"/>
      <c r="C57" s="37"/>
      <c r="D57" s="24"/>
      <c r="E57" s="4" t="s">
        <v>127</v>
      </c>
      <c r="F57" s="96">
        <v>4</v>
      </c>
      <c r="G57" s="41" t="s">
        <v>28</v>
      </c>
      <c r="H57" s="91">
        <v>71</v>
      </c>
      <c r="I57" s="41" t="s">
        <v>28</v>
      </c>
      <c r="J57" s="96">
        <v>9</v>
      </c>
      <c r="K57" s="91">
        <v>44</v>
      </c>
      <c r="L57" s="91">
        <v>84</v>
      </c>
      <c r="M57" s="91">
        <v>66</v>
      </c>
      <c r="N57" s="95">
        <v>2011</v>
      </c>
      <c r="O57" s="93">
        <v>984</v>
      </c>
      <c r="P57" s="93">
        <v>1027</v>
      </c>
      <c r="Q57" s="100">
        <v>172</v>
      </c>
      <c r="R57" s="100">
        <v>167</v>
      </c>
      <c r="S57" s="100">
        <v>154</v>
      </c>
      <c r="T57" s="100">
        <v>170</v>
      </c>
      <c r="U57" s="100">
        <v>169</v>
      </c>
      <c r="V57" s="100">
        <v>155</v>
      </c>
      <c r="W57" s="100">
        <v>153</v>
      </c>
      <c r="X57" s="100">
        <v>189</v>
      </c>
      <c r="Y57" s="100">
        <v>163</v>
      </c>
      <c r="Z57" s="100">
        <v>175</v>
      </c>
      <c r="AA57" s="100">
        <v>173</v>
      </c>
      <c r="AB57" s="100">
        <v>171</v>
      </c>
      <c r="AC57" s="100">
        <v>336</v>
      </c>
    </row>
    <row r="58" spans="2:29" ht="12" customHeight="1">
      <c r="B58" s="3"/>
      <c r="C58" s="37"/>
      <c r="D58" s="24"/>
      <c r="E58" s="4" t="s">
        <v>128</v>
      </c>
      <c r="F58" s="96">
        <v>4</v>
      </c>
      <c r="G58" s="41" t="s">
        <v>28</v>
      </c>
      <c r="H58" s="91">
        <v>51</v>
      </c>
      <c r="I58" s="41" t="s">
        <v>28</v>
      </c>
      <c r="J58" s="96">
        <v>6</v>
      </c>
      <c r="K58" s="91">
        <v>37</v>
      </c>
      <c r="L58" s="91">
        <v>51</v>
      </c>
      <c r="M58" s="91">
        <v>40</v>
      </c>
      <c r="N58" s="95">
        <v>1327</v>
      </c>
      <c r="O58" s="93">
        <v>682</v>
      </c>
      <c r="P58" s="93">
        <v>645</v>
      </c>
      <c r="Q58" s="100">
        <v>97</v>
      </c>
      <c r="R58" s="100">
        <v>96</v>
      </c>
      <c r="S58" s="100">
        <v>117</v>
      </c>
      <c r="T58" s="100">
        <v>110</v>
      </c>
      <c r="U58" s="100">
        <v>113</v>
      </c>
      <c r="V58" s="100">
        <v>94</v>
      </c>
      <c r="W58" s="100">
        <v>116</v>
      </c>
      <c r="X58" s="100">
        <v>122</v>
      </c>
      <c r="Y58" s="100">
        <v>120</v>
      </c>
      <c r="Z58" s="100">
        <v>108</v>
      </c>
      <c r="AA58" s="100">
        <v>119</v>
      </c>
      <c r="AB58" s="100">
        <v>115</v>
      </c>
      <c r="AC58" s="100">
        <v>16</v>
      </c>
    </row>
    <row r="59" spans="6:20" ht="12" customHeight="1">
      <c r="F59" s="102" t="s">
        <v>129</v>
      </c>
      <c r="G59" s="14"/>
      <c r="H59" s="14"/>
      <c r="I59" s="14"/>
      <c r="J59" s="14"/>
      <c r="K59" s="14"/>
      <c r="L59" s="14"/>
      <c r="M59" s="14"/>
      <c r="N59" s="14"/>
      <c r="O59" s="14"/>
      <c r="S59" s="14"/>
      <c r="T59" s="14"/>
    </row>
    <row r="60" spans="2:15" ht="12" customHeight="1">
      <c r="B60" s="16" t="s">
        <v>74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6:15" ht="12"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6:29" ht="12"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6:29" ht="12"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6:29" ht="12"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</row>
    <row r="65" spans="6:29" ht="12"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</row>
  </sheetData>
  <sheetProtection/>
  <mergeCells count="62">
    <mergeCell ref="D32:E32"/>
    <mergeCell ref="D35:E35"/>
    <mergeCell ref="D39:E39"/>
    <mergeCell ref="D46:E46"/>
    <mergeCell ref="D51:E51"/>
    <mergeCell ref="D53:E53"/>
    <mergeCell ref="D24:E24"/>
    <mergeCell ref="D25:E25"/>
    <mergeCell ref="D26:E26"/>
    <mergeCell ref="D27:E27"/>
    <mergeCell ref="C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C15:E15"/>
    <mergeCell ref="D16:E16"/>
    <mergeCell ref="D17:E17"/>
    <mergeCell ref="Y7:Y8"/>
    <mergeCell ref="Z7:Z8"/>
    <mergeCell ref="AA7:AA8"/>
    <mergeCell ref="AB7:AB8"/>
    <mergeCell ref="B10:E10"/>
    <mergeCell ref="B11:E11"/>
    <mergeCell ref="S7:S8"/>
    <mergeCell ref="T7:T8"/>
    <mergeCell ref="U7:U8"/>
    <mergeCell ref="V7:V8"/>
    <mergeCell ref="X7:X8"/>
    <mergeCell ref="M6:M8"/>
    <mergeCell ref="N7:N8"/>
    <mergeCell ref="O7:O8"/>
    <mergeCell ref="P7:P8"/>
    <mergeCell ref="Q7:Q8"/>
    <mergeCell ref="R7:R8"/>
    <mergeCell ref="W5:X6"/>
    <mergeCell ref="Y5:Z6"/>
    <mergeCell ref="AA5:AB6"/>
    <mergeCell ref="F6:F8"/>
    <mergeCell ref="G6:G8"/>
    <mergeCell ref="H6:H8"/>
    <mergeCell ref="I6:I8"/>
    <mergeCell ref="J6:J8"/>
    <mergeCell ref="K6:K8"/>
    <mergeCell ref="L6:L8"/>
    <mergeCell ref="W7:W8"/>
    <mergeCell ref="B3:E8"/>
    <mergeCell ref="F3:G5"/>
    <mergeCell ref="H3:J5"/>
    <mergeCell ref="K3:L5"/>
    <mergeCell ref="M3:M5"/>
    <mergeCell ref="N3:AB4"/>
    <mergeCell ref="N5:P6"/>
    <mergeCell ref="Q5:R6"/>
    <mergeCell ref="S5:T6"/>
    <mergeCell ref="U5:V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20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139</v>
      </c>
    </row>
    <row r="2" spans="6:25" ht="12"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2:25" ht="12" customHeight="1">
      <c r="B3" s="475" t="s">
        <v>0</v>
      </c>
      <c r="C3" s="476"/>
      <c r="D3" s="476"/>
      <c r="E3" s="477"/>
      <c r="F3" s="400" t="s">
        <v>91</v>
      </c>
      <c r="G3" s="400"/>
      <c r="H3" s="400" t="s">
        <v>2</v>
      </c>
      <c r="I3" s="400"/>
      <c r="J3" s="503" t="s">
        <v>131</v>
      </c>
      <c r="K3" s="503"/>
      <c r="L3" s="491" t="s">
        <v>92</v>
      </c>
      <c r="M3" s="449" t="s">
        <v>132</v>
      </c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104"/>
    </row>
    <row r="4" spans="2:25" ht="12" customHeight="1">
      <c r="B4" s="478"/>
      <c r="C4" s="479"/>
      <c r="D4" s="479"/>
      <c r="E4" s="480"/>
      <c r="F4" s="484"/>
      <c r="G4" s="484"/>
      <c r="H4" s="484"/>
      <c r="I4" s="484"/>
      <c r="J4" s="504"/>
      <c r="K4" s="504"/>
      <c r="L4" s="492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105"/>
    </row>
    <row r="5" spans="2:25" ht="12" customHeight="1">
      <c r="B5" s="478"/>
      <c r="C5" s="479"/>
      <c r="D5" s="479"/>
      <c r="E5" s="480"/>
      <c r="F5" s="401"/>
      <c r="G5" s="401"/>
      <c r="H5" s="401"/>
      <c r="I5" s="401"/>
      <c r="J5" s="505"/>
      <c r="K5" s="505"/>
      <c r="L5" s="493"/>
      <c r="M5" s="449" t="s">
        <v>43</v>
      </c>
      <c r="N5" s="449"/>
      <c r="O5" s="449"/>
      <c r="P5" s="449" t="s">
        <v>94</v>
      </c>
      <c r="Q5" s="449"/>
      <c r="R5" s="449"/>
      <c r="S5" s="449" t="s">
        <v>95</v>
      </c>
      <c r="T5" s="449"/>
      <c r="U5" s="449"/>
      <c r="V5" s="449" t="s">
        <v>96</v>
      </c>
      <c r="W5" s="449"/>
      <c r="X5" s="449"/>
      <c r="Y5" s="106" t="s">
        <v>100</v>
      </c>
    </row>
    <row r="6" spans="2:25" ht="12" customHeight="1">
      <c r="B6" s="478"/>
      <c r="C6" s="479"/>
      <c r="D6" s="479"/>
      <c r="E6" s="480"/>
      <c r="F6" s="400" t="s">
        <v>5</v>
      </c>
      <c r="G6" s="400" t="s">
        <v>6</v>
      </c>
      <c r="H6" s="400" t="s">
        <v>101</v>
      </c>
      <c r="I6" s="506" t="s">
        <v>103</v>
      </c>
      <c r="J6" s="400" t="s">
        <v>7</v>
      </c>
      <c r="K6" s="400" t="s">
        <v>8</v>
      </c>
      <c r="L6" s="400" t="s">
        <v>25</v>
      </c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106" t="s">
        <v>133</v>
      </c>
    </row>
    <row r="7" spans="2:25" ht="12" customHeight="1">
      <c r="B7" s="478"/>
      <c r="C7" s="479"/>
      <c r="D7" s="479"/>
      <c r="E7" s="480"/>
      <c r="F7" s="484"/>
      <c r="G7" s="484"/>
      <c r="H7" s="484"/>
      <c r="I7" s="484"/>
      <c r="J7" s="484"/>
      <c r="K7" s="484"/>
      <c r="L7" s="484"/>
      <c r="M7" s="400" t="s">
        <v>25</v>
      </c>
      <c r="N7" s="501" t="s">
        <v>7</v>
      </c>
      <c r="O7" s="501" t="s">
        <v>8</v>
      </c>
      <c r="P7" s="400" t="s">
        <v>25</v>
      </c>
      <c r="Q7" s="501" t="s">
        <v>7</v>
      </c>
      <c r="R7" s="501" t="s">
        <v>8</v>
      </c>
      <c r="S7" s="400" t="s">
        <v>25</v>
      </c>
      <c r="T7" s="501" t="s">
        <v>7</v>
      </c>
      <c r="U7" s="501" t="s">
        <v>8</v>
      </c>
      <c r="V7" s="400" t="s">
        <v>25</v>
      </c>
      <c r="W7" s="501" t="s">
        <v>7</v>
      </c>
      <c r="X7" s="501" t="s">
        <v>8</v>
      </c>
      <c r="Y7" s="88" t="s">
        <v>25</v>
      </c>
    </row>
    <row r="8" spans="2:25" ht="12" customHeight="1">
      <c r="B8" s="481"/>
      <c r="C8" s="482"/>
      <c r="D8" s="482"/>
      <c r="E8" s="483"/>
      <c r="F8" s="401"/>
      <c r="G8" s="401"/>
      <c r="H8" s="401"/>
      <c r="I8" s="401"/>
      <c r="J8" s="401"/>
      <c r="K8" s="401"/>
      <c r="L8" s="401"/>
      <c r="M8" s="401"/>
      <c r="N8" s="406"/>
      <c r="O8" s="406"/>
      <c r="P8" s="401"/>
      <c r="Q8" s="406"/>
      <c r="R8" s="406"/>
      <c r="S8" s="401"/>
      <c r="T8" s="406"/>
      <c r="U8" s="406"/>
      <c r="V8" s="401"/>
      <c r="W8" s="406"/>
      <c r="X8" s="406"/>
      <c r="Y8" s="29"/>
    </row>
    <row r="9" spans="2:25" ht="12">
      <c r="B9" s="3"/>
      <c r="C9" s="37"/>
      <c r="D9" s="37"/>
      <c r="E9" s="38"/>
      <c r="F9" s="6"/>
      <c r="G9" s="6"/>
      <c r="H9" s="6"/>
      <c r="I9" s="6"/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6" t="s">
        <v>9</v>
      </c>
      <c r="Y9" s="6" t="s">
        <v>9</v>
      </c>
    </row>
    <row r="10" spans="2:25" ht="12" customHeight="1">
      <c r="B10" s="380" t="s">
        <v>47</v>
      </c>
      <c r="C10" s="380"/>
      <c r="D10" s="380"/>
      <c r="E10" s="380"/>
      <c r="F10" s="107">
        <v>167</v>
      </c>
      <c r="G10" s="107">
        <v>2</v>
      </c>
      <c r="H10" s="107">
        <v>1702</v>
      </c>
      <c r="I10" s="107">
        <v>269</v>
      </c>
      <c r="J10" s="107">
        <v>2483</v>
      </c>
      <c r="K10" s="107">
        <v>1684</v>
      </c>
      <c r="L10" s="107">
        <v>1113</v>
      </c>
      <c r="M10" s="107">
        <v>55957</v>
      </c>
      <c r="N10" s="107">
        <v>28588</v>
      </c>
      <c r="O10" s="107">
        <v>27369</v>
      </c>
      <c r="P10" s="107">
        <v>18254</v>
      </c>
      <c r="Q10" s="107">
        <v>9370</v>
      </c>
      <c r="R10" s="107">
        <v>8884</v>
      </c>
      <c r="S10" s="107">
        <v>18543</v>
      </c>
      <c r="T10" s="107">
        <v>9474</v>
      </c>
      <c r="U10" s="107">
        <v>9069</v>
      </c>
      <c r="V10" s="107">
        <v>19160</v>
      </c>
      <c r="W10" s="107">
        <v>9744</v>
      </c>
      <c r="X10" s="107">
        <v>9416</v>
      </c>
      <c r="Y10" s="107">
        <v>828</v>
      </c>
    </row>
    <row r="11" spans="2:26" ht="12" customHeight="1">
      <c r="B11" s="381" t="s">
        <v>48</v>
      </c>
      <c r="C11" s="381"/>
      <c r="D11" s="381"/>
      <c r="E11" s="381"/>
      <c r="F11" s="108">
        <v>167</v>
      </c>
      <c r="G11" s="108">
        <v>1</v>
      </c>
      <c r="H11" s="108">
        <v>1652</v>
      </c>
      <c r="I11" s="108">
        <v>277</v>
      </c>
      <c r="J11" s="108">
        <v>2448</v>
      </c>
      <c r="K11" s="108">
        <v>1690</v>
      </c>
      <c r="L11" s="108">
        <v>1145</v>
      </c>
      <c r="M11" s="108">
        <v>54421</v>
      </c>
      <c r="N11" s="108">
        <v>27862</v>
      </c>
      <c r="O11" s="108">
        <v>26559</v>
      </c>
      <c r="P11" s="108">
        <v>17597</v>
      </c>
      <c r="Q11" s="108">
        <v>9006</v>
      </c>
      <c r="R11" s="108">
        <v>8591</v>
      </c>
      <c r="S11" s="108">
        <v>18269</v>
      </c>
      <c r="T11" s="108">
        <v>9380</v>
      </c>
      <c r="U11" s="108">
        <v>8889</v>
      </c>
      <c r="V11" s="108">
        <v>18555</v>
      </c>
      <c r="W11" s="108">
        <v>9476</v>
      </c>
      <c r="X11" s="108">
        <v>9079</v>
      </c>
      <c r="Y11" s="108">
        <v>795</v>
      </c>
      <c r="Z11" s="15"/>
    </row>
    <row r="12" spans="2:25" ht="12">
      <c r="B12" s="3"/>
      <c r="C12" s="37"/>
      <c r="D12" s="378" t="s">
        <v>11</v>
      </c>
      <c r="E12" s="379"/>
      <c r="F12" s="73">
        <v>1</v>
      </c>
      <c r="G12" s="73" t="s">
        <v>60</v>
      </c>
      <c r="H12" s="73">
        <v>12</v>
      </c>
      <c r="I12" s="73" t="s">
        <v>60</v>
      </c>
      <c r="J12" s="73">
        <v>16</v>
      </c>
      <c r="K12" s="73">
        <v>7</v>
      </c>
      <c r="L12" s="73">
        <v>2</v>
      </c>
      <c r="M12" s="73">
        <v>430</v>
      </c>
      <c r="N12" s="73">
        <v>221</v>
      </c>
      <c r="O12" s="73">
        <v>209</v>
      </c>
      <c r="P12" s="73">
        <v>136</v>
      </c>
      <c r="Q12" s="73">
        <v>72</v>
      </c>
      <c r="R12" s="73">
        <v>64</v>
      </c>
      <c r="S12" s="73">
        <v>135</v>
      </c>
      <c r="T12" s="73">
        <v>70</v>
      </c>
      <c r="U12" s="73">
        <v>65</v>
      </c>
      <c r="V12" s="73">
        <v>159</v>
      </c>
      <c r="W12" s="73">
        <v>79</v>
      </c>
      <c r="X12" s="73">
        <v>80</v>
      </c>
      <c r="Y12" s="73" t="s">
        <v>60</v>
      </c>
    </row>
    <row r="13" spans="2:25" ht="12">
      <c r="B13" s="3"/>
      <c r="C13" s="37"/>
      <c r="D13" s="378" t="s">
        <v>12</v>
      </c>
      <c r="E13" s="379"/>
      <c r="F13" s="73">
        <v>160</v>
      </c>
      <c r="G13" s="73">
        <v>1</v>
      </c>
      <c r="H13" s="73">
        <v>1592</v>
      </c>
      <c r="I13" s="73">
        <v>277</v>
      </c>
      <c r="J13" s="73">
        <v>2363</v>
      </c>
      <c r="K13" s="73">
        <v>1652</v>
      </c>
      <c r="L13" s="73">
        <v>1127</v>
      </c>
      <c r="M13" s="73">
        <v>52717</v>
      </c>
      <c r="N13" s="73">
        <v>27111</v>
      </c>
      <c r="O13" s="73">
        <v>25606</v>
      </c>
      <c r="P13" s="73">
        <v>17034</v>
      </c>
      <c r="Q13" s="73">
        <v>8759</v>
      </c>
      <c r="R13" s="73">
        <v>8275</v>
      </c>
      <c r="S13" s="73">
        <v>17706</v>
      </c>
      <c r="T13" s="73">
        <v>9133</v>
      </c>
      <c r="U13" s="73">
        <v>8573</v>
      </c>
      <c r="V13" s="73">
        <v>17977</v>
      </c>
      <c r="W13" s="73">
        <v>9219</v>
      </c>
      <c r="X13" s="73">
        <v>8758</v>
      </c>
      <c r="Y13" s="73">
        <v>794</v>
      </c>
    </row>
    <row r="14" spans="2:25" ht="12">
      <c r="B14" s="3"/>
      <c r="C14" s="37"/>
      <c r="D14" s="378" t="s">
        <v>13</v>
      </c>
      <c r="E14" s="379"/>
      <c r="F14" s="73">
        <v>6</v>
      </c>
      <c r="G14" s="73" t="s">
        <v>60</v>
      </c>
      <c r="H14" s="73">
        <v>48</v>
      </c>
      <c r="I14" s="73" t="s">
        <v>60</v>
      </c>
      <c r="J14" s="73">
        <v>69</v>
      </c>
      <c r="K14" s="73">
        <v>31</v>
      </c>
      <c r="L14" s="73">
        <v>16</v>
      </c>
      <c r="M14" s="73">
        <v>1274</v>
      </c>
      <c r="N14" s="73">
        <v>530</v>
      </c>
      <c r="O14" s="73">
        <v>744</v>
      </c>
      <c r="P14" s="73">
        <v>427</v>
      </c>
      <c r="Q14" s="73">
        <v>175</v>
      </c>
      <c r="R14" s="73">
        <v>252</v>
      </c>
      <c r="S14" s="73">
        <v>428</v>
      </c>
      <c r="T14" s="73">
        <v>177</v>
      </c>
      <c r="U14" s="73">
        <v>251</v>
      </c>
      <c r="V14" s="73">
        <v>419</v>
      </c>
      <c r="W14" s="73">
        <v>178</v>
      </c>
      <c r="X14" s="73">
        <v>241</v>
      </c>
      <c r="Y14" s="73">
        <v>1</v>
      </c>
    </row>
    <row r="15" spans="2:26" ht="12">
      <c r="B15" s="3"/>
      <c r="C15" s="387" t="s">
        <v>49</v>
      </c>
      <c r="D15" s="387"/>
      <c r="E15" s="382"/>
      <c r="F15" s="108">
        <v>134</v>
      </c>
      <c r="G15" s="108">
        <v>1</v>
      </c>
      <c r="H15" s="108">
        <v>1405</v>
      </c>
      <c r="I15" s="108">
        <v>228</v>
      </c>
      <c r="J15" s="108">
        <v>2047</v>
      </c>
      <c r="K15" s="108">
        <v>1431</v>
      </c>
      <c r="L15" s="108">
        <v>925</v>
      </c>
      <c r="M15" s="108">
        <v>46864</v>
      </c>
      <c r="N15" s="108">
        <v>24013</v>
      </c>
      <c r="O15" s="108">
        <v>22851</v>
      </c>
      <c r="P15" s="108">
        <v>15190</v>
      </c>
      <c r="Q15" s="108">
        <v>7773</v>
      </c>
      <c r="R15" s="108">
        <v>7417</v>
      </c>
      <c r="S15" s="108">
        <v>15770</v>
      </c>
      <c r="T15" s="108">
        <v>8090</v>
      </c>
      <c r="U15" s="108">
        <v>7680</v>
      </c>
      <c r="V15" s="108">
        <v>15904</v>
      </c>
      <c r="W15" s="108">
        <v>8150</v>
      </c>
      <c r="X15" s="108">
        <v>7754</v>
      </c>
      <c r="Y15" s="108">
        <v>615</v>
      </c>
      <c r="Z15" s="15"/>
    </row>
    <row r="16" spans="2:25" ht="12" customHeight="1">
      <c r="B16" s="3"/>
      <c r="C16" s="37"/>
      <c r="D16" s="378" t="s">
        <v>134</v>
      </c>
      <c r="E16" s="379"/>
      <c r="F16" s="109">
        <v>23</v>
      </c>
      <c r="G16" s="107">
        <v>1</v>
      </c>
      <c r="H16" s="110">
        <v>272</v>
      </c>
      <c r="I16" s="111">
        <v>43</v>
      </c>
      <c r="J16" s="110">
        <v>372</v>
      </c>
      <c r="K16" s="110">
        <v>285</v>
      </c>
      <c r="L16" s="110">
        <v>80</v>
      </c>
      <c r="M16" s="110">
        <v>9234</v>
      </c>
      <c r="N16" s="110">
        <v>4633</v>
      </c>
      <c r="O16" s="110">
        <v>4601</v>
      </c>
      <c r="P16" s="111">
        <v>2930</v>
      </c>
      <c r="Q16" s="111">
        <v>1447</v>
      </c>
      <c r="R16" s="111">
        <v>1483</v>
      </c>
      <c r="S16" s="111">
        <v>3125</v>
      </c>
      <c r="T16" s="111">
        <v>1599</v>
      </c>
      <c r="U16" s="111">
        <v>1526</v>
      </c>
      <c r="V16" s="111">
        <v>3179</v>
      </c>
      <c r="W16" s="111">
        <v>1587</v>
      </c>
      <c r="X16" s="111">
        <v>1592</v>
      </c>
      <c r="Y16" s="111">
        <v>54</v>
      </c>
    </row>
    <row r="17" spans="2:25" ht="12">
      <c r="B17" s="3"/>
      <c r="C17" s="37"/>
      <c r="D17" s="378" t="s">
        <v>51</v>
      </c>
      <c r="E17" s="379"/>
      <c r="F17" s="109">
        <v>25</v>
      </c>
      <c r="G17" s="73" t="s">
        <v>135</v>
      </c>
      <c r="H17" s="110">
        <v>291</v>
      </c>
      <c r="I17" s="111">
        <v>44</v>
      </c>
      <c r="J17" s="110">
        <v>404</v>
      </c>
      <c r="K17" s="110">
        <v>290</v>
      </c>
      <c r="L17" s="110">
        <v>272</v>
      </c>
      <c r="M17" s="110">
        <v>9999</v>
      </c>
      <c r="N17" s="110">
        <v>5181</v>
      </c>
      <c r="O17" s="110">
        <v>4818</v>
      </c>
      <c r="P17" s="111">
        <v>3273</v>
      </c>
      <c r="Q17" s="111">
        <v>1691</v>
      </c>
      <c r="R17" s="111">
        <v>1582</v>
      </c>
      <c r="S17" s="111">
        <v>3372</v>
      </c>
      <c r="T17" s="111">
        <v>1736</v>
      </c>
      <c r="U17" s="111">
        <v>1636</v>
      </c>
      <c r="V17" s="111">
        <v>3354</v>
      </c>
      <c r="W17" s="111">
        <v>1754</v>
      </c>
      <c r="X17" s="111">
        <v>1600</v>
      </c>
      <c r="Y17" s="111">
        <v>22</v>
      </c>
    </row>
    <row r="18" spans="2:25" ht="12" customHeight="1">
      <c r="B18" s="3"/>
      <c r="C18" s="37"/>
      <c r="D18" s="378" t="s">
        <v>136</v>
      </c>
      <c r="E18" s="379"/>
      <c r="F18" s="109">
        <v>12</v>
      </c>
      <c r="G18" s="73" t="s">
        <v>60</v>
      </c>
      <c r="H18" s="110">
        <v>96</v>
      </c>
      <c r="I18" s="111">
        <v>12</v>
      </c>
      <c r="J18" s="110">
        <v>161</v>
      </c>
      <c r="K18" s="110">
        <v>93</v>
      </c>
      <c r="L18" s="110">
        <v>34</v>
      </c>
      <c r="M18" s="110">
        <v>2847</v>
      </c>
      <c r="N18" s="110">
        <v>1489</v>
      </c>
      <c r="O18" s="110">
        <v>1358</v>
      </c>
      <c r="P18" s="111">
        <v>923</v>
      </c>
      <c r="Q18" s="111">
        <v>487</v>
      </c>
      <c r="R18" s="111">
        <v>436</v>
      </c>
      <c r="S18" s="111">
        <v>913</v>
      </c>
      <c r="T18" s="111">
        <v>466</v>
      </c>
      <c r="U18" s="111">
        <v>447</v>
      </c>
      <c r="V18" s="111">
        <v>1011</v>
      </c>
      <c r="W18" s="111">
        <v>536</v>
      </c>
      <c r="X18" s="111">
        <v>475</v>
      </c>
      <c r="Y18" s="111">
        <v>29</v>
      </c>
    </row>
    <row r="19" spans="2:25" ht="12">
      <c r="B19" s="3"/>
      <c r="C19" s="37"/>
      <c r="D19" s="378" t="s">
        <v>53</v>
      </c>
      <c r="E19" s="379"/>
      <c r="F19" s="109">
        <v>11</v>
      </c>
      <c r="G19" s="73" t="s">
        <v>60</v>
      </c>
      <c r="H19" s="110">
        <v>166</v>
      </c>
      <c r="I19" s="111">
        <v>26</v>
      </c>
      <c r="J19" s="110">
        <v>238</v>
      </c>
      <c r="K19" s="110">
        <v>152</v>
      </c>
      <c r="L19" s="110">
        <v>49</v>
      </c>
      <c r="M19" s="110">
        <v>5975</v>
      </c>
      <c r="N19" s="110">
        <v>3082</v>
      </c>
      <c r="O19" s="110">
        <v>2893</v>
      </c>
      <c r="P19" s="111">
        <v>1940</v>
      </c>
      <c r="Q19" s="111">
        <v>1026</v>
      </c>
      <c r="R19" s="111">
        <v>914</v>
      </c>
      <c r="S19" s="111">
        <v>2007</v>
      </c>
      <c r="T19" s="111">
        <v>1029</v>
      </c>
      <c r="U19" s="111">
        <v>978</v>
      </c>
      <c r="V19" s="111">
        <v>2028</v>
      </c>
      <c r="W19" s="111">
        <v>1027</v>
      </c>
      <c r="X19" s="111">
        <v>1001</v>
      </c>
      <c r="Y19" s="111">
        <v>297</v>
      </c>
    </row>
    <row r="20" spans="2:25" ht="12">
      <c r="B20" s="3"/>
      <c r="C20" s="37"/>
      <c r="D20" s="378" t="s">
        <v>54</v>
      </c>
      <c r="E20" s="379"/>
      <c r="F20" s="109">
        <v>18</v>
      </c>
      <c r="G20" s="73" t="s">
        <v>66</v>
      </c>
      <c r="H20" s="110">
        <v>205</v>
      </c>
      <c r="I20" s="111">
        <v>26</v>
      </c>
      <c r="J20" s="110">
        <v>283</v>
      </c>
      <c r="K20" s="110">
        <v>212</v>
      </c>
      <c r="L20" s="110">
        <v>223</v>
      </c>
      <c r="M20" s="110">
        <v>6861</v>
      </c>
      <c r="N20" s="110">
        <v>3461</v>
      </c>
      <c r="O20" s="110">
        <v>3400</v>
      </c>
      <c r="P20" s="111">
        <v>2251</v>
      </c>
      <c r="Q20" s="111">
        <v>1148</v>
      </c>
      <c r="R20" s="111">
        <v>1103</v>
      </c>
      <c r="S20" s="111">
        <v>2308</v>
      </c>
      <c r="T20" s="111">
        <v>1152</v>
      </c>
      <c r="U20" s="111">
        <v>1156</v>
      </c>
      <c r="V20" s="111">
        <v>2302</v>
      </c>
      <c r="W20" s="111">
        <v>1161</v>
      </c>
      <c r="X20" s="111">
        <v>1141</v>
      </c>
      <c r="Y20" s="111">
        <v>142</v>
      </c>
    </row>
    <row r="21" spans="2:25" ht="12">
      <c r="B21" s="3"/>
      <c r="C21" s="37"/>
      <c r="D21" s="378" t="s">
        <v>55</v>
      </c>
      <c r="E21" s="379"/>
      <c r="F21" s="109">
        <v>9</v>
      </c>
      <c r="G21" s="73" t="s">
        <v>66</v>
      </c>
      <c r="H21" s="110">
        <v>49</v>
      </c>
      <c r="I21" s="111">
        <v>12</v>
      </c>
      <c r="J21" s="110">
        <v>88</v>
      </c>
      <c r="K21" s="110">
        <v>59</v>
      </c>
      <c r="L21" s="110">
        <v>30</v>
      </c>
      <c r="M21" s="110">
        <v>1374</v>
      </c>
      <c r="N21" s="110">
        <v>686</v>
      </c>
      <c r="O21" s="110">
        <v>688</v>
      </c>
      <c r="P21" s="111">
        <v>472</v>
      </c>
      <c r="Q21" s="111">
        <v>237</v>
      </c>
      <c r="R21" s="111">
        <v>235</v>
      </c>
      <c r="S21" s="111">
        <v>435</v>
      </c>
      <c r="T21" s="111">
        <v>222</v>
      </c>
      <c r="U21" s="111">
        <v>213</v>
      </c>
      <c r="V21" s="111">
        <v>467</v>
      </c>
      <c r="W21" s="111">
        <v>227</v>
      </c>
      <c r="X21" s="111">
        <v>240</v>
      </c>
      <c r="Y21" s="111">
        <v>3</v>
      </c>
    </row>
    <row r="22" spans="2:25" ht="12">
      <c r="B22" s="3"/>
      <c r="C22" s="37"/>
      <c r="D22" s="378" t="s">
        <v>56</v>
      </c>
      <c r="E22" s="379"/>
      <c r="F22" s="109">
        <v>5</v>
      </c>
      <c r="G22" s="73" t="s">
        <v>60</v>
      </c>
      <c r="H22" s="110">
        <v>62</v>
      </c>
      <c r="I22" s="111">
        <v>11</v>
      </c>
      <c r="J22" s="110">
        <v>88</v>
      </c>
      <c r="K22" s="110">
        <v>64</v>
      </c>
      <c r="L22" s="110">
        <v>37</v>
      </c>
      <c r="M22" s="110">
        <v>2105</v>
      </c>
      <c r="N22" s="110">
        <v>1094</v>
      </c>
      <c r="O22" s="110">
        <v>1011</v>
      </c>
      <c r="P22" s="111">
        <v>671</v>
      </c>
      <c r="Q22" s="111">
        <v>343</v>
      </c>
      <c r="R22" s="111">
        <v>328</v>
      </c>
      <c r="S22" s="111">
        <v>705</v>
      </c>
      <c r="T22" s="111">
        <v>366</v>
      </c>
      <c r="U22" s="111">
        <v>339</v>
      </c>
      <c r="V22" s="111">
        <v>729</v>
      </c>
      <c r="W22" s="111">
        <v>385</v>
      </c>
      <c r="X22" s="111">
        <v>344</v>
      </c>
      <c r="Y22" s="111">
        <v>49</v>
      </c>
    </row>
    <row r="23" spans="2:25" ht="12">
      <c r="B23" s="3"/>
      <c r="C23" s="37"/>
      <c r="D23" s="378" t="s">
        <v>57</v>
      </c>
      <c r="E23" s="379"/>
      <c r="F23" s="109">
        <v>9</v>
      </c>
      <c r="G23" s="73" t="s">
        <v>60</v>
      </c>
      <c r="H23" s="110">
        <v>62</v>
      </c>
      <c r="I23" s="111">
        <v>15</v>
      </c>
      <c r="J23" s="110">
        <v>106</v>
      </c>
      <c r="K23" s="110">
        <v>70</v>
      </c>
      <c r="L23" s="110">
        <v>21</v>
      </c>
      <c r="M23" s="110">
        <v>1945</v>
      </c>
      <c r="N23" s="110">
        <v>1035</v>
      </c>
      <c r="O23" s="110">
        <v>910</v>
      </c>
      <c r="P23" s="111">
        <v>645</v>
      </c>
      <c r="Q23" s="111">
        <v>354</v>
      </c>
      <c r="R23" s="111">
        <v>291</v>
      </c>
      <c r="S23" s="111">
        <v>683</v>
      </c>
      <c r="T23" s="111">
        <v>355</v>
      </c>
      <c r="U23" s="111">
        <v>328</v>
      </c>
      <c r="V23" s="111">
        <v>617</v>
      </c>
      <c r="W23" s="111">
        <v>326</v>
      </c>
      <c r="X23" s="111">
        <v>291</v>
      </c>
      <c r="Y23" s="111">
        <v>5</v>
      </c>
    </row>
    <row r="24" spans="2:25" ht="12">
      <c r="B24" s="3"/>
      <c r="C24" s="37"/>
      <c r="D24" s="378" t="s">
        <v>58</v>
      </c>
      <c r="E24" s="379"/>
      <c r="F24" s="109">
        <v>5</v>
      </c>
      <c r="G24" s="73" t="s">
        <v>60</v>
      </c>
      <c r="H24" s="110">
        <v>54</v>
      </c>
      <c r="I24" s="111">
        <v>13</v>
      </c>
      <c r="J24" s="110">
        <v>91</v>
      </c>
      <c r="K24" s="110">
        <v>50</v>
      </c>
      <c r="L24" s="110">
        <v>41</v>
      </c>
      <c r="M24" s="110">
        <v>1807</v>
      </c>
      <c r="N24" s="110">
        <v>914</v>
      </c>
      <c r="O24" s="110">
        <v>893</v>
      </c>
      <c r="P24" s="111">
        <v>558</v>
      </c>
      <c r="Q24" s="111">
        <v>268</v>
      </c>
      <c r="R24" s="111">
        <v>290</v>
      </c>
      <c r="S24" s="111">
        <v>608</v>
      </c>
      <c r="T24" s="111">
        <v>325</v>
      </c>
      <c r="U24" s="111">
        <v>283</v>
      </c>
      <c r="V24" s="111">
        <v>641</v>
      </c>
      <c r="W24" s="111">
        <v>321</v>
      </c>
      <c r="X24" s="111">
        <v>320</v>
      </c>
      <c r="Y24" s="73" t="s">
        <v>135</v>
      </c>
    </row>
    <row r="25" spans="2:25" ht="12">
      <c r="B25" s="3"/>
      <c r="C25" s="37"/>
      <c r="D25" s="378" t="s">
        <v>59</v>
      </c>
      <c r="E25" s="379"/>
      <c r="F25" s="109">
        <v>6</v>
      </c>
      <c r="G25" s="73" t="s">
        <v>60</v>
      </c>
      <c r="H25" s="110">
        <v>42</v>
      </c>
      <c r="I25" s="111">
        <v>6</v>
      </c>
      <c r="J25" s="110">
        <v>70</v>
      </c>
      <c r="K25" s="110">
        <v>44</v>
      </c>
      <c r="L25" s="110">
        <v>46</v>
      </c>
      <c r="M25" s="110">
        <v>1350</v>
      </c>
      <c r="N25" s="110">
        <v>707</v>
      </c>
      <c r="O25" s="110">
        <v>643</v>
      </c>
      <c r="P25" s="111">
        <v>441</v>
      </c>
      <c r="Q25" s="111">
        <v>228</v>
      </c>
      <c r="R25" s="111">
        <v>213</v>
      </c>
      <c r="S25" s="111">
        <v>451</v>
      </c>
      <c r="T25" s="111">
        <v>242</v>
      </c>
      <c r="U25" s="111">
        <v>209</v>
      </c>
      <c r="V25" s="111">
        <v>458</v>
      </c>
      <c r="W25" s="111">
        <v>237</v>
      </c>
      <c r="X25" s="111">
        <v>221</v>
      </c>
      <c r="Y25" s="111">
        <v>1</v>
      </c>
    </row>
    <row r="26" spans="2:25" ht="12" customHeight="1">
      <c r="B26" s="3"/>
      <c r="C26" s="37"/>
      <c r="D26" s="378" t="s">
        <v>137</v>
      </c>
      <c r="E26" s="379"/>
      <c r="F26" s="109">
        <v>6</v>
      </c>
      <c r="G26" s="73" t="s">
        <v>66</v>
      </c>
      <c r="H26" s="110">
        <v>58</v>
      </c>
      <c r="I26" s="111">
        <v>9</v>
      </c>
      <c r="J26" s="110">
        <v>82</v>
      </c>
      <c r="K26" s="110">
        <v>52</v>
      </c>
      <c r="L26" s="110">
        <v>60</v>
      </c>
      <c r="M26" s="110">
        <v>1920</v>
      </c>
      <c r="N26" s="110">
        <v>967</v>
      </c>
      <c r="O26" s="110">
        <v>953</v>
      </c>
      <c r="P26" s="111">
        <v>627</v>
      </c>
      <c r="Q26" s="111">
        <v>306</v>
      </c>
      <c r="R26" s="111">
        <v>321</v>
      </c>
      <c r="S26" s="111">
        <v>655</v>
      </c>
      <c r="T26" s="111">
        <v>333</v>
      </c>
      <c r="U26" s="111">
        <v>322</v>
      </c>
      <c r="V26" s="111">
        <v>638</v>
      </c>
      <c r="W26" s="111">
        <v>328</v>
      </c>
      <c r="X26" s="111">
        <v>310</v>
      </c>
      <c r="Y26" s="111">
        <v>6</v>
      </c>
    </row>
    <row r="27" spans="2:25" ht="12" customHeight="1">
      <c r="B27" s="3"/>
      <c r="C27" s="37"/>
      <c r="D27" s="378" t="s">
        <v>62</v>
      </c>
      <c r="E27" s="453"/>
      <c r="F27" s="109">
        <v>5</v>
      </c>
      <c r="G27" s="73" t="s">
        <v>60</v>
      </c>
      <c r="H27" s="110">
        <v>48</v>
      </c>
      <c r="I27" s="111">
        <v>11</v>
      </c>
      <c r="J27" s="110">
        <v>64</v>
      </c>
      <c r="K27" s="110">
        <v>60</v>
      </c>
      <c r="L27" s="110">
        <v>32</v>
      </c>
      <c r="M27" s="110">
        <v>1447</v>
      </c>
      <c r="N27" s="110">
        <v>764</v>
      </c>
      <c r="O27" s="110">
        <v>683</v>
      </c>
      <c r="P27" s="111">
        <v>459</v>
      </c>
      <c r="Q27" s="111">
        <v>238</v>
      </c>
      <c r="R27" s="111">
        <v>221</v>
      </c>
      <c r="S27" s="111">
        <v>508</v>
      </c>
      <c r="T27" s="111">
        <v>265</v>
      </c>
      <c r="U27" s="111">
        <v>243</v>
      </c>
      <c r="V27" s="111">
        <v>480</v>
      </c>
      <c r="W27" s="111">
        <v>261</v>
      </c>
      <c r="X27" s="111">
        <v>219</v>
      </c>
      <c r="Y27" s="111">
        <v>7</v>
      </c>
    </row>
    <row r="28" spans="2:26" s="44" customFormat="1" ht="12" customHeight="1">
      <c r="B28" s="97"/>
      <c r="C28" s="387" t="s">
        <v>63</v>
      </c>
      <c r="D28" s="387"/>
      <c r="E28" s="382"/>
      <c r="F28" s="108">
        <v>33</v>
      </c>
      <c r="G28" s="108" t="s">
        <v>66</v>
      </c>
      <c r="H28" s="108">
        <v>247</v>
      </c>
      <c r="I28" s="108">
        <v>49</v>
      </c>
      <c r="J28" s="108">
        <v>401</v>
      </c>
      <c r="K28" s="108">
        <v>259</v>
      </c>
      <c r="L28" s="108">
        <v>220</v>
      </c>
      <c r="M28" s="108">
        <v>7557</v>
      </c>
      <c r="N28" s="108">
        <v>3849</v>
      </c>
      <c r="O28" s="108">
        <v>3708</v>
      </c>
      <c r="P28" s="108">
        <v>2407</v>
      </c>
      <c r="Q28" s="108">
        <v>1233</v>
      </c>
      <c r="R28" s="108">
        <v>1174</v>
      </c>
      <c r="S28" s="108">
        <v>2499</v>
      </c>
      <c r="T28" s="108">
        <v>1290</v>
      </c>
      <c r="U28" s="108">
        <v>1209</v>
      </c>
      <c r="V28" s="108">
        <v>2651</v>
      </c>
      <c r="W28" s="108">
        <v>1326</v>
      </c>
      <c r="X28" s="108">
        <v>1325</v>
      </c>
      <c r="Y28" s="108">
        <v>180</v>
      </c>
      <c r="Z28" s="112"/>
    </row>
    <row r="29" spans="2:25" ht="12">
      <c r="B29" s="97"/>
      <c r="C29" s="101"/>
      <c r="D29" s="387" t="s">
        <v>64</v>
      </c>
      <c r="E29" s="382"/>
      <c r="F29" s="113">
        <v>2</v>
      </c>
      <c r="G29" s="73" t="s">
        <v>60</v>
      </c>
      <c r="H29" s="113">
        <v>31</v>
      </c>
      <c r="I29" s="113">
        <v>4</v>
      </c>
      <c r="J29" s="113">
        <v>45</v>
      </c>
      <c r="K29" s="113">
        <v>25</v>
      </c>
      <c r="L29" s="113">
        <v>15</v>
      </c>
      <c r="M29" s="113">
        <v>1093</v>
      </c>
      <c r="N29" s="113">
        <v>519</v>
      </c>
      <c r="O29" s="113">
        <v>574</v>
      </c>
      <c r="P29" s="113">
        <v>352</v>
      </c>
      <c r="Q29" s="113">
        <v>163</v>
      </c>
      <c r="R29" s="113">
        <v>189</v>
      </c>
      <c r="S29" s="113">
        <v>373</v>
      </c>
      <c r="T29" s="113">
        <v>185</v>
      </c>
      <c r="U29" s="113">
        <v>188</v>
      </c>
      <c r="V29" s="113">
        <v>368</v>
      </c>
      <c r="W29" s="113">
        <v>171</v>
      </c>
      <c r="X29" s="113">
        <v>197</v>
      </c>
      <c r="Y29" s="113">
        <v>4</v>
      </c>
    </row>
    <row r="30" spans="2:25" ht="12">
      <c r="B30" s="3"/>
      <c r="C30" s="37"/>
      <c r="D30" s="24"/>
      <c r="E30" s="4" t="s">
        <v>106</v>
      </c>
      <c r="F30" s="109">
        <v>1</v>
      </c>
      <c r="G30" s="73" t="s">
        <v>60</v>
      </c>
      <c r="H30" s="110">
        <v>12</v>
      </c>
      <c r="I30" s="111">
        <v>2</v>
      </c>
      <c r="J30" s="110">
        <v>18</v>
      </c>
      <c r="K30" s="110">
        <v>10</v>
      </c>
      <c r="L30" s="110">
        <v>10</v>
      </c>
      <c r="M30" s="110">
        <v>406</v>
      </c>
      <c r="N30" s="110">
        <v>188</v>
      </c>
      <c r="O30" s="110">
        <v>218</v>
      </c>
      <c r="P30" s="111">
        <v>134</v>
      </c>
      <c r="Q30" s="111">
        <v>69</v>
      </c>
      <c r="R30" s="111">
        <v>65</v>
      </c>
      <c r="S30" s="111">
        <v>147</v>
      </c>
      <c r="T30" s="111">
        <v>69</v>
      </c>
      <c r="U30" s="111">
        <v>78</v>
      </c>
      <c r="V30" s="111">
        <v>125</v>
      </c>
      <c r="W30" s="111">
        <v>50</v>
      </c>
      <c r="X30" s="111">
        <v>75</v>
      </c>
      <c r="Y30" s="111">
        <v>4</v>
      </c>
    </row>
    <row r="31" spans="2:25" ht="12">
      <c r="B31" s="3"/>
      <c r="C31" s="37"/>
      <c r="D31" s="24"/>
      <c r="E31" s="4" t="s">
        <v>107</v>
      </c>
      <c r="F31" s="109">
        <v>1</v>
      </c>
      <c r="G31" s="73" t="s">
        <v>135</v>
      </c>
      <c r="H31" s="110">
        <v>19</v>
      </c>
      <c r="I31" s="111">
        <v>2</v>
      </c>
      <c r="J31" s="110">
        <v>27</v>
      </c>
      <c r="K31" s="110">
        <v>15</v>
      </c>
      <c r="L31" s="110">
        <v>5</v>
      </c>
      <c r="M31" s="110">
        <v>687</v>
      </c>
      <c r="N31" s="110">
        <v>331</v>
      </c>
      <c r="O31" s="110">
        <v>356</v>
      </c>
      <c r="P31" s="111">
        <v>218</v>
      </c>
      <c r="Q31" s="111">
        <v>94</v>
      </c>
      <c r="R31" s="111">
        <v>124</v>
      </c>
      <c r="S31" s="111">
        <v>226</v>
      </c>
      <c r="T31" s="111">
        <v>116</v>
      </c>
      <c r="U31" s="111">
        <v>110</v>
      </c>
      <c r="V31" s="111">
        <v>243</v>
      </c>
      <c r="W31" s="111">
        <v>121</v>
      </c>
      <c r="X31" s="111">
        <v>122</v>
      </c>
      <c r="Y31" s="73" t="s">
        <v>66</v>
      </c>
    </row>
    <row r="32" spans="2:25" s="44" customFormat="1" ht="12">
      <c r="B32" s="97"/>
      <c r="C32" s="101"/>
      <c r="D32" s="387" t="s">
        <v>65</v>
      </c>
      <c r="E32" s="382"/>
      <c r="F32" s="113">
        <v>2</v>
      </c>
      <c r="G32" s="113" t="s">
        <v>66</v>
      </c>
      <c r="H32" s="113">
        <v>6</v>
      </c>
      <c r="I32" s="113">
        <v>2</v>
      </c>
      <c r="J32" s="113">
        <v>10</v>
      </c>
      <c r="K32" s="113">
        <v>12</v>
      </c>
      <c r="L32" s="113">
        <v>8</v>
      </c>
      <c r="M32" s="113">
        <v>57</v>
      </c>
      <c r="N32" s="113">
        <v>35</v>
      </c>
      <c r="O32" s="113">
        <v>22</v>
      </c>
      <c r="P32" s="113">
        <v>22</v>
      </c>
      <c r="Q32" s="113">
        <v>13</v>
      </c>
      <c r="R32" s="113">
        <v>9</v>
      </c>
      <c r="S32" s="113">
        <v>16</v>
      </c>
      <c r="T32" s="113">
        <v>10</v>
      </c>
      <c r="U32" s="113">
        <v>6</v>
      </c>
      <c r="V32" s="113">
        <v>19</v>
      </c>
      <c r="W32" s="113">
        <v>12</v>
      </c>
      <c r="X32" s="113">
        <v>7</v>
      </c>
      <c r="Y32" s="113" t="s">
        <v>28</v>
      </c>
    </row>
    <row r="33" spans="2:25" ht="12">
      <c r="B33" s="3"/>
      <c r="C33" s="37"/>
      <c r="D33" s="24"/>
      <c r="E33" s="4" t="s">
        <v>108</v>
      </c>
      <c r="F33" s="109">
        <v>1</v>
      </c>
      <c r="G33" s="73" t="s">
        <v>60</v>
      </c>
      <c r="H33" s="110">
        <v>3</v>
      </c>
      <c r="I33" s="111">
        <v>1</v>
      </c>
      <c r="J33" s="110">
        <v>6</v>
      </c>
      <c r="K33" s="110">
        <v>4</v>
      </c>
      <c r="L33" s="110">
        <v>4</v>
      </c>
      <c r="M33" s="110">
        <v>32</v>
      </c>
      <c r="N33" s="110">
        <v>21</v>
      </c>
      <c r="O33" s="110">
        <v>11</v>
      </c>
      <c r="P33" s="111">
        <v>14</v>
      </c>
      <c r="Q33" s="111">
        <v>10</v>
      </c>
      <c r="R33" s="111">
        <v>4</v>
      </c>
      <c r="S33" s="111">
        <v>8</v>
      </c>
      <c r="T33" s="111">
        <v>5</v>
      </c>
      <c r="U33" s="111">
        <v>3</v>
      </c>
      <c r="V33" s="111">
        <v>10</v>
      </c>
      <c r="W33" s="111">
        <v>6</v>
      </c>
      <c r="X33" s="111">
        <v>4</v>
      </c>
      <c r="Y33" s="73" t="s">
        <v>60</v>
      </c>
    </row>
    <row r="34" spans="2:25" ht="12">
      <c r="B34" s="3"/>
      <c r="C34" s="37"/>
      <c r="D34" s="24"/>
      <c r="E34" s="4" t="s">
        <v>109</v>
      </c>
      <c r="F34" s="109">
        <v>1</v>
      </c>
      <c r="G34" s="73" t="s">
        <v>60</v>
      </c>
      <c r="H34" s="110">
        <v>3</v>
      </c>
      <c r="I34" s="73">
        <v>1</v>
      </c>
      <c r="J34" s="110">
        <v>4</v>
      </c>
      <c r="K34" s="110">
        <v>8</v>
      </c>
      <c r="L34" s="110">
        <v>4</v>
      </c>
      <c r="M34" s="110">
        <v>25</v>
      </c>
      <c r="N34" s="110">
        <v>14</v>
      </c>
      <c r="O34" s="110">
        <v>11</v>
      </c>
      <c r="P34" s="111">
        <v>8</v>
      </c>
      <c r="Q34" s="111">
        <v>3</v>
      </c>
      <c r="R34" s="114">
        <v>5</v>
      </c>
      <c r="S34" s="111">
        <v>8</v>
      </c>
      <c r="T34" s="111">
        <v>5</v>
      </c>
      <c r="U34" s="114">
        <v>3</v>
      </c>
      <c r="V34" s="111">
        <v>9</v>
      </c>
      <c r="W34" s="111">
        <v>6</v>
      </c>
      <c r="X34" s="73">
        <v>3</v>
      </c>
      <c r="Y34" s="73" t="s">
        <v>135</v>
      </c>
    </row>
    <row r="35" spans="2:25" s="44" customFormat="1" ht="12">
      <c r="B35" s="97"/>
      <c r="C35" s="101"/>
      <c r="D35" s="387" t="s">
        <v>67</v>
      </c>
      <c r="E35" s="382"/>
      <c r="F35" s="113">
        <v>3</v>
      </c>
      <c r="G35" s="113" t="s">
        <v>60</v>
      </c>
      <c r="H35" s="113">
        <v>17</v>
      </c>
      <c r="I35" s="113">
        <v>4</v>
      </c>
      <c r="J35" s="113">
        <v>32</v>
      </c>
      <c r="K35" s="113">
        <v>18</v>
      </c>
      <c r="L35" s="113">
        <v>15</v>
      </c>
      <c r="M35" s="113">
        <v>465</v>
      </c>
      <c r="N35" s="113">
        <v>261</v>
      </c>
      <c r="O35" s="113">
        <v>204</v>
      </c>
      <c r="P35" s="113">
        <v>147</v>
      </c>
      <c r="Q35" s="113">
        <v>84</v>
      </c>
      <c r="R35" s="113">
        <v>63</v>
      </c>
      <c r="S35" s="113">
        <v>136</v>
      </c>
      <c r="T35" s="113">
        <v>77</v>
      </c>
      <c r="U35" s="113">
        <v>59</v>
      </c>
      <c r="V35" s="113">
        <v>182</v>
      </c>
      <c r="W35" s="113">
        <v>100</v>
      </c>
      <c r="X35" s="113">
        <v>82</v>
      </c>
      <c r="Y35" s="113">
        <v>3</v>
      </c>
    </row>
    <row r="36" spans="2:25" ht="12">
      <c r="B36" s="3"/>
      <c r="C36" s="37"/>
      <c r="D36" s="24"/>
      <c r="E36" s="4" t="s">
        <v>110</v>
      </c>
      <c r="F36" s="109">
        <v>1</v>
      </c>
      <c r="G36" s="73" t="s">
        <v>28</v>
      </c>
      <c r="H36" s="110">
        <v>4</v>
      </c>
      <c r="I36" s="111">
        <v>2</v>
      </c>
      <c r="J36" s="110">
        <v>10</v>
      </c>
      <c r="K36" s="110">
        <v>6</v>
      </c>
      <c r="L36" s="110">
        <v>6</v>
      </c>
      <c r="M36" s="110">
        <v>123</v>
      </c>
      <c r="N36" s="110">
        <v>64</v>
      </c>
      <c r="O36" s="110">
        <v>59</v>
      </c>
      <c r="P36" s="111">
        <v>33</v>
      </c>
      <c r="Q36" s="111">
        <v>17</v>
      </c>
      <c r="R36" s="111">
        <v>16</v>
      </c>
      <c r="S36" s="111">
        <v>27</v>
      </c>
      <c r="T36" s="111">
        <v>15</v>
      </c>
      <c r="U36" s="111">
        <v>12</v>
      </c>
      <c r="V36" s="111">
        <v>63</v>
      </c>
      <c r="W36" s="111">
        <v>32</v>
      </c>
      <c r="X36" s="111">
        <v>31</v>
      </c>
      <c r="Y36" s="73" t="s">
        <v>135</v>
      </c>
    </row>
    <row r="37" spans="2:25" ht="12">
      <c r="B37" s="3"/>
      <c r="C37" s="37"/>
      <c r="D37" s="24"/>
      <c r="E37" s="4" t="s">
        <v>111</v>
      </c>
      <c r="F37" s="109">
        <v>1</v>
      </c>
      <c r="G37" s="73" t="s">
        <v>60</v>
      </c>
      <c r="H37" s="110">
        <v>3</v>
      </c>
      <c r="I37" s="73" t="s">
        <v>60</v>
      </c>
      <c r="J37" s="110">
        <v>6</v>
      </c>
      <c r="K37" s="110">
        <v>4</v>
      </c>
      <c r="L37" s="110">
        <v>2</v>
      </c>
      <c r="M37" s="110">
        <v>17</v>
      </c>
      <c r="N37" s="110">
        <v>9</v>
      </c>
      <c r="O37" s="110">
        <v>8</v>
      </c>
      <c r="P37" s="111">
        <v>8</v>
      </c>
      <c r="Q37" s="111">
        <v>3</v>
      </c>
      <c r="R37" s="73">
        <v>5</v>
      </c>
      <c r="S37" s="111">
        <v>5</v>
      </c>
      <c r="T37" s="111">
        <v>2</v>
      </c>
      <c r="U37" s="111">
        <v>3</v>
      </c>
      <c r="V37" s="111">
        <v>4</v>
      </c>
      <c r="W37" s="111">
        <v>4</v>
      </c>
      <c r="X37" s="111" t="s">
        <v>138</v>
      </c>
      <c r="Y37" s="73" t="s">
        <v>60</v>
      </c>
    </row>
    <row r="38" spans="2:25" ht="12">
      <c r="B38" s="3"/>
      <c r="C38" s="37"/>
      <c r="D38" s="24"/>
      <c r="E38" s="4" t="s">
        <v>112</v>
      </c>
      <c r="F38" s="109">
        <v>1</v>
      </c>
      <c r="G38" s="73" t="s">
        <v>28</v>
      </c>
      <c r="H38" s="110">
        <v>10</v>
      </c>
      <c r="I38" s="111">
        <v>2</v>
      </c>
      <c r="J38" s="110">
        <v>16</v>
      </c>
      <c r="K38" s="110">
        <v>8</v>
      </c>
      <c r="L38" s="110">
        <v>7</v>
      </c>
      <c r="M38" s="110">
        <v>325</v>
      </c>
      <c r="N38" s="110">
        <v>188</v>
      </c>
      <c r="O38" s="110">
        <v>137</v>
      </c>
      <c r="P38" s="111">
        <v>106</v>
      </c>
      <c r="Q38" s="111">
        <v>64</v>
      </c>
      <c r="R38" s="111">
        <v>42</v>
      </c>
      <c r="S38" s="111">
        <v>104</v>
      </c>
      <c r="T38" s="111">
        <v>60</v>
      </c>
      <c r="U38" s="111">
        <v>44</v>
      </c>
      <c r="V38" s="111">
        <v>115</v>
      </c>
      <c r="W38" s="111">
        <v>64</v>
      </c>
      <c r="X38" s="111">
        <v>51</v>
      </c>
      <c r="Y38" s="73">
        <v>3</v>
      </c>
    </row>
    <row r="39" spans="2:25" s="44" customFormat="1" ht="12">
      <c r="B39" s="97"/>
      <c r="C39" s="101"/>
      <c r="D39" s="387" t="s">
        <v>68</v>
      </c>
      <c r="E39" s="382"/>
      <c r="F39" s="113">
        <v>9</v>
      </c>
      <c r="G39" s="113" t="s">
        <v>60</v>
      </c>
      <c r="H39" s="113">
        <v>50</v>
      </c>
      <c r="I39" s="113">
        <v>14</v>
      </c>
      <c r="J39" s="113">
        <v>94</v>
      </c>
      <c r="K39" s="113">
        <v>52</v>
      </c>
      <c r="L39" s="113">
        <v>58</v>
      </c>
      <c r="M39" s="113">
        <v>1369</v>
      </c>
      <c r="N39" s="113">
        <v>705</v>
      </c>
      <c r="O39" s="113">
        <v>664</v>
      </c>
      <c r="P39" s="113">
        <v>445</v>
      </c>
      <c r="Q39" s="113">
        <v>235</v>
      </c>
      <c r="R39" s="113">
        <v>210</v>
      </c>
      <c r="S39" s="113">
        <v>431</v>
      </c>
      <c r="T39" s="113">
        <v>220</v>
      </c>
      <c r="U39" s="113">
        <v>211</v>
      </c>
      <c r="V39" s="113">
        <v>493</v>
      </c>
      <c r="W39" s="113">
        <v>250</v>
      </c>
      <c r="X39" s="113">
        <v>243</v>
      </c>
      <c r="Y39" s="113">
        <v>2</v>
      </c>
    </row>
    <row r="40" spans="2:25" ht="12">
      <c r="B40" s="3"/>
      <c r="C40" s="37"/>
      <c r="D40" s="24"/>
      <c r="E40" s="4" t="s">
        <v>113</v>
      </c>
      <c r="F40" s="109">
        <v>3</v>
      </c>
      <c r="G40" s="73" t="s">
        <v>60</v>
      </c>
      <c r="H40" s="110">
        <v>17</v>
      </c>
      <c r="I40" s="111">
        <v>4</v>
      </c>
      <c r="J40" s="110">
        <v>27</v>
      </c>
      <c r="K40" s="110">
        <v>18</v>
      </c>
      <c r="L40" s="110">
        <v>20</v>
      </c>
      <c r="M40" s="110">
        <v>414</v>
      </c>
      <c r="N40" s="110">
        <v>206</v>
      </c>
      <c r="O40" s="110">
        <v>208</v>
      </c>
      <c r="P40" s="111">
        <v>130</v>
      </c>
      <c r="Q40" s="111">
        <v>64</v>
      </c>
      <c r="R40" s="111">
        <v>66</v>
      </c>
      <c r="S40" s="111">
        <v>133</v>
      </c>
      <c r="T40" s="111">
        <v>71</v>
      </c>
      <c r="U40" s="111">
        <v>62</v>
      </c>
      <c r="V40" s="111">
        <v>151</v>
      </c>
      <c r="W40" s="111">
        <v>71</v>
      </c>
      <c r="X40" s="111">
        <v>80</v>
      </c>
      <c r="Y40" s="73">
        <v>2</v>
      </c>
    </row>
    <row r="41" spans="2:25" ht="12">
      <c r="B41" s="3"/>
      <c r="C41" s="37"/>
      <c r="D41" s="24"/>
      <c r="E41" s="4" t="s">
        <v>114</v>
      </c>
      <c r="F41" s="109">
        <v>2</v>
      </c>
      <c r="G41" s="73" t="s">
        <v>66</v>
      </c>
      <c r="H41" s="110">
        <v>6</v>
      </c>
      <c r="I41" s="111">
        <v>3</v>
      </c>
      <c r="J41" s="110">
        <v>14</v>
      </c>
      <c r="K41" s="110">
        <v>10</v>
      </c>
      <c r="L41" s="110">
        <v>10</v>
      </c>
      <c r="M41" s="110">
        <v>155</v>
      </c>
      <c r="N41" s="110">
        <v>77</v>
      </c>
      <c r="O41" s="110">
        <v>78</v>
      </c>
      <c r="P41" s="111">
        <v>52</v>
      </c>
      <c r="Q41" s="111">
        <v>27</v>
      </c>
      <c r="R41" s="111">
        <v>25</v>
      </c>
      <c r="S41" s="111">
        <v>42</v>
      </c>
      <c r="T41" s="111">
        <v>17</v>
      </c>
      <c r="U41" s="111">
        <v>25</v>
      </c>
      <c r="V41" s="111">
        <v>61</v>
      </c>
      <c r="W41" s="111">
        <v>33</v>
      </c>
      <c r="X41" s="111">
        <v>28</v>
      </c>
      <c r="Y41" s="73" t="s">
        <v>60</v>
      </c>
    </row>
    <row r="42" spans="2:25" ht="12">
      <c r="B42" s="3"/>
      <c r="C42" s="37"/>
      <c r="D42" s="24"/>
      <c r="E42" s="4" t="s">
        <v>115</v>
      </c>
      <c r="F42" s="109">
        <v>1</v>
      </c>
      <c r="G42" s="73" t="s">
        <v>66</v>
      </c>
      <c r="H42" s="110">
        <v>7</v>
      </c>
      <c r="I42" s="111">
        <v>2</v>
      </c>
      <c r="J42" s="110">
        <v>14</v>
      </c>
      <c r="K42" s="110">
        <v>6</v>
      </c>
      <c r="L42" s="110">
        <v>5</v>
      </c>
      <c r="M42" s="110">
        <v>230</v>
      </c>
      <c r="N42" s="110">
        <v>120</v>
      </c>
      <c r="O42" s="110">
        <v>110</v>
      </c>
      <c r="P42" s="111">
        <v>74</v>
      </c>
      <c r="Q42" s="111">
        <v>40</v>
      </c>
      <c r="R42" s="111">
        <v>34</v>
      </c>
      <c r="S42" s="111">
        <v>72</v>
      </c>
      <c r="T42" s="111">
        <v>37</v>
      </c>
      <c r="U42" s="111">
        <v>35</v>
      </c>
      <c r="V42" s="111">
        <v>84</v>
      </c>
      <c r="W42" s="111">
        <v>43</v>
      </c>
      <c r="X42" s="111">
        <v>41</v>
      </c>
      <c r="Y42" s="73" t="s">
        <v>60</v>
      </c>
    </row>
    <row r="43" spans="2:25" ht="12">
      <c r="B43" s="3"/>
      <c r="C43" s="37"/>
      <c r="D43" s="24"/>
      <c r="E43" s="4" t="s">
        <v>116</v>
      </c>
      <c r="F43" s="109">
        <v>1</v>
      </c>
      <c r="G43" s="73" t="s">
        <v>60</v>
      </c>
      <c r="H43" s="110">
        <v>5</v>
      </c>
      <c r="I43" s="111">
        <v>2</v>
      </c>
      <c r="J43" s="110">
        <v>9</v>
      </c>
      <c r="K43" s="110">
        <v>7</v>
      </c>
      <c r="L43" s="110">
        <v>6</v>
      </c>
      <c r="M43" s="110">
        <v>150</v>
      </c>
      <c r="N43" s="110">
        <v>77</v>
      </c>
      <c r="O43" s="110">
        <v>73</v>
      </c>
      <c r="P43" s="111">
        <v>50</v>
      </c>
      <c r="Q43" s="111">
        <v>27</v>
      </c>
      <c r="R43" s="111">
        <v>23</v>
      </c>
      <c r="S43" s="111">
        <v>61</v>
      </c>
      <c r="T43" s="111">
        <v>29</v>
      </c>
      <c r="U43" s="111">
        <v>32</v>
      </c>
      <c r="V43" s="111">
        <v>39</v>
      </c>
      <c r="W43" s="111">
        <v>21</v>
      </c>
      <c r="X43" s="111">
        <v>18</v>
      </c>
      <c r="Y43" s="73" t="s">
        <v>60</v>
      </c>
    </row>
    <row r="44" spans="2:25" ht="12">
      <c r="B44" s="3"/>
      <c r="C44" s="37"/>
      <c r="D44" s="24"/>
      <c r="E44" s="4" t="s">
        <v>117</v>
      </c>
      <c r="F44" s="109">
        <v>1</v>
      </c>
      <c r="G44" s="73" t="s">
        <v>66</v>
      </c>
      <c r="H44" s="110">
        <v>4</v>
      </c>
      <c r="I44" s="111">
        <v>1</v>
      </c>
      <c r="J44" s="110">
        <v>11</v>
      </c>
      <c r="K44" s="110">
        <v>3</v>
      </c>
      <c r="L44" s="110">
        <v>6</v>
      </c>
      <c r="M44" s="110">
        <v>107</v>
      </c>
      <c r="N44" s="110">
        <v>67</v>
      </c>
      <c r="O44" s="110">
        <v>40</v>
      </c>
      <c r="P44" s="111">
        <v>33</v>
      </c>
      <c r="Q44" s="111">
        <v>22</v>
      </c>
      <c r="R44" s="111">
        <v>11</v>
      </c>
      <c r="S44" s="111">
        <v>31</v>
      </c>
      <c r="T44" s="111">
        <v>19</v>
      </c>
      <c r="U44" s="111">
        <v>12</v>
      </c>
      <c r="V44" s="111">
        <v>43</v>
      </c>
      <c r="W44" s="111">
        <v>26</v>
      </c>
      <c r="X44" s="111">
        <v>17</v>
      </c>
      <c r="Y44" s="73" t="s">
        <v>135</v>
      </c>
    </row>
    <row r="45" spans="2:25" ht="12">
      <c r="B45" s="3"/>
      <c r="C45" s="37"/>
      <c r="D45" s="24"/>
      <c r="E45" s="4" t="s">
        <v>118</v>
      </c>
      <c r="F45" s="109">
        <v>1</v>
      </c>
      <c r="G45" s="73" t="s">
        <v>28</v>
      </c>
      <c r="H45" s="110">
        <v>11</v>
      </c>
      <c r="I45" s="111">
        <v>2</v>
      </c>
      <c r="J45" s="110">
        <v>19</v>
      </c>
      <c r="K45" s="110">
        <v>8</v>
      </c>
      <c r="L45" s="110">
        <v>11</v>
      </c>
      <c r="M45" s="110">
        <v>313</v>
      </c>
      <c r="N45" s="110">
        <v>158</v>
      </c>
      <c r="O45" s="110">
        <v>155</v>
      </c>
      <c r="P45" s="111">
        <v>106</v>
      </c>
      <c r="Q45" s="111">
        <v>55</v>
      </c>
      <c r="R45" s="111">
        <v>51</v>
      </c>
      <c r="S45" s="111">
        <v>92</v>
      </c>
      <c r="T45" s="111">
        <v>47</v>
      </c>
      <c r="U45" s="111">
        <v>45</v>
      </c>
      <c r="V45" s="111">
        <v>115</v>
      </c>
      <c r="W45" s="111">
        <v>56</v>
      </c>
      <c r="X45" s="111">
        <v>59</v>
      </c>
      <c r="Y45" s="73" t="s">
        <v>60</v>
      </c>
    </row>
    <row r="46" spans="2:25" s="44" customFormat="1" ht="12">
      <c r="B46" s="97"/>
      <c r="C46" s="101"/>
      <c r="D46" s="387" t="s">
        <v>69</v>
      </c>
      <c r="E46" s="382"/>
      <c r="F46" s="113">
        <v>7</v>
      </c>
      <c r="G46" s="113" t="s">
        <v>28</v>
      </c>
      <c r="H46" s="113">
        <v>33</v>
      </c>
      <c r="I46" s="113">
        <v>11</v>
      </c>
      <c r="J46" s="113">
        <v>65</v>
      </c>
      <c r="K46" s="113">
        <v>38</v>
      </c>
      <c r="L46" s="113">
        <v>29</v>
      </c>
      <c r="M46" s="113">
        <v>854</v>
      </c>
      <c r="N46" s="113">
        <v>412</v>
      </c>
      <c r="O46" s="113">
        <v>442</v>
      </c>
      <c r="P46" s="113">
        <v>251</v>
      </c>
      <c r="Q46" s="113">
        <v>117</v>
      </c>
      <c r="R46" s="113">
        <v>134</v>
      </c>
      <c r="S46" s="113">
        <v>297</v>
      </c>
      <c r="T46" s="113">
        <v>142</v>
      </c>
      <c r="U46" s="113">
        <v>155</v>
      </c>
      <c r="V46" s="113">
        <v>306</v>
      </c>
      <c r="W46" s="113">
        <v>153</v>
      </c>
      <c r="X46" s="113">
        <v>153</v>
      </c>
      <c r="Y46" s="73" t="s">
        <v>60</v>
      </c>
    </row>
    <row r="47" spans="2:25" ht="12">
      <c r="B47" s="3"/>
      <c r="C47" s="37"/>
      <c r="D47" s="24"/>
      <c r="E47" s="4" t="s">
        <v>119</v>
      </c>
      <c r="F47" s="109">
        <v>1</v>
      </c>
      <c r="G47" s="73" t="s">
        <v>66</v>
      </c>
      <c r="H47" s="110">
        <v>5</v>
      </c>
      <c r="I47" s="111">
        <v>1</v>
      </c>
      <c r="J47" s="110">
        <v>8</v>
      </c>
      <c r="K47" s="110">
        <v>7</v>
      </c>
      <c r="L47" s="110">
        <v>4</v>
      </c>
      <c r="M47" s="110">
        <v>107</v>
      </c>
      <c r="N47" s="110">
        <v>51</v>
      </c>
      <c r="O47" s="110">
        <v>56</v>
      </c>
      <c r="P47" s="111">
        <v>24</v>
      </c>
      <c r="Q47" s="111">
        <v>14</v>
      </c>
      <c r="R47" s="111">
        <v>10</v>
      </c>
      <c r="S47" s="111">
        <v>41</v>
      </c>
      <c r="T47" s="111">
        <v>21</v>
      </c>
      <c r="U47" s="111">
        <v>20</v>
      </c>
      <c r="V47" s="111">
        <v>42</v>
      </c>
      <c r="W47" s="111">
        <v>16</v>
      </c>
      <c r="X47" s="111">
        <v>26</v>
      </c>
      <c r="Y47" s="73" t="s">
        <v>28</v>
      </c>
    </row>
    <row r="48" spans="2:25" ht="12">
      <c r="B48" s="3"/>
      <c r="C48" s="37"/>
      <c r="D48" s="24"/>
      <c r="E48" s="4" t="s">
        <v>120</v>
      </c>
      <c r="F48" s="109">
        <v>1</v>
      </c>
      <c r="G48" s="73" t="s">
        <v>28</v>
      </c>
      <c r="H48" s="110">
        <v>3</v>
      </c>
      <c r="I48" s="111">
        <v>1</v>
      </c>
      <c r="J48" s="110">
        <v>7</v>
      </c>
      <c r="K48" s="110">
        <v>5</v>
      </c>
      <c r="L48" s="110">
        <v>4</v>
      </c>
      <c r="M48" s="110">
        <v>91</v>
      </c>
      <c r="N48" s="110">
        <v>50</v>
      </c>
      <c r="O48" s="110">
        <v>41</v>
      </c>
      <c r="P48" s="111">
        <v>30</v>
      </c>
      <c r="Q48" s="111">
        <v>12</v>
      </c>
      <c r="R48" s="111">
        <v>18</v>
      </c>
      <c r="S48" s="111">
        <v>31</v>
      </c>
      <c r="T48" s="111">
        <v>17</v>
      </c>
      <c r="U48" s="111">
        <v>14</v>
      </c>
      <c r="V48" s="111">
        <v>30</v>
      </c>
      <c r="W48" s="111">
        <v>21</v>
      </c>
      <c r="X48" s="111">
        <v>9</v>
      </c>
      <c r="Y48" s="73" t="s">
        <v>66</v>
      </c>
    </row>
    <row r="49" spans="2:25" ht="12">
      <c r="B49" s="3"/>
      <c r="C49" s="37"/>
      <c r="D49" s="24"/>
      <c r="E49" s="4" t="s">
        <v>121</v>
      </c>
      <c r="F49" s="109">
        <v>1</v>
      </c>
      <c r="G49" s="73" t="s">
        <v>66</v>
      </c>
      <c r="H49" s="110">
        <v>6</v>
      </c>
      <c r="I49" s="111">
        <v>2</v>
      </c>
      <c r="J49" s="110">
        <v>12</v>
      </c>
      <c r="K49" s="110">
        <v>7</v>
      </c>
      <c r="L49" s="110">
        <v>4</v>
      </c>
      <c r="M49" s="110">
        <v>224</v>
      </c>
      <c r="N49" s="110">
        <v>120</v>
      </c>
      <c r="O49" s="110">
        <v>104</v>
      </c>
      <c r="P49" s="111">
        <v>68</v>
      </c>
      <c r="Q49" s="111">
        <v>36</v>
      </c>
      <c r="R49" s="111">
        <v>32</v>
      </c>
      <c r="S49" s="111">
        <v>78</v>
      </c>
      <c r="T49" s="111">
        <v>40</v>
      </c>
      <c r="U49" s="111">
        <v>38</v>
      </c>
      <c r="V49" s="111">
        <v>78</v>
      </c>
      <c r="W49" s="111">
        <v>44</v>
      </c>
      <c r="X49" s="111">
        <v>34</v>
      </c>
      <c r="Y49" s="73" t="s">
        <v>135</v>
      </c>
    </row>
    <row r="50" spans="2:25" ht="12">
      <c r="B50" s="3"/>
      <c r="C50" s="37"/>
      <c r="D50" s="24"/>
      <c r="E50" s="4" t="s">
        <v>122</v>
      </c>
      <c r="F50" s="109">
        <v>4</v>
      </c>
      <c r="G50" s="73" t="s">
        <v>28</v>
      </c>
      <c r="H50" s="110">
        <v>19</v>
      </c>
      <c r="I50" s="111">
        <v>7</v>
      </c>
      <c r="J50" s="110">
        <v>38</v>
      </c>
      <c r="K50" s="110">
        <v>19</v>
      </c>
      <c r="L50" s="110">
        <v>17</v>
      </c>
      <c r="M50" s="110">
        <v>432</v>
      </c>
      <c r="N50" s="110">
        <v>191</v>
      </c>
      <c r="O50" s="110">
        <v>241</v>
      </c>
      <c r="P50" s="111">
        <v>129</v>
      </c>
      <c r="Q50" s="111">
        <v>55</v>
      </c>
      <c r="R50" s="111">
        <v>74</v>
      </c>
      <c r="S50" s="111">
        <v>147</v>
      </c>
      <c r="T50" s="111">
        <v>64</v>
      </c>
      <c r="U50" s="111">
        <v>83</v>
      </c>
      <c r="V50" s="111">
        <v>156</v>
      </c>
      <c r="W50" s="111">
        <v>72</v>
      </c>
      <c r="X50" s="111">
        <v>84</v>
      </c>
      <c r="Y50" s="73" t="s">
        <v>28</v>
      </c>
    </row>
    <row r="51" spans="2:25" s="44" customFormat="1" ht="12">
      <c r="B51" s="97"/>
      <c r="C51" s="101"/>
      <c r="D51" s="387" t="s">
        <v>70</v>
      </c>
      <c r="E51" s="382"/>
      <c r="F51" s="113">
        <v>2</v>
      </c>
      <c r="G51" s="113" t="s">
        <v>60</v>
      </c>
      <c r="H51" s="113">
        <v>29</v>
      </c>
      <c r="I51" s="113">
        <v>4</v>
      </c>
      <c r="J51" s="113">
        <v>42</v>
      </c>
      <c r="K51" s="113">
        <v>25</v>
      </c>
      <c r="L51" s="113">
        <v>15</v>
      </c>
      <c r="M51" s="113">
        <v>999</v>
      </c>
      <c r="N51" s="113">
        <v>506</v>
      </c>
      <c r="O51" s="113">
        <v>493</v>
      </c>
      <c r="P51" s="113">
        <v>328</v>
      </c>
      <c r="Q51" s="113">
        <v>178</v>
      </c>
      <c r="R51" s="113">
        <v>150</v>
      </c>
      <c r="S51" s="113">
        <v>317</v>
      </c>
      <c r="T51" s="113">
        <v>161</v>
      </c>
      <c r="U51" s="113">
        <v>156</v>
      </c>
      <c r="V51" s="113">
        <v>354</v>
      </c>
      <c r="W51" s="113">
        <v>167</v>
      </c>
      <c r="X51" s="113">
        <v>187</v>
      </c>
      <c r="Y51" s="113">
        <v>14</v>
      </c>
    </row>
    <row r="52" spans="2:25" ht="12">
      <c r="B52" s="3"/>
      <c r="C52" s="37"/>
      <c r="D52" s="24"/>
      <c r="E52" s="4" t="s">
        <v>123</v>
      </c>
      <c r="F52" s="109">
        <v>2</v>
      </c>
      <c r="G52" s="73" t="s">
        <v>60</v>
      </c>
      <c r="H52" s="110">
        <v>29</v>
      </c>
      <c r="I52" s="111">
        <v>4</v>
      </c>
      <c r="J52" s="110">
        <v>42</v>
      </c>
      <c r="K52" s="110">
        <v>25</v>
      </c>
      <c r="L52" s="110">
        <v>15</v>
      </c>
      <c r="M52" s="110">
        <v>999</v>
      </c>
      <c r="N52" s="110">
        <v>506</v>
      </c>
      <c r="O52" s="110">
        <v>493</v>
      </c>
      <c r="P52" s="111">
        <v>328</v>
      </c>
      <c r="Q52" s="111">
        <v>178</v>
      </c>
      <c r="R52" s="111">
        <v>150</v>
      </c>
      <c r="S52" s="111">
        <v>317</v>
      </c>
      <c r="T52" s="111">
        <v>161</v>
      </c>
      <c r="U52" s="111">
        <v>156</v>
      </c>
      <c r="V52" s="111">
        <v>354</v>
      </c>
      <c r="W52" s="111">
        <v>167</v>
      </c>
      <c r="X52" s="111">
        <v>187</v>
      </c>
      <c r="Y52" s="111">
        <v>14</v>
      </c>
    </row>
    <row r="53" spans="2:25" s="44" customFormat="1" ht="12">
      <c r="B53" s="97"/>
      <c r="C53" s="101"/>
      <c r="D53" s="387" t="s">
        <v>71</v>
      </c>
      <c r="E53" s="382"/>
      <c r="F53" s="113">
        <v>8</v>
      </c>
      <c r="G53" s="113" t="s">
        <v>60</v>
      </c>
      <c r="H53" s="113">
        <v>81</v>
      </c>
      <c r="I53" s="113">
        <v>10</v>
      </c>
      <c r="J53" s="113">
        <v>113</v>
      </c>
      <c r="K53" s="113">
        <v>89</v>
      </c>
      <c r="L53" s="113">
        <v>80</v>
      </c>
      <c r="M53" s="113">
        <v>2720</v>
      </c>
      <c r="N53" s="113">
        <v>1411</v>
      </c>
      <c r="O53" s="113">
        <v>1309</v>
      </c>
      <c r="P53" s="113">
        <v>862</v>
      </c>
      <c r="Q53" s="113">
        <v>443</v>
      </c>
      <c r="R53" s="113">
        <v>419</v>
      </c>
      <c r="S53" s="113">
        <v>929</v>
      </c>
      <c r="T53" s="113">
        <v>495</v>
      </c>
      <c r="U53" s="113">
        <v>434</v>
      </c>
      <c r="V53" s="113">
        <v>929</v>
      </c>
      <c r="W53" s="113">
        <v>473</v>
      </c>
      <c r="X53" s="113">
        <v>456</v>
      </c>
      <c r="Y53" s="113">
        <v>157</v>
      </c>
    </row>
    <row r="54" spans="2:25" ht="12">
      <c r="B54" s="3"/>
      <c r="C54" s="37"/>
      <c r="D54" s="24"/>
      <c r="E54" s="4" t="s">
        <v>124</v>
      </c>
      <c r="F54" s="109">
        <v>1</v>
      </c>
      <c r="G54" s="73" t="s">
        <v>60</v>
      </c>
      <c r="H54" s="110">
        <v>11</v>
      </c>
      <c r="I54" s="111">
        <v>1</v>
      </c>
      <c r="J54" s="110">
        <v>12</v>
      </c>
      <c r="K54" s="110">
        <v>16</v>
      </c>
      <c r="L54" s="110">
        <v>15</v>
      </c>
      <c r="M54" s="110">
        <v>361</v>
      </c>
      <c r="N54" s="110">
        <v>194</v>
      </c>
      <c r="O54" s="110">
        <v>167</v>
      </c>
      <c r="P54" s="111">
        <v>102</v>
      </c>
      <c r="Q54" s="111">
        <v>56</v>
      </c>
      <c r="R54" s="111">
        <v>46</v>
      </c>
      <c r="S54" s="111">
        <v>133</v>
      </c>
      <c r="T54" s="111">
        <v>72</v>
      </c>
      <c r="U54" s="111">
        <v>61</v>
      </c>
      <c r="V54" s="111">
        <v>126</v>
      </c>
      <c r="W54" s="111">
        <v>66</v>
      </c>
      <c r="X54" s="111">
        <v>60</v>
      </c>
      <c r="Y54" s="73" t="s">
        <v>60</v>
      </c>
    </row>
    <row r="55" spans="2:25" ht="12">
      <c r="B55" s="3"/>
      <c r="C55" s="37"/>
      <c r="D55" s="24"/>
      <c r="E55" s="4" t="s">
        <v>125</v>
      </c>
      <c r="F55" s="109">
        <v>1</v>
      </c>
      <c r="G55" s="73" t="s">
        <v>60</v>
      </c>
      <c r="H55" s="110">
        <v>9</v>
      </c>
      <c r="I55" s="111">
        <v>1</v>
      </c>
      <c r="J55" s="110">
        <v>15</v>
      </c>
      <c r="K55" s="110">
        <v>6</v>
      </c>
      <c r="L55" s="110">
        <v>8</v>
      </c>
      <c r="M55" s="110">
        <v>297</v>
      </c>
      <c r="N55" s="110">
        <v>146</v>
      </c>
      <c r="O55" s="110">
        <v>151</v>
      </c>
      <c r="P55" s="111">
        <v>84</v>
      </c>
      <c r="Q55" s="111">
        <v>44</v>
      </c>
      <c r="R55" s="111">
        <v>40</v>
      </c>
      <c r="S55" s="111">
        <v>101</v>
      </c>
      <c r="T55" s="111">
        <v>45</v>
      </c>
      <c r="U55" s="111">
        <v>56</v>
      </c>
      <c r="V55" s="111">
        <v>112</v>
      </c>
      <c r="W55" s="111">
        <v>57</v>
      </c>
      <c r="X55" s="111">
        <v>55</v>
      </c>
      <c r="Y55" s="73" t="s">
        <v>28</v>
      </c>
    </row>
    <row r="56" spans="2:25" ht="12">
      <c r="B56" s="3"/>
      <c r="C56" s="37"/>
      <c r="D56" s="24"/>
      <c r="E56" s="4" t="s">
        <v>126</v>
      </c>
      <c r="F56" s="109">
        <v>1</v>
      </c>
      <c r="G56" s="73" t="s">
        <v>60</v>
      </c>
      <c r="H56" s="110">
        <v>10</v>
      </c>
      <c r="I56" s="111">
        <v>1</v>
      </c>
      <c r="J56" s="110">
        <v>14</v>
      </c>
      <c r="K56" s="110">
        <v>9</v>
      </c>
      <c r="L56" s="110">
        <v>12</v>
      </c>
      <c r="M56" s="110">
        <v>329</v>
      </c>
      <c r="N56" s="110">
        <v>178</v>
      </c>
      <c r="O56" s="110">
        <v>151</v>
      </c>
      <c r="P56" s="111">
        <v>110</v>
      </c>
      <c r="Q56" s="111">
        <v>59</v>
      </c>
      <c r="R56" s="111">
        <v>51</v>
      </c>
      <c r="S56" s="111">
        <v>111</v>
      </c>
      <c r="T56" s="111">
        <v>57</v>
      </c>
      <c r="U56" s="111">
        <v>54</v>
      </c>
      <c r="V56" s="111">
        <v>108</v>
      </c>
      <c r="W56" s="111">
        <v>62</v>
      </c>
      <c r="X56" s="111">
        <v>46</v>
      </c>
      <c r="Y56" s="111">
        <v>6</v>
      </c>
    </row>
    <row r="57" spans="2:25" ht="12">
      <c r="B57" s="3"/>
      <c r="C57" s="37"/>
      <c r="D57" s="24"/>
      <c r="E57" s="4" t="s">
        <v>127</v>
      </c>
      <c r="F57" s="109">
        <v>3</v>
      </c>
      <c r="G57" s="73" t="s">
        <v>60</v>
      </c>
      <c r="H57" s="110">
        <v>30</v>
      </c>
      <c r="I57" s="111">
        <v>5</v>
      </c>
      <c r="J57" s="110">
        <v>41</v>
      </c>
      <c r="K57" s="110">
        <v>38</v>
      </c>
      <c r="L57" s="110">
        <v>26</v>
      </c>
      <c r="M57" s="110">
        <v>995</v>
      </c>
      <c r="N57" s="110">
        <v>500</v>
      </c>
      <c r="O57" s="110">
        <v>495</v>
      </c>
      <c r="P57" s="111">
        <v>321</v>
      </c>
      <c r="Q57" s="111">
        <v>152</v>
      </c>
      <c r="R57" s="111">
        <v>169</v>
      </c>
      <c r="S57" s="111">
        <v>342</v>
      </c>
      <c r="T57" s="111">
        <v>184</v>
      </c>
      <c r="U57" s="111">
        <v>158</v>
      </c>
      <c r="V57" s="111">
        <v>332</v>
      </c>
      <c r="W57" s="111">
        <v>164</v>
      </c>
      <c r="X57" s="111">
        <v>168</v>
      </c>
      <c r="Y57" s="111">
        <v>136</v>
      </c>
    </row>
    <row r="58" spans="2:25" ht="12">
      <c r="B58" s="3"/>
      <c r="C58" s="37"/>
      <c r="D58" s="24"/>
      <c r="E58" s="4" t="s">
        <v>128</v>
      </c>
      <c r="F58" s="109">
        <v>2</v>
      </c>
      <c r="G58" s="73" t="s">
        <v>60</v>
      </c>
      <c r="H58" s="110">
        <v>21</v>
      </c>
      <c r="I58" s="111">
        <v>2</v>
      </c>
      <c r="J58" s="110">
        <v>31</v>
      </c>
      <c r="K58" s="110">
        <v>20</v>
      </c>
      <c r="L58" s="110">
        <v>19</v>
      </c>
      <c r="M58" s="110">
        <v>738</v>
      </c>
      <c r="N58" s="110">
        <v>393</v>
      </c>
      <c r="O58" s="110">
        <v>345</v>
      </c>
      <c r="P58" s="111">
        <v>245</v>
      </c>
      <c r="Q58" s="111">
        <v>132</v>
      </c>
      <c r="R58" s="111">
        <v>113</v>
      </c>
      <c r="S58" s="111">
        <v>242</v>
      </c>
      <c r="T58" s="111">
        <v>137</v>
      </c>
      <c r="U58" s="111">
        <v>105</v>
      </c>
      <c r="V58" s="111">
        <v>251</v>
      </c>
      <c r="W58" s="111">
        <v>124</v>
      </c>
      <c r="X58" s="111">
        <v>127</v>
      </c>
      <c r="Y58" s="111">
        <v>15</v>
      </c>
    </row>
    <row r="59" spans="2:25" ht="12">
      <c r="B59" s="16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2:25" ht="12">
      <c r="B60" s="16" t="s">
        <v>74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6:27" ht="12"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</row>
    <row r="62" spans="6:25" ht="12"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</row>
    <row r="63" spans="6:25" ht="12"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</row>
    <row r="64" spans="6:25" ht="12"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spans="6:25" ht="12"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6:25" ht="12"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6:25" ht="12"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6:25" ht="12"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6:25" ht="12"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6:25" ht="12"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6:25" ht="12"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6:25" ht="12"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6:25" ht="12"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6:25" ht="12"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6:25" ht="12"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6:25" ht="12"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6:25" ht="12"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6:25" ht="12"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6:25" ht="12"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6:25" ht="12"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6:25" ht="12"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spans="6:25" ht="12"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6:25" ht="12"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6:25" ht="12"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6:25" ht="12"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6:25" ht="12"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spans="6:25" ht="12"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spans="6:25" ht="12"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spans="6:25" ht="12"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spans="6:25" ht="12"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6:25" ht="12"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spans="6:25" ht="12"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spans="6:25" ht="12"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spans="6:25" ht="12"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spans="6:25" ht="12"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spans="6:25" ht="12"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spans="6:25" ht="12"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6:25" ht="12"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6:25" ht="12"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spans="6:25" ht="12"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spans="6:25" ht="12"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spans="6:25" ht="12"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spans="6:25" ht="12"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spans="6:25" ht="12"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spans="6:25" ht="12"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spans="6:25" ht="12"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spans="6:25" ht="12"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spans="6:25" ht="12"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spans="6:25" ht="12"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6:25" ht="12"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spans="6:25" ht="12"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spans="6:25" ht="12"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spans="6:25" ht="12"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spans="6:25" ht="12"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6:25" ht="12"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spans="6:25" ht="12"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spans="6:25" ht="12"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spans="6:25" ht="12"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spans="6:25" ht="12"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spans="6:25" ht="12"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spans="6:25" ht="12"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spans="6:25" ht="12"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spans="6:25" ht="12"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spans="6:25" ht="12"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spans="6:25" ht="12"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spans="6:25" ht="12"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spans="6:25" ht="12"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spans="6:25" ht="12"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spans="6:25" ht="12"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spans="6:25" ht="12"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6:25" ht="12"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spans="6:25" ht="12"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spans="6:25" ht="12"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spans="6:25" ht="12"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spans="6:25" ht="12"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spans="6:25" ht="12"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spans="6:25" ht="12"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spans="6:25" ht="12"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spans="6:25" ht="12"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spans="6:25" ht="12"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spans="6:25" ht="12"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spans="6:25" ht="12"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spans="6:25" ht="12"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spans="6:25" ht="12"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spans="6:25" ht="12"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6:25" ht="12"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spans="6:25" ht="12"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spans="6:25" ht="12"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6:25" ht="12"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6:25" ht="12"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spans="6:25" ht="12"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spans="6:25" ht="12"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spans="6:25" ht="12"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spans="6:25" ht="12"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spans="6:25" ht="12"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spans="6:25" ht="12"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spans="6:25" ht="12"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spans="6:25" ht="12"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spans="6:25" ht="12"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spans="6:25" ht="12"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spans="6:25" ht="12"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spans="6:25" ht="12"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spans="6:25" ht="12"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spans="6:25" ht="12"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spans="6:25" ht="12"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spans="6:25" ht="12"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spans="6:25" ht="12"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spans="6:25" ht="12"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spans="6:25" ht="12"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spans="6:25" ht="12"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spans="6:25" ht="12"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spans="6:25" ht="12"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spans="6:25" ht="12"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spans="6:25" ht="12"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spans="6:25" ht="12"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6:25" ht="12"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spans="6:25" ht="12"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spans="6:25" ht="12"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spans="6:25" ht="12"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spans="6:25" ht="12"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spans="6:25" ht="12"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6:25" ht="12"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spans="6:25" ht="12"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spans="6:25" ht="12"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6:25" ht="12"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spans="6:25" ht="12"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spans="6:25" ht="12"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spans="6:25" ht="12"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spans="6:25" ht="12"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spans="6:25" ht="12"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spans="6:25" ht="12"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spans="6:25" ht="12"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spans="6:25" ht="12"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spans="6:25" ht="12"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spans="6:25" ht="12"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spans="6:25" ht="12"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spans="6:25" ht="12"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spans="6:25" ht="12"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spans="6:25" ht="12"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spans="6:25" ht="12"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spans="6:25" ht="12"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spans="6:25" ht="12"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spans="6:25" ht="12"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spans="6:25" ht="12"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spans="6:25" ht="12"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spans="6:25" ht="12"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spans="6:25" ht="12"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6:25" ht="12"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spans="6:25" ht="12"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spans="6:25" ht="12"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spans="6:25" ht="12"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spans="6:25" ht="12"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spans="6:25" ht="12"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spans="6:25" ht="12"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spans="6:25" ht="12"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spans="6:25" ht="12"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spans="6:25" ht="12"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6:25" ht="12"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spans="6:25" ht="12"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spans="6:25" ht="12"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spans="6:25" ht="12"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spans="6:25" ht="12"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spans="6:25" ht="12"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spans="6:25" ht="12"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spans="6:25" ht="12"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spans="6:25" ht="12"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spans="6:25" ht="12"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spans="6:25" ht="12"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spans="6:25" ht="12"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spans="6:25" ht="12"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spans="6:25" ht="12"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spans="6:25" ht="12"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spans="6:25" ht="12"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spans="6:25" ht="12"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spans="6:25" ht="12"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spans="6:25" ht="12"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spans="6:25" ht="12"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spans="6:25" ht="12"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spans="6:25" ht="12"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spans="6:25" ht="12"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spans="6:25" ht="12"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6:25" ht="12"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spans="6:25" ht="12"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spans="6:25" ht="12"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spans="6:25" ht="12"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spans="6:25" ht="12"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spans="6:25" ht="12"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spans="6:25" ht="12"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6:25" ht="12"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spans="6:25" ht="12"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spans="6:25" ht="12"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spans="6:25" ht="12"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spans="6:25" ht="12"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6:25" ht="12"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spans="6:25" ht="12"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6:25" ht="12"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spans="6:25" ht="12"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spans="6:25" ht="12"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spans="6:25" ht="12"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6:25" ht="12"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spans="6:25" ht="12"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spans="6:25" ht="12"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6:25" ht="12"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spans="6:25" ht="12"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spans="6:25" ht="12"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spans="6:25" ht="12"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spans="6:25" ht="12"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spans="6:25" ht="12"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spans="6:25" ht="12"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spans="6:25" ht="12"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spans="6:25" ht="12"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spans="6:25" ht="12"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spans="6:25" ht="12"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spans="6:25" ht="12"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spans="6:25" ht="12"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spans="6:25" ht="12"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spans="6:25" ht="12"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spans="6:25" ht="12"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spans="6:25" ht="12"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spans="6:25" ht="12"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spans="6:25" ht="12"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spans="6:25" ht="12"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6:25" ht="12"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spans="6:25" ht="12"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spans="6:25" ht="12"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spans="6:25" ht="12"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spans="6:25" ht="12"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6:25" ht="12"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spans="6:25" ht="12"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6:25" ht="12"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spans="6:25" ht="12"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spans="6:25" ht="12"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spans="6:25" ht="12"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6:25" ht="12"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spans="6:25" ht="12"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spans="6:25" ht="12"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spans="6:25" ht="12"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spans="6:25" ht="12"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spans="6:25" ht="12"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spans="6:25" ht="12"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spans="6:25" ht="12"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spans="6:25" ht="12"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spans="6:25" ht="12"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spans="6:25" ht="12"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spans="6:25" ht="12"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spans="6:25" ht="12"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spans="6:25" ht="12"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spans="6:25" ht="12"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spans="6:25" ht="12"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spans="6:25" ht="12"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spans="6:25" ht="12"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spans="6:25" ht="12"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spans="6:25" ht="12"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spans="6:25" ht="12"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spans="6:25" ht="12"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spans="6:25" ht="12"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6:25" ht="12"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spans="6:25" ht="12"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spans="6:25" ht="12"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spans="6:25" ht="12"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</sheetData>
  <sheetProtection/>
  <mergeCells count="55">
    <mergeCell ref="D46:E46"/>
    <mergeCell ref="D51:E51"/>
    <mergeCell ref="D53:E53"/>
    <mergeCell ref="D27:E27"/>
    <mergeCell ref="C28:E28"/>
    <mergeCell ref="D29:E29"/>
    <mergeCell ref="D32:E32"/>
    <mergeCell ref="D35:E35"/>
    <mergeCell ref="D39:E39"/>
    <mergeCell ref="D21:E21"/>
    <mergeCell ref="D22:E22"/>
    <mergeCell ref="D23:E23"/>
    <mergeCell ref="D24:E24"/>
    <mergeCell ref="D25:E25"/>
    <mergeCell ref="D26:E26"/>
    <mergeCell ref="C15:E15"/>
    <mergeCell ref="D16:E16"/>
    <mergeCell ref="D17:E17"/>
    <mergeCell ref="D18:E18"/>
    <mergeCell ref="D19:E19"/>
    <mergeCell ref="D20:E20"/>
    <mergeCell ref="X7:X8"/>
    <mergeCell ref="B10:E10"/>
    <mergeCell ref="B11:E11"/>
    <mergeCell ref="D12:E12"/>
    <mergeCell ref="D13:E13"/>
    <mergeCell ref="D14:E14"/>
    <mergeCell ref="R7:R8"/>
    <mergeCell ref="S7:S8"/>
    <mergeCell ref="T7:T8"/>
    <mergeCell ref="U7:U8"/>
    <mergeCell ref="V7:V8"/>
    <mergeCell ref="W7:W8"/>
    <mergeCell ref="L6:L8"/>
    <mergeCell ref="M7:M8"/>
    <mergeCell ref="N7:N8"/>
    <mergeCell ref="O7:O8"/>
    <mergeCell ref="P7:P8"/>
    <mergeCell ref="Q7:Q8"/>
    <mergeCell ref="F6:F8"/>
    <mergeCell ref="G6:G8"/>
    <mergeCell ref="H6:H8"/>
    <mergeCell ref="I6:I8"/>
    <mergeCell ref="J6:J8"/>
    <mergeCell ref="K6:K8"/>
    <mergeCell ref="B3:E8"/>
    <mergeCell ref="F3:G5"/>
    <mergeCell ref="H3:I5"/>
    <mergeCell ref="J3:K5"/>
    <mergeCell ref="L3:L5"/>
    <mergeCell ref="M3:X4"/>
    <mergeCell ref="M5:O6"/>
    <mergeCell ref="P5:R6"/>
    <mergeCell ref="S5:U6"/>
    <mergeCell ref="V5:X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Z51"/>
  <sheetViews>
    <sheetView zoomScalePageLayoutView="0" workbookViewId="0" topLeftCell="A1">
      <selection activeCell="I45" sqref="I45"/>
    </sheetView>
  </sheetViews>
  <sheetFormatPr defaultColWidth="9.00390625" defaultRowHeight="13.5"/>
  <cols>
    <col min="1" max="1" width="2.625" style="1" customWidth="1"/>
    <col min="2" max="2" width="10.50390625" style="1" customWidth="1"/>
    <col min="3" max="3" width="6.25390625" style="1" bestFit="1" customWidth="1"/>
    <col min="4" max="5" width="7.625" style="1" bestFit="1" customWidth="1"/>
    <col min="6" max="6" width="6.375" style="1" customWidth="1"/>
    <col min="7" max="7" width="6.625" style="1" bestFit="1" customWidth="1"/>
    <col min="8" max="8" width="6.625" style="14" customWidth="1"/>
    <col min="9" max="9" width="7.375" style="1" customWidth="1"/>
    <col min="10" max="10" width="8.625" style="1" bestFit="1" customWidth="1"/>
    <col min="11" max="11" width="8.625" style="1" customWidth="1"/>
    <col min="12" max="12" width="8.625" style="1" bestFit="1" customWidth="1"/>
    <col min="13" max="13" width="8.125" style="1" bestFit="1" customWidth="1"/>
    <col min="14" max="14" width="8.125" style="1" customWidth="1"/>
    <col min="15" max="16" width="8.125" style="1" bestFit="1" customWidth="1"/>
    <col min="17" max="20" width="8.125" style="1" customWidth="1"/>
    <col min="21" max="21" width="8.625" style="1" bestFit="1" customWidth="1"/>
    <col min="22" max="22" width="8.125" style="1" bestFit="1" customWidth="1"/>
    <col min="23" max="25" width="3.25390625" style="1" customWidth="1"/>
    <col min="26" max="16384" width="9.00390625" style="1" customWidth="1"/>
  </cols>
  <sheetData>
    <row r="1" spans="2:12" ht="14.25">
      <c r="B1" s="2" t="s">
        <v>187</v>
      </c>
      <c r="I1" s="43"/>
      <c r="J1" s="43"/>
      <c r="K1" s="43"/>
      <c r="L1" s="43"/>
    </row>
    <row r="2" spans="3:26" ht="12">
      <c r="C2" s="43"/>
      <c r="D2" s="43"/>
      <c r="E2" s="43"/>
      <c r="F2" s="43"/>
      <c r="G2" s="43"/>
      <c r="H2" s="5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5" ht="12" customHeight="1">
      <c r="B3" s="508" t="s">
        <v>0</v>
      </c>
      <c r="C3" s="400" t="s">
        <v>91</v>
      </c>
      <c r="D3" s="395" t="s">
        <v>3</v>
      </c>
      <c r="E3" s="511"/>
      <c r="F3" s="396"/>
      <c r="G3" s="512" t="s">
        <v>140</v>
      </c>
      <c r="H3" s="515" t="s">
        <v>141</v>
      </c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7"/>
      <c r="W3" s="494" t="s">
        <v>142</v>
      </c>
      <c r="X3" s="495"/>
      <c r="Y3" s="518"/>
    </row>
    <row r="4" spans="2:25" ht="12" customHeight="1">
      <c r="B4" s="509"/>
      <c r="C4" s="484"/>
      <c r="D4" s="400" t="s">
        <v>25</v>
      </c>
      <c r="E4" s="400" t="s">
        <v>7</v>
      </c>
      <c r="F4" s="400" t="s">
        <v>8</v>
      </c>
      <c r="G4" s="513"/>
      <c r="H4" s="522" t="s">
        <v>143</v>
      </c>
      <c r="I4" s="523"/>
      <c r="J4" s="524"/>
      <c r="K4" s="450" t="s">
        <v>94</v>
      </c>
      <c r="L4" s="507"/>
      <c r="M4" s="453"/>
      <c r="N4" s="450" t="s">
        <v>95</v>
      </c>
      <c r="O4" s="507"/>
      <c r="P4" s="453"/>
      <c r="Q4" s="450" t="s">
        <v>96</v>
      </c>
      <c r="R4" s="507"/>
      <c r="S4" s="453"/>
      <c r="T4" s="450" t="s">
        <v>97</v>
      </c>
      <c r="U4" s="507"/>
      <c r="V4" s="453"/>
      <c r="W4" s="519"/>
      <c r="X4" s="520"/>
      <c r="Y4" s="521"/>
    </row>
    <row r="5" spans="2:25" ht="12">
      <c r="B5" s="510"/>
      <c r="C5" s="401"/>
      <c r="D5" s="401"/>
      <c r="E5" s="401"/>
      <c r="F5" s="401"/>
      <c r="G5" s="514"/>
      <c r="H5" s="117" t="s">
        <v>25</v>
      </c>
      <c r="I5" s="5" t="s">
        <v>7</v>
      </c>
      <c r="J5" s="5" t="s">
        <v>8</v>
      </c>
      <c r="K5" s="5" t="s">
        <v>25</v>
      </c>
      <c r="L5" s="5" t="s">
        <v>7</v>
      </c>
      <c r="M5" s="5" t="s">
        <v>8</v>
      </c>
      <c r="N5" s="5" t="s">
        <v>25</v>
      </c>
      <c r="O5" s="5" t="s">
        <v>7</v>
      </c>
      <c r="P5" s="5" t="s">
        <v>8</v>
      </c>
      <c r="Q5" s="5" t="s">
        <v>25</v>
      </c>
      <c r="R5" s="5" t="s">
        <v>7</v>
      </c>
      <c r="S5" s="5" t="s">
        <v>8</v>
      </c>
      <c r="T5" s="5" t="s">
        <v>25</v>
      </c>
      <c r="U5" s="5" t="s">
        <v>144</v>
      </c>
      <c r="V5" s="5" t="s">
        <v>145</v>
      </c>
      <c r="W5" s="5" t="s">
        <v>25</v>
      </c>
      <c r="X5" s="5" t="s">
        <v>7</v>
      </c>
      <c r="Y5" s="5" t="s">
        <v>8</v>
      </c>
    </row>
    <row r="6" spans="2:25" ht="12">
      <c r="B6" s="118"/>
      <c r="C6" s="119"/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146</v>
      </c>
      <c r="S6" s="6" t="s">
        <v>146</v>
      </c>
      <c r="T6" s="6" t="s">
        <v>146</v>
      </c>
      <c r="U6" s="6" t="s">
        <v>9</v>
      </c>
      <c r="V6" s="6" t="s">
        <v>9</v>
      </c>
      <c r="W6" s="6" t="s">
        <v>9</v>
      </c>
      <c r="X6" s="6" t="s">
        <v>146</v>
      </c>
      <c r="Y6" s="6" t="s">
        <v>9</v>
      </c>
    </row>
    <row r="7" spans="2:25" ht="12" customHeight="1">
      <c r="B7" s="25" t="s">
        <v>47</v>
      </c>
      <c r="C7" s="41">
        <v>81</v>
      </c>
      <c r="D7" s="120">
        <v>3827</v>
      </c>
      <c r="E7" s="120">
        <v>2704</v>
      </c>
      <c r="F7" s="120">
        <v>1123</v>
      </c>
      <c r="G7" s="120">
        <v>871</v>
      </c>
      <c r="H7" s="120">
        <v>52890</v>
      </c>
      <c r="I7" s="72">
        <v>26766</v>
      </c>
      <c r="J7" s="72">
        <v>26124</v>
      </c>
      <c r="K7" s="72">
        <v>17934</v>
      </c>
      <c r="L7" s="72">
        <v>9063</v>
      </c>
      <c r="M7" s="72">
        <v>8871</v>
      </c>
      <c r="N7" s="72">
        <v>17584</v>
      </c>
      <c r="O7" s="72">
        <v>8949</v>
      </c>
      <c r="P7" s="72">
        <v>8635</v>
      </c>
      <c r="Q7" s="72">
        <v>17169</v>
      </c>
      <c r="R7" s="72">
        <v>8622</v>
      </c>
      <c r="S7" s="72">
        <v>8547</v>
      </c>
      <c r="T7" s="72">
        <v>203</v>
      </c>
      <c r="U7" s="72">
        <v>132</v>
      </c>
      <c r="V7" s="72">
        <v>71</v>
      </c>
      <c r="W7" s="73" t="s">
        <v>147</v>
      </c>
      <c r="X7" s="73" t="s">
        <v>147</v>
      </c>
      <c r="Y7" s="73" t="s">
        <v>147</v>
      </c>
    </row>
    <row r="8" spans="2:26" ht="12" customHeight="1">
      <c r="B8" s="28" t="s">
        <v>48</v>
      </c>
      <c r="C8" s="121">
        <f>SUM(C9,C22)</f>
        <v>81</v>
      </c>
      <c r="D8" s="121">
        <v>3820</v>
      </c>
      <c r="E8" s="121">
        <v>2691</v>
      </c>
      <c r="F8" s="121">
        <v>1129</v>
      </c>
      <c r="G8" s="121">
        <v>866</v>
      </c>
      <c r="H8" s="121">
        <v>52867</v>
      </c>
      <c r="I8" s="121">
        <v>26832</v>
      </c>
      <c r="J8" s="121">
        <v>26035</v>
      </c>
      <c r="K8" s="121">
        <v>18004</v>
      </c>
      <c r="L8" s="121">
        <v>9123</v>
      </c>
      <c r="M8" s="121">
        <v>8881</v>
      </c>
      <c r="N8" s="121">
        <v>17471</v>
      </c>
      <c r="O8" s="121">
        <v>8822</v>
      </c>
      <c r="P8" s="121">
        <v>8649</v>
      </c>
      <c r="Q8" s="121">
        <v>17212</v>
      </c>
      <c r="R8" s="121">
        <v>8755</v>
      </c>
      <c r="S8" s="121">
        <v>8457</v>
      </c>
      <c r="T8" s="121">
        <v>180</v>
      </c>
      <c r="U8" s="121">
        <v>132</v>
      </c>
      <c r="V8" s="121">
        <v>48</v>
      </c>
      <c r="W8" s="113" t="s">
        <v>60</v>
      </c>
      <c r="X8" s="113" t="s">
        <v>60</v>
      </c>
      <c r="Y8" s="113" t="s">
        <v>60</v>
      </c>
      <c r="Z8" s="15"/>
    </row>
    <row r="9" spans="2:26" ht="12" customHeight="1">
      <c r="B9" s="122" t="s">
        <v>49</v>
      </c>
      <c r="C9" s="121">
        <v>68</v>
      </c>
      <c r="D9" s="121">
        <v>3441</v>
      </c>
      <c r="E9" s="121">
        <v>2432</v>
      </c>
      <c r="F9" s="121">
        <v>1009</v>
      </c>
      <c r="G9" s="121">
        <v>752</v>
      </c>
      <c r="H9" s="121">
        <v>48982</v>
      </c>
      <c r="I9" s="121">
        <v>24971</v>
      </c>
      <c r="J9" s="121">
        <v>24011</v>
      </c>
      <c r="K9" s="121">
        <v>16714</v>
      </c>
      <c r="L9" s="121">
        <v>8493</v>
      </c>
      <c r="M9" s="121">
        <v>8221</v>
      </c>
      <c r="N9" s="121">
        <v>16174</v>
      </c>
      <c r="O9" s="121">
        <v>8209</v>
      </c>
      <c r="P9" s="121">
        <v>7965</v>
      </c>
      <c r="Q9" s="121">
        <v>15914</v>
      </c>
      <c r="R9" s="121">
        <v>8137</v>
      </c>
      <c r="S9" s="121">
        <v>7777</v>
      </c>
      <c r="T9" s="121">
        <v>180</v>
      </c>
      <c r="U9" s="121">
        <v>132</v>
      </c>
      <c r="V9" s="121">
        <v>48</v>
      </c>
      <c r="W9" s="113" t="s">
        <v>148</v>
      </c>
      <c r="X9" s="113" t="s">
        <v>149</v>
      </c>
      <c r="Y9" s="113" t="s">
        <v>148</v>
      </c>
      <c r="Z9" s="15"/>
    </row>
    <row r="10" spans="2:25" ht="12" customHeight="1">
      <c r="B10" s="25" t="s">
        <v>150</v>
      </c>
      <c r="C10" s="96">
        <v>12</v>
      </c>
      <c r="D10" s="120">
        <v>695</v>
      </c>
      <c r="E10" s="120">
        <v>491</v>
      </c>
      <c r="F10" s="120">
        <v>204</v>
      </c>
      <c r="G10" s="120">
        <v>147</v>
      </c>
      <c r="H10" s="120">
        <v>10536</v>
      </c>
      <c r="I10" s="123">
        <v>5015</v>
      </c>
      <c r="J10" s="123">
        <v>5521</v>
      </c>
      <c r="K10" s="123">
        <v>3617</v>
      </c>
      <c r="L10" s="72">
        <v>1704</v>
      </c>
      <c r="M10" s="72">
        <v>1913</v>
      </c>
      <c r="N10" s="72">
        <v>3438</v>
      </c>
      <c r="O10" s="72">
        <v>1642</v>
      </c>
      <c r="P10" s="72">
        <v>1796</v>
      </c>
      <c r="Q10" s="72">
        <v>3410</v>
      </c>
      <c r="R10" s="72">
        <v>1615</v>
      </c>
      <c r="S10" s="72">
        <v>1795</v>
      </c>
      <c r="T10" s="72">
        <v>71</v>
      </c>
      <c r="U10" s="72">
        <v>54</v>
      </c>
      <c r="V10" s="72">
        <v>17</v>
      </c>
      <c r="W10" s="73" t="s">
        <v>149</v>
      </c>
      <c r="X10" s="73" t="s">
        <v>148</v>
      </c>
      <c r="Y10" s="73" t="s">
        <v>60</v>
      </c>
    </row>
    <row r="11" spans="2:25" ht="12" customHeight="1">
      <c r="B11" s="25" t="s">
        <v>151</v>
      </c>
      <c r="C11" s="96">
        <v>13</v>
      </c>
      <c r="D11" s="120">
        <v>733</v>
      </c>
      <c r="E11" s="120">
        <v>512</v>
      </c>
      <c r="F11" s="120">
        <v>221</v>
      </c>
      <c r="G11" s="120">
        <v>144</v>
      </c>
      <c r="H11" s="120">
        <v>12013</v>
      </c>
      <c r="I11" s="123">
        <v>5849</v>
      </c>
      <c r="J11" s="123">
        <v>6164</v>
      </c>
      <c r="K11" s="123">
        <v>4033</v>
      </c>
      <c r="L11" s="72">
        <v>1963</v>
      </c>
      <c r="M11" s="72">
        <v>2070</v>
      </c>
      <c r="N11" s="72">
        <v>4023</v>
      </c>
      <c r="O11" s="72">
        <v>1926</v>
      </c>
      <c r="P11" s="72">
        <v>2097</v>
      </c>
      <c r="Q11" s="72">
        <v>3939</v>
      </c>
      <c r="R11" s="72">
        <v>1945</v>
      </c>
      <c r="S11" s="72">
        <v>1994</v>
      </c>
      <c r="T11" s="72">
        <v>18</v>
      </c>
      <c r="U11" s="72">
        <v>15</v>
      </c>
      <c r="V11" s="72">
        <v>3</v>
      </c>
      <c r="W11" s="73" t="s">
        <v>60</v>
      </c>
      <c r="X11" s="73" t="s">
        <v>60</v>
      </c>
      <c r="Y11" s="73" t="s">
        <v>148</v>
      </c>
    </row>
    <row r="12" spans="2:25" ht="12" customHeight="1">
      <c r="B12" s="25" t="s">
        <v>152</v>
      </c>
      <c r="C12" s="96">
        <v>8</v>
      </c>
      <c r="D12" s="120">
        <v>442</v>
      </c>
      <c r="E12" s="120">
        <v>331</v>
      </c>
      <c r="F12" s="120">
        <v>111</v>
      </c>
      <c r="G12" s="120">
        <v>96</v>
      </c>
      <c r="H12" s="120">
        <v>6487</v>
      </c>
      <c r="I12" s="123">
        <v>3657</v>
      </c>
      <c r="J12" s="123">
        <v>2830</v>
      </c>
      <c r="K12" s="123">
        <v>2210</v>
      </c>
      <c r="L12" s="72">
        <v>1230</v>
      </c>
      <c r="M12" s="72">
        <v>980</v>
      </c>
      <c r="N12" s="72">
        <v>2096</v>
      </c>
      <c r="O12" s="72">
        <v>1175</v>
      </c>
      <c r="P12" s="72">
        <v>921</v>
      </c>
      <c r="Q12" s="72">
        <v>2164</v>
      </c>
      <c r="R12" s="72">
        <v>1241</v>
      </c>
      <c r="S12" s="72">
        <v>923</v>
      </c>
      <c r="T12" s="72">
        <v>17</v>
      </c>
      <c r="U12" s="72">
        <v>11</v>
      </c>
      <c r="V12" s="72">
        <v>6</v>
      </c>
      <c r="W12" s="73" t="s">
        <v>148</v>
      </c>
      <c r="X12" s="73" t="s">
        <v>60</v>
      </c>
      <c r="Y12" s="73" t="s">
        <v>60</v>
      </c>
    </row>
    <row r="13" spans="2:25" ht="12" customHeight="1">
      <c r="B13" s="25" t="s">
        <v>153</v>
      </c>
      <c r="C13" s="96">
        <v>5</v>
      </c>
      <c r="D13" s="120">
        <v>274</v>
      </c>
      <c r="E13" s="120">
        <v>191</v>
      </c>
      <c r="F13" s="120">
        <v>83</v>
      </c>
      <c r="G13" s="120">
        <v>60</v>
      </c>
      <c r="H13" s="120">
        <v>3779</v>
      </c>
      <c r="I13" s="123">
        <v>1907</v>
      </c>
      <c r="J13" s="123">
        <v>1872</v>
      </c>
      <c r="K13" s="123">
        <v>1266</v>
      </c>
      <c r="L13" s="72">
        <v>637</v>
      </c>
      <c r="M13" s="72">
        <v>629</v>
      </c>
      <c r="N13" s="72">
        <v>1254</v>
      </c>
      <c r="O13" s="72">
        <v>663</v>
      </c>
      <c r="P13" s="72">
        <v>591</v>
      </c>
      <c r="Q13" s="72">
        <v>1237</v>
      </c>
      <c r="R13" s="72">
        <v>590</v>
      </c>
      <c r="S13" s="72">
        <v>647</v>
      </c>
      <c r="T13" s="72">
        <v>22</v>
      </c>
      <c r="U13" s="72">
        <v>17</v>
      </c>
      <c r="V13" s="73">
        <v>5</v>
      </c>
      <c r="W13" s="73" t="s">
        <v>60</v>
      </c>
      <c r="X13" s="73" t="s">
        <v>148</v>
      </c>
      <c r="Y13" s="73" t="s">
        <v>60</v>
      </c>
    </row>
    <row r="14" spans="2:25" ht="12" customHeight="1">
      <c r="B14" s="25" t="s">
        <v>154</v>
      </c>
      <c r="C14" s="96">
        <v>9</v>
      </c>
      <c r="D14" s="120">
        <v>447</v>
      </c>
      <c r="E14" s="120">
        <v>308</v>
      </c>
      <c r="F14" s="120">
        <v>139</v>
      </c>
      <c r="G14" s="120">
        <v>88</v>
      </c>
      <c r="H14" s="120">
        <v>5689</v>
      </c>
      <c r="I14" s="123">
        <v>2992</v>
      </c>
      <c r="J14" s="123">
        <v>2697</v>
      </c>
      <c r="K14" s="123">
        <v>2059</v>
      </c>
      <c r="L14" s="72">
        <v>1074</v>
      </c>
      <c r="M14" s="72">
        <v>985</v>
      </c>
      <c r="N14" s="72">
        <v>1881</v>
      </c>
      <c r="O14" s="72">
        <v>968</v>
      </c>
      <c r="P14" s="72">
        <v>913</v>
      </c>
      <c r="Q14" s="72">
        <v>1723</v>
      </c>
      <c r="R14" s="72">
        <v>934</v>
      </c>
      <c r="S14" s="72">
        <v>789</v>
      </c>
      <c r="T14" s="73">
        <v>26</v>
      </c>
      <c r="U14" s="73">
        <v>16</v>
      </c>
      <c r="V14" s="73">
        <v>10</v>
      </c>
      <c r="W14" s="73" t="s">
        <v>60</v>
      </c>
      <c r="X14" s="73" t="s">
        <v>148</v>
      </c>
      <c r="Y14" s="73" t="s">
        <v>28</v>
      </c>
    </row>
    <row r="15" spans="2:25" ht="12" customHeight="1">
      <c r="B15" s="25" t="s">
        <v>155</v>
      </c>
      <c r="C15" s="96">
        <v>4</v>
      </c>
      <c r="D15" s="120">
        <v>154</v>
      </c>
      <c r="E15" s="120">
        <v>116</v>
      </c>
      <c r="F15" s="120">
        <v>38</v>
      </c>
      <c r="G15" s="120">
        <v>46</v>
      </c>
      <c r="H15" s="120">
        <v>1613</v>
      </c>
      <c r="I15" s="123">
        <v>845</v>
      </c>
      <c r="J15" s="123">
        <v>768</v>
      </c>
      <c r="K15" s="123">
        <v>538</v>
      </c>
      <c r="L15" s="72">
        <v>277</v>
      </c>
      <c r="M15" s="72">
        <v>261</v>
      </c>
      <c r="N15" s="72">
        <v>530</v>
      </c>
      <c r="O15" s="72">
        <v>278</v>
      </c>
      <c r="P15" s="72">
        <v>252</v>
      </c>
      <c r="Q15" s="72">
        <v>545</v>
      </c>
      <c r="R15" s="72">
        <v>290</v>
      </c>
      <c r="S15" s="72">
        <v>255</v>
      </c>
      <c r="T15" s="73" t="s">
        <v>60</v>
      </c>
      <c r="U15" s="73" t="s">
        <v>28</v>
      </c>
      <c r="V15" s="73" t="s">
        <v>60</v>
      </c>
      <c r="W15" s="73" t="s">
        <v>149</v>
      </c>
      <c r="X15" s="73" t="s">
        <v>60</v>
      </c>
      <c r="Y15" s="73" t="s">
        <v>60</v>
      </c>
    </row>
    <row r="16" spans="2:25" ht="12" customHeight="1">
      <c r="B16" s="25" t="s">
        <v>156</v>
      </c>
      <c r="C16" s="96">
        <v>3</v>
      </c>
      <c r="D16" s="120">
        <v>145</v>
      </c>
      <c r="E16" s="120">
        <v>99</v>
      </c>
      <c r="F16" s="120">
        <v>46</v>
      </c>
      <c r="G16" s="120">
        <v>26</v>
      </c>
      <c r="H16" s="120">
        <v>2113</v>
      </c>
      <c r="I16" s="123">
        <v>1042</v>
      </c>
      <c r="J16" s="123">
        <v>1071</v>
      </c>
      <c r="K16" s="123">
        <v>715</v>
      </c>
      <c r="L16" s="72">
        <v>352</v>
      </c>
      <c r="M16" s="72">
        <v>363</v>
      </c>
      <c r="N16" s="72">
        <v>697</v>
      </c>
      <c r="O16" s="72">
        <v>344</v>
      </c>
      <c r="P16" s="72">
        <v>353</v>
      </c>
      <c r="Q16" s="72">
        <v>689</v>
      </c>
      <c r="R16" s="72">
        <v>336</v>
      </c>
      <c r="S16" s="72">
        <v>353</v>
      </c>
      <c r="T16" s="72">
        <v>12</v>
      </c>
      <c r="U16" s="72">
        <v>10</v>
      </c>
      <c r="V16" s="73">
        <v>2</v>
      </c>
      <c r="W16" s="73" t="s">
        <v>28</v>
      </c>
      <c r="X16" s="73" t="s">
        <v>60</v>
      </c>
      <c r="Y16" s="73" t="s">
        <v>28</v>
      </c>
    </row>
    <row r="17" spans="2:25" ht="12" customHeight="1">
      <c r="B17" s="25" t="s">
        <v>157</v>
      </c>
      <c r="C17" s="96">
        <v>4</v>
      </c>
      <c r="D17" s="120">
        <v>174</v>
      </c>
      <c r="E17" s="120">
        <v>129</v>
      </c>
      <c r="F17" s="120">
        <v>45</v>
      </c>
      <c r="G17" s="120">
        <v>46</v>
      </c>
      <c r="H17" s="120">
        <v>2274</v>
      </c>
      <c r="I17" s="123">
        <v>1313</v>
      </c>
      <c r="J17" s="123">
        <v>961</v>
      </c>
      <c r="K17" s="123">
        <v>779</v>
      </c>
      <c r="L17" s="72">
        <v>452</v>
      </c>
      <c r="M17" s="72">
        <v>327</v>
      </c>
      <c r="N17" s="72">
        <v>764</v>
      </c>
      <c r="O17" s="72">
        <v>447</v>
      </c>
      <c r="P17" s="72">
        <v>317</v>
      </c>
      <c r="Q17" s="72">
        <v>729</v>
      </c>
      <c r="R17" s="72">
        <v>412</v>
      </c>
      <c r="S17" s="72">
        <v>317</v>
      </c>
      <c r="T17" s="72">
        <v>2</v>
      </c>
      <c r="U17" s="72">
        <v>2</v>
      </c>
      <c r="V17" s="73" t="s">
        <v>60</v>
      </c>
      <c r="W17" s="73" t="s">
        <v>148</v>
      </c>
      <c r="X17" s="73" t="s">
        <v>148</v>
      </c>
      <c r="Y17" s="73" t="s">
        <v>60</v>
      </c>
    </row>
    <row r="18" spans="2:25" ht="12" customHeight="1">
      <c r="B18" s="25" t="s">
        <v>158</v>
      </c>
      <c r="C18" s="96">
        <v>3</v>
      </c>
      <c r="D18" s="120">
        <v>118</v>
      </c>
      <c r="E18" s="120">
        <v>85</v>
      </c>
      <c r="F18" s="120">
        <v>33</v>
      </c>
      <c r="G18" s="120">
        <v>36</v>
      </c>
      <c r="H18" s="120">
        <v>1338</v>
      </c>
      <c r="I18" s="123">
        <v>750</v>
      </c>
      <c r="J18" s="123">
        <v>588</v>
      </c>
      <c r="K18" s="123">
        <v>430</v>
      </c>
      <c r="L18" s="72">
        <v>244</v>
      </c>
      <c r="M18" s="72">
        <v>186</v>
      </c>
      <c r="N18" s="72">
        <v>436</v>
      </c>
      <c r="O18" s="72">
        <v>247</v>
      </c>
      <c r="P18" s="72">
        <v>189</v>
      </c>
      <c r="Q18" s="72">
        <v>464</v>
      </c>
      <c r="R18" s="72">
        <v>254</v>
      </c>
      <c r="S18" s="72">
        <v>210</v>
      </c>
      <c r="T18" s="72">
        <v>8</v>
      </c>
      <c r="U18" s="72">
        <v>5</v>
      </c>
      <c r="V18" s="72">
        <v>3</v>
      </c>
      <c r="W18" s="73" t="s">
        <v>60</v>
      </c>
      <c r="X18" s="73" t="s">
        <v>28</v>
      </c>
      <c r="Y18" s="73" t="s">
        <v>60</v>
      </c>
    </row>
    <row r="19" spans="2:25" ht="12" customHeight="1">
      <c r="B19" s="25" t="s">
        <v>159</v>
      </c>
      <c r="C19" s="96">
        <v>3</v>
      </c>
      <c r="D19" s="120">
        <v>100</v>
      </c>
      <c r="E19" s="120">
        <v>73</v>
      </c>
      <c r="F19" s="120">
        <v>27</v>
      </c>
      <c r="G19" s="120">
        <v>31</v>
      </c>
      <c r="H19" s="120">
        <v>1192</v>
      </c>
      <c r="I19" s="123">
        <v>674</v>
      </c>
      <c r="J19" s="123">
        <v>518</v>
      </c>
      <c r="K19" s="123">
        <v>405</v>
      </c>
      <c r="L19" s="72">
        <v>229</v>
      </c>
      <c r="M19" s="72">
        <v>176</v>
      </c>
      <c r="N19" s="72">
        <v>400</v>
      </c>
      <c r="O19" s="72">
        <v>224</v>
      </c>
      <c r="P19" s="72">
        <v>176</v>
      </c>
      <c r="Q19" s="72">
        <v>386</v>
      </c>
      <c r="R19" s="72">
        <v>220</v>
      </c>
      <c r="S19" s="72">
        <v>166</v>
      </c>
      <c r="T19" s="72">
        <v>1</v>
      </c>
      <c r="U19" s="72">
        <v>1</v>
      </c>
      <c r="V19" s="73" t="s">
        <v>60</v>
      </c>
      <c r="W19" s="73" t="s">
        <v>60</v>
      </c>
      <c r="X19" s="73" t="s">
        <v>28</v>
      </c>
      <c r="Y19" s="73" t="s">
        <v>148</v>
      </c>
    </row>
    <row r="20" spans="2:25" ht="12" customHeight="1">
      <c r="B20" s="25" t="s">
        <v>160</v>
      </c>
      <c r="C20" s="96">
        <v>3</v>
      </c>
      <c r="D20" s="120">
        <v>122</v>
      </c>
      <c r="E20" s="120">
        <v>80</v>
      </c>
      <c r="F20" s="120">
        <v>42</v>
      </c>
      <c r="G20" s="120">
        <v>26</v>
      </c>
      <c r="H20" s="120">
        <v>1591</v>
      </c>
      <c r="I20" s="123">
        <v>857</v>
      </c>
      <c r="J20" s="123">
        <v>734</v>
      </c>
      <c r="K20" s="123">
        <v>542</v>
      </c>
      <c r="L20" s="72">
        <v>301</v>
      </c>
      <c r="M20" s="72">
        <v>241</v>
      </c>
      <c r="N20" s="72">
        <v>538</v>
      </c>
      <c r="O20" s="72">
        <v>275</v>
      </c>
      <c r="P20" s="72">
        <v>263</v>
      </c>
      <c r="Q20" s="72">
        <v>508</v>
      </c>
      <c r="R20" s="72">
        <v>280</v>
      </c>
      <c r="S20" s="72">
        <v>228</v>
      </c>
      <c r="T20" s="72">
        <v>3</v>
      </c>
      <c r="U20" s="72">
        <v>1</v>
      </c>
      <c r="V20" s="72">
        <v>2</v>
      </c>
      <c r="W20" s="73" t="s">
        <v>60</v>
      </c>
      <c r="X20" s="73" t="s">
        <v>60</v>
      </c>
      <c r="Y20" s="73" t="s">
        <v>28</v>
      </c>
    </row>
    <row r="21" spans="2:25" ht="12" customHeight="1">
      <c r="B21" s="25" t="s">
        <v>161</v>
      </c>
      <c r="C21" s="96">
        <v>1</v>
      </c>
      <c r="D21" s="120">
        <v>37</v>
      </c>
      <c r="E21" s="120">
        <v>17</v>
      </c>
      <c r="F21" s="120">
        <v>20</v>
      </c>
      <c r="G21" s="120">
        <v>6</v>
      </c>
      <c r="H21" s="120">
        <v>357</v>
      </c>
      <c r="I21" s="123">
        <v>70</v>
      </c>
      <c r="J21" s="123">
        <v>287</v>
      </c>
      <c r="K21" s="123">
        <v>120</v>
      </c>
      <c r="L21" s="72">
        <v>30</v>
      </c>
      <c r="M21" s="72">
        <v>90</v>
      </c>
      <c r="N21" s="72">
        <v>117</v>
      </c>
      <c r="O21" s="72">
        <v>20</v>
      </c>
      <c r="P21" s="72">
        <v>97</v>
      </c>
      <c r="Q21" s="72">
        <v>120</v>
      </c>
      <c r="R21" s="72">
        <v>20</v>
      </c>
      <c r="S21" s="72">
        <v>100</v>
      </c>
      <c r="T21" s="73" t="s">
        <v>60</v>
      </c>
      <c r="U21" s="73" t="s">
        <v>148</v>
      </c>
      <c r="V21" s="73" t="s">
        <v>162</v>
      </c>
      <c r="W21" s="73" t="s">
        <v>28</v>
      </c>
      <c r="X21" s="73" t="s">
        <v>60</v>
      </c>
      <c r="Y21" s="73" t="s">
        <v>60</v>
      </c>
    </row>
    <row r="22" spans="2:26" ht="12" customHeight="1">
      <c r="B22" s="28" t="s">
        <v>163</v>
      </c>
      <c r="C22" s="124">
        <f>SUM(C23:C45)</f>
        <v>13</v>
      </c>
      <c r="D22" s="124">
        <v>379</v>
      </c>
      <c r="E22" s="124">
        <v>259</v>
      </c>
      <c r="F22" s="124">
        <v>120</v>
      </c>
      <c r="G22" s="124">
        <v>114</v>
      </c>
      <c r="H22" s="124">
        <v>3885</v>
      </c>
      <c r="I22" s="124">
        <v>1861</v>
      </c>
      <c r="J22" s="124">
        <v>2024</v>
      </c>
      <c r="K22" s="124">
        <v>1290</v>
      </c>
      <c r="L22" s="124">
        <v>630</v>
      </c>
      <c r="M22" s="124">
        <v>660</v>
      </c>
      <c r="N22" s="124">
        <v>1297</v>
      </c>
      <c r="O22" s="124">
        <v>613</v>
      </c>
      <c r="P22" s="124">
        <v>684</v>
      </c>
      <c r="Q22" s="124">
        <v>1298</v>
      </c>
      <c r="R22" s="124">
        <v>618</v>
      </c>
      <c r="S22" s="124">
        <v>680</v>
      </c>
      <c r="T22" s="113" t="s">
        <v>60</v>
      </c>
      <c r="U22" s="113" t="s">
        <v>162</v>
      </c>
      <c r="V22" s="113" t="s">
        <v>60</v>
      </c>
      <c r="W22" s="113" t="s">
        <v>148</v>
      </c>
      <c r="X22" s="113" t="s">
        <v>28</v>
      </c>
      <c r="Y22" s="113" t="s">
        <v>60</v>
      </c>
      <c r="Z22" s="15"/>
    </row>
    <row r="23" spans="2:26" ht="12" customHeight="1">
      <c r="B23" s="25" t="s">
        <v>164</v>
      </c>
      <c r="C23" s="73" t="s">
        <v>60</v>
      </c>
      <c r="D23" s="73" t="s">
        <v>60</v>
      </c>
      <c r="E23" s="73" t="s">
        <v>162</v>
      </c>
      <c r="F23" s="73" t="s">
        <v>60</v>
      </c>
      <c r="G23" s="73" t="s">
        <v>28</v>
      </c>
      <c r="H23" s="73" t="s">
        <v>148</v>
      </c>
      <c r="I23" s="73" t="s">
        <v>162</v>
      </c>
      <c r="J23" s="73" t="s">
        <v>60</v>
      </c>
      <c r="K23" s="73" t="s">
        <v>162</v>
      </c>
      <c r="L23" s="73" t="s">
        <v>148</v>
      </c>
      <c r="M23" s="73" t="s">
        <v>149</v>
      </c>
      <c r="N23" s="73" t="s">
        <v>148</v>
      </c>
      <c r="O23" s="73" t="s">
        <v>60</v>
      </c>
      <c r="P23" s="73" t="s">
        <v>148</v>
      </c>
      <c r="Q23" s="73" t="s">
        <v>60</v>
      </c>
      <c r="R23" s="73" t="s">
        <v>60</v>
      </c>
      <c r="S23" s="73" t="s">
        <v>148</v>
      </c>
      <c r="T23" s="73" t="s">
        <v>28</v>
      </c>
      <c r="U23" s="73" t="s">
        <v>60</v>
      </c>
      <c r="V23" s="73" t="s">
        <v>148</v>
      </c>
      <c r="W23" s="73" t="s">
        <v>149</v>
      </c>
      <c r="X23" s="73" t="s">
        <v>60</v>
      </c>
      <c r="Y23" s="73" t="s">
        <v>60</v>
      </c>
      <c r="Z23" s="15"/>
    </row>
    <row r="24" spans="2:26" ht="12" customHeight="1">
      <c r="B24" s="25" t="s">
        <v>165</v>
      </c>
      <c r="C24" s="73" t="s">
        <v>162</v>
      </c>
      <c r="D24" s="73" t="s">
        <v>60</v>
      </c>
      <c r="E24" s="73" t="s">
        <v>60</v>
      </c>
      <c r="F24" s="73" t="s">
        <v>28</v>
      </c>
      <c r="G24" s="73" t="s">
        <v>60</v>
      </c>
      <c r="H24" s="73" t="s">
        <v>60</v>
      </c>
      <c r="I24" s="73" t="s">
        <v>28</v>
      </c>
      <c r="J24" s="73" t="s">
        <v>162</v>
      </c>
      <c r="K24" s="73" t="s">
        <v>148</v>
      </c>
      <c r="L24" s="73" t="s">
        <v>60</v>
      </c>
      <c r="M24" s="73" t="s">
        <v>60</v>
      </c>
      <c r="N24" s="73" t="s">
        <v>60</v>
      </c>
      <c r="O24" s="73" t="s">
        <v>60</v>
      </c>
      <c r="P24" s="73" t="s">
        <v>28</v>
      </c>
      <c r="Q24" s="73" t="s">
        <v>162</v>
      </c>
      <c r="R24" s="73" t="s">
        <v>28</v>
      </c>
      <c r="S24" s="73" t="s">
        <v>60</v>
      </c>
      <c r="T24" s="73" t="s">
        <v>60</v>
      </c>
      <c r="U24" s="73" t="s">
        <v>60</v>
      </c>
      <c r="V24" s="73" t="s">
        <v>28</v>
      </c>
      <c r="W24" s="73" t="s">
        <v>60</v>
      </c>
      <c r="X24" s="73" t="s">
        <v>149</v>
      </c>
      <c r="Y24" s="73" t="s">
        <v>60</v>
      </c>
      <c r="Z24" s="15"/>
    </row>
    <row r="25" spans="2:26" ht="12" customHeight="1">
      <c r="B25" s="25" t="s">
        <v>166</v>
      </c>
      <c r="C25" s="73" t="s">
        <v>60</v>
      </c>
      <c r="D25" s="73" t="s">
        <v>60</v>
      </c>
      <c r="E25" s="73" t="s">
        <v>60</v>
      </c>
      <c r="F25" s="73" t="s">
        <v>60</v>
      </c>
      <c r="G25" s="73" t="s">
        <v>60</v>
      </c>
      <c r="H25" s="73" t="s">
        <v>148</v>
      </c>
      <c r="I25" s="73" t="s">
        <v>148</v>
      </c>
      <c r="J25" s="73" t="s">
        <v>60</v>
      </c>
      <c r="K25" s="73" t="s">
        <v>60</v>
      </c>
      <c r="L25" s="73" t="s">
        <v>28</v>
      </c>
      <c r="M25" s="73" t="s">
        <v>60</v>
      </c>
      <c r="N25" s="73" t="s">
        <v>60</v>
      </c>
      <c r="O25" s="73" t="s">
        <v>148</v>
      </c>
      <c r="P25" s="73" t="s">
        <v>162</v>
      </c>
      <c r="Q25" s="73" t="s">
        <v>60</v>
      </c>
      <c r="R25" s="73" t="s">
        <v>148</v>
      </c>
      <c r="S25" s="73" t="s">
        <v>148</v>
      </c>
      <c r="T25" s="73" t="s">
        <v>148</v>
      </c>
      <c r="U25" s="73" t="s">
        <v>148</v>
      </c>
      <c r="V25" s="73" t="s">
        <v>60</v>
      </c>
      <c r="W25" s="73" t="s">
        <v>60</v>
      </c>
      <c r="X25" s="73" t="s">
        <v>60</v>
      </c>
      <c r="Y25" s="73" t="s">
        <v>148</v>
      </c>
      <c r="Z25" s="15"/>
    </row>
    <row r="26" spans="2:25" ht="12" customHeight="1">
      <c r="B26" s="25" t="s">
        <v>167</v>
      </c>
      <c r="C26" s="72">
        <v>1</v>
      </c>
      <c r="D26" s="41">
        <v>23</v>
      </c>
      <c r="E26" s="41">
        <v>19</v>
      </c>
      <c r="F26" s="41">
        <v>4</v>
      </c>
      <c r="G26" s="72">
        <v>6</v>
      </c>
      <c r="H26" s="72">
        <v>123</v>
      </c>
      <c r="I26" s="123">
        <v>69</v>
      </c>
      <c r="J26" s="123">
        <v>54</v>
      </c>
      <c r="K26" s="123">
        <v>25</v>
      </c>
      <c r="L26" s="72">
        <v>17</v>
      </c>
      <c r="M26" s="72">
        <v>8</v>
      </c>
      <c r="N26" s="72">
        <v>50</v>
      </c>
      <c r="O26" s="72">
        <v>25</v>
      </c>
      <c r="P26" s="72">
        <v>25</v>
      </c>
      <c r="Q26" s="72">
        <v>48</v>
      </c>
      <c r="R26" s="72">
        <v>27</v>
      </c>
      <c r="S26" s="72">
        <v>21</v>
      </c>
      <c r="T26" s="73" t="s">
        <v>60</v>
      </c>
      <c r="U26" s="73" t="s">
        <v>149</v>
      </c>
      <c r="V26" s="73" t="s">
        <v>28</v>
      </c>
      <c r="W26" s="73" t="s">
        <v>28</v>
      </c>
      <c r="X26" s="73" t="s">
        <v>60</v>
      </c>
      <c r="Y26" s="73" t="s">
        <v>148</v>
      </c>
    </row>
    <row r="27" spans="2:25" ht="12" customHeight="1">
      <c r="B27" s="25" t="s">
        <v>168</v>
      </c>
      <c r="C27" s="73">
        <v>1</v>
      </c>
      <c r="D27" s="41">
        <v>21</v>
      </c>
      <c r="E27" s="41">
        <v>13</v>
      </c>
      <c r="F27" s="41">
        <v>8</v>
      </c>
      <c r="G27" s="72">
        <v>6</v>
      </c>
      <c r="H27" s="72">
        <v>139</v>
      </c>
      <c r="I27" s="123">
        <v>69</v>
      </c>
      <c r="J27" s="123">
        <v>70</v>
      </c>
      <c r="K27" s="123">
        <v>36</v>
      </c>
      <c r="L27" s="72">
        <v>21</v>
      </c>
      <c r="M27" s="72">
        <v>15</v>
      </c>
      <c r="N27" s="72">
        <v>48</v>
      </c>
      <c r="O27" s="72">
        <v>20</v>
      </c>
      <c r="P27" s="72">
        <v>28</v>
      </c>
      <c r="Q27" s="72">
        <v>55</v>
      </c>
      <c r="R27" s="72">
        <v>28</v>
      </c>
      <c r="S27" s="72">
        <v>27</v>
      </c>
      <c r="T27" s="73" t="s">
        <v>60</v>
      </c>
      <c r="U27" s="73" t="s">
        <v>60</v>
      </c>
      <c r="V27" s="73" t="s">
        <v>60</v>
      </c>
      <c r="W27" s="73" t="s">
        <v>60</v>
      </c>
      <c r="X27" s="73" t="s">
        <v>148</v>
      </c>
      <c r="Y27" s="73" t="s">
        <v>28</v>
      </c>
    </row>
    <row r="28" spans="2:25" ht="12" customHeight="1">
      <c r="B28" s="25" t="s">
        <v>169</v>
      </c>
      <c r="C28" s="73" t="s">
        <v>60</v>
      </c>
      <c r="D28" s="73" t="s">
        <v>60</v>
      </c>
      <c r="E28" s="73" t="s">
        <v>28</v>
      </c>
      <c r="F28" s="73" t="s">
        <v>148</v>
      </c>
      <c r="G28" s="73" t="s">
        <v>148</v>
      </c>
      <c r="H28" s="73" t="s">
        <v>28</v>
      </c>
      <c r="I28" s="73" t="s">
        <v>148</v>
      </c>
      <c r="J28" s="73" t="s">
        <v>149</v>
      </c>
      <c r="K28" s="73" t="s">
        <v>148</v>
      </c>
      <c r="L28" s="73" t="s">
        <v>60</v>
      </c>
      <c r="M28" s="73" t="s">
        <v>60</v>
      </c>
      <c r="N28" s="73" t="s">
        <v>60</v>
      </c>
      <c r="O28" s="73" t="s">
        <v>148</v>
      </c>
      <c r="P28" s="73" t="s">
        <v>60</v>
      </c>
      <c r="Q28" s="73" t="s">
        <v>28</v>
      </c>
      <c r="R28" s="73" t="s">
        <v>149</v>
      </c>
      <c r="S28" s="73" t="s">
        <v>60</v>
      </c>
      <c r="T28" s="73" t="s">
        <v>60</v>
      </c>
      <c r="U28" s="73" t="s">
        <v>28</v>
      </c>
      <c r="V28" s="73" t="s">
        <v>148</v>
      </c>
      <c r="W28" s="73" t="s">
        <v>148</v>
      </c>
      <c r="X28" s="73" t="s">
        <v>60</v>
      </c>
      <c r="Y28" s="73" t="s">
        <v>60</v>
      </c>
    </row>
    <row r="29" spans="2:25" ht="12" customHeight="1">
      <c r="B29" s="25" t="s">
        <v>170</v>
      </c>
      <c r="C29" s="125" t="s">
        <v>149</v>
      </c>
      <c r="D29" s="73" t="s">
        <v>148</v>
      </c>
      <c r="E29" s="73" t="s">
        <v>60</v>
      </c>
      <c r="F29" s="73" t="s">
        <v>148</v>
      </c>
      <c r="G29" s="73" t="s">
        <v>60</v>
      </c>
      <c r="H29" s="73" t="s">
        <v>148</v>
      </c>
      <c r="I29" s="73" t="s">
        <v>28</v>
      </c>
      <c r="J29" s="73" t="s">
        <v>60</v>
      </c>
      <c r="K29" s="73" t="s">
        <v>28</v>
      </c>
      <c r="L29" s="73" t="s">
        <v>148</v>
      </c>
      <c r="M29" s="73" t="s">
        <v>60</v>
      </c>
      <c r="N29" s="73" t="s">
        <v>148</v>
      </c>
      <c r="O29" s="73" t="s">
        <v>60</v>
      </c>
      <c r="P29" s="73" t="s">
        <v>148</v>
      </c>
      <c r="Q29" s="73" t="s">
        <v>60</v>
      </c>
      <c r="R29" s="73" t="s">
        <v>28</v>
      </c>
      <c r="S29" s="73" t="s">
        <v>60</v>
      </c>
      <c r="T29" s="73" t="s">
        <v>60</v>
      </c>
      <c r="U29" s="73" t="s">
        <v>148</v>
      </c>
      <c r="V29" s="73" t="s">
        <v>148</v>
      </c>
      <c r="W29" s="73" t="s">
        <v>60</v>
      </c>
      <c r="X29" s="73" t="s">
        <v>28</v>
      </c>
      <c r="Y29" s="73" t="s">
        <v>60</v>
      </c>
    </row>
    <row r="30" spans="2:25" ht="12" customHeight="1">
      <c r="B30" s="25" t="s">
        <v>171</v>
      </c>
      <c r="C30" s="72">
        <v>2</v>
      </c>
      <c r="D30" s="41">
        <v>42</v>
      </c>
      <c r="E30" s="41">
        <v>32</v>
      </c>
      <c r="F30" s="41">
        <v>10</v>
      </c>
      <c r="G30" s="72">
        <v>24</v>
      </c>
      <c r="H30" s="72">
        <v>404</v>
      </c>
      <c r="I30" s="123">
        <v>302</v>
      </c>
      <c r="J30" s="123">
        <v>102</v>
      </c>
      <c r="K30" s="123">
        <v>129</v>
      </c>
      <c r="L30" s="72">
        <v>93</v>
      </c>
      <c r="M30" s="72">
        <v>36</v>
      </c>
      <c r="N30" s="72">
        <v>120</v>
      </c>
      <c r="O30" s="72">
        <v>87</v>
      </c>
      <c r="P30" s="72">
        <v>33</v>
      </c>
      <c r="Q30" s="72">
        <v>155</v>
      </c>
      <c r="R30" s="72">
        <v>122</v>
      </c>
      <c r="S30" s="72">
        <v>33</v>
      </c>
      <c r="T30" s="73" t="s">
        <v>148</v>
      </c>
      <c r="U30" s="73" t="s">
        <v>60</v>
      </c>
      <c r="V30" s="73" t="s">
        <v>60</v>
      </c>
      <c r="W30" s="73" t="s">
        <v>60</v>
      </c>
      <c r="X30" s="73" t="s">
        <v>162</v>
      </c>
      <c r="Y30" s="73" t="s">
        <v>148</v>
      </c>
    </row>
    <row r="31" spans="2:25" ht="12" customHeight="1">
      <c r="B31" s="25" t="s">
        <v>172</v>
      </c>
      <c r="C31" s="72">
        <v>1</v>
      </c>
      <c r="D31" s="41">
        <v>23</v>
      </c>
      <c r="E31" s="41">
        <v>14</v>
      </c>
      <c r="F31" s="41">
        <v>9</v>
      </c>
      <c r="G31" s="72">
        <v>7</v>
      </c>
      <c r="H31" s="72">
        <v>131</v>
      </c>
      <c r="I31" s="123">
        <v>90</v>
      </c>
      <c r="J31" s="123">
        <v>41</v>
      </c>
      <c r="K31" s="123">
        <v>49</v>
      </c>
      <c r="L31" s="72">
        <v>32</v>
      </c>
      <c r="M31" s="72">
        <v>17</v>
      </c>
      <c r="N31" s="72">
        <v>47</v>
      </c>
      <c r="O31" s="72">
        <v>33</v>
      </c>
      <c r="P31" s="72">
        <v>14</v>
      </c>
      <c r="Q31" s="72">
        <v>35</v>
      </c>
      <c r="R31" s="72">
        <v>25</v>
      </c>
      <c r="S31" s="72">
        <v>10</v>
      </c>
      <c r="T31" s="73" t="s">
        <v>60</v>
      </c>
      <c r="U31" s="73" t="s">
        <v>60</v>
      </c>
      <c r="V31" s="73" t="s">
        <v>28</v>
      </c>
      <c r="W31" s="73" t="s">
        <v>60</v>
      </c>
      <c r="X31" s="73" t="s">
        <v>60</v>
      </c>
      <c r="Y31" s="73" t="s">
        <v>148</v>
      </c>
    </row>
    <row r="32" spans="2:25" ht="12" customHeight="1">
      <c r="B32" s="25" t="s">
        <v>173</v>
      </c>
      <c r="C32" s="72">
        <v>1</v>
      </c>
      <c r="D32" s="41">
        <v>23</v>
      </c>
      <c r="E32" s="41">
        <v>19</v>
      </c>
      <c r="F32" s="41">
        <v>4</v>
      </c>
      <c r="G32" s="72">
        <v>6</v>
      </c>
      <c r="H32" s="72">
        <v>116</v>
      </c>
      <c r="I32" s="123">
        <v>67</v>
      </c>
      <c r="J32" s="123">
        <v>49</v>
      </c>
      <c r="K32" s="123">
        <v>48</v>
      </c>
      <c r="L32" s="72">
        <v>27</v>
      </c>
      <c r="M32" s="72">
        <v>21</v>
      </c>
      <c r="N32" s="72">
        <v>32</v>
      </c>
      <c r="O32" s="72">
        <v>17</v>
      </c>
      <c r="P32" s="72">
        <v>15</v>
      </c>
      <c r="Q32" s="72">
        <v>36</v>
      </c>
      <c r="R32" s="72">
        <v>23</v>
      </c>
      <c r="S32" s="72">
        <v>13</v>
      </c>
      <c r="T32" s="73" t="s">
        <v>28</v>
      </c>
      <c r="U32" s="73" t="s">
        <v>148</v>
      </c>
      <c r="V32" s="73" t="s">
        <v>60</v>
      </c>
      <c r="W32" s="73" t="s">
        <v>148</v>
      </c>
      <c r="X32" s="73" t="s">
        <v>148</v>
      </c>
      <c r="Y32" s="73" t="s">
        <v>60</v>
      </c>
    </row>
    <row r="33" spans="2:25" ht="12" customHeight="1">
      <c r="B33" s="25" t="s">
        <v>174</v>
      </c>
      <c r="C33" s="73" t="s">
        <v>28</v>
      </c>
      <c r="D33" s="73" t="s">
        <v>28</v>
      </c>
      <c r="E33" s="73" t="s">
        <v>148</v>
      </c>
      <c r="F33" s="73" t="s">
        <v>60</v>
      </c>
      <c r="G33" s="73" t="s">
        <v>28</v>
      </c>
      <c r="H33" s="73" t="s">
        <v>148</v>
      </c>
      <c r="I33" s="73" t="s">
        <v>60</v>
      </c>
      <c r="J33" s="73" t="s">
        <v>162</v>
      </c>
      <c r="K33" s="73" t="s">
        <v>60</v>
      </c>
      <c r="L33" s="73" t="s">
        <v>60</v>
      </c>
      <c r="M33" s="73" t="s">
        <v>60</v>
      </c>
      <c r="N33" s="73" t="s">
        <v>60</v>
      </c>
      <c r="O33" s="73" t="s">
        <v>60</v>
      </c>
      <c r="P33" s="73" t="s">
        <v>162</v>
      </c>
      <c r="Q33" s="73" t="s">
        <v>60</v>
      </c>
      <c r="R33" s="73" t="s">
        <v>148</v>
      </c>
      <c r="S33" s="73" t="s">
        <v>28</v>
      </c>
      <c r="T33" s="73" t="s">
        <v>60</v>
      </c>
      <c r="U33" s="73" t="s">
        <v>60</v>
      </c>
      <c r="V33" s="73" t="s">
        <v>60</v>
      </c>
      <c r="W33" s="73" t="s">
        <v>60</v>
      </c>
      <c r="X33" s="73" t="s">
        <v>28</v>
      </c>
      <c r="Y33" s="73" t="s">
        <v>148</v>
      </c>
    </row>
    <row r="34" spans="2:25" ht="12" customHeight="1">
      <c r="B34" s="25" t="s">
        <v>175</v>
      </c>
      <c r="C34" s="73" t="s">
        <v>148</v>
      </c>
      <c r="D34" s="73" t="s">
        <v>162</v>
      </c>
      <c r="E34" s="73" t="s">
        <v>60</v>
      </c>
      <c r="F34" s="73" t="s">
        <v>162</v>
      </c>
      <c r="G34" s="73" t="s">
        <v>148</v>
      </c>
      <c r="H34" s="73" t="s">
        <v>149</v>
      </c>
      <c r="I34" s="73" t="s">
        <v>148</v>
      </c>
      <c r="J34" s="73" t="s">
        <v>60</v>
      </c>
      <c r="K34" s="73" t="s">
        <v>148</v>
      </c>
      <c r="L34" s="73" t="s">
        <v>60</v>
      </c>
      <c r="M34" s="73" t="s">
        <v>60</v>
      </c>
      <c r="N34" s="73" t="s">
        <v>148</v>
      </c>
      <c r="O34" s="73" t="s">
        <v>28</v>
      </c>
      <c r="P34" s="73" t="s">
        <v>60</v>
      </c>
      <c r="Q34" s="73" t="s">
        <v>148</v>
      </c>
      <c r="R34" s="73" t="s">
        <v>149</v>
      </c>
      <c r="S34" s="73" t="s">
        <v>60</v>
      </c>
      <c r="T34" s="73" t="s">
        <v>60</v>
      </c>
      <c r="U34" s="73" t="s">
        <v>60</v>
      </c>
      <c r="V34" s="73" t="s">
        <v>28</v>
      </c>
      <c r="W34" s="73" t="s">
        <v>162</v>
      </c>
      <c r="X34" s="73" t="s">
        <v>60</v>
      </c>
      <c r="Y34" s="73" t="s">
        <v>60</v>
      </c>
    </row>
    <row r="35" spans="2:25" ht="12" customHeight="1">
      <c r="B35" s="25" t="s">
        <v>176</v>
      </c>
      <c r="C35" s="72">
        <v>1</v>
      </c>
      <c r="D35" s="41">
        <v>30</v>
      </c>
      <c r="E35" s="41">
        <v>14</v>
      </c>
      <c r="F35" s="41">
        <v>16</v>
      </c>
      <c r="G35" s="72">
        <v>8</v>
      </c>
      <c r="H35" s="72">
        <v>308</v>
      </c>
      <c r="I35" s="73" t="s">
        <v>60</v>
      </c>
      <c r="J35" s="123">
        <v>308</v>
      </c>
      <c r="K35" s="123">
        <v>93</v>
      </c>
      <c r="L35" s="73" t="s">
        <v>162</v>
      </c>
      <c r="M35" s="72">
        <v>93</v>
      </c>
      <c r="N35" s="72">
        <v>105</v>
      </c>
      <c r="O35" s="73" t="s">
        <v>148</v>
      </c>
      <c r="P35" s="72">
        <v>105</v>
      </c>
      <c r="Q35" s="72">
        <v>110</v>
      </c>
      <c r="R35" s="73" t="s">
        <v>60</v>
      </c>
      <c r="S35" s="72">
        <v>110</v>
      </c>
      <c r="T35" s="73" t="s">
        <v>148</v>
      </c>
      <c r="U35" s="73" t="s">
        <v>148</v>
      </c>
      <c r="V35" s="73" t="s">
        <v>162</v>
      </c>
      <c r="W35" s="73" t="s">
        <v>60</v>
      </c>
      <c r="X35" s="73" t="s">
        <v>148</v>
      </c>
      <c r="Y35" s="73" t="s">
        <v>28</v>
      </c>
    </row>
    <row r="36" spans="2:25" ht="12" customHeight="1">
      <c r="B36" s="25" t="s">
        <v>177</v>
      </c>
      <c r="C36" s="73" t="s">
        <v>28</v>
      </c>
      <c r="D36" s="73" t="s">
        <v>60</v>
      </c>
      <c r="E36" s="73" t="s">
        <v>60</v>
      </c>
      <c r="F36" s="73" t="s">
        <v>148</v>
      </c>
      <c r="G36" s="73" t="s">
        <v>28</v>
      </c>
      <c r="H36" s="73" t="s">
        <v>28</v>
      </c>
      <c r="I36" s="73" t="s">
        <v>148</v>
      </c>
      <c r="J36" s="73" t="s">
        <v>60</v>
      </c>
      <c r="K36" s="73" t="s">
        <v>60</v>
      </c>
      <c r="L36" s="73" t="s">
        <v>60</v>
      </c>
      <c r="M36" s="73" t="s">
        <v>162</v>
      </c>
      <c r="N36" s="73" t="s">
        <v>148</v>
      </c>
      <c r="O36" s="73" t="s">
        <v>60</v>
      </c>
      <c r="P36" s="73" t="s">
        <v>148</v>
      </c>
      <c r="Q36" s="73" t="s">
        <v>60</v>
      </c>
      <c r="R36" s="73" t="s">
        <v>60</v>
      </c>
      <c r="S36" s="73" t="s">
        <v>148</v>
      </c>
      <c r="T36" s="73" t="s">
        <v>60</v>
      </c>
      <c r="U36" s="73" t="s">
        <v>28</v>
      </c>
      <c r="V36" s="73" t="s">
        <v>60</v>
      </c>
      <c r="W36" s="73" t="s">
        <v>60</v>
      </c>
      <c r="X36" s="73" t="s">
        <v>60</v>
      </c>
      <c r="Y36" s="73" t="s">
        <v>60</v>
      </c>
    </row>
    <row r="37" spans="2:25" ht="12" customHeight="1">
      <c r="B37" s="25" t="s">
        <v>178</v>
      </c>
      <c r="C37" s="73" t="s">
        <v>148</v>
      </c>
      <c r="D37" s="73" t="s">
        <v>60</v>
      </c>
      <c r="E37" s="73" t="s">
        <v>60</v>
      </c>
      <c r="F37" s="73" t="s">
        <v>60</v>
      </c>
      <c r="G37" s="73" t="s">
        <v>148</v>
      </c>
      <c r="H37" s="73" t="s">
        <v>162</v>
      </c>
      <c r="I37" s="73" t="s">
        <v>28</v>
      </c>
      <c r="J37" s="73" t="s">
        <v>60</v>
      </c>
      <c r="K37" s="73" t="s">
        <v>60</v>
      </c>
      <c r="L37" s="73" t="s">
        <v>149</v>
      </c>
      <c r="M37" s="73" t="s">
        <v>28</v>
      </c>
      <c r="N37" s="73" t="s">
        <v>28</v>
      </c>
      <c r="O37" s="73" t="s">
        <v>60</v>
      </c>
      <c r="P37" s="73" t="s">
        <v>148</v>
      </c>
      <c r="Q37" s="73" t="s">
        <v>60</v>
      </c>
      <c r="R37" s="73" t="s">
        <v>60</v>
      </c>
      <c r="S37" s="73" t="s">
        <v>28</v>
      </c>
      <c r="T37" s="73" t="s">
        <v>60</v>
      </c>
      <c r="U37" s="73" t="s">
        <v>148</v>
      </c>
      <c r="V37" s="73" t="s">
        <v>60</v>
      </c>
      <c r="W37" s="73" t="s">
        <v>60</v>
      </c>
      <c r="X37" s="73" t="s">
        <v>60</v>
      </c>
      <c r="Y37" s="73" t="s">
        <v>162</v>
      </c>
    </row>
    <row r="38" spans="2:25" ht="12" customHeight="1">
      <c r="B38" s="25" t="s">
        <v>179</v>
      </c>
      <c r="C38" s="73" t="s">
        <v>60</v>
      </c>
      <c r="D38" s="73" t="s">
        <v>60</v>
      </c>
      <c r="E38" s="73" t="s">
        <v>60</v>
      </c>
      <c r="F38" s="73" t="s">
        <v>60</v>
      </c>
      <c r="G38" s="73" t="s">
        <v>148</v>
      </c>
      <c r="H38" s="73" t="s">
        <v>60</v>
      </c>
      <c r="I38" s="73" t="s">
        <v>148</v>
      </c>
      <c r="J38" s="73" t="s">
        <v>162</v>
      </c>
      <c r="K38" s="73" t="s">
        <v>60</v>
      </c>
      <c r="L38" s="73" t="s">
        <v>148</v>
      </c>
      <c r="M38" s="73" t="s">
        <v>60</v>
      </c>
      <c r="N38" s="73" t="s">
        <v>60</v>
      </c>
      <c r="O38" s="73" t="s">
        <v>60</v>
      </c>
      <c r="P38" s="73" t="s">
        <v>148</v>
      </c>
      <c r="Q38" s="73" t="s">
        <v>60</v>
      </c>
      <c r="R38" s="73" t="s">
        <v>28</v>
      </c>
      <c r="S38" s="73" t="s">
        <v>162</v>
      </c>
      <c r="T38" s="73" t="s">
        <v>149</v>
      </c>
      <c r="U38" s="73" t="s">
        <v>148</v>
      </c>
      <c r="V38" s="73" t="s">
        <v>148</v>
      </c>
      <c r="W38" s="73" t="s">
        <v>162</v>
      </c>
      <c r="X38" s="73" t="s">
        <v>60</v>
      </c>
      <c r="Y38" s="73" t="s">
        <v>60</v>
      </c>
    </row>
    <row r="39" spans="2:25" ht="12" customHeight="1">
      <c r="B39" s="25" t="s">
        <v>180</v>
      </c>
      <c r="C39" s="72">
        <v>1</v>
      </c>
      <c r="D39" s="41">
        <v>36</v>
      </c>
      <c r="E39" s="41">
        <v>28</v>
      </c>
      <c r="F39" s="41">
        <v>8</v>
      </c>
      <c r="G39" s="72">
        <v>7</v>
      </c>
      <c r="H39" s="72">
        <v>454</v>
      </c>
      <c r="I39" s="123">
        <v>258</v>
      </c>
      <c r="J39" s="123">
        <v>196</v>
      </c>
      <c r="K39" s="123">
        <v>158</v>
      </c>
      <c r="L39" s="72">
        <v>88</v>
      </c>
      <c r="M39" s="72">
        <v>70</v>
      </c>
      <c r="N39" s="72">
        <v>151</v>
      </c>
      <c r="O39" s="72">
        <v>93</v>
      </c>
      <c r="P39" s="72">
        <v>58</v>
      </c>
      <c r="Q39" s="72">
        <v>145</v>
      </c>
      <c r="R39" s="72">
        <v>77</v>
      </c>
      <c r="S39" s="72">
        <v>68</v>
      </c>
      <c r="T39" s="73" t="s">
        <v>28</v>
      </c>
      <c r="U39" s="73" t="s">
        <v>162</v>
      </c>
      <c r="V39" s="73" t="s">
        <v>148</v>
      </c>
      <c r="W39" s="73" t="s">
        <v>60</v>
      </c>
      <c r="X39" s="73" t="s">
        <v>60</v>
      </c>
      <c r="Y39" s="73" t="s">
        <v>60</v>
      </c>
    </row>
    <row r="40" spans="2:25" ht="12" customHeight="1">
      <c r="B40" s="25" t="s">
        <v>181</v>
      </c>
      <c r="C40" s="72">
        <v>1</v>
      </c>
      <c r="D40" s="41">
        <v>22</v>
      </c>
      <c r="E40" s="41">
        <v>11</v>
      </c>
      <c r="F40" s="41">
        <v>11</v>
      </c>
      <c r="G40" s="72">
        <v>6</v>
      </c>
      <c r="H40" s="72">
        <v>215</v>
      </c>
      <c r="I40" s="123">
        <v>107</v>
      </c>
      <c r="J40" s="123">
        <v>108</v>
      </c>
      <c r="K40" s="123">
        <v>80</v>
      </c>
      <c r="L40" s="72">
        <v>44</v>
      </c>
      <c r="M40" s="72">
        <v>36</v>
      </c>
      <c r="N40" s="72">
        <v>71</v>
      </c>
      <c r="O40" s="72">
        <v>34</v>
      </c>
      <c r="P40" s="72">
        <v>37</v>
      </c>
      <c r="Q40" s="72">
        <v>64</v>
      </c>
      <c r="R40" s="72">
        <v>29</v>
      </c>
      <c r="S40" s="72">
        <v>35</v>
      </c>
      <c r="T40" s="73" t="s">
        <v>148</v>
      </c>
      <c r="U40" s="73" t="s">
        <v>60</v>
      </c>
      <c r="V40" s="73" t="s">
        <v>148</v>
      </c>
      <c r="W40" s="73" t="s">
        <v>60</v>
      </c>
      <c r="X40" s="73" t="s">
        <v>28</v>
      </c>
      <c r="Y40" s="73" t="s">
        <v>60</v>
      </c>
    </row>
    <row r="41" spans="2:25" ht="12" customHeight="1">
      <c r="B41" s="25" t="s">
        <v>182</v>
      </c>
      <c r="C41" s="72">
        <v>1</v>
      </c>
      <c r="D41" s="41">
        <v>24</v>
      </c>
      <c r="E41" s="41">
        <v>13</v>
      </c>
      <c r="F41" s="41">
        <v>11</v>
      </c>
      <c r="G41" s="72">
        <v>6</v>
      </c>
      <c r="H41" s="72">
        <v>212</v>
      </c>
      <c r="I41" s="123">
        <v>122</v>
      </c>
      <c r="J41" s="123">
        <v>90</v>
      </c>
      <c r="K41" s="123">
        <v>71</v>
      </c>
      <c r="L41" s="72">
        <v>35</v>
      </c>
      <c r="M41" s="72">
        <v>36</v>
      </c>
      <c r="N41" s="72">
        <v>75</v>
      </c>
      <c r="O41" s="72">
        <v>48</v>
      </c>
      <c r="P41" s="72">
        <v>27</v>
      </c>
      <c r="Q41" s="72">
        <v>66</v>
      </c>
      <c r="R41" s="72">
        <v>39</v>
      </c>
      <c r="S41" s="72">
        <v>27</v>
      </c>
      <c r="T41" s="73" t="s">
        <v>28</v>
      </c>
      <c r="U41" s="73" t="s">
        <v>60</v>
      </c>
      <c r="V41" s="73" t="s">
        <v>60</v>
      </c>
      <c r="W41" s="73" t="s">
        <v>148</v>
      </c>
      <c r="X41" s="73" t="s">
        <v>28</v>
      </c>
      <c r="Y41" s="73" t="s">
        <v>28</v>
      </c>
    </row>
    <row r="42" spans="2:25" ht="12" customHeight="1">
      <c r="B42" s="25" t="s">
        <v>183</v>
      </c>
      <c r="C42" s="72">
        <v>1</v>
      </c>
      <c r="D42" s="41">
        <v>50</v>
      </c>
      <c r="E42" s="41">
        <v>38</v>
      </c>
      <c r="F42" s="41">
        <v>12</v>
      </c>
      <c r="G42" s="72">
        <v>15</v>
      </c>
      <c r="H42" s="72">
        <v>595</v>
      </c>
      <c r="I42" s="123">
        <v>392</v>
      </c>
      <c r="J42" s="123">
        <v>203</v>
      </c>
      <c r="K42" s="123">
        <v>200</v>
      </c>
      <c r="L42" s="72">
        <v>126</v>
      </c>
      <c r="M42" s="72">
        <v>74</v>
      </c>
      <c r="N42" s="72">
        <v>198</v>
      </c>
      <c r="O42" s="72">
        <v>147</v>
      </c>
      <c r="P42" s="72">
        <v>51</v>
      </c>
      <c r="Q42" s="72">
        <v>197</v>
      </c>
      <c r="R42" s="72">
        <v>119</v>
      </c>
      <c r="S42" s="72">
        <v>78</v>
      </c>
      <c r="T42" s="73" t="s">
        <v>60</v>
      </c>
      <c r="U42" s="73" t="s">
        <v>162</v>
      </c>
      <c r="V42" s="73" t="s">
        <v>149</v>
      </c>
      <c r="W42" s="73" t="s">
        <v>148</v>
      </c>
      <c r="X42" s="73" t="s">
        <v>60</v>
      </c>
      <c r="Y42" s="73" t="s">
        <v>60</v>
      </c>
    </row>
    <row r="43" spans="2:25" ht="12" customHeight="1">
      <c r="B43" s="25" t="s">
        <v>184</v>
      </c>
      <c r="C43" s="73" t="s">
        <v>148</v>
      </c>
      <c r="D43" s="73" t="s">
        <v>60</v>
      </c>
      <c r="E43" s="73" t="s">
        <v>28</v>
      </c>
      <c r="F43" s="73" t="s">
        <v>60</v>
      </c>
      <c r="G43" s="73" t="s">
        <v>60</v>
      </c>
      <c r="H43" s="73" t="s">
        <v>60</v>
      </c>
      <c r="I43" s="73" t="s">
        <v>60</v>
      </c>
      <c r="J43" s="73" t="s">
        <v>28</v>
      </c>
      <c r="K43" s="73" t="s">
        <v>60</v>
      </c>
      <c r="L43" s="73" t="s">
        <v>28</v>
      </c>
      <c r="M43" s="73" t="s">
        <v>28</v>
      </c>
      <c r="N43" s="73" t="s">
        <v>148</v>
      </c>
      <c r="O43" s="73" t="s">
        <v>60</v>
      </c>
      <c r="P43" s="73" t="s">
        <v>28</v>
      </c>
      <c r="Q43" s="73" t="s">
        <v>148</v>
      </c>
      <c r="R43" s="73" t="s">
        <v>60</v>
      </c>
      <c r="S43" s="73" t="s">
        <v>162</v>
      </c>
      <c r="T43" s="73" t="s">
        <v>60</v>
      </c>
      <c r="U43" s="73" t="s">
        <v>60</v>
      </c>
      <c r="V43" s="73" t="s">
        <v>60</v>
      </c>
      <c r="W43" s="73" t="s">
        <v>60</v>
      </c>
      <c r="X43" s="73" t="s">
        <v>60</v>
      </c>
      <c r="Y43" s="73" t="s">
        <v>162</v>
      </c>
    </row>
    <row r="44" spans="2:25" ht="12" customHeight="1">
      <c r="B44" s="25" t="s">
        <v>185</v>
      </c>
      <c r="C44" s="72">
        <v>2</v>
      </c>
      <c r="D44" s="41">
        <v>85</v>
      </c>
      <c r="E44" s="41">
        <v>58</v>
      </c>
      <c r="F44" s="41">
        <v>27</v>
      </c>
      <c r="G44" s="72">
        <v>23</v>
      </c>
      <c r="H44" s="72">
        <v>1188</v>
      </c>
      <c r="I44" s="123">
        <v>385</v>
      </c>
      <c r="J44" s="123">
        <v>803</v>
      </c>
      <c r="K44" s="123">
        <v>401</v>
      </c>
      <c r="L44" s="72">
        <v>147</v>
      </c>
      <c r="M44" s="72">
        <v>254</v>
      </c>
      <c r="N44" s="72">
        <v>400</v>
      </c>
      <c r="O44" s="72">
        <v>109</v>
      </c>
      <c r="P44" s="72">
        <v>291</v>
      </c>
      <c r="Q44" s="72">
        <v>387</v>
      </c>
      <c r="R44" s="72">
        <v>129</v>
      </c>
      <c r="S44" s="72">
        <v>258</v>
      </c>
      <c r="T44" s="73" t="s">
        <v>28</v>
      </c>
      <c r="U44" s="73" t="s">
        <v>60</v>
      </c>
      <c r="V44" s="73" t="s">
        <v>148</v>
      </c>
      <c r="W44" s="73" t="s">
        <v>60</v>
      </c>
      <c r="X44" s="73" t="s">
        <v>60</v>
      </c>
      <c r="Y44" s="73" t="s">
        <v>60</v>
      </c>
    </row>
    <row r="45" spans="2:25" ht="12" customHeight="1">
      <c r="B45" s="25" t="s">
        <v>186</v>
      </c>
      <c r="C45" s="73" t="s">
        <v>148</v>
      </c>
      <c r="D45" s="73" t="s">
        <v>60</v>
      </c>
      <c r="E45" s="73" t="s">
        <v>60</v>
      </c>
      <c r="F45" s="73" t="s">
        <v>60</v>
      </c>
      <c r="G45" s="73" t="s">
        <v>60</v>
      </c>
      <c r="H45" s="73" t="s">
        <v>148</v>
      </c>
      <c r="I45" s="73" t="s">
        <v>60</v>
      </c>
      <c r="J45" s="73" t="s">
        <v>148</v>
      </c>
      <c r="K45" s="73" t="s">
        <v>162</v>
      </c>
      <c r="L45" s="73" t="s">
        <v>60</v>
      </c>
      <c r="M45" s="73" t="s">
        <v>148</v>
      </c>
      <c r="N45" s="73" t="s">
        <v>60</v>
      </c>
      <c r="O45" s="73" t="s">
        <v>60</v>
      </c>
      <c r="P45" s="73" t="s">
        <v>60</v>
      </c>
      <c r="Q45" s="73" t="s">
        <v>148</v>
      </c>
      <c r="R45" s="73" t="s">
        <v>60</v>
      </c>
      <c r="S45" s="73" t="s">
        <v>28</v>
      </c>
      <c r="T45" s="73" t="s">
        <v>162</v>
      </c>
      <c r="U45" s="73" t="s">
        <v>149</v>
      </c>
      <c r="V45" s="73" t="s">
        <v>148</v>
      </c>
      <c r="W45" s="73" t="s">
        <v>148</v>
      </c>
      <c r="X45" s="73" t="s">
        <v>162</v>
      </c>
      <c r="Y45" s="73" t="s">
        <v>60</v>
      </c>
    </row>
    <row r="46" ht="12">
      <c r="C46" s="103"/>
    </row>
    <row r="47" spans="2:7" ht="12">
      <c r="B47" s="16" t="s">
        <v>74</v>
      </c>
      <c r="G47" s="15"/>
    </row>
    <row r="48" spans="3:25" ht="12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3:25" ht="12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3:25" ht="12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3:25" ht="12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</sheetData>
  <sheetProtection/>
  <mergeCells count="14">
    <mergeCell ref="W3:Y4"/>
    <mergeCell ref="D4:D5"/>
    <mergeCell ref="E4:E5"/>
    <mergeCell ref="F4:F5"/>
    <mergeCell ref="H4:J4"/>
    <mergeCell ref="K4:M4"/>
    <mergeCell ref="N4:P4"/>
    <mergeCell ref="Q4:S4"/>
    <mergeCell ref="T4:V4"/>
    <mergeCell ref="B3:B5"/>
    <mergeCell ref="C3:C5"/>
    <mergeCell ref="D3:F3"/>
    <mergeCell ref="G3:G5"/>
    <mergeCell ref="H3:V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Q40" sqref="Q40"/>
    </sheetView>
  </sheetViews>
  <sheetFormatPr defaultColWidth="9.00390625" defaultRowHeight="13.5"/>
  <cols>
    <col min="1" max="1" width="2.625" style="1" customWidth="1"/>
    <col min="2" max="2" width="9.125" style="1" customWidth="1"/>
    <col min="3" max="21" width="6.125" style="1" customWidth="1"/>
    <col min="22" max="23" width="9.75390625" style="1" customWidth="1"/>
    <col min="24" max="16384" width="9.00390625" style="1" customWidth="1"/>
  </cols>
  <sheetData>
    <row r="1" ht="14.25">
      <c r="B1" s="2" t="s">
        <v>199</v>
      </c>
    </row>
    <row r="3" spans="2:23" ht="12" customHeight="1">
      <c r="B3" s="508" t="s">
        <v>0</v>
      </c>
      <c r="C3" s="494" t="s">
        <v>91</v>
      </c>
      <c r="D3" s="496"/>
      <c r="E3" s="400" t="s">
        <v>2</v>
      </c>
      <c r="F3" s="450" t="s">
        <v>188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2"/>
      <c r="V3" s="506" t="s">
        <v>189</v>
      </c>
      <c r="W3" s="506" t="s">
        <v>190</v>
      </c>
    </row>
    <row r="4" spans="2:23" ht="12" customHeight="1">
      <c r="B4" s="509"/>
      <c r="C4" s="497"/>
      <c r="D4" s="499"/>
      <c r="E4" s="484"/>
      <c r="F4" s="400" t="s">
        <v>191</v>
      </c>
      <c r="G4" s="450" t="s">
        <v>192</v>
      </c>
      <c r="H4" s="451"/>
      <c r="I4" s="451"/>
      <c r="J4" s="451"/>
      <c r="K4" s="451"/>
      <c r="L4" s="452"/>
      <c r="M4" s="450" t="s">
        <v>193</v>
      </c>
      <c r="N4" s="451"/>
      <c r="O4" s="452"/>
      <c r="P4" s="450" t="s">
        <v>194</v>
      </c>
      <c r="Q4" s="451"/>
      <c r="R4" s="452"/>
      <c r="S4" s="450" t="s">
        <v>195</v>
      </c>
      <c r="T4" s="451"/>
      <c r="U4" s="452"/>
      <c r="V4" s="484"/>
      <c r="W4" s="484"/>
    </row>
    <row r="5" spans="2:23" ht="12">
      <c r="B5" s="510"/>
      <c r="C5" s="13" t="s">
        <v>5</v>
      </c>
      <c r="D5" s="13" t="s">
        <v>6</v>
      </c>
      <c r="E5" s="401"/>
      <c r="F5" s="484"/>
      <c r="G5" s="13" t="s">
        <v>94</v>
      </c>
      <c r="H5" s="13" t="s">
        <v>95</v>
      </c>
      <c r="I5" s="13" t="s">
        <v>96</v>
      </c>
      <c r="J5" s="13" t="s">
        <v>97</v>
      </c>
      <c r="K5" s="13" t="s">
        <v>98</v>
      </c>
      <c r="L5" s="13" t="s">
        <v>99</v>
      </c>
      <c r="M5" s="13" t="s">
        <v>94</v>
      </c>
      <c r="N5" s="13" t="s">
        <v>95</v>
      </c>
      <c r="O5" s="13" t="s">
        <v>96</v>
      </c>
      <c r="P5" s="13" t="s">
        <v>94</v>
      </c>
      <c r="Q5" s="13" t="s">
        <v>95</v>
      </c>
      <c r="R5" s="13" t="s">
        <v>96</v>
      </c>
      <c r="S5" s="13" t="s">
        <v>94</v>
      </c>
      <c r="T5" s="13" t="s">
        <v>95</v>
      </c>
      <c r="U5" s="13" t="s">
        <v>96</v>
      </c>
      <c r="V5" s="401"/>
      <c r="W5" s="401"/>
    </row>
    <row r="6" spans="2:23" ht="12">
      <c r="B6" s="118"/>
      <c r="C6" s="6"/>
      <c r="D6" s="6"/>
      <c r="E6" s="6"/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</row>
    <row r="7" spans="2:23" ht="24">
      <c r="B7" s="28" t="s">
        <v>26</v>
      </c>
      <c r="C7" s="45">
        <v>27</v>
      </c>
      <c r="D7" s="45">
        <v>1</v>
      </c>
      <c r="E7" s="45">
        <v>652</v>
      </c>
      <c r="F7" s="126">
        <v>25</v>
      </c>
      <c r="G7" s="126">
        <v>125</v>
      </c>
      <c r="H7" s="126">
        <v>141</v>
      </c>
      <c r="I7" s="126">
        <v>119</v>
      </c>
      <c r="J7" s="126">
        <v>129</v>
      </c>
      <c r="K7" s="126">
        <v>102</v>
      </c>
      <c r="L7" s="126">
        <v>130</v>
      </c>
      <c r="M7" s="126">
        <v>152</v>
      </c>
      <c r="N7" s="126">
        <v>162</v>
      </c>
      <c r="O7" s="126">
        <v>164</v>
      </c>
      <c r="P7" s="126">
        <v>332</v>
      </c>
      <c r="Q7" s="126">
        <v>335</v>
      </c>
      <c r="R7" s="126">
        <v>340</v>
      </c>
      <c r="S7" s="126">
        <v>12</v>
      </c>
      <c r="T7" s="126">
        <v>4</v>
      </c>
      <c r="U7" s="126">
        <v>2</v>
      </c>
      <c r="V7" s="126">
        <v>1505</v>
      </c>
      <c r="W7" s="126">
        <v>332</v>
      </c>
    </row>
    <row r="8" spans="2:23" ht="12">
      <c r="B8" s="25" t="s">
        <v>7</v>
      </c>
      <c r="C8" s="41" t="s">
        <v>196</v>
      </c>
      <c r="D8" s="41" t="s">
        <v>196</v>
      </c>
      <c r="E8" s="41" t="s">
        <v>197</v>
      </c>
      <c r="F8" s="127">
        <v>12</v>
      </c>
      <c r="G8" s="127">
        <v>77</v>
      </c>
      <c r="H8" s="127">
        <v>89</v>
      </c>
      <c r="I8" s="127">
        <v>84</v>
      </c>
      <c r="J8" s="127">
        <v>86</v>
      </c>
      <c r="K8" s="127">
        <v>59</v>
      </c>
      <c r="L8" s="127">
        <v>86</v>
      </c>
      <c r="M8" s="127">
        <v>95</v>
      </c>
      <c r="N8" s="127">
        <v>108</v>
      </c>
      <c r="O8" s="127">
        <v>110</v>
      </c>
      <c r="P8" s="127">
        <v>212</v>
      </c>
      <c r="Q8" s="127">
        <v>221</v>
      </c>
      <c r="R8" s="127">
        <v>230</v>
      </c>
      <c r="S8" s="127">
        <v>5</v>
      </c>
      <c r="T8" s="127">
        <v>3</v>
      </c>
      <c r="U8" s="127">
        <v>1</v>
      </c>
      <c r="V8" s="120">
        <v>605</v>
      </c>
      <c r="W8" s="120">
        <v>150</v>
      </c>
    </row>
    <row r="9" spans="2:23" ht="12">
      <c r="B9" s="25" t="s">
        <v>8</v>
      </c>
      <c r="C9" s="41" t="s">
        <v>198</v>
      </c>
      <c r="D9" s="41" t="s">
        <v>198</v>
      </c>
      <c r="E9" s="41" t="s">
        <v>198</v>
      </c>
      <c r="F9" s="127">
        <v>13</v>
      </c>
      <c r="G9" s="127">
        <v>48</v>
      </c>
      <c r="H9" s="127">
        <v>52</v>
      </c>
      <c r="I9" s="127">
        <v>35</v>
      </c>
      <c r="J9" s="127">
        <v>43</v>
      </c>
      <c r="K9" s="127">
        <v>43</v>
      </c>
      <c r="L9" s="127">
        <v>44</v>
      </c>
      <c r="M9" s="127">
        <v>57</v>
      </c>
      <c r="N9" s="127">
        <v>54</v>
      </c>
      <c r="O9" s="127">
        <v>54</v>
      </c>
      <c r="P9" s="127">
        <v>120</v>
      </c>
      <c r="Q9" s="127">
        <v>114</v>
      </c>
      <c r="R9" s="127">
        <v>110</v>
      </c>
      <c r="S9" s="127">
        <v>7</v>
      </c>
      <c r="T9" s="127">
        <v>1</v>
      </c>
      <c r="U9" s="127">
        <v>1</v>
      </c>
      <c r="V9" s="120">
        <v>900</v>
      </c>
      <c r="W9" s="120">
        <v>182</v>
      </c>
    </row>
    <row r="11" spans="2:21" ht="12">
      <c r="B11" s="16" t="s">
        <v>74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3" spans="6:23" ht="12"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</sheetData>
  <sheetProtection/>
  <mergeCells count="11">
    <mergeCell ref="W3:W5"/>
    <mergeCell ref="F4:F5"/>
    <mergeCell ref="G4:L4"/>
    <mergeCell ref="M4:O4"/>
    <mergeCell ref="P4:R4"/>
    <mergeCell ref="S4:U4"/>
    <mergeCell ref="B3:B5"/>
    <mergeCell ref="C3:D4"/>
    <mergeCell ref="E3:E5"/>
    <mergeCell ref="F3:U3"/>
    <mergeCell ref="V3:V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selection activeCell="J27" sqref="J27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3.125" style="1" customWidth="1"/>
    <col min="4" max="6" width="4.375" style="1" customWidth="1"/>
    <col min="7" max="10" width="4.375" style="1" bestFit="1" customWidth="1"/>
    <col min="11" max="15" width="4.50390625" style="1" bestFit="1" customWidth="1"/>
    <col min="16" max="16384" width="9.00390625" style="1" customWidth="1"/>
  </cols>
  <sheetData>
    <row r="1" ht="14.25">
      <c r="B1" s="2" t="s">
        <v>220</v>
      </c>
    </row>
    <row r="3" spans="2:15" ht="12" customHeight="1">
      <c r="B3" s="475" t="s">
        <v>0</v>
      </c>
      <c r="C3" s="477"/>
      <c r="D3" s="449" t="s">
        <v>43</v>
      </c>
      <c r="E3" s="449"/>
      <c r="F3" s="449"/>
      <c r="G3" s="449" t="s">
        <v>200</v>
      </c>
      <c r="H3" s="449"/>
      <c r="I3" s="449"/>
      <c r="J3" s="449"/>
      <c r="K3" s="449"/>
      <c r="L3" s="449"/>
      <c r="M3" s="449" t="s">
        <v>201</v>
      </c>
      <c r="N3" s="449"/>
      <c r="O3" s="449"/>
    </row>
    <row r="4" spans="2:15" ht="12" customHeight="1">
      <c r="B4" s="481"/>
      <c r="C4" s="483"/>
      <c r="D4" s="128" t="s">
        <v>25</v>
      </c>
      <c r="E4" s="128" t="s">
        <v>7</v>
      </c>
      <c r="F4" s="128" t="s">
        <v>8</v>
      </c>
      <c r="G4" s="128" t="s">
        <v>202</v>
      </c>
      <c r="H4" s="128" t="s">
        <v>203</v>
      </c>
      <c r="I4" s="128" t="s">
        <v>204</v>
      </c>
      <c r="J4" s="128" t="s">
        <v>205</v>
      </c>
      <c r="K4" s="128" t="s">
        <v>206</v>
      </c>
      <c r="L4" s="128" t="s">
        <v>207</v>
      </c>
      <c r="M4" s="128" t="s">
        <v>208</v>
      </c>
      <c r="N4" s="128" t="s">
        <v>209</v>
      </c>
      <c r="O4" s="128" t="s">
        <v>210</v>
      </c>
    </row>
    <row r="5" spans="2:15" ht="12" customHeight="1">
      <c r="B5" s="30"/>
      <c r="C5" s="4"/>
      <c r="D5" s="129" t="s">
        <v>9</v>
      </c>
      <c r="E5" s="129" t="s">
        <v>9</v>
      </c>
      <c r="F5" s="129" t="s">
        <v>9</v>
      </c>
      <c r="G5" s="129" t="s">
        <v>9</v>
      </c>
      <c r="H5" s="129" t="s">
        <v>9</v>
      </c>
      <c r="I5" s="129" t="s">
        <v>9</v>
      </c>
      <c r="J5" s="129" t="s">
        <v>9</v>
      </c>
      <c r="K5" s="129" t="s">
        <v>9</v>
      </c>
      <c r="L5" s="129" t="s">
        <v>9</v>
      </c>
      <c r="M5" s="129" t="s">
        <v>9</v>
      </c>
      <c r="N5" s="129" t="s">
        <v>9</v>
      </c>
      <c r="O5" s="129" t="s">
        <v>9</v>
      </c>
    </row>
    <row r="6" spans="2:16" ht="12" customHeight="1">
      <c r="B6" s="381" t="s">
        <v>211</v>
      </c>
      <c r="C6" s="381"/>
      <c r="D6" s="130">
        <v>21</v>
      </c>
      <c r="E6" s="130">
        <v>11</v>
      </c>
      <c r="F6" s="130">
        <v>10</v>
      </c>
      <c r="G6" s="131">
        <v>2</v>
      </c>
      <c r="H6" s="130">
        <v>3</v>
      </c>
      <c r="I6" s="130">
        <v>4</v>
      </c>
      <c r="J6" s="130">
        <v>3</v>
      </c>
      <c r="K6" s="130">
        <v>2</v>
      </c>
      <c r="L6" s="130">
        <v>1</v>
      </c>
      <c r="M6" s="131">
        <v>1</v>
      </c>
      <c r="N6" s="130">
        <v>4</v>
      </c>
      <c r="O6" s="130">
        <v>1</v>
      </c>
      <c r="P6" s="103"/>
    </row>
    <row r="7" spans="2:16" ht="12" customHeight="1">
      <c r="B7" s="30"/>
      <c r="C7" s="4" t="s">
        <v>212</v>
      </c>
      <c r="D7" s="132">
        <v>1</v>
      </c>
      <c r="E7" s="133">
        <v>1</v>
      </c>
      <c r="F7" s="132" t="s">
        <v>28</v>
      </c>
      <c r="G7" s="132" t="s">
        <v>28</v>
      </c>
      <c r="H7" s="132" t="s">
        <v>60</v>
      </c>
      <c r="I7" s="132" t="s">
        <v>60</v>
      </c>
      <c r="J7" s="132" t="s">
        <v>162</v>
      </c>
      <c r="K7" s="132">
        <v>1</v>
      </c>
      <c r="L7" s="132" t="s">
        <v>60</v>
      </c>
      <c r="M7" s="132" t="s">
        <v>60</v>
      </c>
      <c r="N7" s="132" t="s">
        <v>60</v>
      </c>
      <c r="O7" s="132" t="s">
        <v>60</v>
      </c>
      <c r="P7" s="103"/>
    </row>
    <row r="8" spans="2:16" ht="12" customHeight="1">
      <c r="B8" s="30"/>
      <c r="C8" s="134" t="s">
        <v>213</v>
      </c>
      <c r="D8" s="132" t="s">
        <v>60</v>
      </c>
      <c r="E8" s="132" t="s">
        <v>60</v>
      </c>
      <c r="F8" s="132" t="s">
        <v>60</v>
      </c>
      <c r="G8" s="132" t="s">
        <v>60</v>
      </c>
      <c r="H8" s="132" t="s">
        <v>60</v>
      </c>
      <c r="I8" s="132" t="s">
        <v>60</v>
      </c>
      <c r="J8" s="132" t="s">
        <v>60</v>
      </c>
      <c r="K8" s="132" t="s">
        <v>60</v>
      </c>
      <c r="L8" s="132" t="s">
        <v>60</v>
      </c>
      <c r="M8" s="132" t="s">
        <v>60</v>
      </c>
      <c r="N8" s="132" t="s">
        <v>60</v>
      </c>
      <c r="O8" s="132" t="s">
        <v>60</v>
      </c>
      <c r="P8" s="103"/>
    </row>
    <row r="9" spans="2:16" ht="12" customHeight="1">
      <c r="B9" s="30"/>
      <c r="C9" s="134" t="s">
        <v>214</v>
      </c>
      <c r="D9" s="132">
        <v>18</v>
      </c>
      <c r="E9" s="133">
        <v>9</v>
      </c>
      <c r="F9" s="133">
        <v>9</v>
      </c>
      <c r="G9" s="133">
        <v>1</v>
      </c>
      <c r="H9" s="133">
        <v>3</v>
      </c>
      <c r="I9" s="133">
        <v>4</v>
      </c>
      <c r="J9" s="133">
        <v>3</v>
      </c>
      <c r="K9" s="133">
        <v>1</v>
      </c>
      <c r="L9" s="133">
        <v>1</v>
      </c>
      <c r="M9" s="132" t="s">
        <v>60</v>
      </c>
      <c r="N9" s="132">
        <v>4</v>
      </c>
      <c r="O9" s="132">
        <v>1</v>
      </c>
      <c r="P9" s="103"/>
    </row>
    <row r="10" spans="2:16" ht="12" customHeight="1">
      <c r="B10" s="30"/>
      <c r="C10" s="4" t="s">
        <v>215</v>
      </c>
      <c r="D10" s="132">
        <v>2</v>
      </c>
      <c r="E10" s="133">
        <v>1</v>
      </c>
      <c r="F10" s="133">
        <v>1</v>
      </c>
      <c r="G10" s="133">
        <v>1</v>
      </c>
      <c r="H10" s="132" t="s">
        <v>60</v>
      </c>
      <c r="I10" s="132" t="s">
        <v>217</v>
      </c>
      <c r="J10" s="132" t="s">
        <v>217</v>
      </c>
      <c r="K10" s="132" t="s">
        <v>60</v>
      </c>
      <c r="L10" s="132" t="s">
        <v>60</v>
      </c>
      <c r="M10" s="132">
        <v>1</v>
      </c>
      <c r="N10" s="132" t="s">
        <v>60</v>
      </c>
      <c r="O10" s="132" t="s">
        <v>60</v>
      </c>
      <c r="P10" s="103"/>
    </row>
    <row r="11" spans="2:16" ht="12" customHeight="1">
      <c r="B11" s="381" t="s">
        <v>216</v>
      </c>
      <c r="C11" s="381"/>
      <c r="D11" s="132" t="s">
        <v>217</v>
      </c>
      <c r="E11" s="132" t="s">
        <v>217</v>
      </c>
      <c r="F11" s="132" t="s">
        <v>60</v>
      </c>
      <c r="G11" s="132" t="s">
        <v>60</v>
      </c>
      <c r="H11" s="132" t="s">
        <v>60</v>
      </c>
      <c r="I11" s="132" t="s">
        <v>60</v>
      </c>
      <c r="J11" s="132" t="s">
        <v>60</v>
      </c>
      <c r="K11" s="132" t="s">
        <v>60</v>
      </c>
      <c r="L11" s="132" t="s">
        <v>60</v>
      </c>
      <c r="M11" s="132" t="s">
        <v>60</v>
      </c>
      <c r="N11" s="132" t="s">
        <v>60</v>
      </c>
      <c r="O11" s="132" t="s">
        <v>60</v>
      </c>
      <c r="P11" s="103"/>
    </row>
    <row r="12" spans="2:16" ht="12" customHeight="1">
      <c r="B12" s="30"/>
      <c r="C12" s="4" t="s">
        <v>212</v>
      </c>
      <c r="D12" s="132" t="s">
        <v>217</v>
      </c>
      <c r="E12" s="132" t="s">
        <v>217</v>
      </c>
      <c r="F12" s="132" t="s">
        <v>60</v>
      </c>
      <c r="G12" s="132" t="s">
        <v>60</v>
      </c>
      <c r="H12" s="132" t="s">
        <v>60</v>
      </c>
      <c r="I12" s="132" t="s">
        <v>60</v>
      </c>
      <c r="J12" s="132" t="s">
        <v>217</v>
      </c>
      <c r="K12" s="132" t="s">
        <v>60</v>
      </c>
      <c r="L12" s="132" t="s">
        <v>60</v>
      </c>
      <c r="M12" s="132" t="s">
        <v>60</v>
      </c>
      <c r="N12" s="132" t="s">
        <v>217</v>
      </c>
      <c r="O12" s="132" t="s">
        <v>28</v>
      </c>
      <c r="P12" s="103"/>
    </row>
    <row r="13" spans="2:16" ht="12" customHeight="1">
      <c r="B13" s="30"/>
      <c r="C13" s="134" t="s">
        <v>213</v>
      </c>
      <c r="D13" s="132" t="s">
        <v>217</v>
      </c>
      <c r="E13" s="132" t="s">
        <v>60</v>
      </c>
      <c r="F13" s="132" t="s">
        <v>60</v>
      </c>
      <c r="G13" s="132" t="s">
        <v>217</v>
      </c>
      <c r="H13" s="132" t="s">
        <v>60</v>
      </c>
      <c r="I13" s="132" t="s">
        <v>60</v>
      </c>
      <c r="J13" s="132" t="s">
        <v>162</v>
      </c>
      <c r="K13" s="132" t="s">
        <v>60</v>
      </c>
      <c r="L13" s="132" t="s">
        <v>28</v>
      </c>
      <c r="M13" s="132" t="s">
        <v>60</v>
      </c>
      <c r="N13" s="132" t="s">
        <v>60</v>
      </c>
      <c r="O13" s="132" t="s">
        <v>60</v>
      </c>
      <c r="P13" s="103"/>
    </row>
    <row r="14" spans="2:16" ht="12" customHeight="1">
      <c r="B14" s="30"/>
      <c r="C14" s="134" t="s">
        <v>214</v>
      </c>
      <c r="D14" s="132" t="s">
        <v>60</v>
      </c>
      <c r="E14" s="132" t="s">
        <v>60</v>
      </c>
      <c r="F14" s="132" t="s">
        <v>60</v>
      </c>
      <c r="G14" s="132" t="s">
        <v>60</v>
      </c>
      <c r="H14" s="132" t="s">
        <v>217</v>
      </c>
      <c r="I14" s="132" t="s">
        <v>60</v>
      </c>
      <c r="J14" s="132" t="s">
        <v>60</v>
      </c>
      <c r="K14" s="132" t="s">
        <v>60</v>
      </c>
      <c r="L14" s="132" t="s">
        <v>60</v>
      </c>
      <c r="M14" s="132" t="s">
        <v>60</v>
      </c>
      <c r="N14" s="132" t="s">
        <v>60</v>
      </c>
      <c r="O14" s="132" t="s">
        <v>60</v>
      </c>
      <c r="P14" s="103"/>
    </row>
    <row r="15" spans="2:16" ht="12" customHeight="1">
      <c r="B15" s="30"/>
      <c r="C15" s="4" t="s">
        <v>215</v>
      </c>
      <c r="D15" s="132" t="s">
        <v>60</v>
      </c>
      <c r="E15" s="132" t="s">
        <v>60</v>
      </c>
      <c r="F15" s="132" t="s">
        <v>60</v>
      </c>
      <c r="G15" s="132" t="s">
        <v>60</v>
      </c>
      <c r="H15" s="132" t="s">
        <v>217</v>
      </c>
      <c r="I15" s="132" t="s">
        <v>217</v>
      </c>
      <c r="J15" s="132" t="s">
        <v>60</v>
      </c>
      <c r="K15" s="132" t="s">
        <v>28</v>
      </c>
      <c r="L15" s="132" t="s">
        <v>60</v>
      </c>
      <c r="M15" s="132" t="s">
        <v>60</v>
      </c>
      <c r="N15" s="132" t="s">
        <v>60</v>
      </c>
      <c r="O15" s="132" t="s">
        <v>60</v>
      </c>
      <c r="P15" s="103"/>
    </row>
    <row r="16" spans="2:16" ht="12" customHeight="1">
      <c r="B16" s="386" t="s">
        <v>218</v>
      </c>
      <c r="C16" s="525"/>
      <c r="D16" s="135">
        <v>1</v>
      </c>
      <c r="E16" s="131" t="s">
        <v>60</v>
      </c>
      <c r="F16" s="135">
        <v>1</v>
      </c>
      <c r="G16" s="131" t="s">
        <v>60</v>
      </c>
      <c r="H16" s="131" t="s">
        <v>60</v>
      </c>
      <c r="I16" s="131" t="s">
        <v>217</v>
      </c>
      <c r="J16" s="131" t="s">
        <v>60</v>
      </c>
      <c r="K16" s="131" t="s">
        <v>60</v>
      </c>
      <c r="L16" s="131" t="s">
        <v>60</v>
      </c>
      <c r="M16" s="135">
        <v>1</v>
      </c>
      <c r="N16" s="131" t="s">
        <v>28</v>
      </c>
      <c r="O16" s="131" t="s">
        <v>60</v>
      </c>
      <c r="P16" s="103"/>
    </row>
    <row r="17" spans="2:16" ht="12" customHeight="1">
      <c r="B17" s="386" t="s">
        <v>219</v>
      </c>
      <c r="C17" s="525"/>
      <c r="D17" s="131">
        <v>6</v>
      </c>
      <c r="E17" s="135">
        <v>2</v>
      </c>
      <c r="F17" s="135">
        <v>4</v>
      </c>
      <c r="G17" s="131">
        <v>1</v>
      </c>
      <c r="H17" s="131" t="s">
        <v>28</v>
      </c>
      <c r="I17" s="131">
        <v>1</v>
      </c>
      <c r="J17" s="131" t="s">
        <v>217</v>
      </c>
      <c r="K17" s="131">
        <v>1</v>
      </c>
      <c r="L17" s="131" t="s">
        <v>60</v>
      </c>
      <c r="M17" s="131">
        <v>1</v>
      </c>
      <c r="N17" s="135">
        <v>1</v>
      </c>
      <c r="O17" s="135">
        <v>1</v>
      </c>
      <c r="P17" s="103"/>
    </row>
    <row r="18" ht="12" customHeight="1"/>
    <row r="19" spans="2:15" ht="12" customHeight="1">
      <c r="B19" s="16" t="s">
        <v>74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4:15" ht="12"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4:16" ht="12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4:16" ht="12"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4:16" ht="12"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4:16" ht="12">
      <c r="D24" s="103"/>
      <c r="P24" s="103"/>
    </row>
    <row r="25" spans="4:16" ht="12">
      <c r="D25" s="103"/>
      <c r="P25" s="103"/>
    </row>
    <row r="26" spans="4:16" ht="12">
      <c r="D26" s="103"/>
      <c r="P26" s="103"/>
    </row>
    <row r="27" spans="4:16" ht="12">
      <c r="D27" s="103"/>
      <c r="P27" s="103"/>
    </row>
    <row r="28" spans="4:16" ht="12">
      <c r="D28" s="103"/>
      <c r="P28" s="103"/>
    </row>
    <row r="29" spans="4:16" ht="12">
      <c r="D29" s="103"/>
      <c r="P29" s="103"/>
    </row>
    <row r="30" spans="4:16" ht="12">
      <c r="D30" s="103"/>
      <c r="P30" s="103"/>
    </row>
    <row r="31" spans="4:16" ht="12">
      <c r="D31" s="103"/>
      <c r="P31" s="103"/>
    </row>
    <row r="32" spans="4:16" ht="12">
      <c r="D32" s="103"/>
      <c r="P32" s="103"/>
    </row>
    <row r="33" spans="4:16" ht="12">
      <c r="D33" s="103"/>
      <c r="P33" s="103"/>
    </row>
    <row r="34" spans="4:16" ht="12">
      <c r="D34" s="103"/>
      <c r="P34" s="103"/>
    </row>
    <row r="35" spans="4:16" ht="12">
      <c r="D35" s="103"/>
      <c r="P35" s="103"/>
    </row>
    <row r="36" ht="12">
      <c r="P36" s="103"/>
    </row>
    <row r="37" ht="12">
      <c r="P37" s="103"/>
    </row>
  </sheetData>
  <sheetProtection/>
  <mergeCells count="8">
    <mergeCell ref="B16:C16"/>
    <mergeCell ref="B17:C17"/>
    <mergeCell ref="B3:C4"/>
    <mergeCell ref="D3:F3"/>
    <mergeCell ref="G3:L3"/>
    <mergeCell ref="M3:O3"/>
    <mergeCell ref="B6:C6"/>
    <mergeCell ref="B11:C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375" style="1" customWidth="1"/>
    <col min="4" max="13" width="11.875" style="1" customWidth="1"/>
    <col min="14" max="15" width="13.25390625" style="1" customWidth="1"/>
    <col min="16" max="16384" width="9.00390625" style="1" customWidth="1"/>
  </cols>
  <sheetData>
    <row r="1" ht="14.25">
      <c r="B1" s="2" t="s">
        <v>241</v>
      </c>
    </row>
    <row r="2" spans="4:15" ht="12"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2" customHeight="1">
      <c r="B3" s="475" t="s">
        <v>0</v>
      </c>
      <c r="C3" s="477"/>
      <c r="D3" s="501" t="s">
        <v>221</v>
      </c>
      <c r="E3" s="450" t="s">
        <v>43</v>
      </c>
      <c r="F3" s="451"/>
      <c r="G3" s="452"/>
      <c r="H3" s="450" t="s">
        <v>222</v>
      </c>
      <c r="I3" s="452"/>
      <c r="J3" s="450" t="s">
        <v>223</v>
      </c>
      <c r="K3" s="452"/>
      <c r="L3" s="450" t="s">
        <v>224</v>
      </c>
      <c r="M3" s="452"/>
      <c r="N3" s="529" t="s">
        <v>225</v>
      </c>
      <c r="O3" s="530"/>
    </row>
    <row r="4" spans="2:15" ht="12" customHeight="1">
      <c r="B4" s="481"/>
      <c r="C4" s="483"/>
      <c r="D4" s="531"/>
      <c r="E4" s="128" t="s">
        <v>25</v>
      </c>
      <c r="F4" s="128" t="s">
        <v>7</v>
      </c>
      <c r="G4" s="128" t="s">
        <v>8</v>
      </c>
      <c r="H4" s="128" t="s">
        <v>7</v>
      </c>
      <c r="I4" s="128" t="s">
        <v>8</v>
      </c>
      <c r="J4" s="128" t="s">
        <v>7</v>
      </c>
      <c r="K4" s="128" t="s">
        <v>8</v>
      </c>
      <c r="L4" s="128" t="s">
        <v>7</v>
      </c>
      <c r="M4" s="128" t="s">
        <v>8</v>
      </c>
      <c r="N4" s="128" t="s">
        <v>7</v>
      </c>
      <c r="O4" s="128" t="s">
        <v>8</v>
      </c>
    </row>
    <row r="5" spans="2:15" ht="12" customHeight="1">
      <c r="B5" s="30"/>
      <c r="C5" s="4"/>
      <c r="D5" s="6"/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</row>
    <row r="6" spans="2:15" ht="12" customHeight="1">
      <c r="B6" s="380" t="s">
        <v>47</v>
      </c>
      <c r="C6" s="380"/>
      <c r="D6" s="136">
        <v>24</v>
      </c>
      <c r="E6" s="136">
        <v>1784</v>
      </c>
      <c r="F6" s="136">
        <v>830</v>
      </c>
      <c r="G6" s="136">
        <v>954</v>
      </c>
      <c r="H6" s="136">
        <v>23</v>
      </c>
      <c r="I6" s="136">
        <v>36</v>
      </c>
      <c r="J6" s="136">
        <v>807</v>
      </c>
      <c r="K6" s="136">
        <v>918</v>
      </c>
      <c r="L6" s="136">
        <v>655</v>
      </c>
      <c r="M6" s="136">
        <v>705</v>
      </c>
      <c r="N6" s="136">
        <v>439</v>
      </c>
      <c r="O6" s="136">
        <v>232</v>
      </c>
    </row>
    <row r="7" spans="2:15" ht="12" customHeight="1">
      <c r="B7" s="381" t="s">
        <v>48</v>
      </c>
      <c r="C7" s="381"/>
      <c r="D7" s="137">
        <v>22</v>
      </c>
      <c r="E7" s="137">
        <v>1885</v>
      </c>
      <c r="F7" s="137">
        <v>936</v>
      </c>
      <c r="G7" s="137">
        <v>949</v>
      </c>
      <c r="H7" s="137">
        <v>5</v>
      </c>
      <c r="I7" s="137">
        <v>16</v>
      </c>
      <c r="J7" s="137">
        <v>931</v>
      </c>
      <c r="K7" s="137">
        <v>933</v>
      </c>
      <c r="L7" s="137">
        <v>892</v>
      </c>
      <c r="M7" s="137">
        <v>877</v>
      </c>
      <c r="N7" s="137">
        <v>207</v>
      </c>
      <c r="O7" s="137">
        <v>117</v>
      </c>
    </row>
    <row r="8" spans="2:15" ht="12" customHeight="1">
      <c r="B8" s="381" t="s">
        <v>226</v>
      </c>
      <c r="C8" s="381"/>
      <c r="D8" s="137">
        <v>7</v>
      </c>
      <c r="E8" s="137">
        <v>529</v>
      </c>
      <c r="F8" s="137">
        <v>128</v>
      </c>
      <c r="G8" s="137">
        <v>401</v>
      </c>
      <c r="H8" s="136">
        <v>5</v>
      </c>
      <c r="I8" s="136">
        <v>11</v>
      </c>
      <c r="J8" s="137">
        <v>123</v>
      </c>
      <c r="K8" s="137">
        <v>390</v>
      </c>
      <c r="L8" s="137">
        <v>128</v>
      </c>
      <c r="M8" s="137">
        <v>401</v>
      </c>
      <c r="N8" s="137">
        <v>11</v>
      </c>
      <c r="O8" s="137">
        <v>27</v>
      </c>
    </row>
    <row r="9" spans="2:15" ht="12" customHeight="1">
      <c r="B9" s="30"/>
      <c r="C9" s="4" t="s">
        <v>227</v>
      </c>
      <c r="D9" s="136">
        <v>7</v>
      </c>
      <c r="E9" s="136">
        <v>529</v>
      </c>
      <c r="F9" s="136">
        <v>128</v>
      </c>
      <c r="G9" s="136">
        <v>401</v>
      </c>
      <c r="H9" s="136">
        <v>5</v>
      </c>
      <c r="I9" s="136">
        <v>11</v>
      </c>
      <c r="J9" s="138">
        <v>123</v>
      </c>
      <c r="K9" s="138">
        <v>390</v>
      </c>
      <c r="L9" s="138">
        <v>128</v>
      </c>
      <c r="M9" s="138">
        <v>401</v>
      </c>
      <c r="N9" s="136">
        <v>11</v>
      </c>
      <c r="O9" s="136">
        <v>27</v>
      </c>
    </row>
    <row r="10" spans="2:15" ht="12" customHeight="1">
      <c r="B10" s="381" t="s">
        <v>228</v>
      </c>
      <c r="C10" s="381"/>
      <c r="D10" s="137">
        <v>3</v>
      </c>
      <c r="E10" s="137">
        <v>111</v>
      </c>
      <c r="F10" s="137">
        <v>44</v>
      </c>
      <c r="G10" s="137">
        <v>67</v>
      </c>
      <c r="H10" s="136" t="s">
        <v>28</v>
      </c>
      <c r="I10" s="136" t="s">
        <v>28</v>
      </c>
      <c r="J10" s="137">
        <v>44</v>
      </c>
      <c r="K10" s="137">
        <v>67</v>
      </c>
      <c r="L10" s="136" t="s">
        <v>28</v>
      </c>
      <c r="M10" s="136" t="s">
        <v>28</v>
      </c>
      <c r="N10" s="136" t="s">
        <v>28</v>
      </c>
      <c r="O10" s="136" t="s">
        <v>28</v>
      </c>
    </row>
    <row r="11" spans="2:15" ht="12" customHeight="1">
      <c r="B11" s="30"/>
      <c r="C11" s="4" t="s">
        <v>215</v>
      </c>
      <c r="D11" s="136">
        <v>3</v>
      </c>
      <c r="E11" s="136">
        <v>111</v>
      </c>
      <c r="F11" s="136">
        <v>44</v>
      </c>
      <c r="G11" s="136">
        <v>67</v>
      </c>
      <c r="H11" s="136" t="s">
        <v>217</v>
      </c>
      <c r="I11" s="136" t="s">
        <v>217</v>
      </c>
      <c r="J11" s="138">
        <v>44</v>
      </c>
      <c r="K11" s="138">
        <v>67</v>
      </c>
      <c r="L11" s="136" t="s">
        <v>217</v>
      </c>
      <c r="M11" s="136" t="s">
        <v>28</v>
      </c>
      <c r="N11" s="136" t="s">
        <v>217</v>
      </c>
      <c r="O11" s="136" t="s">
        <v>217</v>
      </c>
    </row>
    <row r="12" spans="2:15" ht="12" customHeight="1">
      <c r="B12" s="381" t="s">
        <v>229</v>
      </c>
      <c r="C12" s="381"/>
      <c r="D12" s="137">
        <v>3</v>
      </c>
      <c r="E12" s="137">
        <v>29</v>
      </c>
      <c r="F12" s="137">
        <v>2</v>
      </c>
      <c r="G12" s="137">
        <v>27</v>
      </c>
      <c r="H12" s="136" t="s">
        <v>217</v>
      </c>
      <c r="I12" s="137">
        <v>5</v>
      </c>
      <c r="J12" s="137">
        <v>2</v>
      </c>
      <c r="K12" s="137">
        <v>22</v>
      </c>
      <c r="L12" s="137">
        <v>2</v>
      </c>
      <c r="M12" s="137">
        <v>22</v>
      </c>
      <c r="N12" s="137">
        <v>2</v>
      </c>
      <c r="O12" s="137">
        <v>21</v>
      </c>
    </row>
    <row r="13" spans="2:15" ht="12" customHeight="1">
      <c r="B13" s="30"/>
      <c r="C13" s="4" t="s">
        <v>230</v>
      </c>
      <c r="D13" s="136" t="s">
        <v>231</v>
      </c>
      <c r="E13" s="136" t="s">
        <v>231</v>
      </c>
      <c r="F13" s="136" t="s">
        <v>231</v>
      </c>
      <c r="G13" s="136" t="s">
        <v>231</v>
      </c>
      <c r="H13" s="136" t="s">
        <v>231</v>
      </c>
      <c r="I13" s="136" t="s">
        <v>231</v>
      </c>
      <c r="J13" s="136" t="s">
        <v>231</v>
      </c>
      <c r="K13" s="136" t="s">
        <v>231</v>
      </c>
      <c r="L13" s="136" t="s">
        <v>231</v>
      </c>
      <c r="M13" s="136" t="s">
        <v>231</v>
      </c>
      <c r="N13" s="136" t="s">
        <v>231</v>
      </c>
      <c r="O13" s="136" t="s">
        <v>231</v>
      </c>
    </row>
    <row r="14" spans="2:15" ht="12" customHeight="1">
      <c r="B14" s="30"/>
      <c r="C14" s="4" t="s">
        <v>232</v>
      </c>
      <c r="D14" s="136">
        <v>1</v>
      </c>
      <c r="E14" s="136">
        <v>14</v>
      </c>
      <c r="F14" s="136">
        <v>2</v>
      </c>
      <c r="G14" s="136">
        <v>12</v>
      </c>
      <c r="H14" s="136" t="s">
        <v>231</v>
      </c>
      <c r="I14" s="136" t="s">
        <v>231</v>
      </c>
      <c r="J14" s="136">
        <v>2</v>
      </c>
      <c r="K14" s="138">
        <v>12</v>
      </c>
      <c r="L14" s="136">
        <v>2</v>
      </c>
      <c r="M14" s="138">
        <v>12</v>
      </c>
      <c r="N14" s="136">
        <v>2</v>
      </c>
      <c r="O14" s="138">
        <v>11</v>
      </c>
    </row>
    <row r="15" spans="2:15" ht="12" customHeight="1">
      <c r="B15" s="30"/>
      <c r="C15" s="4" t="s">
        <v>233</v>
      </c>
      <c r="D15" s="136">
        <v>1</v>
      </c>
      <c r="E15" s="136">
        <v>5</v>
      </c>
      <c r="F15" s="136" t="s">
        <v>231</v>
      </c>
      <c r="G15" s="136">
        <v>5</v>
      </c>
      <c r="H15" s="136" t="s">
        <v>231</v>
      </c>
      <c r="I15" s="136" t="s">
        <v>231</v>
      </c>
      <c r="J15" s="136" t="s">
        <v>231</v>
      </c>
      <c r="K15" s="138">
        <v>5</v>
      </c>
      <c r="L15" s="136" t="s">
        <v>231</v>
      </c>
      <c r="M15" s="136" t="s">
        <v>231</v>
      </c>
      <c r="N15" s="136" t="s">
        <v>28</v>
      </c>
      <c r="O15" s="136" t="s">
        <v>231</v>
      </c>
    </row>
    <row r="16" spans="2:15" ht="12" customHeight="1">
      <c r="B16" s="30"/>
      <c r="C16" s="4" t="s">
        <v>234</v>
      </c>
      <c r="D16" s="136">
        <v>1</v>
      </c>
      <c r="E16" s="136">
        <v>10</v>
      </c>
      <c r="F16" s="136" t="s">
        <v>231</v>
      </c>
      <c r="G16" s="136">
        <v>10</v>
      </c>
      <c r="H16" s="136" t="s">
        <v>231</v>
      </c>
      <c r="I16" s="138">
        <v>5</v>
      </c>
      <c r="J16" s="136" t="s">
        <v>231</v>
      </c>
      <c r="K16" s="138">
        <v>5</v>
      </c>
      <c r="L16" s="136" t="s">
        <v>231</v>
      </c>
      <c r="M16" s="138">
        <v>10</v>
      </c>
      <c r="N16" s="136" t="s">
        <v>231</v>
      </c>
      <c r="O16" s="136">
        <v>10</v>
      </c>
    </row>
    <row r="17" spans="2:15" s="44" customFormat="1" ht="12" customHeight="1">
      <c r="B17" s="526" t="s">
        <v>235</v>
      </c>
      <c r="C17" s="527"/>
      <c r="D17" s="137">
        <v>2</v>
      </c>
      <c r="E17" s="137">
        <v>626</v>
      </c>
      <c r="F17" s="137">
        <v>418</v>
      </c>
      <c r="G17" s="137">
        <v>208</v>
      </c>
      <c r="H17" s="136" t="s">
        <v>231</v>
      </c>
      <c r="I17" s="136" t="s">
        <v>231</v>
      </c>
      <c r="J17" s="137">
        <v>418</v>
      </c>
      <c r="K17" s="139">
        <v>208</v>
      </c>
      <c r="L17" s="137">
        <v>418</v>
      </c>
      <c r="M17" s="139">
        <v>208</v>
      </c>
      <c r="N17" s="136" t="s">
        <v>231</v>
      </c>
      <c r="O17" s="136" t="s">
        <v>231</v>
      </c>
    </row>
    <row r="18" spans="2:15" ht="12" customHeight="1">
      <c r="B18" s="30"/>
      <c r="C18" s="4" t="s">
        <v>236</v>
      </c>
      <c r="D18" s="136">
        <v>2</v>
      </c>
      <c r="E18" s="136">
        <v>626</v>
      </c>
      <c r="F18" s="136">
        <v>418</v>
      </c>
      <c r="G18" s="136">
        <v>208</v>
      </c>
      <c r="H18" s="136" t="s">
        <v>231</v>
      </c>
      <c r="I18" s="136" t="s">
        <v>231</v>
      </c>
      <c r="J18" s="136">
        <v>418</v>
      </c>
      <c r="K18" s="138">
        <v>208</v>
      </c>
      <c r="L18" s="136">
        <v>418</v>
      </c>
      <c r="M18" s="138">
        <v>208</v>
      </c>
      <c r="N18" s="136" t="s">
        <v>28</v>
      </c>
      <c r="O18" s="136" t="s">
        <v>231</v>
      </c>
    </row>
    <row r="19" spans="2:16" ht="12" customHeight="1">
      <c r="B19" s="528" t="s">
        <v>237</v>
      </c>
      <c r="C19" s="528"/>
      <c r="D19" s="137">
        <v>4</v>
      </c>
      <c r="E19" s="137">
        <v>590</v>
      </c>
      <c r="F19" s="137">
        <v>344</v>
      </c>
      <c r="G19" s="137">
        <v>246</v>
      </c>
      <c r="H19" s="136" t="s">
        <v>231</v>
      </c>
      <c r="I19" s="136" t="s">
        <v>231</v>
      </c>
      <c r="J19" s="137">
        <v>344</v>
      </c>
      <c r="K19" s="137">
        <v>246</v>
      </c>
      <c r="L19" s="137">
        <v>344</v>
      </c>
      <c r="M19" s="137">
        <v>246</v>
      </c>
      <c r="N19" s="137">
        <v>194</v>
      </c>
      <c r="O19" s="137">
        <v>69</v>
      </c>
      <c r="P19" s="140"/>
    </row>
    <row r="20" spans="2:15" ht="12" customHeight="1">
      <c r="B20" s="30"/>
      <c r="C20" s="4" t="s">
        <v>238</v>
      </c>
      <c r="D20" s="136">
        <v>1</v>
      </c>
      <c r="E20" s="136">
        <v>263</v>
      </c>
      <c r="F20" s="136">
        <v>194</v>
      </c>
      <c r="G20" s="136">
        <v>69</v>
      </c>
      <c r="H20" s="136" t="s">
        <v>28</v>
      </c>
      <c r="I20" s="136" t="s">
        <v>231</v>
      </c>
      <c r="J20" s="138">
        <v>194</v>
      </c>
      <c r="K20" s="138">
        <v>69</v>
      </c>
      <c r="L20" s="138">
        <v>194</v>
      </c>
      <c r="M20" s="138">
        <v>69</v>
      </c>
      <c r="N20" s="138">
        <v>194</v>
      </c>
      <c r="O20" s="138">
        <v>69</v>
      </c>
    </row>
    <row r="21" spans="2:15" ht="12" customHeight="1">
      <c r="B21" s="30"/>
      <c r="C21" s="4" t="s">
        <v>239</v>
      </c>
      <c r="D21" s="136">
        <v>3</v>
      </c>
      <c r="E21" s="136">
        <v>327</v>
      </c>
      <c r="F21" s="136">
        <v>150</v>
      </c>
      <c r="G21" s="136">
        <v>177</v>
      </c>
      <c r="H21" s="136" t="s">
        <v>231</v>
      </c>
      <c r="I21" s="136" t="s">
        <v>231</v>
      </c>
      <c r="J21" s="138">
        <v>150</v>
      </c>
      <c r="K21" s="138">
        <v>177</v>
      </c>
      <c r="L21" s="138">
        <v>150</v>
      </c>
      <c r="M21" s="138">
        <v>177</v>
      </c>
      <c r="N21" s="136" t="s">
        <v>231</v>
      </c>
      <c r="O21" s="136" t="s">
        <v>231</v>
      </c>
    </row>
    <row r="22" ht="12" customHeight="1"/>
    <row r="23" ht="12" customHeight="1">
      <c r="B23" s="16" t="s">
        <v>74</v>
      </c>
    </row>
    <row r="24" spans="2:7" ht="12" customHeight="1">
      <c r="B24" s="454" t="s">
        <v>240</v>
      </c>
      <c r="C24" s="455"/>
      <c r="D24" s="455"/>
      <c r="E24" s="455"/>
      <c r="F24" s="455"/>
      <c r="G24" s="455"/>
    </row>
    <row r="25" s="141" customFormat="1" ht="12"/>
    <row r="26" s="141" customFormat="1" ht="12"/>
    <row r="27" s="141" customFormat="1" ht="12"/>
    <row r="28" s="141" customFormat="1" ht="12"/>
    <row r="29" s="141" customFormat="1" ht="12"/>
    <row r="30" s="141" customFormat="1" ht="12"/>
    <row r="31" s="141" customFormat="1" ht="12"/>
    <row r="32" s="141" customFormat="1" ht="12"/>
    <row r="33" s="141" customFormat="1" ht="12"/>
    <row r="34" s="141" customFormat="1" ht="12"/>
    <row r="35" s="141" customFormat="1" ht="12"/>
    <row r="36" s="141" customFormat="1" ht="12"/>
    <row r="37" s="141" customFormat="1" ht="12"/>
    <row r="38" s="141" customFormat="1" ht="12"/>
    <row r="39" s="141" customFormat="1" ht="12"/>
    <row r="40" s="141" customFormat="1" ht="12"/>
    <row r="41" s="141" customFormat="1" ht="12"/>
    <row r="42" s="141" customFormat="1" ht="12"/>
    <row r="43" s="141" customFormat="1" ht="12"/>
    <row r="44" s="141" customFormat="1" ht="12"/>
    <row r="45" s="141" customFormat="1" ht="12"/>
    <row r="46" s="141" customFormat="1" ht="12"/>
    <row r="47" s="141" customFormat="1" ht="12"/>
    <row r="48" s="141" customFormat="1" ht="12"/>
    <row r="49" s="141" customFormat="1" ht="12"/>
    <row r="50" s="141" customFormat="1" ht="12"/>
    <row r="51" s="141" customFormat="1" ht="12"/>
    <row r="52" s="141" customFormat="1" ht="12"/>
    <row r="53" s="141" customFormat="1" ht="12"/>
    <row r="54" s="141" customFormat="1" ht="12"/>
    <row r="55" s="141" customFormat="1" ht="12"/>
    <row r="56" s="141" customFormat="1" ht="12"/>
    <row r="57" s="141" customFormat="1" ht="12"/>
    <row r="58" s="141" customFormat="1" ht="12"/>
    <row r="59" s="141" customFormat="1" ht="12"/>
    <row r="60" s="141" customFormat="1" ht="12"/>
    <row r="61" s="141" customFormat="1" ht="12"/>
    <row r="62" s="141" customFormat="1" ht="12"/>
    <row r="63" s="141" customFormat="1" ht="12"/>
    <row r="64" s="141" customFormat="1" ht="12"/>
    <row r="65" s="141" customFormat="1" ht="12"/>
    <row r="66" s="141" customFormat="1" ht="12"/>
    <row r="67" s="141" customFormat="1" ht="12"/>
  </sheetData>
  <sheetProtection/>
  <mergeCells count="15">
    <mergeCell ref="B24:G24"/>
    <mergeCell ref="N3:O3"/>
    <mergeCell ref="B6:C6"/>
    <mergeCell ref="B7:C7"/>
    <mergeCell ref="B8:C8"/>
    <mergeCell ref="B10:C10"/>
    <mergeCell ref="B12:C12"/>
    <mergeCell ref="B3:C4"/>
    <mergeCell ref="D3:D4"/>
    <mergeCell ref="E3:G3"/>
    <mergeCell ref="H3:I3"/>
    <mergeCell ref="J3:K3"/>
    <mergeCell ref="L3:M3"/>
    <mergeCell ref="B17:C17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 由香００</cp:lastModifiedBy>
  <cp:lastPrinted>2017-03-09T01:52:39Z</cp:lastPrinted>
  <dcterms:created xsi:type="dcterms:W3CDTF">1999-08-08T13:52:57Z</dcterms:created>
  <dcterms:modified xsi:type="dcterms:W3CDTF">2018-10-04T07:05:18Z</dcterms:modified>
  <cp:category/>
  <cp:version/>
  <cp:contentType/>
  <cp:contentStatus/>
</cp:coreProperties>
</file>