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15" windowHeight="11940" activeTab="0"/>
  </bookViews>
  <sheets>
    <sheet name="22-1 学校総覧 " sheetId="1" r:id="rId1"/>
    <sheet name="22-2 市郡別幼稚園一覧" sheetId="2" r:id="rId2"/>
    <sheet name="22-3 市郡別幼保連携型認定こども園一覧" sheetId="3" r:id="rId3"/>
    <sheet name="22-4 市町村別小学校一覧" sheetId="4" r:id="rId4"/>
    <sheet name="22-5 市町村別中学校一覧" sheetId="5" r:id="rId5"/>
    <sheet name="22-6 市郡別高等学校一覧" sheetId="6" r:id="rId6"/>
    <sheet name="22-7 特別支援学校一覧" sheetId="7" r:id="rId7"/>
    <sheet name="22-8 不就学学齢児童･生徒数" sheetId="8" r:id="rId8"/>
    <sheet name="22-9 各種学校生徒数" sheetId="9" r:id="rId9"/>
    <sheet name="22-10 専修学校生徒数" sheetId="10" r:id="rId10"/>
    <sheet name="22-11 卒業後の状況（1）状況別卒業者数" sheetId="11" r:id="rId11"/>
    <sheet name="(2) 状況別卒業者数（大学･短期大学）" sheetId="12" r:id="rId12"/>
    <sheet name="(3)高等学校等への進学状況" sheetId="13" r:id="rId13"/>
    <sheet name="(4)大学･短期大学等への進学状況" sheetId="14" r:id="rId14"/>
    <sheet name="(5)産業別就職者数" sheetId="15" r:id="rId15"/>
    <sheet name="(6)職業別就職者数" sheetId="16" r:id="rId16"/>
    <sheet name="22-12 学校施設状況(1)幼稚園(公立）" sheetId="17" r:id="rId17"/>
    <sheet name="(2)小学校(公立）" sheetId="18" r:id="rId18"/>
    <sheet name="(3)中学校（公立）" sheetId="19" r:id="rId19"/>
    <sheet name="(4)高等学校、特別支援学校(公立）" sheetId="20" r:id="rId20"/>
    <sheet name="22-13 図書館・分類別蔵書冊数" sheetId="21" r:id="rId21"/>
    <sheet name="22-14 図書館･分類別利用冊数" sheetId="22" r:id="rId22"/>
    <sheet name="22-15 図書館別図書利用状況" sheetId="23" r:id="rId23"/>
    <sheet name="22-16 図書館別、開館日数及び一般･学生･児童別利用人員" sheetId="24" r:id="rId24"/>
    <sheet name="22-17 市郡別宗教法人" sheetId="25" r:id="rId25"/>
    <sheet name="22-18 公民館数" sheetId="26" r:id="rId26"/>
    <sheet name="22-19 国・県指定文化財件数" sheetId="27" r:id="rId27"/>
    <sheet name="22-20 都道府県別日刊紙の発行部数と普及度" sheetId="28" r:id="rId28"/>
    <sheet name="22-21 市町村別テレビ受信契約数" sheetId="29" r:id="rId29"/>
  </sheets>
  <definedNames>
    <definedName name="_xlnm.Print_Area" localSheetId="0">'22-1 学校総覧 '!$A$1:$S$49</definedName>
  </definedNames>
  <calcPr fullCalcOnLoad="1"/>
</workbook>
</file>

<file path=xl/sharedStrings.xml><?xml version="1.0" encoding="utf-8"?>
<sst xmlns="http://schemas.openxmlformats.org/spreadsheetml/2006/main" count="3812" uniqueCount="694">
  <si>
    <t>区分</t>
  </si>
  <si>
    <t>学校（園）数</t>
  </si>
  <si>
    <t>学級数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</si>
  <si>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</si>
  <si>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</si>
  <si>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</si>
  <si>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</si>
  <si>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</si>
  <si>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</si>
  <si>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</si>
  <si>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</si>
  <si>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</si>
  <si>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</si>
  <si>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</si>
  <si>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</si>
  <si>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</si>
  <si>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</si>
  <si>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</si>
  <si>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各種学校</t>
  </si>
  <si>
    <t>専修学校</t>
  </si>
  <si>
    <t>大学</t>
  </si>
  <si>
    <t>短期大学</t>
  </si>
  <si>
    <t>国立高等専門学校</t>
  </si>
  <si>
    <t>…</t>
  </si>
  <si>
    <t>職員数（本務者）</t>
  </si>
  <si>
    <t>計</t>
  </si>
  <si>
    <t>特別支援学校</t>
  </si>
  <si>
    <t>…</t>
  </si>
  <si>
    <t>-</t>
  </si>
  <si>
    <t>園児・児童・生徒・学生数</t>
  </si>
  <si>
    <t>幼保連携型</t>
  </si>
  <si>
    <t>認定こども園</t>
  </si>
  <si>
    <t>公立前期</t>
  </si>
  <si>
    <t>公立後期</t>
  </si>
  <si>
    <t>-</t>
  </si>
  <si>
    <t>-</t>
  </si>
  <si>
    <t>-</t>
  </si>
  <si>
    <t>２２－１ 学校総覧 （平成28年5月1日）</t>
  </si>
  <si>
    <t>資料：文部科学省「平成28年度学校基本調査」</t>
  </si>
  <si>
    <t>園数</t>
  </si>
  <si>
    <t>在園者数</t>
  </si>
  <si>
    <t>教　員　数（本務者）</t>
  </si>
  <si>
    <t>総数</t>
  </si>
  <si>
    <t>３歳児</t>
  </si>
  <si>
    <t>４歳児</t>
  </si>
  <si>
    <t>５歳児</t>
  </si>
  <si>
    <t>平成27年度</t>
  </si>
  <si>
    <t>189(1)</t>
  </si>
  <si>
    <t>平成28年度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</si>
  <si>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</si>
  <si>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</si>
  <si>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</si>
  <si>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</si>
  <si>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</si>
  <si>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</si>
  <si>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</si>
  <si>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</si>
  <si>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</si>
  <si>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</si>
  <si>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</si>
  <si>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-</t>
  </si>
  <si>
    <t>安中市</t>
  </si>
  <si>
    <t>みどり市</t>
  </si>
  <si>
    <t>郡部計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</si>
  <si>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</si>
  <si>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</si>
  <si>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</si>
  <si>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</si>
  <si>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</si>
  <si>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</si>
  <si>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</si>
  <si>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注）園数欄の（）は分園を示した内数である。</t>
  </si>
  <si>
    <t>２２－２ 市郡別幼稚園一覧 （平成28年5月1日）</t>
  </si>
  <si>
    <t>資料：文部科学省「平成28年度学校基本調査」</t>
  </si>
  <si>
    <t>学級数</t>
  </si>
  <si>
    <t>在園者数</t>
  </si>
  <si>
    <t>本務教育・保育職員数</t>
  </si>
  <si>
    <t>0歳</t>
  </si>
  <si>
    <t>満1歳</t>
  </si>
  <si>
    <t>満２歳</t>
  </si>
  <si>
    <t>３歳児</t>
  </si>
  <si>
    <t>４歳児</t>
  </si>
  <si>
    <t>５歳児</t>
  </si>
  <si>
    <t>女</t>
  </si>
  <si>
    <t>国立</t>
  </si>
  <si>
    <t>-</t>
  </si>
  <si>
    <t>-</t>
  </si>
  <si>
    <t>２２－３市郡別幼保連携型認定こども園一覧 （平成28年5月1日）</t>
  </si>
  <si>
    <t>学校数</t>
  </si>
  <si>
    <t>職員数
（本務者）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</si>
  <si>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</si>
  <si>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</si>
  <si>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</si>
  <si>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</si>
  <si>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</si>
  <si>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</si>
  <si>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</si>
  <si>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外国人</t>
  </si>
  <si>
    <t>単式</t>
  </si>
  <si>
    <t>複式</t>
  </si>
  <si>
    <t>特別
支援
学級</t>
  </si>
  <si>
    <t>児童数</t>
  </si>
  <si>
    <t>-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</si>
  <si>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</si>
  <si>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</si>
  <si>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</si>
  <si>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</si>
  <si>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</si>
  <si>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</si>
  <si>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</si>
  <si>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</si>
  <si>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</si>
  <si>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</si>
  <si>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</si>
  <si>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</si>
  <si>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</si>
  <si>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</si>
  <si>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</si>
  <si>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</si>
  <si>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</si>
  <si>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</si>
  <si>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</si>
  <si>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</si>
  <si>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</si>
  <si>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</si>
  <si>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</si>
  <si>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 xml:space="preserve"> </t>
  </si>
  <si>
    <t>２２－４ 市町村別小学校一覧 (平成28年5月1日)</t>
  </si>
  <si>
    <t>教員数（本務者）</t>
  </si>
  <si>
    <t>生徒数</t>
  </si>
  <si>
    <t>生徒数</t>
  </si>
  <si>
    <t>前橋市</t>
  </si>
  <si>
    <t>桐生市</t>
  </si>
  <si>
    <t>安中市</t>
  </si>
  <si>
    <t>２２－５ 市町村別中学校一覧 （平成28年5月1日）</t>
  </si>
  <si>
    <t>職員数　　（本務者）</t>
  </si>
  <si>
    <t>本　　　　　　　　　　　　　　　　　科</t>
  </si>
  <si>
    <t>専攻科</t>
  </si>
  <si>
    <t>総数</t>
  </si>
  <si>
    <t>男</t>
  </si>
  <si>
    <t>女</t>
  </si>
  <si>
    <t>人</t>
  </si>
  <si>
    <t>-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</si>
  <si>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</si>
  <si>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</si>
  <si>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</si>
  <si>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</si>
  <si>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</si>
  <si>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</si>
  <si>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</si>
  <si>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</si>
  <si>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</si>
  <si>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</si>
  <si>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</si>
  <si>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</si>
  <si>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郡部計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</si>
  <si>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</si>
  <si>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</si>
  <si>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</si>
  <si>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</si>
  <si>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</si>
  <si>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</si>
  <si>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</si>
  <si>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</si>
  <si>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</si>
  <si>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</si>
  <si>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</si>
  <si>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</si>
  <si>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</si>
  <si>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</si>
  <si>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</si>
  <si>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</si>
  <si>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</si>
  <si>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</si>
  <si>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</si>
  <si>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r>
      <t>明</t>
    </r>
    <r>
      <rPr>
        <sz val="11"/>
        <rFont val="ＭＳ 明朝"/>
        <family val="1"/>
      </rPr>
      <t xml:space="preserve"> 和 町</t>
    </r>
  </si>
  <si>
    <t>千代田町</t>
  </si>
  <si>
    <t>大 泉 町</t>
  </si>
  <si>
    <t>邑 楽 町</t>
  </si>
  <si>
    <t>２２－６ 市郡別高等学校一覧 (平成28年5月1日)</t>
  </si>
  <si>
    <t>在学者数</t>
  </si>
  <si>
    <t>教員数
（本務者）</t>
  </si>
  <si>
    <t>職員数
（本務者）</t>
  </si>
  <si>
    <t>幼稚部</t>
  </si>
  <si>
    <t>小学部</t>
  </si>
  <si>
    <t>中学部</t>
  </si>
  <si>
    <t>高等部本科</t>
  </si>
  <si>
    <t>高等部専攻科</t>
  </si>
  <si>
    <t>…</t>
  </si>
  <si>
    <t>…</t>
  </si>
  <si>
    <t>２２－７ 特別支援学校一覧 (平成28年5月1日)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</si>
  <si>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</si>
  <si>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</si>
  <si>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</si>
  <si>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</si>
  <si>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</si>
  <si>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</si>
  <si>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</si>
  <si>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</si>
  <si>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</si>
  <si>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</si>
  <si>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</si>
  <si>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就学免除者</t>
  </si>
  <si>
    <t>-</t>
  </si>
  <si>
    <t>病弱・発育不完全</t>
  </si>
  <si>
    <t>児童自立支援施設又は少年院にいるため</t>
  </si>
  <si>
    <t>重国籍のため</t>
  </si>
  <si>
    <t>その他</t>
  </si>
  <si>
    <t>-</t>
  </si>
  <si>
    <t>就学猶予者</t>
  </si>
  <si>
    <t>一年以上居所不明者</t>
  </si>
  <si>
    <t>平成27年度間の死亡者</t>
  </si>
  <si>
    <t>２２－８ 不就学学齢児童・生徒数 (平成28年5月1日)</t>
  </si>
  <si>
    <t>学校数</t>
  </si>
  <si>
    <t>修業年限一年未満の課程</t>
  </si>
  <si>
    <t>修業年限一年以上の課程</t>
  </si>
  <si>
    <t>総数の内昼の課程</t>
  </si>
  <si>
    <t>総数の内高卒以上を入学資格とする課程</t>
  </si>
  <si>
    <t>医療関係計</t>
  </si>
  <si>
    <t>－</t>
  </si>
  <si>
    <t>准看護</t>
  </si>
  <si>
    <t>商業実務関係計</t>
  </si>
  <si>
    <t>家政関係計</t>
  </si>
  <si>
    <t>家政</t>
  </si>
  <si>
    <t>-</t>
  </si>
  <si>
    <t>和洋裁</t>
  </si>
  <si>
    <t>料理</t>
  </si>
  <si>
    <t>編物・手芸</t>
  </si>
  <si>
    <t>文化・教養関係</t>
  </si>
  <si>
    <t>その他</t>
  </si>
  <si>
    <t>その他各種学校にある課程計</t>
  </si>
  <si>
    <t>予備校</t>
  </si>
  <si>
    <t>外国人学校</t>
  </si>
  <si>
    <t>注）学校数は課程を持つ学校の延数で、実数ではない。</t>
  </si>
  <si>
    <t>２２－９ 各種学校生徒数 (平成28年5月1日)</t>
  </si>
  <si>
    <t>昼間</t>
  </si>
  <si>
    <t>工業関係計</t>
  </si>
  <si>
    <t>土木・建築</t>
  </si>
  <si>
    <t>電気･電子</t>
  </si>
  <si>
    <t>無線･通信</t>
  </si>
  <si>
    <t>自動車整備</t>
  </si>
  <si>
    <t>電子計算機</t>
  </si>
  <si>
    <t>情報処理</t>
  </si>
  <si>
    <t>農業関係計</t>
  </si>
  <si>
    <t>農業</t>
  </si>
  <si>
    <t>看護</t>
  </si>
  <si>
    <t>歯科衛生</t>
  </si>
  <si>
    <t>はり･きゅう･あんま</t>
  </si>
  <si>
    <t>柔道整復</t>
  </si>
  <si>
    <t>理学・作業療法</t>
  </si>
  <si>
    <t>その他（上記以外）</t>
  </si>
  <si>
    <t>衛生関係計</t>
  </si>
  <si>
    <t>栄養</t>
  </si>
  <si>
    <t>調理</t>
  </si>
  <si>
    <t>理容</t>
  </si>
  <si>
    <t>-</t>
  </si>
  <si>
    <t>美容</t>
  </si>
  <si>
    <t>-</t>
  </si>
  <si>
    <t>製菓･製パン</t>
  </si>
  <si>
    <t>教育社会福祉計</t>
  </si>
  <si>
    <t>保育士養成</t>
  </si>
  <si>
    <t>介護福祉</t>
  </si>
  <si>
    <t>その他（上記以外）</t>
  </si>
  <si>
    <t>商業</t>
  </si>
  <si>
    <t>経理・簿記</t>
  </si>
  <si>
    <t>秘書</t>
  </si>
  <si>
    <t>経営</t>
  </si>
  <si>
    <t>旅行</t>
  </si>
  <si>
    <t>ビジネス</t>
  </si>
  <si>
    <t>服飾家政関係計</t>
  </si>
  <si>
    <t>文化教養関係計</t>
  </si>
  <si>
    <t>美術</t>
  </si>
  <si>
    <t>デザイン</t>
  </si>
  <si>
    <t>動物</t>
  </si>
  <si>
    <t>法律行政</t>
  </si>
  <si>
    <t>スポーツ</t>
  </si>
  <si>
    <t>注）学校数は区分欄の学科をもっている学校の数で延数である。</t>
  </si>
  <si>
    <t>２２－１０ 専修学校生徒数 (平成28年5月1日)</t>
  </si>
  <si>
    <t xml:space="preserve"> (1）状況別卒業者数（中学校、特別支援学校中学部、高等学校、特別支援学校高等部）</t>
  </si>
  <si>
    <t>特別支援学校中学部</t>
  </si>
  <si>
    <t>高等学校</t>
  </si>
  <si>
    <t>特別支援学校高等部</t>
  </si>
  <si>
    <t>平成27年3月</t>
  </si>
  <si>
    <t>平成28年3月</t>
  </si>
  <si>
    <t>（Ａ＋Ｂ＋Ｃ＋Ｄ＋Ｅ＋Ｆ＋Ｇ＋Ｈ）</t>
  </si>
  <si>
    <t>Ａ進学者</t>
  </si>
  <si>
    <t>大学学部</t>
  </si>
  <si>
    <t>…</t>
  </si>
  <si>
    <t>-</t>
  </si>
  <si>
    <t>短期大学本科</t>
  </si>
  <si>
    <t>大学・短期大学通信教育部</t>
  </si>
  <si>
    <t>大学・短期大学の別科</t>
  </si>
  <si>
    <t>高等学校専攻科</t>
  </si>
  <si>
    <t>特別支援学校高等部専攻科</t>
  </si>
  <si>
    <t>高等学校本科</t>
  </si>
  <si>
    <t>中等後期本科</t>
  </si>
  <si>
    <t>高等学校別科</t>
  </si>
  <si>
    <t>高等専門学校</t>
  </si>
  <si>
    <t>特別支援学校高等部本科</t>
  </si>
  <si>
    <t>特別支援学校高等部別科</t>
  </si>
  <si>
    <t>高等学校本科通信制</t>
  </si>
  <si>
    <t>Ｂ</t>
  </si>
  <si>
    <t>専修学校（高等課程又は専門課程）進学者</t>
  </si>
  <si>
    <t>Ｃ</t>
  </si>
  <si>
    <t>専修学校（一般課程）等又は各種学校入学者</t>
  </si>
  <si>
    <t>Ｄ</t>
  </si>
  <si>
    <t>公共職業能力開発施設等入学者</t>
  </si>
  <si>
    <t>Ｅ</t>
  </si>
  <si>
    <t>就　職　者（上記Ａ,Ｂ,Ｃ,Ｄを除く）</t>
  </si>
  <si>
    <t>Ｆ</t>
  </si>
  <si>
    <t>一時的な仕事に就いた者</t>
  </si>
  <si>
    <t>Ｇ</t>
  </si>
  <si>
    <t>上記以外の者</t>
  </si>
  <si>
    <t>Ｈ</t>
  </si>
  <si>
    <t>不詳・死亡</t>
  </si>
  <si>
    <t>-</t>
  </si>
  <si>
    <t>上記Aのうち就職している者(再掲)（a）</t>
  </si>
  <si>
    <t>Ａ、Ｂ、Ｃ、Ｄで就職している者のうち</t>
  </si>
  <si>
    <t>上記Bのうち就職している者（再掲）（b）</t>
  </si>
  <si>
    <t>正規の職員等</t>
  </si>
  <si>
    <t>上記Cのうち就職している者（再掲）（c）</t>
  </si>
  <si>
    <t>上記Dのうち就職している者（再掲）（d）</t>
  </si>
  <si>
    <t>正規の職員等でない者</t>
  </si>
  <si>
    <t>上記Ｇのうち社会福祉施設等入所、通所者(再掲）</t>
  </si>
  <si>
    <t>２２－１１ 卒業後の状況 (平成28年3月卒業者について、平成28年5月1日現在)</t>
  </si>
  <si>
    <t>（2）状況別卒業者数（大学・短期大学）</t>
  </si>
  <si>
    <t>平成27年3月</t>
  </si>
  <si>
    <t>平成28年3月</t>
  </si>
  <si>
    <t>大学院等への進学者</t>
  </si>
  <si>
    <t>就職者(正規の職員等)</t>
  </si>
  <si>
    <t>就職者(正規の職員等でない者)</t>
  </si>
  <si>
    <t>臨床研修医（予定者を含む）</t>
  </si>
  <si>
    <t>…</t>
  </si>
  <si>
    <t>専修学校・外国の学校等入学者</t>
  </si>
  <si>
    <t>一時的な仕事に就いた者</t>
  </si>
  <si>
    <t>上記以外の者</t>
  </si>
  <si>
    <t>不詳・死亡の者</t>
  </si>
  <si>
    <t>-</t>
  </si>
  <si>
    <t>大学院等への進学者のうち就職している者（再　掲）</t>
  </si>
  <si>
    <t>（正規の職員等）</t>
  </si>
  <si>
    <t>（正規の職員でない者）</t>
  </si>
  <si>
    <t>２２－１１  卒業後の状況 (平成28年5月1日)</t>
  </si>
  <si>
    <t>（3）高等学校等への進学状況</t>
  </si>
  <si>
    <t>入学志願者</t>
  </si>
  <si>
    <t>進学者</t>
  </si>
  <si>
    <t>高等専門
学校</t>
  </si>
  <si>
    <t>特別支援学校
高等部本科</t>
  </si>
  <si>
    <t>中等後期本科</t>
  </si>
  <si>
    <t>高等学校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</si>
  <si>
    <t>特別支援学校
高等部別科</t>
  </si>
  <si>
    <t>高等学校本科
通信制</t>
  </si>
  <si>
    <t>全日制</t>
  </si>
  <si>
    <t>定時制</t>
  </si>
  <si>
    <t>-</t>
  </si>
  <si>
    <t>　</t>
  </si>
  <si>
    <t>注）特別支援学校中学部の卒業者は含めていない。</t>
  </si>
  <si>
    <t>２２－１1 卒業後の状況 (平成28年5月1日)</t>
  </si>
  <si>
    <t xml:space="preserve"> </t>
  </si>
  <si>
    <t>（4）大学・短期大学等への進学状況</t>
  </si>
  <si>
    <t>大学等進学者</t>
  </si>
  <si>
    <t>短期大学本科</t>
  </si>
  <si>
    <t>大学･短期大学別科
・高等学校専攻科</t>
  </si>
  <si>
    <t>特別支援学校
高等部専攻科</t>
  </si>
  <si>
    <t>大学・短期
大学通信部</t>
  </si>
  <si>
    <t>全日制計</t>
  </si>
  <si>
    <t>普通科</t>
  </si>
  <si>
    <t>農業科</t>
  </si>
  <si>
    <t>工業科</t>
  </si>
  <si>
    <t>商業科</t>
  </si>
  <si>
    <t>家庭科</t>
  </si>
  <si>
    <t>福祉科</t>
  </si>
  <si>
    <t>総合学科</t>
  </si>
  <si>
    <t>定時制計</t>
  </si>
  <si>
    <t>注）特別支援学校高等部の卒業者は含めていない。</t>
  </si>
  <si>
    <t>２２－１１ 卒業後の状況 (平成28年5月1日)</t>
  </si>
  <si>
    <t>（5）産業別就職者数</t>
  </si>
  <si>
    <t>産業</t>
  </si>
  <si>
    <t>普通</t>
  </si>
  <si>
    <t>工業</t>
  </si>
  <si>
    <t>家庭</t>
  </si>
  <si>
    <t>福祉</t>
  </si>
  <si>
    <t>総合</t>
  </si>
  <si>
    <t>人</t>
  </si>
  <si>
    <t>農業,林業</t>
  </si>
  <si>
    <t>漁業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</si>
  <si>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</si>
  <si>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</si>
  <si>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</si>
  <si>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</si>
  <si>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</si>
  <si>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</si>
  <si>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</si>
  <si>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</si>
  <si>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</si>
  <si>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</si>
  <si>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</si>
  <si>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</si>
  <si>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</si>
  <si>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</si>
  <si>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</si>
  <si>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サービス業(他に分類されないもの)</t>
  </si>
  <si>
    <t>公務（他に分類されるものを除く）</t>
  </si>
  <si>
    <t>上記以外のもの</t>
  </si>
  <si>
    <t>注）1高等学校卒業者についての調査で、就職進学者を含む。</t>
  </si>
  <si>
    <t xml:space="preserve">    2複合サービス業は、郵便局や農林水産業協同組合（他に分類されないもの）等を指す。　</t>
  </si>
  <si>
    <t>（6）職業別就職者数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</si>
  <si>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</si>
  <si>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</si>
  <si>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</si>
  <si>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</si>
  <si>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</si>
  <si>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農林業従事者</t>
  </si>
  <si>
    <t>漁業従事者</t>
  </si>
  <si>
    <t>(生産工程)製造・加工従業者</t>
  </si>
  <si>
    <t>(生産工程)機械組立従業者</t>
  </si>
  <si>
    <t>(生産工程)整備修理従業者</t>
  </si>
  <si>
    <t>(生産工程)検査従業者</t>
  </si>
  <si>
    <t>(生産工程)その他従業者</t>
  </si>
  <si>
    <t>輸送・機械運転従業者</t>
  </si>
  <si>
    <t>建設・採掘従業者</t>
  </si>
  <si>
    <t>運搬・清掃等従業者</t>
  </si>
  <si>
    <t>上記以外のもの</t>
  </si>
  <si>
    <t>注）高等学校卒業者についての調査で、就職進学者を含む。</t>
  </si>
  <si>
    <t>（1）幼稚園（公立）</t>
  </si>
  <si>
    <t>市郡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</si>
  <si>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</si>
  <si>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</si>
  <si>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</si>
  <si>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</si>
  <si>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</si>
  <si>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</si>
  <si>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</si>
  <si>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</si>
  <si>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</si>
  <si>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</si>
  <si>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％</t>
  </si>
  <si>
    <t>平成27年度</t>
  </si>
  <si>
    <t>平成28年度</t>
  </si>
  <si>
    <t>市部総数</t>
  </si>
  <si>
    <t>郡部総数</t>
  </si>
  <si>
    <t>資料：県教育委員会管理課</t>
  </si>
  <si>
    <t>-</t>
  </si>
  <si>
    <t>２２－１２ 学校施設状況 （平成28年5月1日）</t>
  </si>
  <si>
    <t>（2）小学校（公立）</t>
  </si>
  <si>
    <t>平成27年度</t>
  </si>
  <si>
    <t>平成28年度</t>
  </si>
  <si>
    <t>（3）中学校（公立）</t>
  </si>
  <si>
    <t>-</t>
  </si>
  <si>
    <t>注）中等教育学校（前期課程）については、中学校として集計した。</t>
  </si>
  <si>
    <t>（4）高等学校、特別支援学校（公立）</t>
  </si>
  <si>
    <t>学校の別</t>
  </si>
  <si>
    <t>不燃
化率</t>
  </si>
  <si>
    <t>㎡</t>
  </si>
  <si>
    <t>％</t>
  </si>
  <si>
    <t>平成27年度</t>
  </si>
  <si>
    <t>平成28年度</t>
  </si>
  <si>
    <t>-</t>
  </si>
  <si>
    <t>一般校舎</t>
  </si>
  <si>
    <t>産振校舎</t>
  </si>
  <si>
    <t>屋内運動場</t>
  </si>
  <si>
    <t>寄宿舎</t>
  </si>
  <si>
    <t>-</t>
  </si>
  <si>
    <t>図書館</t>
  </si>
  <si>
    <t>総記</t>
  </si>
  <si>
    <t>哲学・宗教</t>
  </si>
  <si>
    <t>歴史・地理</t>
  </si>
  <si>
    <t>社会科学</t>
  </si>
  <si>
    <t>自然科学</t>
  </si>
  <si>
    <t>技術工学</t>
  </si>
  <si>
    <t>芸術・スポーツ</t>
  </si>
  <si>
    <t>言語</t>
  </si>
  <si>
    <t>文学</t>
  </si>
  <si>
    <t>郷土資料</t>
  </si>
  <si>
    <t>児童図書</t>
  </si>
  <si>
    <t>館外奉仕</t>
  </si>
  <si>
    <t>冊</t>
  </si>
  <si>
    <t>平成26年度</t>
  </si>
  <si>
    <t>県立</t>
  </si>
  <si>
    <t>-</t>
  </si>
  <si>
    <t>前橋市立</t>
  </si>
  <si>
    <t>前橋こども</t>
  </si>
  <si>
    <t>-</t>
  </si>
  <si>
    <t>高崎市立中央</t>
  </si>
  <si>
    <t>高崎市立箕郷</t>
  </si>
  <si>
    <t>高崎市立群馬</t>
  </si>
  <si>
    <t>高崎市立新町</t>
  </si>
  <si>
    <t>高崎市立榛名</t>
  </si>
  <si>
    <t>高崎市立山種記念吉井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</si>
  <si>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</si>
  <si>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</si>
  <si>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</si>
  <si>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</si>
  <si>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</si>
  <si>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</si>
  <si>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</si>
  <si>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</si>
  <si>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</si>
  <si>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</si>
  <si>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</si>
  <si>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</si>
  <si>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</si>
  <si>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</si>
  <si>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</si>
  <si>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</si>
  <si>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</si>
  <si>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</si>
  <si>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</si>
  <si>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</si>
  <si>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</si>
  <si>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神流町</t>
  </si>
  <si>
    <t>甘楽町</t>
  </si>
  <si>
    <t>中之条町ツインプラザ</t>
  </si>
  <si>
    <t>草津町立温泉</t>
  </si>
  <si>
    <t>玉村町立</t>
  </si>
  <si>
    <t>明和町立</t>
  </si>
  <si>
    <t>千代田町立山屋記念</t>
  </si>
  <si>
    <t>大泉町立</t>
  </si>
  <si>
    <t>邑楽町立</t>
  </si>
  <si>
    <t>資料：県立図書館</t>
  </si>
  <si>
    <t>　  2 前橋こども・前橋市立分館のその他は児童図書以外の合計。</t>
  </si>
  <si>
    <t>　  4 館外奉仕は自動車図書館･分室の蔵書の合計（沼田市の館外奉仕は各分類に含む）。</t>
  </si>
  <si>
    <t>２２－１３ 図書館・分類別蔵書冊数 （平成27年度）</t>
  </si>
  <si>
    <t>前橋市立分館15館</t>
  </si>
  <si>
    <t>注）1 前橋市立分館については15館の合計。</t>
  </si>
  <si>
    <t>　　3 洋書はその他に含む（明和町を除く）。</t>
  </si>
  <si>
    <t>洋書</t>
  </si>
  <si>
    <t>雑誌等</t>
  </si>
  <si>
    <t>沼田市立</t>
  </si>
  <si>
    <t>注）1 本館奉仕のみの利用冊数である。</t>
  </si>
  <si>
    <t>　　2 児童図書は、児童図書と紙芝居の合計。</t>
  </si>
  <si>
    <t>　　3 雑誌等は、雑誌とその他の合計。</t>
  </si>
  <si>
    <t>　　6 明和町の洋書は各分類に含む。</t>
  </si>
  <si>
    <t>２２－１４ 図書館・分類別利用冊数 （平成27年度）</t>
  </si>
  <si>
    <t>　　4 前橋市立分館については15館の合計。</t>
  </si>
  <si>
    <t>　　5 草津町の雑誌は総記に含む。</t>
  </si>
  <si>
    <t>貸出（個人）登録者</t>
  </si>
  <si>
    <t>左による利用人員</t>
  </si>
  <si>
    <t>同利用冊数</t>
  </si>
  <si>
    <t>団体利用</t>
  </si>
  <si>
    <t>開館日数</t>
  </si>
  <si>
    <t>一日平均</t>
  </si>
  <si>
    <t>登録団体</t>
  </si>
  <si>
    <t>利用冊数</t>
  </si>
  <si>
    <t>団体</t>
  </si>
  <si>
    <t>高崎市立榛名</t>
  </si>
  <si>
    <t>-</t>
  </si>
  <si>
    <t>-</t>
  </si>
  <si>
    <t>注）1 貸出（個人）登録者は、有効期限内の数である。</t>
  </si>
  <si>
    <t>　　2 県立図書館の登録者・利用人員は本館利用のみの数である。</t>
  </si>
  <si>
    <t>　　3 利用冊数には視聴覚資料等を含む。</t>
  </si>
  <si>
    <t>　　4 登録人数について、前橋こども・前橋市立分館は前橋市に含める。</t>
  </si>
  <si>
    <t>　　5 登録人数について、桐生市立新里は桐生市に含める。</t>
  </si>
  <si>
    <t>２２－１５ 図書館別図書利用状況 （平成27年度）</t>
  </si>
  <si>
    <t>　　6 前橋市立分館については15館の合計。</t>
  </si>
  <si>
    <t>一般</t>
  </si>
  <si>
    <t>学生</t>
  </si>
  <si>
    <t>児童</t>
  </si>
  <si>
    <t>日</t>
  </si>
  <si>
    <t>注）1 本館利用における個人貸出のみの数である。</t>
  </si>
  <si>
    <t>２２－１６ 図書館別、開館日数及び一般・学生・児童別利用人員 （平成27度）</t>
  </si>
  <si>
    <t xml:space="preserve">  　  2  前橋市立分館については15館の合計。</t>
  </si>
  <si>
    <t>神道系</t>
  </si>
  <si>
    <t>仏教系</t>
  </si>
  <si>
    <r>
      <rPr>
        <sz val="9"/>
        <rFont val="ＭＳ 明朝"/>
        <family val="1"/>
      </rPr>
      <t>キリスト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教系</t>
    </r>
  </si>
  <si>
    <t>諸教</t>
  </si>
  <si>
    <t>平成26年度末</t>
  </si>
  <si>
    <t>平成27年度末</t>
  </si>
  <si>
    <t>郡部総数</t>
  </si>
  <si>
    <t>-</t>
  </si>
  <si>
    <t>資料：県学事法制課</t>
  </si>
  <si>
    <t>公益法人係　鈴木内線２１４８</t>
  </si>
  <si>
    <t>２２－１７ 市郡別宗教法人数 （平成27年度末）</t>
  </si>
  <si>
    <t>公民館
設置市
町村数</t>
  </si>
  <si>
    <t>本館数</t>
  </si>
  <si>
    <t>分館数</t>
  </si>
  <si>
    <t>平成28年</t>
  </si>
  <si>
    <t>佐波郡</t>
  </si>
  <si>
    <t>資料：県教育委員会生涯学習課</t>
  </si>
  <si>
    <t>-</t>
  </si>
  <si>
    <t>２２－１８ 公民館数 (平成28年10月1日)</t>
  </si>
  <si>
    <t>重要
文化財
(国宝)</t>
  </si>
  <si>
    <t>重要
無形
文化財</t>
  </si>
  <si>
    <t>重要有
形民俗
文化財</t>
  </si>
  <si>
    <t>重要無
形民俗
文化財</t>
  </si>
  <si>
    <t>史跡</t>
  </si>
  <si>
    <t>名勝</t>
  </si>
  <si>
    <t>天然
記念物</t>
  </si>
  <si>
    <t>群馬県指定</t>
  </si>
  <si>
    <t>重要
文化財</t>
  </si>
  <si>
    <t>重要無形
文化財</t>
  </si>
  <si>
    <t>重要有形民
俗文化財</t>
  </si>
  <si>
    <t>重要無形民
俗文化財</t>
  </si>
  <si>
    <t>天然
記念物</t>
  </si>
  <si>
    <t>件</t>
  </si>
  <si>
    <t>平成27年</t>
  </si>
  <si>
    <t>58(1)</t>
  </si>
  <si>
    <t>59(1)</t>
  </si>
  <si>
    <t>-</t>
  </si>
  <si>
    <t>7(1)</t>
  </si>
  <si>
    <t>前橋市・高崎市</t>
  </si>
  <si>
    <t>前橋市・伊勢崎市</t>
  </si>
  <si>
    <t>高崎市・太田市</t>
  </si>
  <si>
    <t>富岡市・安中市・甘楽郡</t>
  </si>
  <si>
    <t>渋川市・利根郡</t>
  </si>
  <si>
    <t>下仁田町・中之条町</t>
  </si>
  <si>
    <t>地域を定めず</t>
  </si>
  <si>
    <t>資料：県教育委員会文化財保護課</t>
  </si>
  <si>
    <t xml:space="preserve">注） 1 「重要文化財」に「国宝」（括弧内に示す）が１件含まれている。 </t>
  </si>
  <si>
    <t>　　　  が県内に生息していることを示すが、全体把握が困難であるため、件数には計上しない。県指定は県内に生息していると思われる種の数を計上している。　　　　　　　　　</t>
  </si>
  <si>
    <t>　　 3 「天然記念物及び名勝」は「天然記念物」として、「名勝及び天然記念物」は「名勝」として、それぞれ計上している。</t>
  </si>
  <si>
    <t>　 　4 「天然記念物」に「特別天然記念物」が２件含まれている。</t>
  </si>
  <si>
    <t>２２－１９  国・県指定文化財件数 （平成28年12月末）</t>
  </si>
  <si>
    <t xml:space="preserve">     2 「地域を定めず」とは、天然記念物の種の指定を示し、国指定のカモシカ（特別）、ヤマネ、日本犬各種、鶏各種、イヌワシ、ミヤコタナゴ、アユモドキ等</t>
  </si>
  <si>
    <t>都道府県</t>
  </si>
  <si>
    <t>発行部数</t>
  </si>
  <si>
    <t>普及度</t>
  </si>
  <si>
    <t>平成27年10月</t>
  </si>
  <si>
    <t>平成28年10月</t>
  </si>
  <si>
    <t>セット</t>
  </si>
  <si>
    <t>朝刊</t>
  </si>
  <si>
    <t>夕刊</t>
  </si>
  <si>
    <t>一部当たり人口</t>
  </si>
  <si>
    <t>一世帯当たり部数</t>
  </si>
  <si>
    <t>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</si>
  <si>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</si>
  <si>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</si>
  <si>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</si>
  <si>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</si>
  <si>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</si>
  <si>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</si>
  <si>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</si>
  <si>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</si>
  <si>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</si>
  <si>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</si>
  <si>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</si>
  <si>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</si>
  <si>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</si>
  <si>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</si>
  <si>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</si>
  <si>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</si>
  <si>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</si>
  <si>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</si>
  <si>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</si>
  <si>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</si>
  <si>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</si>
  <si>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</si>
  <si>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</si>
  <si>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</si>
  <si>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</si>
  <si>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</si>
  <si>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</si>
  <si>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</si>
  <si>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</si>
  <si>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</si>
  <si>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</si>
  <si>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</si>
  <si>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-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</si>
  <si>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</si>
  <si>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</si>
  <si>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</si>
  <si>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</si>
  <si>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</si>
  <si>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</si>
  <si>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</si>
  <si>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</si>
  <si>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</si>
  <si>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</si>
  <si>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</si>
  <si>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</si>
  <si>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</si>
  <si>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</si>
  <si>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</si>
  <si>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</si>
  <si>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資料：(社)日本新聞協会</t>
  </si>
  <si>
    <t>注）人口及び世帯数は平成28年1月1日現在の住民基本台帳による。</t>
  </si>
  <si>
    <t>２２－２０ 都道府県別日刊紙の発行部数と普及度 （平成28年10月）</t>
  </si>
  <si>
    <t>２２－２１ 市町村別テレビ受信契約数 （平成27年度末）</t>
  </si>
  <si>
    <t>市町村</t>
  </si>
  <si>
    <t>放送受信契約数</t>
  </si>
  <si>
    <t>衛星契約数（再掲）</t>
  </si>
  <si>
    <t>市部総数</t>
  </si>
  <si>
    <t>榛東村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</si>
  <si>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</si>
  <si>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</si>
  <si>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</si>
  <si>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</si>
  <si>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</si>
  <si>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</si>
  <si>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</si>
  <si>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</si>
  <si>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川場村</t>
  </si>
  <si>
    <t>玉村町</t>
  </si>
  <si>
    <t>明和町</t>
  </si>
  <si>
    <t>資料：ＮＨＫ「放送受信契約数統計要覧」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</si>
</sst>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  <numFmt numFmtId="181" formatCode="0.0"/>
    <numFmt numFmtId="182" formatCode="#,##0;[Red]#,##0"/>
    <numFmt numFmtId="183" formatCode="0.0%"/>
    <numFmt numFmtId="184" formatCode="0;[Red]0"/>
    <numFmt numFmtId="185" formatCode="0.0;[Red]0.0"/>
    <numFmt numFmtId="186" formatCode="#,##0_);[Red]\(#,##0\)"/>
    <numFmt numFmtId="187" formatCode="#,##0_);\(#,##0\)"/>
    <numFmt numFmtId="188" formatCode="#,##0.00_);[Red]\(#,##0.00\)"/>
    <numFmt numFmtId="189" formatCode="0.0_ "/>
    <numFmt numFmtId="190" formatCode="#,##0.0;&quot;△ &quot;#,##0.0"/>
    <numFmt numFmtId="191" formatCode="#,##0.0_ "/>
    <numFmt numFmtId="192" formatCode="#,##0;\-#,##0;&quot;-&quot;"/>
    <numFmt numFmtId="193" formatCode="[$-411]g/&quot;標&quot;&quot;準&quot;"/>
    <numFmt numFmtId="194" formatCode="&quot;｣&quot;#,##0;[Red]\-&quot;｣&quot;#,##0"/>
    <numFmt numFmtId="195" formatCode="_ &quot;SFr.&quot;* #,##0.00_ ;_ &quot;SFr.&quot;* \-#,##0.00_ ;_ &quot;SFr.&quot;* &quot;-&quot;??_ ;_ @_ "/>
    <numFmt numFmtId="196" formatCode="#,##0;&quot;-&quot;#,##0;&quot;－&quot;"/>
    <numFmt numFmtId="197" formatCode="#,##0.000;&quot;△ &quot;#,##0.000"/>
  </numFmts>
  <fonts count="7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4"/>
      <name val="ＭＳ 明朝"/>
      <family val="1"/>
    </font>
    <font>
      <sz val="3"/>
      <name val="ＭＳ 明朝"/>
      <family val="1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2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11" fillId="0" borderId="0">
      <alignment horizontal="left"/>
      <protection/>
    </xf>
    <xf numFmtId="38" fontId="12" fillId="20" borderId="0" applyNumberFormat="0" applyBorder="0" applyAlignment="0" applyProtection="0"/>
    <xf numFmtId="193" fontId="13" fillId="0" borderId="1" applyNumberFormat="0" applyAlignment="0" applyProtection="0"/>
    <xf numFmtId="193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95" fontId="1" fillId="0" borderId="0">
      <alignment/>
      <protection/>
    </xf>
    <xf numFmtId="193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193" fontId="15" fillId="0" borderId="0">
      <alignment horizontal="left"/>
      <protection/>
    </xf>
    <xf numFmtId="193" fontId="16" fillId="0" borderId="0">
      <alignment/>
      <protection/>
    </xf>
    <xf numFmtId="193" fontId="17" fillId="0" borderId="0">
      <alignment horizontal="center"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93" fontId="1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28" borderId="4" applyNumberFormat="0" applyAlignment="0" applyProtection="0"/>
    <xf numFmtId="0" fontId="61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2" borderId="7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32" borderId="12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3" borderId="7" applyNumberFormat="0" applyAlignment="0" applyProtection="0"/>
    <xf numFmtId="193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3" fillId="34" borderId="0" applyNumberFormat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distributed"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5" borderId="13" xfId="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35" borderId="16" xfId="0" applyFont="1" applyFill="1" applyBorder="1" applyAlignment="1">
      <alignment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38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1" fillId="0" borderId="3" xfId="67" applyFont="1" applyFill="1" applyBorder="1" applyAlignment="1">
      <alignment horizontal="right" vertical="center" wrapText="1"/>
    </xf>
    <xf numFmtId="38" fontId="4" fillId="0" borderId="3" xfId="67" applyFont="1" applyFill="1" applyBorder="1" applyAlignment="1">
      <alignment horizontal="right" vertical="center" wrapText="1"/>
    </xf>
    <xf numFmtId="38" fontId="1" fillId="0" borderId="15" xfId="67" applyFont="1" applyFill="1" applyBorder="1" applyAlignment="1">
      <alignment horizontal="right" vertical="center" wrapText="1"/>
    </xf>
    <xf numFmtId="38" fontId="1" fillId="0" borderId="3" xfId="67" applyFont="1" applyFill="1" applyBorder="1" applyAlignment="1" applyProtection="1">
      <alignment horizontal="right" vertical="center" wrapText="1"/>
      <protection/>
    </xf>
    <xf numFmtId="0" fontId="1" fillId="35" borderId="2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38" fontId="1" fillId="0" borderId="17" xfId="67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distributed" vertical="center"/>
    </xf>
    <xf numFmtId="38" fontId="1" fillId="0" borderId="3" xfId="67" applyFont="1" applyFill="1" applyBorder="1" applyAlignment="1" applyProtection="1">
      <alignment horizontal="right" vertical="center" wrapText="1"/>
      <protection locked="0"/>
    </xf>
    <xf numFmtId="38" fontId="1" fillId="0" borderId="3" xfId="67" applyFont="1" applyFill="1" applyBorder="1" applyAlignment="1" applyProtection="1">
      <alignment vertical="center" wrapText="1"/>
      <protection locked="0"/>
    </xf>
    <xf numFmtId="38" fontId="1" fillId="0" borderId="17" xfId="67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38" fontId="1" fillId="0" borderId="15" xfId="67" applyFont="1" applyFill="1" applyBorder="1" applyAlignment="1" applyProtection="1">
      <alignment horizontal="right" vertical="center" wrapText="1"/>
      <protection locked="0"/>
    </xf>
    <xf numFmtId="38" fontId="0" fillId="0" borderId="0" xfId="0" applyNumberFormat="1" applyFont="1" applyFill="1" applyAlignment="1">
      <alignment/>
    </xf>
    <xf numFmtId="38" fontId="1" fillId="0" borderId="15" xfId="67" applyFont="1" applyFill="1" applyBorder="1" applyAlignment="1" applyProtection="1">
      <alignment vertical="center" wrapText="1"/>
      <protection locked="0"/>
    </xf>
    <xf numFmtId="0" fontId="1" fillId="35" borderId="2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/>
    </xf>
    <xf numFmtId="38" fontId="1" fillId="0" borderId="3" xfId="67" applyFont="1" applyFill="1" applyBorder="1" applyAlignment="1">
      <alignment/>
    </xf>
    <xf numFmtId="38" fontId="1" fillId="0" borderId="0" xfId="67" applyFont="1" applyFill="1" applyBorder="1" applyAlignment="1">
      <alignment/>
    </xf>
    <xf numFmtId="38" fontId="1" fillId="0" borderId="3" xfId="67" applyFont="1" applyFill="1" applyBorder="1" applyAlignment="1">
      <alignment horizontal="right"/>
    </xf>
    <xf numFmtId="177" fontId="1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193" fontId="3" fillId="0" borderId="0" xfId="81" applyFont="1" applyAlignment="1">
      <alignment vertical="center"/>
      <protection/>
    </xf>
    <xf numFmtId="193" fontId="1" fillId="36" borderId="3" xfId="81" applyFont="1" applyFill="1" applyBorder="1" applyAlignment="1">
      <alignment horizontal="distributed" vertical="center"/>
      <protection/>
    </xf>
    <xf numFmtId="193" fontId="1" fillId="35" borderId="13" xfId="81" applyFont="1" applyFill="1" applyBorder="1" applyAlignment="1">
      <alignment vertical="center"/>
      <protection/>
    </xf>
    <xf numFmtId="193" fontId="1" fillId="35" borderId="2" xfId="81" applyFont="1" applyFill="1" applyBorder="1" applyAlignment="1">
      <alignment vertical="center"/>
      <protection/>
    </xf>
    <xf numFmtId="193" fontId="1" fillId="35" borderId="14" xfId="81" applyFont="1" applyFill="1" applyBorder="1" applyAlignment="1">
      <alignment vertical="center"/>
      <protection/>
    </xf>
    <xf numFmtId="193" fontId="1" fillId="0" borderId="3" xfId="81" applyFont="1" applyFill="1" applyBorder="1" applyAlignment="1">
      <alignment vertical="center"/>
      <protection/>
    </xf>
    <xf numFmtId="193" fontId="1" fillId="0" borderId="3" xfId="81" applyFont="1" applyBorder="1" applyAlignment="1">
      <alignment horizontal="right" vertical="center"/>
      <protection/>
    </xf>
    <xf numFmtId="193" fontId="1" fillId="35" borderId="13" xfId="81" applyFont="1" applyFill="1" applyBorder="1" applyAlignment="1">
      <alignment horizontal="distributed" vertical="center"/>
      <protection/>
    </xf>
    <xf numFmtId="193" fontId="1" fillId="35" borderId="2" xfId="81" applyFont="1" applyFill="1" applyBorder="1" applyAlignment="1">
      <alignment horizontal="distributed" vertical="center"/>
      <protection/>
    </xf>
    <xf numFmtId="177" fontId="1" fillId="0" borderId="3" xfId="81" applyNumberFormat="1" applyFont="1" applyFill="1" applyBorder="1" applyAlignment="1">
      <alignment horizontal="right" vertical="center"/>
      <protection/>
    </xf>
    <xf numFmtId="193" fontId="4" fillId="35" borderId="13" xfId="81" applyFont="1" applyFill="1" applyBorder="1" applyAlignment="1">
      <alignment horizontal="distributed" vertical="center"/>
      <protection/>
    </xf>
    <xf numFmtId="193" fontId="4" fillId="35" borderId="2" xfId="81" applyFont="1" applyFill="1" applyBorder="1" applyAlignment="1">
      <alignment horizontal="distributed" vertical="center"/>
      <protection/>
    </xf>
    <xf numFmtId="177" fontId="4" fillId="0" borderId="3" xfId="81" applyNumberFormat="1" applyFont="1" applyFill="1" applyBorder="1" applyAlignment="1">
      <alignment horizontal="right" vertical="center"/>
      <protection/>
    </xf>
    <xf numFmtId="177" fontId="4" fillId="0" borderId="0" xfId="81" applyNumberFormat="1" applyFont="1" applyAlignment="1">
      <alignment vertical="center"/>
      <protection/>
    </xf>
    <xf numFmtId="38" fontId="1" fillId="0" borderId="3" xfId="69" applyFont="1" applyFill="1" applyBorder="1" applyAlignment="1">
      <alignment/>
    </xf>
    <xf numFmtId="38" fontId="1" fillId="0" borderId="3" xfId="69" applyFont="1" applyFill="1" applyBorder="1" applyAlignment="1">
      <alignment horizontal="right"/>
    </xf>
    <xf numFmtId="177" fontId="1" fillId="0" borderId="0" xfId="81" applyNumberFormat="1" applyFont="1" applyFill="1" applyAlignment="1">
      <alignment vertical="center"/>
      <protection/>
    </xf>
    <xf numFmtId="38" fontId="1" fillId="0" borderId="0" xfId="81" applyNumberFormat="1" applyFont="1" applyFill="1" applyAlignment="1">
      <alignment vertical="center"/>
      <protection/>
    </xf>
    <xf numFmtId="177" fontId="1" fillId="0" borderId="0" xfId="81" applyNumberFormat="1" applyFont="1" applyAlignment="1">
      <alignment vertical="center"/>
      <protection/>
    </xf>
    <xf numFmtId="193" fontId="5" fillId="0" borderId="0" xfId="81" applyFont="1" applyAlignment="1">
      <alignment vertical="center"/>
      <protection/>
    </xf>
    <xf numFmtId="193" fontId="0" fillId="0" borderId="0" xfId="81" applyFont="1" applyAlignment="1">
      <alignment/>
      <protection/>
    </xf>
    <xf numFmtId="177" fontId="4" fillId="0" borderId="0" xfId="0" applyNumberFormat="1" applyFont="1" applyFill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74" fillId="0" borderId="0" xfId="0" applyFont="1" applyAlignment="1">
      <alignment vertical="center"/>
    </xf>
    <xf numFmtId="193" fontId="0" fillId="0" borderId="0" xfId="81" applyFont="1" applyFill="1" applyAlignment="1">
      <alignment/>
      <protection/>
    </xf>
    <xf numFmtId="177" fontId="0" fillId="0" borderId="0" xfId="81" applyNumberFormat="1" applyFont="1" applyAlignment="1">
      <alignment/>
      <protection/>
    </xf>
    <xf numFmtId="193" fontId="0" fillId="0" borderId="0" xfId="81" applyFont="1" applyBorder="1" applyAlignment="1">
      <alignment/>
      <protection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distributed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1" fillId="0" borderId="3" xfId="91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2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6" borderId="17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" fillId="36" borderId="18" xfId="0" applyFont="1" applyFill="1" applyBorder="1" applyAlignment="1">
      <alignment horizontal="center" vertical="center"/>
    </xf>
    <xf numFmtId="38" fontId="1" fillId="0" borderId="3" xfId="69" applyFont="1" applyFill="1" applyBorder="1" applyAlignment="1">
      <alignment horizontal="right" vertical="center"/>
    </xf>
    <xf numFmtId="38" fontId="4" fillId="0" borderId="3" xfId="69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/>
    </xf>
    <xf numFmtId="38" fontId="1" fillId="0" borderId="3" xfId="69" applyFont="1" applyFill="1" applyBorder="1" applyAlignment="1">
      <alignment horizontal="right" vertical="center" wrapText="1"/>
    </xf>
    <xf numFmtId="38" fontId="1" fillId="0" borderId="3" xfId="69" applyFont="1" applyFill="1" applyBorder="1" applyAlignment="1" applyProtection="1">
      <alignment horizontal="right" vertical="center" wrapText="1"/>
      <protection locked="0"/>
    </xf>
    <xf numFmtId="38" fontId="4" fillId="0" borderId="0" xfId="0" applyNumberFormat="1" applyFont="1" applyAlignment="1">
      <alignment vertical="center"/>
    </xf>
    <xf numFmtId="38" fontId="4" fillId="0" borderId="3" xfId="69" applyFont="1" applyFill="1" applyBorder="1" applyAlignment="1">
      <alignment horizontal="right"/>
    </xf>
    <xf numFmtId="38" fontId="1" fillId="0" borderId="3" xfId="69" applyFont="1" applyFill="1" applyBorder="1" applyAlignment="1" applyProtection="1" quotePrefix="1">
      <alignment horizontal="right" vertical="center" wrapText="1"/>
      <protection locked="0"/>
    </xf>
    <xf numFmtId="0" fontId="1" fillId="0" borderId="0" xfId="0" applyFont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25" fillId="36" borderId="15" xfId="0" applyFont="1" applyFill="1" applyBorder="1" applyAlignment="1">
      <alignment horizontal="distributed" vertical="center" wrapText="1"/>
    </xf>
    <xf numFmtId="0" fontId="1" fillId="35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92" applyNumberFormat="1" applyFont="1" applyFill="1" applyBorder="1" applyAlignment="1">
      <alignment horizontal="right" vertical="center"/>
      <protection/>
    </xf>
    <xf numFmtId="38" fontId="4" fillId="0" borderId="3" xfId="0" applyNumberFormat="1" applyFont="1" applyFill="1" applyBorder="1" applyAlignment="1">
      <alignment vertical="center"/>
    </xf>
    <xf numFmtId="0" fontId="26" fillId="35" borderId="3" xfId="0" applyFont="1" applyFill="1" applyBorder="1" applyAlignment="1">
      <alignment horizontal="distributed" vertical="center"/>
    </xf>
    <xf numFmtId="38" fontId="1" fillId="0" borderId="3" xfId="0" applyNumberFormat="1" applyFont="1" applyFill="1" applyBorder="1" applyAlignment="1">
      <alignment vertical="center"/>
    </xf>
    <xf numFmtId="38" fontId="4" fillId="0" borderId="3" xfId="69" applyFont="1" applyFill="1" applyBorder="1" applyAlignment="1">
      <alignment/>
    </xf>
    <xf numFmtId="38" fontId="8" fillId="0" borderId="3" xfId="69" applyFont="1" applyFill="1" applyBorder="1" applyAlignment="1">
      <alignment horizontal="right"/>
    </xf>
    <xf numFmtId="3" fontId="4" fillId="0" borderId="3" xfId="92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 applyProtection="1">
      <alignment horizontal="right" vertical="center"/>
      <protection locked="0"/>
    </xf>
    <xf numFmtId="0" fontId="1" fillId="3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4" fillId="0" borderId="17" xfId="93" applyNumberFormat="1" applyFont="1" applyFill="1" applyBorder="1" applyAlignment="1">
      <alignment horizontal="right" vertical="center"/>
      <protection/>
    </xf>
    <xf numFmtId="3" fontId="4" fillId="0" borderId="3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 applyProtection="1">
      <alignment horizontal="right" vertical="center"/>
      <protection locked="0"/>
    </xf>
    <xf numFmtId="0" fontId="5" fillId="35" borderId="14" xfId="0" applyFont="1" applyFill="1" applyBorder="1" applyAlignment="1">
      <alignment horizontal="distributed" vertical="center"/>
    </xf>
    <xf numFmtId="3" fontId="4" fillId="0" borderId="3" xfId="93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>
      <alignment horizontal="right" vertical="center" wrapText="1"/>
      <protection/>
    </xf>
    <xf numFmtId="3" fontId="4" fillId="0" borderId="3" xfId="92" applyNumberFormat="1" applyFont="1" applyFill="1" applyBorder="1" applyAlignment="1">
      <alignment horizontal="right" vertical="center" wrapText="1"/>
      <protection/>
    </xf>
    <xf numFmtId="3" fontId="1" fillId="0" borderId="3" xfId="92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92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92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1" fillId="0" borderId="3" xfId="92" applyNumberFormat="1" applyFont="1" applyBorder="1" applyAlignment="1" applyProtection="1">
      <alignment horizontal="right" vertical="center" wrapText="1"/>
      <protection/>
    </xf>
    <xf numFmtId="3" fontId="1" fillId="0" borderId="3" xfId="92" applyNumberFormat="1" applyFont="1" applyFill="1" applyBorder="1" applyAlignment="1" applyProtection="1">
      <alignment horizontal="right" vertical="center" wrapText="1"/>
      <protection/>
    </xf>
    <xf numFmtId="3" fontId="4" fillId="0" borderId="3" xfId="92" applyNumberFormat="1" applyFont="1" applyFill="1" applyBorder="1" applyAlignment="1" applyProtection="1">
      <alignment horizontal="right" vertical="center" wrapText="1"/>
      <protection/>
    </xf>
    <xf numFmtId="0" fontId="7" fillId="35" borderId="14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center" vertical="center"/>
    </xf>
    <xf numFmtId="3" fontId="1" fillId="0" borderId="3" xfId="92" applyNumberFormat="1" applyFont="1" applyFill="1" applyBorder="1" applyAlignment="1">
      <alignment vertical="center" wrapText="1"/>
      <protection/>
    </xf>
    <xf numFmtId="193" fontId="28" fillId="0" borderId="0" xfId="81" applyFont="1" applyAlignment="1">
      <alignment vertical="center"/>
      <protection/>
    </xf>
    <xf numFmtId="193" fontId="1" fillId="36" borderId="3" xfId="81" applyFont="1" applyFill="1" applyBorder="1" applyAlignment="1">
      <alignment horizontal="center" vertical="center"/>
      <protection/>
    </xf>
    <xf numFmtId="38" fontId="1" fillId="0" borderId="17" xfId="69" applyFont="1" applyFill="1" applyBorder="1" applyAlignment="1">
      <alignment horizontal="right" vertical="center"/>
    </xf>
    <xf numFmtId="38" fontId="1" fillId="0" borderId="0" xfId="81" applyNumberFormat="1" applyFont="1" applyAlignment="1">
      <alignment horizontal="center" vertical="center"/>
      <protection/>
    </xf>
    <xf numFmtId="38" fontId="1" fillId="0" borderId="0" xfId="81" applyNumberFormat="1" applyFont="1" applyAlignment="1">
      <alignment vertical="center"/>
      <protection/>
    </xf>
    <xf numFmtId="193" fontId="7" fillId="0" borderId="0" xfId="81" applyFont="1" applyAlignment="1">
      <alignment vertical="center"/>
      <protection/>
    </xf>
    <xf numFmtId="38" fontId="4" fillId="0" borderId="17" xfId="69" applyFont="1" applyFill="1" applyBorder="1" applyAlignment="1">
      <alignment horizontal="right" vertical="center"/>
    </xf>
    <xf numFmtId="177" fontId="1" fillId="0" borderId="15" xfId="81" applyNumberFormat="1" applyFont="1" applyFill="1" applyBorder="1" applyAlignment="1">
      <alignment horizontal="right" vertical="center"/>
      <protection/>
    </xf>
    <xf numFmtId="3" fontId="1" fillId="0" borderId="3" xfId="94" applyNumberFormat="1" applyFont="1" applyFill="1" applyBorder="1" applyAlignment="1">
      <alignment horizontal="right" vertical="center"/>
      <protection/>
    </xf>
    <xf numFmtId="3" fontId="1" fillId="0" borderId="0" xfId="81" applyNumberFormat="1" applyFont="1" applyAlignment="1">
      <alignment vertical="center"/>
      <protection/>
    </xf>
    <xf numFmtId="38" fontId="1" fillId="0" borderId="3" xfId="69" applyFont="1" applyFill="1" applyBorder="1" applyAlignment="1">
      <alignment vertical="center"/>
    </xf>
    <xf numFmtId="3" fontId="1" fillId="0" borderId="3" xfId="94" applyNumberFormat="1" applyFont="1" applyFill="1" applyBorder="1" applyAlignment="1" applyProtection="1">
      <alignment horizontal="right" vertical="center"/>
      <protection locked="0"/>
    </xf>
    <xf numFmtId="3" fontId="4" fillId="0" borderId="3" xfId="94" applyNumberFormat="1" applyFont="1" applyFill="1" applyBorder="1" applyAlignment="1" applyProtection="1">
      <alignment horizontal="right" vertical="center"/>
      <protection locked="0"/>
    </xf>
    <xf numFmtId="3" fontId="4" fillId="0" borderId="3" xfId="94" applyNumberFormat="1" applyFont="1" applyFill="1" applyBorder="1" applyAlignment="1">
      <alignment horizontal="right" vertical="center"/>
      <protection/>
    </xf>
    <xf numFmtId="193" fontId="4" fillId="35" borderId="20" xfId="81" applyFont="1" applyFill="1" applyBorder="1" applyAlignment="1">
      <alignment horizontal="distributed" vertical="center"/>
      <protection/>
    </xf>
    <xf numFmtId="3" fontId="4" fillId="0" borderId="21" xfId="94" applyNumberFormat="1" applyFont="1" applyFill="1" applyBorder="1" applyAlignment="1" applyProtection="1">
      <alignment horizontal="right" vertical="center"/>
      <protection locked="0"/>
    </xf>
    <xf numFmtId="177" fontId="4" fillId="0" borderId="21" xfId="81" applyNumberFormat="1" applyFont="1" applyFill="1" applyBorder="1" applyAlignment="1">
      <alignment horizontal="right" vertical="center"/>
      <protection/>
    </xf>
    <xf numFmtId="177" fontId="4" fillId="0" borderId="17" xfId="81" applyNumberFormat="1" applyFont="1" applyFill="1" applyBorder="1" applyAlignment="1">
      <alignment horizontal="right" vertical="center"/>
      <protection/>
    </xf>
    <xf numFmtId="177" fontId="1" fillId="0" borderId="22" xfId="81" applyNumberFormat="1" applyFont="1" applyFill="1" applyBorder="1" applyAlignment="1">
      <alignment horizontal="right" vertical="center"/>
      <protection/>
    </xf>
    <xf numFmtId="177" fontId="4" fillId="0" borderId="22" xfId="81" applyNumberFormat="1" applyFont="1" applyFill="1" applyBorder="1" applyAlignment="1">
      <alignment horizontal="right" vertical="center"/>
      <protection/>
    </xf>
    <xf numFmtId="177" fontId="4" fillId="0" borderId="15" xfId="81" applyNumberFormat="1" applyFont="1" applyFill="1" applyBorder="1" applyAlignment="1">
      <alignment horizontal="right" vertical="center"/>
      <protection/>
    </xf>
    <xf numFmtId="3" fontId="1" fillId="0" borderId="15" xfId="94" applyNumberFormat="1" applyFont="1" applyFill="1" applyBorder="1" applyAlignment="1">
      <alignment horizontal="right" vertical="center"/>
      <protection/>
    </xf>
    <xf numFmtId="193" fontId="1" fillId="0" borderId="0" xfId="81" applyFont="1" applyFill="1" applyBorder="1" applyAlignment="1">
      <alignment vertical="center"/>
      <protection/>
    </xf>
    <xf numFmtId="177" fontId="1" fillId="0" borderId="0" xfId="81" applyNumberFormat="1" applyFont="1" applyFill="1" applyBorder="1" applyAlignment="1">
      <alignment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1" fillId="0" borderId="0" xfId="81" applyFont="1" applyFill="1" applyBorder="1" applyAlignment="1">
      <alignment horizontal="center"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0" fillId="0" borderId="0" xfId="81" applyFont="1" applyAlignment="1">
      <alignment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35" borderId="23" xfId="0" applyFont="1" applyFill="1" applyBorder="1" applyAlignment="1">
      <alignment horizontal="distributed" vertical="center"/>
    </xf>
    <xf numFmtId="177" fontId="1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1" fillId="35" borderId="24" xfId="0" applyFont="1" applyFill="1" applyBorder="1" applyAlignment="1">
      <alignment horizontal="center" vertical="center"/>
    </xf>
    <xf numFmtId="0" fontId="27" fillId="35" borderId="25" xfId="0" applyFont="1" applyFill="1" applyBorder="1" applyAlignment="1">
      <alignment horizontal="distributed" vertical="center"/>
    </xf>
    <xf numFmtId="177" fontId="1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1" fillId="35" borderId="13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35" borderId="16" xfId="0" applyFont="1" applyFill="1" applyBorder="1" applyAlignment="1">
      <alignment horizontal="distributed" vertical="center"/>
    </xf>
    <xf numFmtId="0" fontId="29" fillId="0" borderId="0" xfId="0" applyFont="1" applyAlignment="1">
      <alignment vertical="center"/>
    </xf>
    <xf numFmtId="38" fontId="1" fillId="0" borderId="3" xfId="69" applyFont="1" applyFill="1" applyBorder="1" applyAlignment="1" applyProtection="1">
      <alignment horizontal="right" vertical="center"/>
      <protection locked="0"/>
    </xf>
    <xf numFmtId="38" fontId="4" fillId="0" borderId="3" xfId="69" applyFont="1" applyFill="1" applyBorder="1" applyAlignment="1">
      <alignment horizontal="right" vertical="center" wrapText="1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 applyAlignment="1" applyProtection="1">
      <alignment horizontal="right" vertical="center"/>
      <protection locked="0"/>
    </xf>
    <xf numFmtId="38" fontId="1" fillId="0" borderId="3" xfId="69" applyFont="1" applyBorder="1" applyAlignment="1">
      <alignment horizontal="right" vertical="center"/>
    </xf>
    <xf numFmtId="0" fontId="8" fillId="0" borderId="0" xfId="94" applyFont="1" applyBorder="1" applyAlignment="1">
      <alignment horizontal="distributed" vertical="center"/>
      <protection/>
    </xf>
    <xf numFmtId="0" fontId="8" fillId="0" borderId="0" xfId="94" applyFont="1" applyBorder="1">
      <alignment/>
      <protection/>
    </xf>
    <xf numFmtId="38" fontId="4" fillId="0" borderId="3" xfId="69" applyFont="1" applyFill="1" applyBorder="1" applyAlignment="1" applyProtection="1">
      <alignment horizontal="right" vertical="center"/>
      <protection locked="0"/>
    </xf>
    <xf numFmtId="38" fontId="29" fillId="0" borderId="0" xfId="0" applyNumberFormat="1" applyFont="1" applyAlignment="1">
      <alignment vertical="center"/>
    </xf>
    <xf numFmtId="0" fontId="31" fillId="0" borderId="0" xfId="94" applyFont="1" applyBorder="1" applyAlignment="1" quotePrefix="1">
      <alignment horizontal="distributed" vertical="center"/>
      <protection/>
    </xf>
    <xf numFmtId="0" fontId="31" fillId="0" borderId="0" xfId="94" applyFont="1" applyBorder="1" applyAlignment="1">
      <alignment horizontal="distributed" vertical="center"/>
      <protection/>
    </xf>
    <xf numFmtId="0" fontId="31" fillId="0" borderId="0" xfId="94" applyFont="1" applyBorder="1">
      <alignment/>
      <protection/>
    </xf>
    <xf numFmtId="3" fontId="31" fillId="0" borderId="0" xfId="94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3" fontId="8" fillId="0" borderId="0" xfId="94" applyNumberFormat="1" applyFont="1" applyBorder="1" applyAlignment="1">
      <alignment horizontal="right" vertical="center"/>
      <protection/>
    </xf>
    <xf numFmtId="38" fontId="1" fillId="0" borderId="19" xfId="69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28" fillId="0" borderId="0" xfId="94" applyFont="1" applyBorder="1">
      <alignment/>
      <protection/>
    </xf>
    <xf numFmtId="0" fontId="28" fillId="0" borderId="0" xfId="94" applyFont="1" applyBorder="1" applyAlignment="1">
      <alignment horizontal="distributed" vertical="center"/>
      <protection/>
    </xf>
    <xf numFmtId="3" fontId="28" fillId="0" borderId="0" xfId="94" applyNumberFormat="1" applyFont="1" applyBorder="1" applyAlignment="1">
      <alignment horizontal="right" vertical="center"/>
      <protection/>
    </xf>
    <xf numFmtId="0" fontId="8" fillId="0" borderId="0" xfId="94" applyFont="1" applyBorder="1" applyAlignment="1">
      <alignment horizontal="center" vertical="center"/>
      <protection/>
    </xf>
    <xf numFmtId="3" fontId="8" fillId="0" borderId="0" xfId="94" applyNumberFormat="1" applyFont="1" applyBorder="1" applyAlignment="1" applyProtection="1">
      <alignment horizontal="right" vertical="center"/>
      <protection locked="0"/>
    </xf>
    <xf numFmtId="3" fontId="28" fillId="0" borderId="0" xfId="94" applyNumberFormat="1" applyFont="1" applyBorder="1" applyAlignment="1" applyProtection="1">
      <alignment horizontal="right" vertical="center"/>
      <protection locked="0"/>
    </xf>
    <xf numFmtId="3" fontId="1" fillId="0" borderId="3" xfId="94" applyNumberFormat="1" applyFont="1" applyFill="1" applyBorder="1" applyAlignment="1" applyProtection="1">
      <alignment horizontal="right" vertical="center"/>
      <protection/>
    </xf>
    <xf numFmtId="3" fontId="1" fillId="0" borderId="3" xfId="94" applyNumberFormat="1" applyFont="1" applyBorder="1" applyAlignment="1" applyProtection="1">
      <alignment horizontal="right" vertical="center"/>
      <protection/>
    </xf>
    <xf numFmtId="3" fontId="1" fillId="0" borderId="3" xfId="94" applyNumberFormat="1" applyFont="1" applyBorder="1" applyAlignment="1" applyProtection="1">
      <alignment horizontal="right" vertical="center"/>
      <protection locked="0"/>
    </xf>
    <xf numFmtId="0" fontId="6" fillId="35" borderId="14" xfId="0" applyFont="1" applyFill="1" applyBorder="1" applyAlignment="1">
      <alignment horizontal="distributed" vertical="center"/>
    </xf>
    <xf numFmtId="177" fontId="1" fillId="0" borderId="27" xfId="0" applyNumberFormat="1" applyFont="1" applyBorder="1" applyAlignment="1">
      <alignment horizontal="center" vertical="top" textRotation="255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vertical="center"/>
    </xf>
    <xf numFmtId="0" fontId="1" fillId="35" borderId="14" xfId="94" applyFont="1" applyFill="1" applyBorder="1" applyAlignment="1">
      <alignment horizontal="distributed" vertical="center"/>
      <protection/>
    </xf>
    <xf numFmtId="177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top" textRotation="255"/>
    </xf>
    <xf numFmtId="181" fontId="1" fillId="0" borderId="3" xfId="61" applyNumberFormat="1" applyFont="1" applyBorder="1" applyAlignment="1">
      <alignment horizontal="right" vertical="center"/>
    </xf>
    <xf numFmtId="181" fontId="1" fillId="0" borderId="0" xfId="61" applyNumberFormat="1" applyFont="1" applyBorder="1" applyAlignment="1">
      <alignment horizontal="right" vertical="center"/>
    </xf>
    <xf numFmtId="181" fontId="4" fillId="0" borderId="3" xfId="61" applyNumberFormat="1" applyFont="1" applyFill="1" applyBorder="1" applyAlignment="1">
      <alignment horizontal="right" vertical="center"/>
    </xf>
    <xf numFmtId="181" fontId="4" fillId="0" borderId="0" xfId="61" applyNumberFormat="1" applyFont="1" applyBorder="1" applyAlignment="1">
      <alignment horizontal="right" vertical="center"/>
    </xf>
    <xf numFmtId="186" fontId="1" fillId="0" borderId="3" xfId="0" applyNumberFormat="1" applyFont="1" applyFill="1" applyBorder="1" applyAlignment="1">
      <alignment horizontal="right" vertical="center"/>
    </xf>
    <xf numFmtId="181" fontId="1" fillId="0" borderId="3" xfId="61" applyNumberFormat="1" applyFont="1" applyFill="1" applyBorder="1" applyAlignment="1">
      <alignment horizontal="right" vertical="center"/>
    </xf>
    <xf numFmtId="186" fontId="1" fillId="0" borderId="3" xfId="0" applyNumberFormat="1" applyFont="1" applyFill="1" applyBorder="1" applyAlignment="1" quotePrefix="1">
      <alignment horizontal="right" vertical="center"/>
    </xf>
    <xf numFmtId="182" fontId="1" fillId="0" borderId="3" xfId="0" applyNumberFormat="1" applyFont="1" applyFill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90" fontId="1" fillId="0" borderId="0" xfId="0" applyNumberFormat="1" applyFont="1" applyAlignment="1">
      <alignment vertical="center"/>
    </xf>
    <xf numFmtId="177" fontId="29" fillId="0" borderId="0" xfId="0" applyNumberFormat="1" applyFont="1" applyAlignment="1">
      <alignment vertical="center"/>
    </xf>
    <xf numFmtId="183" fontId="1" fillId="0" borderId="0" xfId="61" applyNumberFormat="1" applyFont="1" applyAlignment="1">
      <alignment vertical="center"/>
    </xf>
    <xf numFmtId="181" fontId="4" fillId="0" borderId="3" xfId="61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82" fontId="1" fillId="0" borderId="3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 vertical="center"/>
    </xf>
    <xf numFmtId="9" fontId="1" fillId="0" borderId="0" xfId="61" applyFont="1" applyAlignment="1">
      <alignment vertical="center"/>
    </xf>
    <xf numFmtId="177" fontId="1" fillId="0" borderId="3" xfId="0" applyNumberFormat="1" applyFont="1" applyFill="1" applyBorder="1" applyAlignment="1" quotePrefix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 quotePrefix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97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38" fontId="33" fillId="0" borderId="0" xfId="70" applyFont="1" applyAlignment="1">
      <alignment vertical="center"/>
    </xf>
    <xf numFmtId="177" fontId="33" fillId="0" borderId="0" xfId="0" applyNumberFormat="1" applyFont="1" applyAlignment="1">
      <alignment vertical="center"/>
    </xf>
    <xf numFmtId="0" fontId="6" fillId="36" borderId="3" xfId="0" applyFont="1" applyFill="1" applyBorder="1" applyAlignment="1">
      <alignment horizontal="distributed" vertical="center"/>
    </xf>
    <xf numFmtId="38" fontId="1" fillId="36" borderId="3" xfId="7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left" vertical="center"/>
    </xf>
    <xf numFmtId="38" fontId="1" fillId="0" borderId="3" xfId="70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 wrapText="1"/>
    </xf>
    <xf numFmtId="38" fontId="1" fillId="0" borderId="3" xfId="70" applyFont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86" fontId="1" fillId="0" borderId="3" xfId="0" applyNumberFormat="1" applyFont="1" applyBorder="1" applyAlignment="1">
      <alignment horizontal="right" vertical="center" wrapText="1"/>
    </xf>
    <xf numFmtId="177" fontId="34" fillId="0" borderId="0" xfId="0" applyNumberFormat="1" applyFont="1" applyAlignment="1">
      <alignment vertical="center"/>
    </xf>
    <xf numFmtId="186" fontId="1" fillId="0" borderId="3" xfId="88" applyNumberFormat="1" applyFont="1" applyFill="1" applyBorder="1" applyAlignment="1">
      <alignment horizontal="right" vertical="center" wrapText="1"/>
      <protection/>
    </xf>
    <xf numFmtId="186" fontId="1" fillId="37" borderId="3" xfId="86" applyNumberFormat="1" applyFont="1" applyFill="1" applyBorder="1" applyAlignment="1">
      <alignment horizontal="right" vertical="center" wrapText="1"/>
      <protection/>
    </xf>
    <xf numFmtId="0" fontId="7" fillId="35" borderId="2" xfId="0" applyFont="1" applyFill="1" applyBorder="1" applyAlignment="1">
      <alignment horizontal="distributed" vertical="center"/>
    </xf>
    <xf numFmtId="176" fontId="1" fillId="37" borderId="3" xfId="88" applyNumberFormat="1" applyFont="1" applyFill="1" applyBorder="1" applyAlignment="1">
      <alignment horizontal="right" vertical="center" wrapText="1"/>
      <protection/>
    </xf>
    <xf numFmtId="176" fontId="1" fillId="37" borderId="3" xfId="86" applyNumberFormat="1" applyFont="1" applyFill="1" applyBorder="1" applyAlignment="1">
      <alignment horizontal="right" vertical="center" wrapText="1"/>
      <protection/>
    </xf>
    <xf numFmtId="186" fontId="1" fillId="37" borderId="3" xfId="88" applyNumberFormat="1" applyFont="1" applyFill="1" applyBorder="1" applyAlignment="1">
      <alignment horizontal="right" vertical="center" wrapText="1"/>
      <protection/>
    </xf>
    <xf numFmtId="186" fontId="1" fillId="37" borderId="3" xfId="87" applyNumberFormat="1" applyFont="1" applyFill="1" applyBorder="1" applyAlignment="1">
      <alignment horizontal="right" vertical="center" wrapText="1"/>
      <protection/>
    </xf>
    <xf numFmtId="186" fontId="1" fillId="37" borderId="3" xfId="85" applyNumberFormat="1" applyFont="1" applyFill="1" applyBorder="1" applyAlignment="1">
      <alignment horizontal="right" vertical="center" wrapText="1"/>
      <protection/>
    </xf>
    <xf numFmtId="186" fontId="1" fillId="0" borderId="3" xfId="86" applyNumberFormat="1" applyFont="1" applyFill="1" applyBorder="1" applyAlignment="1">
      <alignment horizontal="right" vertical="center" wrapText="1"/>
      <protection/>
    </xf>
    <xf numFmtId="0" fontId="1" fillId="35" borderId="2" xfId="0" applyFont="1" applyFill="1" applyBorder="1" applyAlignment="1">
      <alignment vertical="center" shrinkToFit="1"/>
    </xf>
    <xf numFmtId="38" fontId="1" fillId="35" borderId="13" xfId="70" applyFont="1" applyFill="1" applyBorder="1" applyAlignment="1">
      <alignment horizontal="distributed" vertical="center"/>
    </xf>
    <xf numFmtId="38" fontId="1" fillId="35" borderId="2" xfId="70" applyFont="1" applyFill="1" applyBorder="1" applyAlignment="1">
      <alignment horizontal="distributed" vertical="center"/>
    </xf>
    <xf numFmtId="0" fontId="33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38" fontId="33" fillId="0" borderId="0" xfId="69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7" fillId="36" borderId="3" xfId="0" applyFont="1" applyFill="1" applyBorder="1" applyAlignment="1">
      <alignment horizontal="distributed" vertical="center"/>
    </xf>
    <xf numFmtId="38" fontId="1" fillId="0" borderId="3" xfId="0" applyNumberFormat="1" applyFont="1" applyBorder="1" applyAlignment="1">
      <alignment horizontal="right" vertical="center" wrapText="1"/>
    </xf>
    <xf numFmtId="38" fontId="4" fillId="0" borderId="3" xfId="70" applyFont="1" applyBorder="1" applyAlignment="1">
      <alignment horizontal="right" vertical="center" wrapText="1"/>
    </xf>
    <xf numFmtId="38" fontId="34" fillId="0" borderId="0" xfId="0" applyNumberFormat="1" applyFont="1" applyAlignment="1">
      <alignment vertical="center"/>
    </xf>
    <xf numFmtId="186" fontId="1" fillId="37" borderId="3" xfId="84" applyNumberFormat="1" applyFont="1" applyFill="1" applyBorder="1" applyAlignment="1">
      <alignment horizontal="right" vertical="center" wrapText="1"/>
      <protection/>
    </xf>
    <xf numFmtId="186" fontId="37" fillId="37" borderId="0" xfId="84" applyNumberFormat="1" applyFont="1" applyFill="1" applyBorder="1" applyAlignment="1">
      <alignment horizontal="right" vertical="center"/>
      <protection/>
    </xf>
    <xf numFmtId="186" fontId="1" fillId="37" borderId="3" xfId="83" applyNumberFormat="1" applyFont="1" applyFill="1" applyBorder="1" applyAlignment="1">
      <alignment horizontal="right" vertical="center" wrapText="1"/>
      <protection/>
    </xf>
    <xf numFmtId="176" fontId="1" fillId="37" borderId="3" xfId="84" applyNumberFormat="1" applyFont="1" applyFill="1" applyBorder="1" applyAlignment="1">
      <alignment horizontal="right" vertical="center" wrapText="1"/>
      <protection/>
    </xf>
    <xf numFmtId="38" fontId="33" fillId="0" borderId="0" xfId="70" applyNumberFormat="1" applyFont="1" applyAlignment="1">
      <alignment vertical="center"/>
    </xf>
    <xf numFmtId="38" fontId="1" fillId="35" borderId="13" xfId="70" applyNumberFormat="1" applyFont="1" applyFill="1" applyBorder="1" applyAlignment="1">
      <alignment horizontal="distributed" vertical="center"/>
    </xf>
    <xf numFmtId="186" fontId="1" fillId="0" borderId="3" xfId="84" applyNumberFormat="1" applyFont="1" applyFill="1" applyBorder="1" applyAlignment="1">
      <alignment horizontal="right" vertical="center" wrapText="1"/>
      <protection/>
    </xf>
    <xf numFmtId="38" fontId="34" fillId="0" borderId="0" xfId="0" applyNumberFormat="1" applyFont="1" applyFill="1" applyAlignment="1">
      <alignment vertical="center"/>
    </xf>
    <xf numFmtId="186" fontId="33" fillId="0" borderId="0" xfId="0" applyNumberFormat="1" applyFont="1" applyFill="1" applyAlignment="1">
      <alignment vertical="center"/>
    </xf>
    <xf numFmtId="38" fontId="33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186" fontId="33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5" fillId="36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 shrinkToFit="1"/>
    </xf>
    <xf numFmtId="38" fontId="1" fillId="0" borderId="3" xfId="70" applyFont="1" applyBorder="1" applyAlignment="1">
      <alignment vertical="center" shrinkToFit="1"/>
    </xf>
    <xf numFmtId="38" fontId="1" fillId="0" borderId="3" xfId="70" applyFont="1" applyBorder="1" applyAlignment="1">
      <alignment horizontal="right" vertical="center" shrinkToFit="1"/>
    </xf>
    <xf numFmtId="38" fontId="4" fillId="0" borderId="13" xfId="70" applyFont="1" applyBorder="1" applyAlignment="1">
      <alignment vertical="center" shrinkToFit="1"/>
    </xf>
    <xf numFmtId="38" fontId="4" fillId="0" borderId="3" xfId="70" applyFont="1" applyBorder="1" applyAlignment="1">
      <alignment vertical="center" shrinkToFit="1"/>
    </xf>
    <xf numFmtId="38" fontId="1" fillId="0" borderId="3" xfId="70" applyFont="1" applyFill="1" applyBorder="1" applyAlignment="1">
      <alignment shrinkToFit="1"/>
    </xf>
    <xf numFmtId="38" fontId="1" fillId="0" borderId="3" xfId="70" applyFont="1" applyBorder="1" applyAlignment="1">
      <alignment horizontal="right" shrinkToFit="1"/>
    </xf>
    <xf numFmtId="38" fontId="1" fillId="0" borderId="3" xfId="70" applyFont="1" applyFill="1" applyBorder="1" applyAlignment="1">
      <alignment horizontal="right" shrinkToFit="1"/>
    </xf>
    <xf numFmtId="38" fontId="1" fillId="0" borderId="3" xfId="70" applyFont="1" applyBorder="1" applyAlignment="1">
      <alignment shrinkToFit="1"/>
    </xf>
    <xf numFmtId="38" fontId="1" fillId="37" borderId="3" xfId="70" applyFont="1" applyFill="1" applyBorder="1" applyAlignment="1">
      <alignment horizontal="right" vertical="center" shrinkToFit="1"/>
    </xf>
    <xf numFmtId="0" fontId="38" fillId="35" borderId="2" xfId="0" applyFont="1" applyFill="1" applyBorder="1" applyAlignment="1">
      <alignment horizontal="distributed" vertical="center"/>
    </xf>
    <xf numFmtId="0" fontId="33" fillId="35" borderId="2" xfId="0" applyFont="1" applyFill="1" applyBorder="1" applyAlignment="1">
      <alignment horizontal="distributed" vertical="center"/>
    </xf>
    <xf numFmtId="38" fontId="1" fillId="0" borderId="0" xfId="70" applyFont="1" applyAlignment="1">
      <alignment vertical="center"/>
    </xf>
    <xf numFmtId="38" fontId="4" fillId="0" borderId="0" xfId="7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3" xfId="70" applyFont="1" applyBorder="1" applyAlignment="1">
      <alignment/>
    </xf>
    <xf numFmtId="38" fontId="4" fillId="0" borderId="13" xfId="0" applyNumberFormat="1" applyFont="1" applyBorder="1" applyAlignment="1">
      <alignment horizontal="right" vertical="center" wrapText="1"/>
    </xf>
    <xf numFmtId="38" fontId="4" fillId="0" borderId="3" xfId="0" applyNumberFormat="1" applyFont="1" applyBorder="1" applyAlignment="1">
      <alignment horizontal="right" vertical="center" wrapText="1"/>
    </xf>
    <xf numFmtId="186" fontId="1" fillId="37" borderId="3" xfId="90" applyNumberFormat="1" applyFont="1" applyFill="1" applyBorder="1" applyAlignment="1">
      <alignment horizontal="right" vertical="center" wrapText="1"/>
      <protection/>
    </xf>
    <xf numFmtId="186" fontId="1" fillId="0" borderId="3" xfId="90" applyNumberFormat="1" applyFont="1" applyFill="1" applyBorder="1" applyAlignment="1">
      <alignment horizontal="right" vertical="center" wrapText="1"/>
      <protection/>
    </xf>
    <xf numFmtId="176" fontId="1" fillId="37" borderId="3" xfId="90" applyNumberFormat="1" applyFont="1" applyFill="1" applyBorder="1" applyAlignment="1">
      <alignment horizontal="right" vertical="center" wrapText="1"/>
      <protection/>
    </xf>
    <xf numFmtId="186" fontId="1" fillId="37" borderId="3" xfId="89" applyNumberFormat="1" applyFont="1" applyFill="1" applyBorder="1" applyAlignment="1">
      <alignment horizontal="right" vertical="center" wrapText="1"/>
      <protection/>
    </xf>
    <xf numFmtId="38" fontId="1" fillId="0" borderId="0" xfId="69" applyFont="1" applyAlignment="1">
      <alignment vertical="center"/>
    </xf>
    <xf numFmtId="3" fontId="1" fillId="0" borderId="0" xfId="0" applyNumberFormat="1" applyFont="1" applyAlignment="1" quotePrefix="1">
      <alignment vertical="center"/>
    </xf>
    <xf numFmtId="38" fontId="1" fillId="0" borderId="14" xfId="69" applyFont="1" applyFill="1" applyBorder="1" applyAlignment="1">
      <alignment/>
    </xf>
    <xf numFmtId="38" fontId="1" fillId="0" borderId="14" xfId="69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right" vertical="center"/>
    </xf>
    <xf numFmtId="0" fontId="6" fillId="35" borderId="2" xfId="0" applyFont="1" applyFill="1" applyBorder="1" applyAlignment="1">
      <alignment horizontal="distributed" vertical="center"/>
    </xf>
    <xf numFmtId="0" fontId="39" fillId="35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177" fontId="5" fillId="0" borderId="0" xfId="0" applyNumberFormat="1" applyFont="1" applyAlignment="1">
      <alignment vertical="center"/>
    </xf>
    <xf numFmtId="0" fontId="1" fillId="36" borderId="0" xfId="0" applyFont="1" applyFill="1" applyAlignment="1">
      <alignment vertical="center"/>
    </xf>
    <xf numFmtId="0" fontId="1" fillId="0" borderId="3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 vertical="center"/>
    </xf>
    <xf numFmtId="0" fontId="25" fillId="37" borderId="0" xfId="0" applyFont="1" applyFill="1" applyAlignment="1">
      <alignment wrapText="1"/>
    </xf>
    <xf numFmtId="3" fontId="25" fillId="37" borderId="0" xfId="0" applyNumberFormat="1" applyFont="1" applyFill="1" applyAlignment="1">
      <alignment horizontal="right" wrapText="1"/>
    </xf>
    <xf numFmtId="0" fontId="25" fillId="37" borderId="0" xfId="0" applyFont="1" applyFill="1" applyAlignment="1">
      <alignment horizontal="right" wrapText="1"/>
    </xf>
    <xf numFmtId="188" fontId="4" fillId="0" borderId="3" xfId="0" applyNumberFormat="1" applyFont="1" applyFill="1" applyBorder="1" applyAlignment="1">
      <alignment horizontal="right" vertical="center" wrapText="1"/>
    </xf>
    <xf numFmtId="188" fontId="1" fillId="0" borderId="3" xfId="0" applyNumberFormat="1" applyFont="1" applyFill="1" applyBorder="1" applyAlignment="1">
      <alignment horizontal="right" vertical="center" wrapText="1"/>
    </xf>
    <xf numFmtId="188" fontId="0" fillId="0" borderId="3" xfId="0" applyNumberFormat="1" applyFont="1" applyFill="1" applyBorder="1" applyAlignment="1">
      <alignment horizontal="right" wrapText="1"/>
    </xf>
    <xf numFmtId="3" fontId="25" fillId="37" borderId="0" xfId="0" applyNumberFormat="1" applyFont="1" applyFill="1" applyAlignment="1">
      <alignment horizontal="right" vertical="center" wrapText="1"/>
    </xf>
    <xf numFmtId="0" fontId="25" fillId="37" borderId="0" xfId="0" applyFont="1" applyFill="1" applyAlignment="1">
      <alignment horizontal="right" vertical="center" wrapText="1"/>
    </xf>
    <xf numFmtId="0" fontId="0" fillId="37" borderId="0" xfId="0" applyFont="1" applyFill="1" applyAlignment="1">
      <alignment horizontal="right" wrapText="1"/>
    </xf>
    <xf numFmtId="0" fontId="0" fillId="20" borderId="0" xfId="0" applyFont="1" applyFill="1" applyAlignment="1">
      <alignment/>
    </xf>
    <xf numFmtId="0" fontId="1" fillId="36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1" fillId="35" borderId="14" xfId="0" applyFont="1" applyFill="1" applyBorder="1" applyAlignment="1">
      <alignment vertical="center" shrinkToFit="1"/>
    </xf>
    <xf numFmtId="177" fontId="4" fillId="0" borderId="13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38" fontId="1" fillId="0" borderId="0" xfId="69" applyFont="1" applyBorder="1" applyAlignment="1">
      <alignment horizontal="right" vertical="center"/>
    </xf>
    <xf numFmtId="38" fontId="1" fillId="0" borderId="17" xfId="67" applyFont="1" applyFill="1" applyBorder="1" applyAlignment="1" applyProtection="1">
      <alignment horizontal="right" vertical="center" wrapText="1"/>
      <protection locked="0"/>
    </xf>
    <xf numFmtId="38" fontId="1" fillId="0" borderId="15" xfId="67" applyFont="1" applyFill="1" applyBorder="1" applyAlignment="1" applyProtection="1">
      <alignment horizontal="right" vertical="center" wrapText="1"/>
      <protection locked="0"/>
    </xf>
    <xf numFmtId="38" fontId="1" fillId="0" borderId="17" xfId="67" applyFont="1" applyFill="1" applyBorder="1" applyAlignment="1">
      <alignment horizontal="right" vertical="center" wrapText="1"/>
    </xf>
    <xf numFmtId="38" fontId="1" fillId="0" borderId="15" xfId="67" applyFont="1" applyFill="1" applyBorder="1" applyAlignment="1">
      <alignment horizontal="right" vertical="center" wrapText="1"/>
    </xf>
    <xf numFmtId="0" fontId="1" fillId="35" borderId="16" xfId="0" applyFont="1" applyFill="1" applyBorder="1" applyAlignment="1">
      <alignment horizontal="center" vertical="center" textRotation="255" shrinkToFit="1"/>
    </xf>
    <xf numFmtId="0" fontId="1" fillId="35" borderId="23" xfId="0" applyFont="1" applyFill="1" applyBorder="1" applyAlignment="1">
      <alignment horizontal="center" vertical="center" textRotation="255" shrinkToFit="1"/>
    </xf>
    <xf numFmtId="0" fontId="1" fillId="35" borderId="19" xfId="0" applyFont="1" applyFill="1" applyBorder="1" applyAlignment="1">
      <alignment horizontal="center" vertical="center" textRotation="255" shrinkToFit="1"/>
    </xf>
    <xf numFmtId="0" fontId="1" fillId="35" borderId="28" xfId="0" applyFont="1" applyFill="1" applyBorder="1" applyAlignment="1">
      <alignment horizontal="center" vertical="center" textRotation="255" shrinkToFit="1"/>
    </xf>
    <xf numFmtId="0" fontId="1" fillId="35" borderId="29" xfId="0" applyFont="1" applyFill="1" applyBorder="1" applyAlignment="1">
      <alignment horizontal="center" vertical="center" textRotation="255" shrinkToFit="1"/>
    </xf>
    <xf numFmtId="0" fontId="1" fillId="35" borderId="30" xfId="0" applyFont="1" applyFill="1" applyBorder="1" applyAlignment="1">
      <alignment horizontal="center" vertical="center" textRotation="255" shrinkToFit="1"/>
    </xf>
    <xf numFmtId="0" fontId="6" fillId="35" borderId="16" xfId="0" applyFont="1" applyFill="1" applyBorder="1" applyAlignment="1">
      <alignment horizontal="center" vertical="center" textRotation="255"/>
    </xf>
    <xf numFmtId="0" fontId="6" fillId="35" borderId="27" xfId="0" applyFont="1" applyFill="1" applyBorder="1" applyAlignment="1">
      <alignment horizontal="center" vertical="center" textRotation="255"/>
    </xf>
    <xf numFmtId="0" fontId="6" fillId="35" borderId="19" xfId="0" applyFont="1" applyFill="1" applyBorder="1" applyAlignment="1">
      <alignment horizontal="center" vertical="center" textRotation="255"/>
    </xf>
    <xf numFmtId="0" fontId="6" fillId="35" borderId="0" xfId="0" applyFont="1" applyFill="1" applyBorder="1" applyAlignment="1">
      <alignment horizontal="center" vertical="center" textRotation="255"/>
    </xf>
    <xf numFmtId="0" fontId="6" fillId="35" borderId="29" xfId="0" applyFont="1" applyFill="1" applyBorder="1" applyAlignment="1">
      <alignment horizontal="center" vertical="center" textRotation="255"/>
    </xf>
    <xf numFmtId="0" fontId="6" fillId="35" borderId="31" xfId="0" applyFont="1" applyFill="1" applyBorder="1" applyAlignment="1">
      <alignment horizontal="center" vertical="center" textRotation="255"/>
    </xf>
    <xf numFmtId="0" fontId="1" fillId="35" borderId="2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1" fillId="35" borderId="16" xfId="0" applyFont="1" applyFill="1" applyBorder="1" applyAlignment="1">
      <alignment horizontal="center" vertical="distributed" textRotation="255"/>
    </xf>
    <xf numFmtId="0" fontId="1" fillId="35" borderId="23" xfId="0" applyFont="1" applyFill="1" applyBorder="1" applyAlignment="1">
      <alignment horizontal="center" vertical="distributed" textRotation="255"/>
    </xf>
    <xf numFmtId="0" fontId="1" fillId="35" borderId="19" xfId="0" applyFont="1" applyFill="1" applyBorder="1" applyAlignment="1">
      <alignment horizontal="center" vertical="distributed" textRotation="255"/>
    </xf>
    <xf numFmtId="0" fontId="1" fillId="35" borderId="28" xfId="0" applyFont="1" applyFill="1" applyBorder="1" applyAlignment="1">
      <alignment horizontal="center" vertical="distributed" textRotation="255"/>
    </xf>
    <xf numFmtId="0" fontId="1" fillId="35" borderId="29" xfId="0" applyFont="1" applyFill="1" applyBorder="1" applyAlignment="1">
      <alignment horizontal="center" vertical="distributed" textRotation="255"/>
    </xf>
    <xf numFmtId="0" fontId="1" fillId="35" borderId="30" xfId="0" applyFont="1" applyFill="1" applyBorder="1" applyAlignment="1">
      <alignment horizontal="center" vertical="distributed" textRotation="255"/>
    </xf>
    <xf numFmtId="0" fontId="1" fillId="35" borderId="16" xfId="0" applyFont="1" applyFill="1" applyBorder="1" applyAlignment="1">
      <alignment horizontal="center" vertical="center" textRotation="255"/>
    </xf>
    <xf numFmtId="0" fontId="1" fillId="35" borderId="23" xfId="0" applyFont="1" applyFill="1" applyBorder="1" applyAlignment="1">
      <alignment horizontal="center" vertical="center" textRotation="255"/>
    </xf>
    <xf numFmtId="0" fontId="1" fillId="35" borderId="19" xfId="0" applyFont="1" applyFill="1" applyBorder="1" applyAlignment="1">
      <alignment horizontal="center" vertical="center" textRotation="255"/>
    </xf>
    <xf numFmtId="0" fontId="1" fillId="35" borderId="28" xfId="0" applyFont="1" applyFill="1" applyBorder="1" applyAlignment="1">
      <alignment horizontal="center" vertical="center" textRotation="255"/>
    </xf>
    <xf numFmtId="0" fontId="1" fillId="35" borderId="29" xfId="0" applyFont="1" applyFill="1" applyBorder="1" applyAlignment="1">
      <alignment horizontal="center" vertical="center" textRotation="255"/>
    </xf>
    <xf numFmtId="0" fontId="1" fillId="35" borderId="30" xfId="0" applyFont="1" applyFill="1" applyBorder="1" applyAlignment="1">
      <alignment horizontal="center" vertical="center" textRotation="255"/>
    </xf>
    <xf numFmtId="0" fontId="6" fillId="35" borderId="16" xfId="0" applyFont="1" applyFill="1" applyBorder="1" applyAlignment="1">
      <alignment horizontal="center" vertical="center" textRotation="255" shrinkToFit="1"/>
    </xf>
    <xf numFmtId="0" fontId="6" fillId="35" borderId="27" xfId="0" applyFont="1" applyFill="1" applyBorder="1" applyAlignment="1">
      <alignment horizontal="center" vertical="center" textRotation="255" shrinkToFit="1"/>
    </xf>
    <xf numFmtId="0" fontId="6" fillId="35" borderId="19" xfId="0" applyFont="1" applyFill="1" applyBorder="1" applyAlignment="1">
      <alignment horizontal="center" vertical="center" textRotation="255" shrinkToFit="1"/>
    </xf>
    <xf numFmtId="0" fontId="6" fillId="35" borderId="0" xfId="0" applyFont="1" applyFill="1" applyBorder="1" applyAlignment="1">
      <alignment horizontal="center" vertical="center" textRotation="255" shrinkToFit="1"/>
    </xf>
    <xf numFmtId="0" fontId="6" fillId="35" borderId="29" xfId="0" applyFont="1" applyFill="1" applyBorder="1" applyAlignment="1">
      <alignment horizontal="center" vertical="center" textRotation="255" shrinkToFit="1"/>
    </xf>
    <xf numFmtId="0" fontId="6" fillId="35" borderId="31" xfId="0" applyFont="1" applyFill="1" applyBorder="1" applyAlignment="1">
      <alignment horizontal="center" vertical="center" textRotation="255" shrinkToFit="1"/>
    </xf>
    <xf numFmtId="0" fontId="7" fillId="35" borderId="16" xfId="0" applyFont="1" applyFill="1" applyBorder="1" applyAlignment="1">
      <alignment horizontal="center" vertical="center" textRotation="255" shrinkToFit="1"/>
    </xf>
    <xf numFmtId="0" fontId="7" fillId="35" borderId="27" xfId="0" applyFont="1" applyFill="1" applyBorder="1" applyAlignment="1">
      <alignment horizontal="center" vertical="center" textRotation="255" shrinkToFit="1"/>
    </xf>
    <xf numFmtId="0" fontId="7" fillId="35" borderId="19" xfId="0" applyFont="1" applyFill="1" applyBorder="1" applyAlignment="1">
      <alignment horizontal="center" vertical="center" textRotation="255" shrinkToFit="1"/>
    </xf>
    <xf numFmtId="0" fontId="7" fillId="35" borderId="0" xfId="0" applyFont="1" applyFill="1" applyBorder="1" applyAlignment="1">
      <alignment horizontal="center" vertical="center" textRotation="255" shrinkToFit="1"/>
    </xf>
    <xf numFmtId="0" fontId="7" fillId="35" borderId="29" xfId="0" applyFont="1" applyFill="1" applyBorder="1" applyAlignment="1">
      <alignment horizontal="center" vertical="center" textRotation="255" shrinkToFit="1"/>
    </xf>
    <xf numFmtId="0" fontId="7" fillId="35" borderId="31" xfId="0" applyFont="1" applyFill="1" applyBorder="1" applyAlignment="1">
      <alignment horizontal="center" vertical="center" textRotation="255" shrinkToFit="1"/>
    </xf>
    <xf numFmtId="0" fontId="1" fillId="35" borderId="3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4" fillId="35" borderId="14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1" fillId="35" borderId="17" xfId="0" applyFont="1" applyFill="1" applyBorder="1" applyAlignment="1">
      <alignment vertical="distributed" textRotation="255"/>
    </xf>
    <xf numFmtId="0" fontId="1" fillId="35" borderId="18" xfId="0" applyFont="1" applyFill="1" applyBorder="1" applyAlignment="1">
      <alignment vertical="distributed" textRotation="255"/>
    </xf>
    <xf numFmtId="0" fontId="5" fillId="36" borderId="13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/>
    </xf>
    <xf numFmtId="0" fontId="1" fillId="35" borderId="13" xfId="0" applyFont="1" applyFill="1" applyBorder="1" applyAlignment="1">
      <alignment horizontal="distributed" vertical="center"/>
    </xf>
    <xf numFmtId="0" fontId="1" fillId="35" borderId="15" xfId="0" applyFont="1" applyFill="1" applyBorder="1" applyAlignment="1">
      <alignment vertical="distributed" textRotation="255"/>
    </xf>
    <xf numFmtId="0" fontId="19" fillId="35" borderId="16" xfId="0" applyFont="1" applyFill="1" applyBorder="1" applyAlignment="1">
      <alignment horizontal="center" vertical="center" textRotation="255"/>
    </xf>
    <xf numFmtId="0" fontId="19" fillId="35" borderId="19" xfId="0" applyFont="1" applyFill="1" applyBorder="1" applyAlignment="1">
      <alignment horizontal="center" vertical="center" textRotation="255"/>
    </xf>
    <xf numFmtId="0" fontId="19" fillId="35" borderId="29" xfId="0" applyFont="1" applyFill="1" applyBorder="1" applyAlignment="1">
      <alignment horizontal="center" vertical="center" textRotation="255"/>
    </xf>
    <xf numFmtId="0" fontId="20" fillId="35" borderId="23" xfId="0" applyFont="1" applyFill="1" applyBorder="1" applyAlignment="1">
      <alignment horizontal="center" vertical="center" textRotation="255"/>
    </xf>
    <xf numFmtId="0" fontId="20" fillId="35" borderId="28" xfId="0" applyFont="1" applyFill="1" applyBorder="1" applyAlignment="1">
      <alignment horizontal="center" vertical="center" textRotation="255"/>
    </xf>
    <xf numFmtId="0" fontId="20" fillId="35" borderId="30" xfId="0" applyFont="1" applyFill="1" applyBorder="1" applyAlignment="1">
      <alignment horizontal="center" vertical="center" textRotation="255"/>
    </xf>
    <xf numFmtId="0" fontId="1" fillId="38" borderId="3" xfId="0" applyFont="1" applyFill="1" applyBorder="1" applyAlignment="1">
      <alignment horizontal="distributed" vertical="center"/>
    </xf>
    <xf numFmtId="0" fontId="1" fillId="36" borderId="3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distributed" vertical="center"/>
    </xf>
    <xf numFmtId="0" fontId="1" fillId="36" borderId="2" xfId="0" applyFont="1" applyFill="1" applyBorder="1" applyAlignment="1">
      <alignment horizontal="distributed" vertical="center"/>
    </xf>
    <xf numFmtId="0" fontId="1" fillId="36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3" fontId="1" fillId="35" borderId="3" xfId="81" applyFont="1" applyFill="1" applyBorder="1" applyAlignment="1">
      <alignment horizontal="distributed" vertical="center"/>
      <protection/>
    </xf>
    <xf numFmtId="193" fontId="1" fillId="38" borderId="3" xfId="81" applyFont="1" applyFill="1" applyBorder="1" applyAlignment="1">
      <alignment horizontal="distributed" vertical="center"/>
      <protection/>
    </xf>
    <xf numFmtId="193" fontId="1" fillId="38" borderId="17" xfId="81" applyFont="1" applyFill="1" applyBorder="1" applyAlignment="1">
      <alignment horizontal="center" vertical="center"/>
      <protection/>
    </xf>
    <xf numFmtId="193" fontId="1" fillId="38" borderId="15" xfId="81" applyFont="1" applyFill="1" applyBorder="1" applyAlignment="1">
      <alignment horizontal="center" vertical="center"/>
      <protection/>
    </xf>
    <xf numFmtId="193" fontId="1" fillId="36" borderId="13" xfId="81" applyFont="1" applyFill="1" applyBorder="1" applyAlignment="1">
      <alignment horizontal="distributed" vertical="center"/>
      <protection/>
    </xf>
    <xf numFmtId="193" fontId="1" fillId="36" borderId="2" xfId="81" applyFont="1" applyFill="1" applyBorder="1" applyAlignment="1">
      <alignment horizontal="distributed" vertical="center"/>
      <protection/>
    </xf>
    <xf numFmtId="193" fontId="1" fillId="36" borderId="14" xfId="81" applyFont="1" applyFill="1" applyBorder="1" applyAlignment="1">
      <alignment horizontal="distributed" vertical="center"/>
      <protection/>
    </xf>
    <xf numFmtId="193" fontId="1" fillId="36" borderId="13" xfId="81" applyFont="1" applyFill="1" applyBorder="1" applyAlignment="1">
      <alignment horizontal="center" vertical="center"/>
      <protection/>
    </xf>
    <xf numFmtId="193" fontId="1" fillId="36" borderId="2" xfId="81" applyFont="1" applyFill="1" applyBorder="1" applyAlignment="1">
      <alignment horizontal="center" vertical="center"/>
      <protection/>
    </xf>
    <xf numFmtId="193" fontId="1" fillId="36" borderId="14" xfId="81" applyFont="1" applyFill="1" applyBorder="1" applyAlignment="1">
      <alignment horizontal="center" vertical="center"/>
      <protection/>
    </xf>
    <xf numFmtId="193" fontId="1" fillId="35" borderId="13" xfId="81" applyFont="1" applyFill="1" applyBorder="1" applyAlignment="1">
      <alignment horizontal="distributed" vertical="center"/>
      <protection/>
    </xf>
    <xf numFmtId="193" fontId="1" fillId="35" borderId="2" xfId="81" applyFont="1" applyFill="1" applyBorder="1" applyAlignment="1">
      <alignment horizontal="distributed" vertical="center"/>
      <protection/>
    </xf>
    <xf numFmtId="193" fontId="1" fillId="35" borderId="14" xfId="81" applyFont="1" applyFill="1" applyBorder="1" applyAlignment="1">
      <alignment horizontal="distributed" vertical="center"/>
      <protection/>
    </xf>
    <xf numFmtId="193" fontId="4" fillId="35" borderId="13" xfId="81" applyFont="1" applyFill="1" applyBorder="1" applyAlignment="1">
      <alignment horizontal="distributed" vertical="center"/>
      <protection/>
    </xf>
    <xf numFmtId="193" fontId="4" fillId="35" borderId="2" xfId="81" applyFont="1" applyFill="1" applyBorder="1" applyAlignment="1">
      <alignment horizontal="distributed" vertical="center"/>
      <protection/>
    </xf>
    <xf numFmtId="193" fontId="4" fillId="35" borderId="14" xfId="81" applyFont="1" applyFill="1" applyBorder="1" applyAlignment="1">
      <alignment horizontal="distributed" vertical="center"/>
      <protection/>
    </xf>
    <xf numFmtId="193" fontId="0" fillId="0" borderId="14" xfId="81" applyFont="1" applyBorder="1" applyAlignment="1">
      <alignment horizontal="distributed" vertical="center"/>
      <protection/>
    </xf>
    <xf numFmtId="193" fontId="5" fillId="0" borderId="0" xfId="81" applyFont="1" applyAlignment="1">
      <alignment vertical="center"/>
      <protection/>
    </xf>
    <xf numFmtId="193" fontId="0" fillId="0" borderId="0" xfId="81" applyFont="1" applyAlignment="1">
      <alignment vertical="center"/>
      <protection/>
    </xf>
    <xf numFmtId="0" fontId="1" fillId="35" borderId="16" xfId="0" applyFont="1" applyFill="1" applyBorder="1" applyAlignment="1">
      <alignment horizontal="distributed" vertical="center"/>
    </xf>
    <xf numFmtId="0" fontId="1" fillId="35" borderId="27" xfId="0" applyFont="1" applyFill="1" applyBorder="1" applyAlignment="1">
      <alignment horizontal="distributed" vertical="center"/>
    </xf>
    <xf numFmtId="0" fontId="1" fillId="35" borderId="23" xfId="0" applyFont="1" applyFill="1" applyBorder="1" applyAlignment="1">
      <alignment horizontal="distributed" vertical="center"/>
    </xf>
    <xf numFmtId="0" fontId="1" fillId="35" borderId="19" xfId="0" applyFont="1" applyFill="1" applyBorder="1" applyAlignment="1">
      <alignment horizontal="distributed" vertical="center"/>
    </xf>
    <xf numFmtId="0" fontId="1" fillId="35" borderId="0" xfId="0" applyFont="1" applyFill="1" applyBorder="1" applyAlignment="1">
      <alignment horizontal="distributed" vertical="center"/>
    </xf>
    <xf numFmtId="0" fontId="1" fillId="35" borderId="28" xfId="0" applyFont="1" applyFill="1" applyBorder="1" applyAlignment="1">
      <alignment horizontal="distributed" vertical="center"/>
    </xf>
    <xf numFmtId="0" fontId="1" fillId="35" borderId="29" xfId="0" applyFont="1" applyFill="1" applyBorder="1" applyAlignment="1">
      <alignment horizontal="distributed" vertical="center"/>
    </xf>
    <xf numFmtId="0" fontId="1" fillId="35" borderId="31" xfId="0" applyFont="1" applyFill="1" applyBorder="1" applyAlignment="1">
      <alignment horizontal="distributed" vertical="center"/>
    </xf>
    <xf numFmtId="0" fontId="1" fillId="35" borderId="30" xfId="0" applyFont="1" applyFill="1" applyBorder="1" applyAlignment="1">
      <alignment horizontal="distributed" vertical="center"/>
    </xf>
    <xf numFmtId="0" fontId="1" fillId="36" borderId="18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23" xfId="0" applyFont="1" applyFill="1" applyBorder="1" applyAlignment="1">
      <alignment horizontal="distributed" vertical="center"/>
    </xf>
    <xf numFmtId="0" fontId="5" fillId="36" borderId="19" xfId="0" applyFont="1" applyFill="1" applyBorder="1" applyAlignment="1">
      <alignment horizontal="distributed" vertical="center"/>
    </xf>
    <xf numFmtId="0" fontId="5" fillId="36" borderId="28" xfId="0" applyFont="1" applyFill="1" applyBorder="1" applyAlignment="1">
      <alignment horizontal="distributed" vertical="center"/>
    </xf>
    <xf numFmtId="0" fontId="5" fillId="36" borderId="29" xfId="0" applyFont="1" applyFill="1" applyBorder="1" applyAlignment="1">
      <alignment horizontal="distributed" vertical="center"/>
    </xf>
    <xf numFmtId="0" fontId="5" fillId="36" borderId="30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1" fillId="36" borderId="16" xfId="0" applyFont="1" applyFill="1" applyBorder="1" applyAlignment="1">
      <alignment horizontal="distributed" vertical="center"/>
    </xf>
    <xf numFmtId="0" fontId="1" fillId="36" borderId="27" xfId="0" applyFont="1" applyFill="1" applyBorder="1" applyAlignment="1">
      <alignment horizontal="distributed" vertical="center"/>
    </xf>
    <xf numFmtId="0" fontId="1" fillId="36" borderId="23" xfId="0" applyFont="1" applyFill="1" applyBorder="1" applyAlignment="1">
      <alignment horizontal="distributed" vertical="center"/>
    </xf>
    <xf numFmtId="0" fontId="1" fillId="36" borderId="29" xfId="0" applyFont="1" applyFill="1" applyBorder="1" applyAlignment="1">
      <alignment horizontal="distributed" vertical="center"/>
    </xf>
    <xf numFmtId="0" fontId="1" fillId="36" borderId="31" xfId="0" applyFont="1" applyFill="1" applyBorder="1" applyAlignment="1">
      <alignment horizontal="distributed" vertical="center"/>
    </xf>
    <xf numFmtId="0" fontId="1" fillId="36" borderId="30" xfId="0" applyFont="1" applyFill="1" applyBorder="1" applyAlignment="1">
      <alignment horizontal="distributed" vertical="center"/>
    </xf>
    <xf numFmtId="0" fontId="7" fillId="36" borderId="17" xfId="0" applyFont="1" applyFill="1" applyBorder="1" applyAlignment="1">
      <alignment horizontal="distributed" vertical="center" wrapText="1"/>
    </xf>
    <xf numFmtId="0" fontId="1" fillId="36" borderId="17" xfId="0" applyFont="1" applyFill="1" applyBorder="1" applyAlignment="1">
      <alignment horizontal="distributed" vertical="center"/>
    </xf>
    <xf numFmtId="0" fontId="1" fillId="36" borderId="18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1" fillId="36" borderId="17" xfId="0" applyFont="1" applyFill="1" applyBorder="1" applyAlignment="1">
      <alignment horizontal="distributed" vertical="center" wrapText="1"/>
    </xf>
    <xf numFmtId="0" fontId="1" fillId="35" borderId="17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horizontal="distributed" vertical="center"/>
    </xf>
    <xf numFmtId="0" fontId="1" fillId="35" borderId="15" xfId="0" applyFont="1" applyFill="1" applyBorder="1" applyAlignment="1">
      <alignment horizontal="distributed" vertical="center"/>
    </xf>
    <xf numFmtId="0" fontId="5" fillId="36" borderId="2" xfId="0" applyFont="1" applyFill="1" applyBorder="1" applyAlignment="1">
      <alignment horizontal="distributed" vertical="center"/>
    </xf>
    <xf numFmtId="0" fontId="6" fillId="36" borderId="17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25" fillId="36" borderId="13" xfId="0" applyFont="1" applyFill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 wrapText="1"/>
    </xf>
    <xf numFmtId="0" fontId="4" fillId="35" borderId="14" xfId="0" applyFont="1" applyFill="1" applyBorder="1" applyAlignment="1">
      <alignment horizontal="distributed" vertical="center" wrapText="1"/>
    </xf>
    <xf numFmtId="0" fontId="26" fillId="35" borderId="3" xfId="0" applyFont="1" applyFill="1" applyBorder="1" applyAlignment="1">
      <alignment horizontal="distributed" vertical="center"/>
    </xf>
    <xf numFmtId="0" fontId="0" fillId="36" borderId="15" xfId="0" applyFont="1" applyFill="1" applyBorder="1" applyAlignment="1">
      <alignment vertical="center"/>
    </xf>
    <xf numFmtId="0" fontId="27" fillId="36" borderId="13" xfId="0" applyFont="1" applyFill="1" applyBorder="1" applyAlignment="1">
      <alignment horizontal="distributed" vertical="center"/>
    </xf>
    <xf numFmtId="0" fontId="27" fillId="36" borderId="14" xfId="0" applyFont="1" applyFill="1" applyBorder="1" applyAlignment="1">
      <alignment horizontal="distributed" vertical="center"/>
    </xf>
    <xf numFmtId="193" fontId="1" fillId="35" borderId="13" xfId="81" applyFont="1" applyFill="1" applyBorder="1" applyAlignment="1">
      <alignment horizontal="left" vertical="center"/>
      <protection/>
    </xf>
    <xf numFmtId="193" fontId="1" fillId="35" borderId="2" xfId="81" applyFont="1" applyFill="1" applyBorder="1" applyAlignment="1">
      <alignment horizontal="left" vertical="center"/>
      <protection/>
    </xf>
    <xf numFmtId="193" fontId="1" fillId="35" borderId="14" xfId="81" applyFont="1" applyFill="1" applyBorder="1" applyAlignment="1">
      <alignment horizontal="left" vertical="center"/>
      <protection/>
    </xf>
    <xf numFmtId="177" fontId="1" fillId="0" borderId="0" xfId="81" applyNumberFormat="1" applyFont="1" applyAlignment="1">
      <alignment horizontal="center" vertical="center"/>
      <protection/>
    </xf>
    <xf numFmtId="3" fontId="1" fillId="0" borderId="32" xfId="94" applyNumberFormat="1" applyFont="1" applyFill="1" applyBorder="1" applyAlignment="1">
      <alignment horizontal="left" vertical="center" wrapText="1"/>
      <protection/>
    </xf>
    <xf numFmtId="3" fontId="1" fillId="0" borderId="33" xfId="94" applyNumberFormat="1" applyFont="1" applyFill="1" applyBorder="1" applyAlignment="1">
      <alignment horizontal="left" vertical="center" wrapText="1"/>
      <protection/>
    </xf>
    <xf numFmtId="3" fontId="1" fillId="0" borderId="34" xfId="94" applyNumberFormat="1" applyFont="1" applyFill="1" applyBorder="1" applyAlignment="1">
      <alignment horizontal="left" vertical="center" wrapText="1"/>
      <protection/>
    </xf>
    <xf numFmtId="193" fontId="0" fillId="0" borderId="2" xfId="81" applyFont="1" applyBorder="1" applyAlignment="1">
      <alignment vertical="center"/>
      <protection/>
    </xf>
    <xf numFmtId="193" fontId="0" fillId="0" borderId="14" xfId="81" applyFont="1" applyBorder="1" applyAlignment="1">
      <alignment vertical="center"/>
      <protection/>
    </xf>
    <xf numFmtId="3" fontId="1" fillId="0" borderId="13" xfId="94" applyNumberFormat="1" applyFont="1" applyFill="1" applyBorder="1" applyAlignment="1">
      <alignment horizontal="center" vertical="center"/>
      <protection/>
    </xf>
    <xf numFmtId="3" fontId="1" fillId="0" borderId="2" xfId="94" applyNumberFormat="1" applyFont="1" applyFill="1" applyBorder="1" applyAlignment="1">
      <alignment horizontal="center" vertical="center"/>
      <protection/>
    </xf>
    <xf numFmtId="3" fontId="1" fillId="0" borderId="14" xfId="94" applyNumberFormat="1" applyFont="1" applyFill="1" applyBorder="1" applyAlignment="1">
      <alignment horizontal="center" vertical="center"/>
      <protection/>
    </xf>
    <xf numFmtId="193" fontId="29" fillId="35" borderId="2" xfId="81" applyFont="1" applyFill="1" applyBorder="1" applyAlignment="1">
      <alignment horizontal="distributed" vertical="center"/>
      <protection/>
    </xf>
    <xf numFmtId="193" fontId="23" fillId="0" borderId="14" xfId="81" applyFont="1" applyBorder="1" applyAlignment="1">
      <alignment horizontal="distributed" vertical="center"/>
      <protection/>
    </xf>
    <xf numFmtId="193" fontId="29" fillId="35" borderId="14" xfId="81" applyFont="1" applyFill="1" applyBorder="1" applyAlignment="1">
      <alignment horizontal="distributed" vertical="center"/>
      <protection/>
    </xf>
    <xf numFmtId="193" fontId="29" fillId="35" borderId="35" xfId="81" applyFont="1" applyFill="1" applyBorder="1" applyAlignment="1">
      <alignment horizontal="distributed" vertical="center"/>
      <protection/>
    </xf>
    <xf numFmtId="193" fontId="29" fillId="35" borderId="36" xfId="81" applyFont="1" applyFill="1" applyBorder="1" applyAlignment="1">
      <alignment horizontal="distributed" vertical="center"/>
      <protection/>
    </xf>
    <xf numFmtId="193" fontId="1" fillId="35" borderId="29" xfId="81" applyFont="1" applyFill="1" applyBorder="1" applyAlignment="1">
      <alignment horizontal="distributed" vertical="center"/>
      <protection/>
    </xf>
    <xf numFmtId="193" fontId="0" fillId="0" borderId="31" xfId="81" applyFont="1" applyBorder="1" applyAlignment="1">
      <alignment vertical="center"/>
      <protection/>
    </xf>
    <xf numFmtId="193" fontId="0" fillId="0" borderId="30" xfId="81" applyFont="1" applyBorder="1" applyAlignment="1">
      <alignment vertical="center"/>
      <protection/>
    </xf>
    <xf numFmtId="193" fontId="26" fillId="35" borderId="16" xfId="81" applyFont="1" applyFill="1" applyBorder="1" applyAlignment="1">
      <alignment horizontal="distributed" vertical="center"/>
      <protection/>
    </xf>
    <xf numFmtId="193" fontId="26" fillId="35" borderId="27" xfId="81" applyFont="1" applyFill="1" applyBorder="1" applyAlignment="1">
      <alignment horizontal="distributed" vertical="center"/>
      <protection/>
    </xf>
    <xf numFmtId="193" fontId="26" fillId="35" borderId="23" xfId="81" applyFont="1" applyFill="1" applyBorder="1" applyAlignment="1">
      <alignment horizontal="distributed" vertical="center"/>
      <protection/>
    </xf>
    <xf numFmtId="193" fontId="1" fillId="35" borderId="29" xfId="81" applyFont="1" applyFill="1" applyBorder="1" applyAlignment="1">
      <alignment horizontal="center" vertical="center"/>
      <protection/>
    </xf>
    <xf numFmtId="193" fontId="1" fillId="35" borderId="31" xfId="81" applyFont="1" applyFill="1" applyBorder="1" applyAlignment="1">
      <alignment horizontal="center" vertical="center"/>
      <protection/>
    </xf>
    <xf numFmtId="193" fontId="1" fillId="35" borderId="30" xfId="81" applyFont="1" applyFill="1" applyBorder="1" applyAlignment="1">
      <alignment horizontal="center" vertical="center"/>
      <protection/>
    </xf>
    <xf numFmtId="193" fontId="4" fillId="35" borderId="17" xfId="81" applyFont="1" applyFill="1" applyBorder="1" applyAlignment="1">
      <alignment horizontal="center" vertical="distributed" textRotation="255"/>
      <protection/>
    </xf>
    <xf numFmtId="193" fontId="4" fillId="35" borderId="18" xfId="81" applyFont="1" applyFill="1" applyBorder="1" applyAlignment="1">
      <alignment horizontal="center" vertical="distributed" textRotation="255"/>
      <protection/>
    </xf>
    <xf numFmtId="193" fontId="4" fillId="35" borderId="15" xfId="81" applyFont="1" applyFill="1" applyBorder="1" applyAlignment="1">
      <alignment horizontal="center" vertical="distributed" textRotation="255"/>
      <protection/>
    </xf>
    <xf numFmtId="193" fontId="26" fillId="35" borderId="13" xfId="81" applyFont="1" applyFill="1" applyBorder="1" applyAlignment="1">
      <alignment horizontal="center" vertical="center"/>
      <protection/>
    </xf>
    <xf numFmtId="193" fontId="26" fillId="35" borderId="14" xfId="81" applyFont="1" applyFill="1" applyBorder="1" applyAlignment="1">
      <alignment horizontal="center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27" xfId="81" applyFont="1" applyFill="1" applyBorder="1" applyAlignment="1">
      <alignment horizontal="distributed" vertical="center"/>
      <protection/>
    </xf>
    <xf numFmtId="193" fontId="1" fillId="35" borderId="23" xfId="81" applyFont="1" applyFill="1" applyBorder="1" applyAlignment="1">
      <alignment horizontal="distributed" vertical="center"/>
      <protection/>
    </xf>
    <xf numFmtId="193" fontId="1" fillId="35" borderId="29" xfId="81" applyFont="1" applyFill="1" applyBorder="1" applyAlignment="1">
      <alignment horizontal="distributed" vertical="center"/>
      <protection/>
    </xf>
    <xf numFmtId="193" fontId="1" fillId="35" borderId="31" xfId="81" applyFont="1" applyFill="1" applyBorder="1" applyAlignment="1">
      <alignment horizontal="distributed" vertical="center"/>
      <protection/>
    </xf>
    <xf numFmtId="193" fontId="1" fillId="35" borderId="30" xfId="81" applyFont="1" applyFill="1" applyBorder="1" applyAlignment="1">
      <alignment horizontal="distributed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27" xfId="81" applyFont="1" applyFill="1" applyBorder="1" applyAlignment="1">
      <alignment horizontal="distributed" vertical="center"/>
      <protection/>
    </xf>
    <xf numFmtId="193" fontId="1" fillId="35" borderId="23" xfId="81" applyFont="1" applyFill="1" applyBorder="1" applyAlignment="1">
      <alignment horizontal="distributed" vertical="center"/>
      <protection/>
    </xf>
    <xf numFmtId="0" fontId="1" fillId="36" borderId="16" xfId="0" applyFont="1" applyFill="1" applyBorder="1" applyAlignment="1">
      <alignment horizontal="distributed" vertical="center" wrapText="1"/>
    </xf>
    <xf numFmtId="0" fontId="1" fillId="36" borderId="23" xfId="0" applyFont="1" applyFill="1" applyBorder="1" applyAlignment="1">
      <alignment horizontal="distributed" vertical="center"/>
    </xf>
    <xf numFmtId="0" fontId="1" fillId="36" borderId="29" xfId="0" applyFont="1" applyFill="1" applyBorder="1" applyAlignment="1">
      <alignment horizontal="distributed" vertical="center"/>
    </xf>
    <xf numFmtId="0" fontId="1" fillId="36" borderId="30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27" fillId="36" borderId="16" xfId="0" applyFont="1" applyFill="1" applyBorder="1" applyAlignment="1">
      <alignment horizontal="distributed" vertical="center" wrapText="1"/>
    </xf>
    <xf numFmtId="0" fontId="27" fillId="36" borderId="23" xfId="0" applyFont="1" applyFill="1" applyBorder="1" applyAlignment="1">
      <alignment horizontal="distributed" vertical="center"/>
    </xf>
    <xf numFmtId="0" fontId="27" fillId="36" borderId="29" xfId="0" applyFont="1" applyFill="1" applyBorder="1" applyAlignment="1">
      <alignment horizontal="distributed" vertical="center"/>
    </xf>
    <xf numFmtId="0" fontId="27" fillId="36" borderId="30" xfId="0" applyFont="1" applyFill="1" applyBorder="1" applyAlignment="1">
      <alignment horizontal="distributed" vertical="center"/>
    </xf>
    <xf numFmtId="0" fontId="8" fillId="0" borderId="0" xfId="94" applyFont="1" applyBorder="1" applyAlignment="1">
      <alignment horizontal="center" vertical="center"/>
      <protection/>
    </xf>
    <xf numFmtId="0" fontId="5" fillId="0" borderId="0" xfId="94" applyFont="1" applyBorder="1" applyAlignment="1">
      <alignment horizontal="center" vertical="center"/>
      <protection/>
    </xf>
    <xf numFmtId="0" fontId="31" fillId="0" borderId="0" xfId="94" applyFont="1" applyBorder="1" applyAlignment="1" quotePrefix="1">
      <alignment horizontal="distributed" vertical="center"/>
      <protection/>
    </xf>
    <xf numFmtId="0" fontId="31" fillId="0" borderId="0" xfId="94" applyFont="1" applyBorder="1" applyAlignment="1">
      <alignment horizontal="distributed" vertical="center"/>
      <protection/>
    </xf>
    <xf numFmtId="0" fontId="6" fillId="36" borderId="16" xfId="0" applyFont="1" applyFill="1" applyBorder="1" applyAlignment="1">
      <alignment horizontal="distributed" vertical="center" wrapText="1"/>
    </xf>
    <xf numFmtId="0" fontId="6" fillId="36" borderId="23" xfId="0" applyFont="1" applyFill="1" applyBorder="1" applyAlignment="1">
      <alignment horizontal="distributed" vertical="center" wrapText="1"/>
    </xf>
    <xf numFmtId="0" fontId="6" fillId="36" borderId="29" xfId="0" applyFont="1" applyFill="1" applyBorder="1" applyAlignment="1">
      <alignment horizontal="distributed" vertical="center" wrapText="1"/>
    </xf>
    <xf numFmtId="0" fontId="6" fillId="36" borderId="30" xfId="0" applyFont="1" applyFill="1" applyBorder="1" applyAlignment="1">
      <alignment horizontal="distributed" vertical="center" wrapText="1"/>
    </xf>
    <xf numFmtId="0" fontId="8" fillId="0" borderId="0" xfId="94" applyFont="1" applyBorder="1" applyAlignment="1">
      <alignment horizontal="distributed" vertical="center"/>
      <protection/>
    </xf>
    <xf numFmtId="0" fontId="1" fillId="35" borderId="13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36" borderId="17" xfId="0" applyFont="1" applyFill="1" applyBorder="1" applyAlignment="1">
      <alignment horizontal="distributed" vertical="center" wrapText="1"/>
    </xf>
    <xf numFmtId="0" fontId="1" fillId="35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35" fillId="0" borderId="0" xfId="0" applyFont="1" applyFill="1" applyAlignment="1">
      <alignment horizontal="left" vertical="center"/>
    </xf>
    <xf numFmtId="0" fontId="1" fillId="36" borderId="15" xfId="0" applyFont="1" applyFill="1" applyBorder="1" applyAlignment="1">
      <alignment horizontal="distributed" vertical="center" wrapText="1"/>
    </xf>
    <xf numFmtId="0" fontId="1" fillId="0" borderId="0" xfId="0" applyFont="1" applyAlignment="1">
      <alignment horizontal="left" vertical="center"/>
    </xf>
    <xf numFmtId="0" fontId="1" fillId="36" borderId="18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 wrapText="1"/>
    </xf>
    <xf numFmtId="0" fontId="1" fillId="36" borderId="18" xfId="0" applyFont="1" applyFill="1" applyBorder="1" applyAlignment="1">
      <alignment horizontal="distributed" vertical="center" wrapText="1"/>
    </xf>
    <xf numFmtId="0" fontId="1" fillId="36" borderId="13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6" fillId="36" borderId="17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2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個人貸出Ⅰ" xfId="83"/>
    <cellStyle name="標準_個人貸出Ⅰ_1" xfId="84"/>
    <cellStyle name="標準_蔵書Ⅰ" xfId="85"/>
    <cellStyle name="標準_蔵書Ⅰ_1" xfId="86"/>
    <cellStyle name="標準_蔵書Ⅱ" xfId="87"/>
    <cellStyle name="標準_蔵書Ⅱ_1" xfId="88"/>
    <cellStyle name="標準_貸出サービス概況" xfId="89"/>
    <cellStyle name="標準_貸出サービス概況_1" xfId="90"/>
    <cellStyle name="標準_第１表～１４表" xfId="91"/>
    <cellStyle name="標準_第３０表～６７表" xfId="92"/>
    <cellStyle name="標準_第３０表～６７表 2" xfId="93"/>
    <cellStyle name="標準_第６８表～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57150</xdr:rowOff>
    </xdr:from>
    <xdr:to>
      <xdr:col>13</xdr:col>
      <xdr:colOff>0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10277475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10277475" y="81915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59</xdr:row>
      <xdr:rowOff>47625</xdr:rowOff>
    </xdr:from>
    <xdr:to>
      <xdr:col>13</xdr:col>
      <xdr:colOff>0</xdr:colOff>
      <xdr:row>60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0277475" y="910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0277475" y="985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27</xdr:row>
      <xdr:rowOff>57150</xdr:rowOff>
    </xdr:from>
    <xdr:to>
      <xdr:col>13</xdr:col>
      <xdr:colOff>0</xdr:colOff>
      <xdr:row>28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0277475" y="4219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47</xdr:row>
      <xdr:rowOff>66675</xdr:rowOff>
    </xdr:from>
    <xdr:to>
      <xdr:col>13</xdr:col>
      <xdr:colOff>0</xdr:colOff>
      <xdr:row>48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0277475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47625</xdr:rowOff>
    </xdr:from>
    <xdr:to>
      <xdr:col>13</xdr:col>
      <xdr:colOff>0</xdr:colOff>
      <xdr:row>54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10277475" y="8172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10277475" y="8934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0"/>
  <sheetViews>
    <sheetView tabSelected="1" view="pageBreakPreview" zoomScaleNormal="115" zoomScaleSheetLayoutView="100" zoomScalePageLayoutView="0" workbookViewId="0" topLeftCell="B4">
      <selection activeCell="L12" sqref="L12"/>
    </sheetView>
  </sheetViews>
  <sheetFormatPr defaultColWidth="9.00390625" defaultRowHeight="13.5"/>
  <cols>
    <col min="1" max="1" width="2.625" style="1" customWidth="1"/>
    <col min="2" max="3" width="3.00390625" style="1" customWidth="1"/>
    <col min="4" max="4" width="2.625" style="1" customWidth="1"/>
    <col min="5" max="5" width="1.875" style="1" customWidth="1"/>
    <col min="6" max="6" width="8.375" style="1" customWidth="1"/>
    <col min="7" max="8" width="6.00390625" style="1" bestFit="1" customWidth="1"/>
    <col min="9" max="9" width="4.875" style="1" bestFit="1" customWidth="1"/>
    <col min="10" max="10" width="8.00390625" style="1" bestFit="1" customWidth="1"/>
    <col min="11" max="11" width="10.125" style="1" bestFit="1" customWidth="1"/>
    <col min="12" max="12" width="9.375" style="1" bestFit="1" customWidth="1"/>
    <col min="13" max="13" width="9.125" style="1" bestFit="1" customWidth="1"/>
    <col min="14" max="15" width="8.00390625" style="1" bestFit="1" customWidth="1"/>
    <col min="16" max="16" width="7.75390625" style="1" customWidth="1"/>
    <col min="17" max="17" width="8.00390625" style="1" bestFit="1" customWidth="1"/>
    <col min="18" max="19" width="6.625" style="1" customWidth="1"/>
    <col min="20" max="16384" width="9.00390625" style="1" customWidth="1"/>
  </cols>
  <sheetData>
    <row r="1" spans="2:3" ht="14.25">
      <c r="B1" s="2" t="s">
        <v>37</v>
      </c>
      <c r="C1" s="2"/>
    </row>
    <row r="3" spans="2:19" ht="12">
      <c r="B3" s="413" t="s">
        <v>0</v>
      </c>
      <c r="C3" s="413"/>
      <c r="D3" s="413"/>
      <c r="E3" s="413"/>
      <c r="F3" s="413"/>
      <c r="G3" s="423" t="s">
        <v>1</v>
      </c>
      <c r="H3" s="424"/>
      <c r="I3" s="425"/>
      <c r="J3" s="426" t="s">
        <v>2</v>
      </c>
      <c r="K3" s="423" t="s">
        <v>29</v>
      </c>
      <c r="L3" s="424"/>
      <c r="M3" s="425"/>
      <c r="N3" s="423" t="s">
        <v>3</v>
      </c>
      <c r="O3" s="424"/>
      <c r="P3" s="425"/>
      <c r="Q3" s="431" t="s">
        <v>4</v>
      </c>
      <c r="R3" s="421" t="s">
        <v>24</v>
      </c>
      <c r="S3" s="422"/>
    </row>
    <row r="4" spans="2:19" ht="12">
      <c r="B4" s="413"/>
      <c r="C4" s="413"/>
      <c r="D4" s="413"/>
      <c r="E4" s="413"/>
      <c r="F4" s="413"/>
      <c r="G4" s="13" t="s">
        <v>25</v>
      </c>
      <c r="H4" s="13" t="s">
        <v>5</v>
      </c>
      <c r="I4" s="13" t="s">
        <v>6</v>
      </c>
      <c r="J4" s="427"/>
      <c r="K4" s="13" t="s">
        <v>25</v>
      </c>
      <c r="L4" s="5" t="s">
        <v>7</v>
      </c>
      <c r="M4" s="5" t="s">
        <v>8</v>
      </c>
      <c r="N4" s="13" t="s">
        <v>25</v>
      </c>
      <c r="O4" s="5" t="s">
        <v>7</v>
      </c>
      <c r="P4" s="5" t="s">
        <v>8</v>
      </c>
      <c r="Q4" s="432"/>
      <c r="R4" s="5" t="s">
        <v>7</v>
      </c>
      <c r="S4" s="5" t="s">
        <v>8</v>
      </c>
    </row>
    <row r="5" spans="2:19" ht="12" customHeight="1">
      <c r="B5" s="7"/>
      <c r="C5" s="8"/>
      <c r="D5" s="8"/>
      <c r="E5" s="8"/>
      <c r="F5" s="9"/>
      <c r="G5" s="10"/>
      <c r="H5" s="10"/>
      <c r="I5" s="10"/>
      <c r="J5" s="11"/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  <c r="P5" s="6" t="s">
        <v>9</v>
      </c>
      <c r="Q5" s="6" t="s">
        <v>9</v>
      </c>
      <c r="R5" s="6" t="s">
        <v>9</v>
      </c>
      <c r="S5" s="6" t="s">
        <v>9</v>
      </c>
    </row>
    <row r="6" spans="2:19" ht="12" customHeight="1">
      <c r="B6" s="395" t="s">
        <v>10</v>
      </c>
      <c r="C6" s="396"/>
      <c r="D6" s="418" t="s">
        <v>25</v>
      </c>
      <c r="E6" s="418"/>
      <c r="F6" s="418"/>
      <c r="G6" s="18">
        <f>SUM(G7:G9)</f>
        <v>175</v>
      </c>
      <c r="H6" s="18">
        <f>SUM(H7:H9)</f>
        <v>175</v>
      </c>
      <c r="I6" s="18" t="s">
        <v>28</v>
      </c>
      <c r="J6" s="18">
        <f aca="true" t="shared" si="0" ref="J6:S6">SUM(J7:J9)</f>
        <v>907</v>
      </c>
      <c r="K6" s="18">
        <f t="shared" si="0"/>
        <v>16282</v>
      </c>
      <c r="L6" s="18">
        <f t="shared" si="0"/>
        <v>8222</v>
      </c>
      <c r="M6" s="18">
        <f t="shared" si="0"/>
        <v>8060</v>
      </c>
      <c r="N6" s="18">
        <f t="shared" si="0"/>
        <v>1544</v>
      </c>
      <c r="O6" s="18">
        <f t="shared" si="0"/>
        <v>123</v>
      </c>
      <c r="P6" s="18">
        <f t="shared" si="0"/>
        <v>1421</v>
      </c>
      <c r="Q6" s="18">
        <f t="shared" si="0"/>
        <v>268</v>
      </c>
      <c r="R6" s="18">
        <f t="shared" si="0"/>
        <v>141</v>
      </c>
      <c r="S6" s="18">
        <f t="shared" si="0"/>
        <v>153</v>
      </c>
    </row>
    <row r="7" spans="2:19" ht="12" customHeight="1">
      <c r="B7" s="397"/>
      <c r="C7" s="398"/>
      <c r="D7" s="3"/>
      <c r="E7" s="388" t="s">
        <v>11</v>
      </c>
      <c r="F7" s="414"/>
      <c r="G7" s="17">
        <v>1</v>
      </c>
      <c r="H7" s="29">
        <v>1</v>
      </c>
      <c r="I7" s="29" t="s">
        <v>35</v>
      </c>
      <c r="J7" s="29">
        <v>5</v>
      </c>
      <c r="K7" s="17">
        <v>137</v>
      </c>
      <c r="L7" s="29">
        <v>68</v>
      </c>
      <c r="M7" s="29">
        <v>69</v>
      </c>
      <c r="N7" s="17">
        <v>9</v>
      </c>
      <c r="O7" s="29">
        <v>2</v>
      </c>
      <c r="P7" s="29">
        <v>7</v>
      </c>
      <c r="Q7" s="17">
        <v>4</v>
      </c>
      <c r="R7" s="18" t="s">
        <v>28</v>
      </c>
      <c r="S7" s="17">
        <v>1</v>
      </c>
    </row>
    <row r="8" spans="2:19" ht="12" customHeight="1">
      <c r="B8" s="397"/>
      <c r="C8" s="398"/>
      <c r="D8" s="3"/>
      <c r="E8" s="388" t="s">
        <v>12</v>
      </c>
      <c r="F8" s="414"/>
      <c r="G8" s="17">
        <v>76</v>
      </c>
      <c r="H8" s="29">
        <v>76</v>
      </c>
      <c r="I8" s="29" t="s">
        <v>35</v>
      </c>
      <c r="J8" s="29">
        <v>289</v>
      </c>
      <c r="K8" s="17">
        <v>4415</v>
      </c>
      <c r="L8" s="29">
        <v>2206</v>
      </c>
      <c r="M8" s="29">
        <v>2209</v>
      </c>
      <c r="N8" s="17">
        <v>439</v>
      </c>
      <c r="O8" s="29">
        <v>37</v>
      </c>
      <c r="P8" s="29">
        <v>402</v>
      </c>
      <c r="Q8" s="17">
        <v>20</v>
      </c>
      <c r="R8" s="17">
        <v>18</v>
      </c>
      <c r="S8" s="17">
        <v>65</v>
      </c>
    </row>
    <row r="9" spans="2:19" ht="12" customHeight="1">
      <c r="B9" s="399"/>
      <c r="C9" s="400"/>
      <c r="D9" s="3"/>
      <c r="E9" s="388" t="s">
        <v>13</v>
      </c>
      <c r="F9" s="414"/>
      <c r="G9" s="17">
        <v>98</v>
      </c>
      <c r="H9" s="29">
        <v>98</v>
      </c>
      <c r="I9" s="29" t="s">
        <v>35</v>
      </c>
      <c r="J9" s="29">
        <v>613</v>
      </c>
      <c r="K9" s="17">
        <v>11730</v>
      </c>
      <c r="L9" s="29">
        <v>5948</v>
      </c>
      <c r="M9" s="29">
        <v>5782</v>
      </c>
      <c r="N9" s="17">
        <v>1096</v>
      </c>
      <c r="O9" s="29">
        <v>84</v>
      </c>
      <c r="P9" s="29">
        <v>1012</v>
      </c>
      <c r="Q9" s="17">
        <v>244</v>
      </c>
      <c r="R9" s="17">
        <v>123</v>
      </c>
      <c r="S9" s="17">
        <v>87</v>
      </c>
    </row>
    <row r="10" spans="2:19" ht="12" customHeight="1">
      <c r="B10" s="435" t="s">
        <v>30</v>
      </c>
      <c r="C10" s="438" t="s">
        <v>31</v>
      </c>
      <c r="D10" s="3"/>
      <c r="E10" s="417" t="s">
        <v>25</v>
      </c>
      <c r="F10" s="418"/>
      <c r="G10" s="18">
        <f>SUM(G11:G12)</f>
        <v>72</v>
      </c>
      <c r="H10" s="18">
        <f>SUM(H11:H12)</f>
        <v>72</v>
      </c>
      <c r="I10" s="18" t="s">
        <v>35</v>
      </c>
      <c r="J10" s="18">
        <f aca="true" t="shared" si="1" ref="J10:S10">SUM(J11:J12)</f>
        <v>344</v>
      </c>
      <c r="K10" s="18">
        <f t="shared" si="1"/>
        <v>10006</v>
      </c>
      <c r="L10" s="18">
        <f t="shared" si="1"/>
        <v>5060</v>
      </c>
      <c r="M10" s="18">
        <f t="shared" si="1"/>
        <v>4946</v>
      </c>
      <c r="N10" s="18">
        <f t="shared" si="1"/>
        <v>1611</v>
      </c>
      <c r="O10" s="18">
        <f t="shared" si="1"/>
        <v>91</v>
      </c>
      <c r="P10" s="18">
        <f t="shared" si="1"/>
        <v>1520</v>
      </c>
      <c r="Q10" s="18">
        <f t="shared" si="1"/>
        <v>214</v>
      </c>
      <c r="R10" s="18">
        <f t="shared" si="1"/>
        <v>39</v>
      </c>
      <c r="S10" s="18">
        <f t="shared" si="1"/>
        <v>211</v>
      </c>
    </row>
    <row r="11" spans="2:19" ht="12" customHeight="1">
      <c r="B11" s="436"/>
      <c r="C11" s="439"/>
      <c r="D11" s="3"/>
      <c r="E11" s="388" t="s">
        <v>12</v>
      </c>
      <c r="F11" s="414"/>
      <c r="G11" s="17">
        <v>2</v>
      </c>
      <c r="H11" s="29">
        <v>2</v>
      </c>
      <c r="I11" s="29" t="s">
        <v>35</v>
      </c>
      <c r="J11" s="29">
        <v>18</v>
      </c>
      <c r="K11" s="17">
        <v>431</v>
      </c>
      <c r="L11" s="29">
        <v>233</v>
      </c>
      <c r="M11" s="29">
        <v>198</v>
      </c>
      <c r="N11" s="17">
        <v>51</v>
      </c>
      <c r="O11" s="29">
        <v>1</v>
      </c>
      <c r="P11" s="29">
        <v>50</v>
      </c>
      <c r="Q11" s="17">
        <v>5</v>
      </c>
      <c r="R11" s="17">
        <v>1</v>
      </c>
      <c r="S11" s="17">
        <v>2</v>
      </c>
    </row>
    <row r="12" spans="2:19" ht="12" customHeight="1">
      <c r="B12" s="437"/>
      <c r="C12" s="440"/>
      <c r="D12" s="3"/>
      <c r="E12" s="388" t="s">
        <v>13</v>
      </c>
      <c r="F12" s="414"/>
      <c r="G12" s="17">
        <v>70</v>
      </c>
      <c r="H12" s="29">
        <v>70</v>
      </c>
      <c r="I12" s="29" t="s">
        <v>35</v>
      </c>
      <c r="J12" s="29">
        <v>326</v>
      </c>
      <c r="K12" s="17">
        <v>9575</v>
      </c>
      <c r="L12" s="29">
        <v>4827</v>
      </c>
      <c r="M12" s="29">
        <v>4748</v>
      </c>
      <c r="N12" s="17">
        <v>1560</v>
      </c>
      <c r="O12" s="29">
        <v>90</v>
      </c>
      <c r="P12" s="29">
        <v>1470</v>
      </c>
      <c r="Q12" s="17">
        <v>209</v>
      </c>
      <c r="R12" s="17">
        <v>38</v>
      </c>
      <c r="S12" s="17">
        <v>209</v>
      </c>
    </row>
    <row r="13" spans="2:19" s="14" customFormat="1" ht="12" customHeight="1">
      <c r="B13" s="395" t="s">
        <v>14</v>
      </c>
      <c r="C13" s="396"/>
      <c r="D13" s="418" t="s">
        <v>25</v>
      </c>
      <c r="E13" s="418"/>
      <c r="F13" s="418"/>
      <c r="G13" s="18">
        <f>SUM(G14:G16)</f>
        <v>316</v>
      </c>
      <c r="H13" s="18">
        <f aca="true" t="shared" si="2" ref="H13:S13">SUM(H14:H16)</f>
        <v>313</v>
      </c>
      <c r="I13" s="18">
        <f t="shared" si="2"/>
        <v>3</v>
      </c>
      <c r="J13" s="18">
        <f t="shared" si="2"/>
        <v>4416</v>
      </c>
      <c r="K13" s="18">
        <f t="shared" si="2"/>
        <v>103990</v>
      </c>
      <c r="L13" s="18">
        <f t="shared" si="2"/>
        <v>53337</v>
      </c>
      <c r="M13" s="18">
        <f t="shared" si="2"/>
        <v>50653</v>
      </c>
      <c r="N13" s="18">
        <f t="shared" si="2"/>
        <v>6891</v>
      </c>
      <c r="O13" s="18">
        <f t="shared" si="2"/>
        <v>2541</v>
      </c>
      <c r="P13" s="18">
        <f t="shared" si="2"/>
        <v>4350</v>
      </c>
      <c r="Q13" s="18">
        <f t="shared" si="2"/>
        <v>432</v>
      </c>
      <c r="R13" s="18">
        <f t="shared" si="2"/>
        <v>494</v>
      </c>
      <c r="S13" s="18">
        <f t="shared" si="2"/>
        <v>1792</v>
      </c>
    </row>
    <row r="14" spans="2:19" s="14" customFormat="1" ht="12" customHeight="1">
      <c r="B14" s="397"/>
      <c r="C14" s="398"/>
      <c r="D14" s="3"/>
      <c r="E14" s="388" t="s">
        <v>11</v>
      </c>
      <c r="F14" s="414"/>
      <c r="G14" s="17">
        <v>1</v>
      </c>
      <c r="H14" s="29">
        <v>1</v>
      </c>
      <c r="I14" s="29" t="s">
        <v>35</v>
      </c>
      <c r="J14" s="29">
        <v>18</v>
      </c>
      <c r="K14" s="17">
        <v>619</v>
      </c>
      <c r="L14" s="29">
        <v>311</v>
      </c>
      <c r="M14" s="29">
        <v>308</v>
      </c>
      <c r="N14" s="17">
        <v>31</v>
      </c>
      <c r="O14" s="29">
        <v>24</v>
      </c>
      <c r="P14" s="29">
        <v>7</v>
      </c>
      <c r="Q14" s="17">
        <v>16</v>
      </c>
      <c r="R14" s="17" t="s">
        <v>34</v>
      </c>
      <c r="S14" s="17">
        <v>4</v>
      </c>
    </row>
    <row r="15" spans="2:19" s="14" customFormat="1" ht="12" customHeight="1">
      <c r="B15" s="397"/>
      <c r="C15" s="398"/>
      <c r="D15" s="3"/>
      <c r="E15" s="388" t="s">
        <v>12</v>
      </c>
      <c r="F15" s="414"/>
      <c r="G15" s="17">
        <v>312</v>
      </c>
      <c r="H15" s="29">
        <v>309</v>
      </c>
      <c r="I15" s="29">
        <v>3</v>
      </c>
      <c r="J15" s="29">
        <v>4372</v>
      </c>
      <c r="K15" s="17">
        <v>102642</v>
      </c>
      <c r="L15" s="29">
        <v>52681</v>
      </c>
      <c r="M15" s="29">
        <v>49961</v>
      </c>
      <c r="N15" s="17">
        <v>6789</v>
      </c>
      <c r="O15" s="29">
        <v>2482</v>
      </c>
      <c r="P15" s="29">
        <v>4307</v>
      </c>
      <c r="Q15" s="17">
        <v>412</v>
      </c>
      <c r="R15" s="17">
        <v>487</v>
      </c>
      <c r="S15" s="17">
        <v>1779</v>
      </c>
    </row>
    <row r="16" spans="2:19" s="14" customFormat="1" ht="12" customHeight="1">
      <c r="B16" s="399"/>
      <c r="C16" s="400"/>
      <c r="D16" s="3"/>
      <c r="E16" s="388" t="s">
        <v>13</v>
      </c>
      <c r="F16" s="414"/>
      <c r="G16" s="17">
        <v>3</v>
      </c>
      <c r="H16" s="29">
        <v>3</v>
      </c>
      <c r="I16" s="29" t="s">
        <v>35</v>
      </c>
      <c r="J16" s="29">
        <v>26</v>
      </c>
      <c r="K16" s="29">
        <v>729</v>
      </c>
      <c r="L16" s="29">
        <v>345</v>
      </c>
      <c r="M16" s="29">
        <v>384</v>
      </c>
      <c r="N16" s="29">
        <v>71</v>
      </c>
      <c r="O16" s="29">
        <v>35</v>
      </c>
      <c r="P16" s="29">
        <v>36</v>
      </c>
      <c r="Q16" s="29">
        <v>4</v>
      </c>
      <c r="R16" s="29">
        <v>7</v>
      </c>
      <c r="S16" s="29">
        <v>9</v>
      </c>
    </row>
    <row r="17" spans="2:19" s="14" customFormat="1" ht="12" customHeight="1">
      <c r="B17" s="395" t="s">
        <v>15</v>
      </c>
      <c r="C17" s="396"/>
      <c r="D17" s="418" t="s">
        <v>25</v>
      </c>
      <c r="E17" s="418"/>
      <c r="F17" s="418"/>
      <c r="G17" s="18">
        <f>SUM(G18:G20)</f>
        <v>169</v>
      </c>
      <c r="H17" s="18">
        <f aca="true" t="shared" si="3" ref="H17:R17">SUM(H18:H20)</f>
        <v>167</v>
      </c>
      <c r="I17" s="18">
        <f t="shared" si="3"/>
        <v>2</v>
      </c>
      <c r="J17" s="18">
        <f t="shared" si="3"/>
        <v>1972</v>
      </c>
      <c r="K17" s="18">
        <f t="shared" si="3"/>
        <v>55957</v>
      </c>
      <c r="L17" s="18">
        <f t="shared" si="3"/>
        <v>28588</v>
      </c>
      <c r="M17" s="18">
        <f t="shared" si="3"/>
        <v>27369</v>
      </c>
      <c r="N17" s="18">
        <f t="shared" si="3"/>
        <v>4167</v>
      </c>
      <c r="O17" s="18">
        <f t="shared" si="3"/>
        <v>2483</v>
      </c>
      <c r="P17" s="18">
        <f t="shared" si="3"/>
        <v>1684</v>
      </c>
      <c r="Q17" s="18">
        <f t="shared" si="3"/>
        <v>429</v>
      </c>
      <c r="R17" s="18">
        <f t="shared" si="3"/>
        <v>357</v>
      </c>
      <c r="S17" s="18">
        <f>SUM(S18:S20)</f>
        <v>756</v>
      </c>
    </row>
    <row r="18" spans="2:19" s="14" customFormat="1" ht="12" customHeight="1">
      <c r="B18" s="397"/>
      <c r="C18" s="398"/>
      <c r="D18" s="3"/>
      <c r="E18" s="388" t="s">
        <v>11</v>
      </c>
      <c r="F18" s="414"/>
      <c r="G18" s="17">
        <v>1</v>
      </c>
      <c r="H18" s="30">
        <v>1</v>
      </c>
      <c r="I18" s="31" t="s">
        <v>35</v>
      </c>
      <c r="J18" s="29">
        <v>12</v>
      </c>
      <c r="K18" s="17">
        <v>452</v>
      </c>
      <c r="L18" s="29">
        <v>229</v>
      </c>
      <c r="M18" s="29">
        <v>223</v>
      </c>
      <c r="N18" s="17">
        <v>23</v>
      </c>
      <c r="O18" s="29">
        <v>17</v>
      </c>
      <c r="P18" s="29">
        <v>6</v>
      </c>
      <c r="Q18" s="17">
        <v>11</v>
      </c>
      <c r="R18" s="17">
        <v>2</v>
      </c>
      <c r="S18" s="17" t="s">
        <v>35</v>
      </c>
    </row>
    <row r="19" spans="2:19" s="14" customFormat="1" ht="12" customHeight="1">
      <c r="B19" s="397"/>
      <c r="C19" s="398"/>
      <c r="D19" s="3"/>
      <c r="E19" s="388" t="s">
        <v>12</v>
      </c>
      <c r="F19" s="414"/>
      <c r="G19" s="17">
        <v>162</v>
      </c>
      <c r="H19" s="30">
        <v>160</v>
      </c>
      <c r="I19" s="30">
        <v>2</v>
      </c>
      <c r="J19" s="29">
        <v>1913</v>
      </c>
      <c r="K19" s="17">
        <v>54191</v>
      </c>
      <c r="L19" s="29">
        <v>27805</v>
      </c>
      <c r="M19" s="29">
        <v>26386</v>
      </c>
      <c r="N19" s="17">
        <v>4048</v>
      </c>
      <c r="O19" s="29">
        <v>2399</v>
      </c>
      <c r="P19" s="29">
        <v>1649</v>
      </c>
      <c r="Q19" s="17">
        <v>322</v>
      </c>
      <c r="R19" s="17">
        <v>344</v>
      </c>
      <c r="S19" s="17">
        <v>750</v>
      </c>
    </row>
    <row r="20" spans="2:19" s="14" customFormat="1" ht="12" customHeight="1">
      <c r="B20" s="399"/>
      <c r="C20" s="400"/>
      <c r="D20" s="3"/>
      <c r="E20" s="388" t="s">
        <v>13</v>
      </c>
      <c r="F20" s="414"/>
      <c r="G20" s="17">
        <v>6</v>
      </c>
      <c r="H20" s="30">
        <v>6</v>
      </c>
      <c r="I20" s="31" t="s">
        <v>35</v>
      </c>
      <c r="J20" s="29">
        <v>47</v>
      </c>
      <c r="K20" s="17">
        <v>1314</v>
      </c>
      <c r="L20" s="29">
        <v>554</v>
      </c>
      <c r="M20" s="29">
        <v>760</v>
      </c>
      <c r="N20" s="17">
        <v>96</v>
      </c>
      <c r="O20" s="29">
        <v>67</v>
      </c>
      <c r="P20" s="29">
        <v>29</v>
      </c>
      <c r="Q20" s="17">
        <v>96</v>
      </c>
      <c r="R20" s="17">
        <v>11</v>
      </c>
      <c r="S20" s="17">
        <v>6</v>
      </c>
    </row>
    <row r="21" spans="2:20" s="14" customFormat="1" ht="12" customHeight="1">
      <c r="B21" s="401" t="s">
        <v>16</v>
      </c>
      <c r="C21" s="402"/>
      <c r="D21" s="415" t="s">
        <v>25</v>
      </c>
      <c r="E21" s="416"/>
      <c r="F21" s="417"/>
      <c r="G21" s="18">
        <f>SUM(G22:G23)</f>
        <v>81</v>
      </c>
      <c r="H21" s="18">
        <f>SUM(H22:H23)</f>
        <v>81</v>
      </c>
      <c r="I21" s="18" t="s">
        <v>35</v>
      </c>
      <c r="J21" s="20" t="s">
        <v>27</v>
      </c>
      <c r="K21" s="18">
        <f aca="true" t="shared" si="4" ref="K21:S21">SUM(K22:K23)</f>
        <v>52890</v>
      </c>
      <c r="L21" s="18">
        <f t="shared" si="4"/>
        <v>26766</v>
      </c>
      <c r="M21" s="18">
        <f t="shared" si="4"/>
        <v>26124</v>
      </c>
      <c r="N21" s="18">
        <f t="shared" si="4"/>
        <v>3827</v>
      </c>
      <c r="O21" s="18">
        <f t="shared" si="4"/>
        <v>2704</v>
      </c>
      <c r="P21" s="18">
        <f t="shared" si="4"/>
        <v>1123</v>
      </c>
      <c r="Q21" s="18">
        <f t="shared" si="4"/>
        <v>772</v>
      </c>
      <c r="R21" s="18">
        <f t="shared" si="4"/>
        <v>554</v>
      </c>
      <c r="S21" s="18">
        <f t="shared" si="4"/>
        <v>317</v>
      </c>
      <c r="T21" s="32"/>
    </row>
    <row r="22" spans="2:20" s="14" customFormat="1" ht="12" customHeight="1">
      <c r="B22" s="403"/>
      <c r="C22" s="404"/>
      <c r="D22" s="12"/>
      <c r="E22" s="387" t="s">
        <v>12</v>
      </c>
      <c r="F22" s="388"/>
      <c r="G22" s="20">
        <v>68</v>
      </c>
      <c r="H22" s="20">
        <v>68</v>
      </c>
      <c r="I22" s="31" t="s">
        <v>35</v>
      </c>
      <c r="J22" s="20" t="s">
        <v>27</v>
      </c>
      <c r="K22" s="20">
        <v>40018</v>
      </c>
      <c r="L22" s="20">
        <v>20925</v>
      </c>
      <c r="M22" s="20">
        <v>19093</v>
      </c>
      <c r="N22" s="20">
        <v>3125</v>
      </c>
      <c r="O22" s="20">
        <v>2199</v>
      </c>
      <c r="P22" s="20">
        <v>926</v>
      </c>
      <c r="Q22" s="17">
        <v>694</v>
      </c>
      <c r="R22" s="17">
        <v>486</v>
      </c>
      <c r="S22" s="17">
        <v>260</v>
      </c>
      <c r="T22" s="32"/>
    </row>
    <row r="23" spans="2:20" s="14" customFormat="1" ht="12" customHeight="1">
      <c r="B23" s="405"/>
      <c r="C23" s="406"/>
      <c r="D23" s="12"/>
      <c r="E23" s="387" t="s">
        <v>13</v>
      </c>
      <c r="F23" s="388"/>
      <c r="G23" s="20">
        <v>13</v>
      </c>
      <c r="H23" s="20">
        <v>13</v>
      </c>
      <c r="I23" s="29" t="s">
        <v>35</v>
      </c>
      <c r="J23" s="20" t="s">
        <v>27</v>
      </c>
      <c r="K23" s="20">
        <v>12872</v>
      </c>
      <c r="L23" s="20">
        <v>5841</v>
      </c>
      <c r="M23" s="20">
        <v>7031</v>
      </c>
      <c r="N23" s="20">
        <v>702</v>
      </c>
      <c r="O23" s="20">
        <v>505</v>
      </c>
      <c r="P23" s="20">
        <v>197</v>
      </c>
      <c r="Q23" s="17">
        <v>78</v>
      </c>
      <c r="R23" s="17">
        <v>68</v>
      </c>
      <c r="S23" s="17">
        <v>57</v>
      </c>
      <c r="T23" s="32"/>
    </row>
    <row r="24" spans="2:20" s="14" customFormat="1" ht="14.25" customHeight="1">
      <c r="B24" s="401" t="s">
        <v>17</v>
      </c>
      <c r="C24" s="402"/>
      <c r="D24" s="415" t="s">
        <v>25</v>
      </c>
      <c r="E24" s="416"/>
      <c r="F24" s="417"/>
      <c r="G24" s="18">
        <f>SUM(G25:G26)</f>
        <v>2</v>
      </c>
      <c r="H24" s="18">
        <f>SUM(H25:H26)</f>
        <v>2</v>
      </c>
      <c r="I24" s="18" t="s">
        <v>34</v>
      </c>
      <c r="J24" s="18">
        <f>SUM(J25:J26)</f>
        <v>24</v>
      </c>
      <c r="K24" s="18">
        <v>1512</v>
      </c>
      <c r="L24" s="18">
        <v>742</v>
      </c>
      <c r="M24" s="18">
        <v>770</v>
      </c>
      <c r="N24" s="18">
        <v>130</v>
      </c>
      <c r="O24" s="18">
        <v>88</v>
      </c>
      <c r="P24" s="18">
        <v>42</v>
      </c>
      <c r="Q24" s="18">
        <v>13</v>
      </c>
      <c r="R24" s="18">
        <v>13</v>
      </c>
      <c r="S24" s="18">
        <v>9</v>
      </c>
      <c r="T24" s="32"/>
    </row>
    <row r="25" spans="2:20" s="14" customFormat="1" ht="14.25" customHeight="1">
      <c r="B25" s="403"/>
      <c r="C25" s="404"/>
      <c r="D25" s="12"/>
      <c r="E25" s="387" t="s">
        <v>32</v>
      </c>
      <c r="F25" s="388"/>
      <c r="G25" s="373">
        <v>2</v>
      </c>
      <c r="H25" s="371">
        <v>2</v>
      </c>
      <c r="I25" s="371" t="s">
        <v>28</v>
      </c>
      <c r="J25" s="31">
        <v>24</v>
      </c>
      <c r="K25" s="27">
        <v>765</v>
      </c>
      <c r="L25" s="31">
        <v>377</v>
      </c>
      <c r="M25" s="31">
        <v>388</v>
      </c>
      <c r="N25" s="373">
        <v>130</v>
      </c>
      <c r="O25" s="371">
        <v>88</v>
      </c>
      <c r="P25" s="371">
        <v>42</v>
      </c>
      <c r="Q25" s="373">
        <v>13</v>
      </c>
      <c r="R25" s="373">
        <v>13</v>
      </c>
      <c r="S25" s="373">
        <v>9</v>
      </c>
      <c r="T25" s="32"/>
    </row>
    <row r="26" spans="2:20" s="14" customFormat="1" ht="14.25" customHeight="1">
      <c r="B26" s="405"/>
      <c r="C26" s="406"/>
      <c r="D26" s="12"/>
      <c r="E26" s="387" t="s">
        <v>33</v>
      </c>
      <c r="F26" s="388"/>
      <c r="G26" s="374"/>
      <c r="H26" s="372"/>
      <c r="I26" s="372"/>
      <c r="J26" s="33" t="s">
        <v>27</v>
      </c>
      <c r="K26" s="19">
        <v>747</v>
      </c>
      <c r="L26" s="19">
        <v>365</v>
      </c>
      <c r="M26" s="19">
        <v>382</v>
      </c>
      <c r="N26" s="374"/>
      <c r="O26" s="372"/>
      <c r="P26" s="372"/>
      <c r="Q26" s="374"/>
      <c r="R26" s="374"/>
      <c r="S26" s="374"/>
      <c r="T26" s="32"/>
    </row>
    <row r="27" spans="2:22" s="14" customFormat="1" ht="14.25" customHeight="1">
      <c r="B27" s="407" t="s">
        <v>26</v>
      </c>
      <c r="C27" s="408"/>
      <c r="D27" s="428" t="s">
        <v>25</v>
      </c>
      <c r="E27" s="429"/>
      <c r="F27" s="430"/>
      <c r="G27" s="18">
        <f>SUM(G28:G30)</f>
        <v>28</v>
      </c>
      <c r="H27" s="18">
        <v>27</v>
      </c>
      <c r="I27" s="18">
        <v>1</v>
      </c>
      <c r="J27" s="18">
        <v>626</v>
      </c>
      <c r="K27" s="18">
        <v>2236</v>
      </c>
      <c r="L27" s="18">
        <v>1464</v>
      </c>
      <c r="M27" s="18">
        <v>772</v>
      </c>
      <c r="N27" s="18">
        <v>1464</v>
      </c>
      <c r="O27" s="18">
        <v>584</v>
      </c>
      <c r="P27" s="18">
        <v>880</v>
      </c>
      <c r="Q27" s="18">
        <v>48</v>
      </c>
      <c r="R27" s="18">
        <v>145</v>
      </c>
      <c r="S27" s="18">
        <v>181</v>
      </c>
      <c r="T27" s="34"/>
      <c r="U27" s="34"/>
      <c r="V27" s="34"/>
    </row>
    <row r="28" spans="2:20" s="14" customFormat="1" ht="14.25" customHeight="1">
      <c r="B28" s="409"/>
      <c r="C28" s="410"/>
      <c r="D28" s="12"/>
      <c r="E28" s="388" t="s">
        <v>11</v>
      </c>
      <c r="F28" s="414"/>
      <c r="G28" s="17">
        <v>1</v>
      </c>
      <c r="H28" s="29">
        <v>1</v>
      </c>
      <c r="I28" s="31" t="s">
        <v>28</v>
      </c>
      <c r="J28" s="29">
        <v>9</v>
      </c>
      <c r="K28" s="17">
        <v>52</v>
      </c>
      <c r="L28" s="29">
        <v>41</v>
      </c>
      <c r="M28" s="29">
        <v>11</v>
      </c>
      <c r="N28" s="17">
        <v>30</v>
      </c>
      <c r="O28" s="29">
        <v>17</v>
      </c>
      <c r="P28" s="29">
        <v>13</v>
      </c>
      <c r="Q28" s="17">
        <v>5</v>
      </c>
      <c r="R28" s="17">
        <v>1</v>
      </c>
      <c r="S28" s="17" t="s">
        <v>36</v>
      </c>
      <c r="T28" s="32"/>
    </row>
    <row r="29" spans="2:20" s="14" customFormat="1" ht="14.25" customHeight="1">
      <c r="B29" s="409"/>
      <c r="C29" s="410"/>
      <c r="D29" s="12"/>
      <c r="E29" s="388" t="s">
        <v>12</v>
      </c>
      <c r="F29" s="414"/>
      <c r="G29" s="17">
        <v>26</v>
      </c>
      <c r="H29" s="29">
        <v>25</v>
      </c>
      <c r="I29" s="30">
        <v>1</v>
      </c>
      <c r="J29" s="29">
        <v>613</v>
      </c>
      <c r="K29" s="17">
        <v>2154</v>
      </c>
      <c r="L29" s="29">
        <v>1403</v>
      </c>
      <c r="M29" s="29">
        <v>751</v>
      </c>
      <c r="N29" s="17">
        <v>1419</v>
      </c>
      <c r="O29" s="29">
        <v>560</v>
      </c>
      <c r="P29" s="29">
        <v>859</v>
      </c>
      <c r="Q29" s="17">
        <v>43</v>
      </c>
      <c r="R29" s="17">
        <v>139</v>
      </c>
      <c r="S29" s="17">
        <v>177</v>
      </c>
      <c r="T29" s="32"/>
    </row>
    <row r="30" spans="2:20" s="14" customFormat="1" ht="14.25" customHeight="1">
      <c r="B30" s="411"/>
      <c r="C30" s="412"/>
      <c r="D30" s="12"/>
      <c r="E30" s="388" t="s">
        <v>13</v>
      </c>
      <c r="F30" s="414"/>
      <c r="G30" s="17">
        <v>1</v>
      </c>
      <c r="H30" s="29">
        <v>1</v>
      </c>
      <c r="I30" s="29" t="s">
        <v>35</v>
      </c>
      <c r="J30" s="29">
        <v>4</v>
      </c>
      <c r="K30" s="17">
        <v>30</v>
      </c>
      <c r="L30" s="29">
        <v>20</v>
      </c>
      <c r="M30" s="29">
        <v>10</v>
      </c>
      <c r="N30" s="17">
        <v>15</v>
      </c>
      <c r="O30" s="29">
        <v>7</v>
      </c>
      <c r="P30" s="29">
        <v>8</v>
      </c>
      <c r="Q30" s="20" t="s">
        <v>36</v>
      </c>
      <c r="R30" s="17">
        <v>5</v>
      </c>
      <c r="S30" s="17">
        <v>4</v>
      </c>
      <c r="T30" s="32"/>
    </row>
    <row r="31" spans="2:19" s="14" customFormat="1" ht="12" customHeight="1">
      <c r="B31" s="381" t="s">
        <v>19</v>
      </c>
      <c r="C31" s="382"/>
      <c r="D31" s="415" t="s">
        <v>25</v>
      </c>
      <c r="E31" s="416"/>
      <c r="F31" s="417"/>
      <c r="G31" s="18">
        <v>68</v>
      </c>
      <c r="H31" s="18">
        <v>68</v>
      </c>
      <c r="I31" s="18" t="s">
        <v>27</v>
      </c>
      <c r="J31" s="18" t="s">
        <v>27</v>
      </c>
      <c r="K31" s="18">
        <v>9577</v>
      </c>
      <c r="L31" s="18">
        <v>4409</v>
      </c>
      <c r="M31" s="18">
        <v>5168</v>
      </c>
      <c r="N31" s="18">
        <v>684</v>
      </c>
      <c r="O31" s="18">
        <v>351</v>
      </c>
      <c r="P31" s="18">
        <v>333</v>
      </c>
      <c r="Q31" s="18">
        <v>1857</v>
      </c>
      <c r="R31" s="18">
        <v>146</v>
      </c>
      <c r="S31" s="18">
        <v>157</v>
      </c>
    </row>
    <row r="32" spans="2:19" s="14" customFormat="1" ht="12" customHeight="1">
      <c r="B32" s="383"/>
      <c r="C32" s="384"/>
      <c r="D32" s="3"/>
      <c r="E32" s="387" t="s">
        <v>12</v>
      </c>
      <c r="F32" s="388"/>
      <c r="G32" s="17">
        <v>3</v>
      </c>
      <c r="H32" s="29">
        <v>3</v>
      </c>
      <c r="I32" s="17" t="s">
        <v>27</v>
      </c>
      <c r="J32" s="17" t="s">
        <v>27</v>
      </c>
      <c r="K32" s="17">
        <v>340</v>
      </c>
      <c r="L32" s="29">
        <v>136</v>
      </c>
      <c r="M32" s="29">
        <v>204</v>
      </c>
      <c r="N32" s="17">
        <v>48</v>
      </c>
      <c r="O32" s="29">
        <v>28</v>
      </c>
      <c r="P32" s="29">
        <v>20</v>
      </c>
      <c r="Q32" s="17">
        <v>215</v>
      </c>
      <c r="R32" s="17">
        <v>19</v>
      </c>
      <c r="S32" s="17">
        <v>15</v>
      </c>
    </row>
    <row r="33" spans="2:19" s="14" customFormat="1" ht="12" customHeight="1">
      <c r="B33" s="385"/>
      <c r="C33" s="386"/>
      <c r="D33" s="3"/>
      <c r="E33" s="387" t="s">
        <v>13</v>
      </c>
      <c r="F33" s="388"/>
      <c r="G33" s="17">
        <v>65</v>
      </c>
      <c r="H33" s="29">
        <v>65</v>
      </c>
      <c r="I33" s="17" t="s">
        <v>27</v>
      </c>
      <c r="J33" s="17" t="s">
        <v>27</v>
      </c>
      <c r="K33" s="17">
        <v>9237</v>
      </c>
      <c r="L33" s="29">
        <v>4273</v>
      </c>
      <c r="M33" s="29">
        <v>4964</v>
      </c>
      <c r="N33" s="17">
        <v>636</v>
      </c>
      <c r="O33" s="29">
        <v>323</v>
      </c>
      <c r="P33" s="29">
        <v>313</v>
      </c>
      <c r="Q33" s="17">
        <v>1642</v>
      </c>
      <c r="R33" s="17">
        <v>127</v>
      </c>
      <c r="S33" s="17">
        <v>142</v>
      </c>
    </row>
    <row r="34" spans="2:20" s="14" customFormat="1" ht="12" customHeight="1">
      <c r="B34" s="375" t="s">
        <v>18</v>
      </c>
      <c r="C34" s="376"/>
      <c r="D34" s="415" t="s">
        <v>25</v>
      </c>
      <c r="E34" s="416"/>
      <c r="F34" s="417"/>
      <c r="G34" s="18">
        <f>SUM(G35:G36)</f>
        <v>24</v>
      </c>
      <c r="H34" s="18">
        <f>SUM(H35:H36)</f>
        <v>24</v>
      </c>
      <c r="I34" s="18" t="s">
        <v>27</v>
      </c>
      <c r="J34" s="18" t="s">
        <v>27</v>
      </c>
      <c r="K34" s="18">
        <v>1784</v>
      </c>
      <c r="L34" s="18">
        <v>830</v>
      </c>
      <c r="M34" s="18">
        <v>954</v>
      </c>
      <c r="N34" s="18">
        <v>110</v>
      </c>
      <c r="O34" s="18">
        <v>26</v>
      </c>
      <c r="P34" s="18">
        <v>84</v>
      </c>
      <c r="Q34" s="18">
        <v>404</v>
      </c>
      <c r="R34" s="18">
        <v>18</v>
      </c>
      <c r="S34" s="18">
        <v>22</v>
      </c>
      <c r="T34" s="32"/>
    </row>
    <row r="35" spans="2:20" s="14" customFormat="1" ht="12" customHeight="1">
      <c r="B35" s="377"/>
      <c r="C35" s="378"/>
      <c r="D35" s="12"/>
      <c r="E35" s="387" t="s">
        <v>12</v>
      </c>
      <c r="F35" s="388"/>
      <c r="G35" s="29" t="s">
        <v>28</v>
      </c>
      <c r="H35" s="29" t="s">
        <v>28</v>
      </c>
      <c r="I35" s="17" t="s">
        <v>27</v>
      </c>
      <c r="J35" s="17" t="s">
        <v>27</v>
      </c>
      <c r="K35" s="29" t="s">
        <v>28</v>
      </c>
      <c r="L35" s="29" t="s">
        <v>28</v>
      </c>
      <c r="M35" s="29" t="s">
        <v>28</v>
      </c>
      <c r="N35" s="29" t="s">
        <v>28</v>
      </c>
      <c r="O35" s="29" t="s">
        <v>28</v>
      </c>
      <c r="P35" s="29" t="s">
        <v>28</v>
      </c>
      <c r="Q35" s="18" t="s">
        <v>28</v>
      </c>
      <c r="R35" s="18" t="s">
        <v>28</v>
      </c>
      <c r="S35" s="18" t="s">
        <v>28</v>
      </c>
      <c r="T35" s="32"/>
    </row>
    <row r="36" spans="2:20" s="14" customFormat="1" ht="12" customHeight="1">
      <c r="B36" s="379"/>
      <c r="C36" s="380"/>
      <c r="D36" s="12"/>
      <c r="E36" s="387" t="s">
        <v>13</v>
      </c>
      <c r="F36" s="388"/>
      <c r="G36" s="17">
        <v>24</v>
      </c>
      <c r="H36" s="29">
        <v>24</v>
      </c>
      <c r="I36" s="17" t="s">
        <v>27</v>
      </c>
      <c r="J36" s="17" t="s">
        <v>27</v>
      </c>
      <c r="K36" s="35">
        <v>1784</v>
      </c>
      <c r="L36" s="35">
        <v>830</v>
      </c>
      <c r="M36" s="35">
        <v>954</v>
      </c>
      <c r="N36" s="35">
        <v>110</v>
      </c>
      <c r="O36" s="35">
        <v>26</v>
      </c>
      <c r="P36" s="35">
        <v>84</v>
      </c>
      <c r="Q36" s="17">
        <v>404</v>
      </c>
      <c r="R36" s="17">
        <v>18</v>
      </c>
      <c r="S36" s="17">
        <v>22</v>
      </c>
      <c r="T36" s="32"/>
    </row>
    <row r="37" spans="2:19" s="14" customFormat="1" ht="12" customHeight="1">
      <c r="B37" s="389" t="s">
        <v>20</v>
      </c>
      <c r="C37" s="390"/>
      <c r="D37" s="418" t="s">
        <v>25</v>
      </c>
      <c r="E37" s="418"/>
      <c r="F37" s="418"/>
      <c r="G37" s="18">
        <f>SUM(G38,G41,G44)</f>
        <v>21</v>
      </c>
      <c r="H37" s="18">
        <f aca="true" t="shared" si="5" ref="H37:S37">SUM(H38,H41,H44)</f>
        <v>21</v>
      </c>
      <c r="I37" s="18" t="s">
        <v>35</v>
      </c>
      <c r="J37" s="18" t="s">
        <v>27</v>
      </c>
      <c r="K37" s="18">
        <f t="shared" si="5"/>
        <v>33425</v>
      </c>
      <c r="L37" s="18">
        <f t="shared" si="5"/>
        <v>17150</v>
      </c>
      <c r="M37" s="18">
        <f t="shared" si="5"/>
        <v>16275</v>
      </c>
      <c r="N37" s="18">
        <f t="shared" si="5"/>
        <v>1903</v>
      </c>
      <c r="O37" s="18">
        <f t="shared" si="5"/>
        <v>1333</v>
      </c>
      <c r="P37" s="18">
        <f t="shared" si="5"/>
        <v>570</v>
      </c>
      <c r="Q37" s="18" t="s">
        <v>27</v>
      </c>
      <c r="R37" s="18">
        <f t="shared" si="5"/>
        <v>728</v>
      </c>
      <c r="S37" s="18">
        <f t="shared" si="5"/>
        <v>1255</v>
      </c>
    </row>
    <row r="38" spans="2:19" s="14" customFormat="1" ht="12" customHeight="1">
      <c r="B38" s="391"/>
      <c r="C38" s="392"/>
      <c r="D38" s="419" t="s">
        <v>11</v>
      </c>
      <c r="E38" s="433" t="s">
        <v>25</v>
      </c>
      <c r="F38" s="388"/>
      <c r="G38" s="17">
        <f>SUM(G39:G40)</f>
        <v>1</v>
      </c>
      <c r="H38" s="17">
        <f>SUM(H39:H40)</f>
        <v>1</v>
      </c>
      <c r="I38" s="29" t="s">
        <v>28</v>
      </c>
      <c r="J38" s="17" t="s">
        <v>27</v>
      </c>
      <c r="K38" s="17">
        <f aca="true" t="shared" si="6" ref="K38:P38">SUM(K39:K40)</f>
        <v>6563</v>
      </c>
      <c r="L38" s="17">
        <f t="shared" si="6"/>
        <v>4159</v>
      </c>
      <c r="M38" s="17">
        <f t="shared" si="6"/>
        <v>2404</v>
      </c>
      <c r="N38" s="17">
        <f t="shared" si="6"/>
        <v>862</v>
      </c>
      <c r="O38" s="17">
        <f t="shared" si="6"/>
        <v>714</v>
      </c>
      <c r="P38" s="17">
        <f t="shared" si="6"/>
        <v>148</v>
      </c>
      <c r="Q38" s="17" t="s">
        <v>27</v>
      </c>
      <c r="R38" s="17">
        <f>SUM(R39:R40)</f>
        <v>458</v>
      </c>
      <c r="S38" s="17">
        <f>SUM(S39:S40)</f>
        <v>1019</v>
      </c>
    </row>
    <row r="39" spans="2:19" s="14" customFormat="1" ht="12" customHeight="1">
      <c r="B39" s="391"/>
      <c r="C39" s="392"/>
      <c r="D39" s="420"/>
      <c r="E39" s="3"/>
      <c r="F39" s="4" t="s">
        <v>20</v>
      </c>
      <c r="G39" s="17">
        <v>1</v>
      </c>
      <c r="H39" s="17">
        <v>1</v>
      </c>
      <c r="I39" s="29" t="s">
        <v>28</v>
      </c>
      <c r="J39" s="17" t="s">
        <v>27</v>
      </c>
      <c r="K39" s="17">
        <v>6563</v>
      </c>
      <c r="L39" s="17">
        <v>4159</v>
      </c>
      <c r="M39" s="17">
        <v>2404</v>
      </c>
      <c r="N39" s="17">
        <v>862</v>
      </c>
      <c r="O39" s="17">
        <v>714</v>
      </c>
      <c r="P39" s="17">
        <v>148</v>
      </c>
      <c r="Q39" s="17" t="s">
        <v>27</v>
      </c>
      <c r="R39" s="17">
        <v>458</v>
      </c>
      <c r="S39" s="17">
        <v>1019</v>
      </c>
    </row>
    <row r="40" spans="2:19" s="14" customFormat="1" ht="12" customHeight="1">
      <c r="B40" s="391"/>
      <c r="C40" s="392"/>
      <c r="D40" s="420"/>
      <c r="E40" s="3"/>
      <c r="F40" s="4" t="s">
        <v>21</v>
      </c>
      <c r="G40" s="29" t="s">
        <v>28</v>
      </c>
      <c r="H40" s="29" t="s">
        <v>28</v>
      </c>
      <c r="I40" s="29" t="s">
        <v>28</v>
      </c>
      <c r="J40" s="17" t="s">
        <v>27</v>
      </c>
      <c r="K40" s="18" t="s">
        <v>28</v>
      </c>
      <c r="L40" s="18" t="s">
        <v>28</v>
      </c>
      <c r="M40" s="18" t="s">
        <v>28</v>
      </c>
      <c r="N40" s="18" t="s">
        <v>28</v>
      </c>
      <c r="O40" s="18" t="s">
        <v>28</v>
      </c>
      <c r="P40" s="18" t="s">
        <v>28</v>
      </c>
      <c r="Q40" s="17" t="s">
        <v>27</v>
      </c>
      <c r="R40" s="18" t="s">
        <v>28</v>
      </c>
      <c r="S40" s="18" t="s">
        <v>28</v>
      </c>
    </row>
    <row r="41" spans="2:19" s="14" customFormat="1" ht="12" customHeight="1">
      <c r="B41" s="391"/>
      <c r="C41" s="392"/>
      <c r="D41" s="419" t="s">
        <v>12</v>
      </c>
      <c r="E41" s="433" t="s">
        <v>25</v>
      </c>
      <c r="F41" s="388"/>
      <c r="G41" s="17">
        <f>SUM(G42:G43)</f>
        <v>4</v>
      </c>
      <c r="H41" s="17">
        <f>SUM(H42:H43)</f>
        <v>4</v>
      </c>
      <c r="I41" s="29" t="s">
        <v>28</v>
      </c>
      <c r="J41" s="17" t="s">
        <v>27</v>
      </c>
      <c r="K41" s="17">
        <f aca="true" t="shared" si="7" ref="K41:P41">SUM(K42:K43)</f>
        <v>7012</v>
      </c>
      <c r="L41" s="17">
        <f t="shared" si="7"/>
        <v>3912</v>
      </c>
      <c r="M41" s="17">
        <f t="shared" si="7"/>
        <v>3100</v>
      </c>
      <c r="N41" s="17">
        <f t="shared" si="7"/>
        <v>303</v>
      </c>
      <c r="O41" s="17">
        <f t="shared" si="7"/>
        <v>210</v>
      </c>
      <c r="P41" s="17">
        <f t="shared" si="7"/>
        <v>93</v>
      </c>
      <c r="Q41" s="17" t="s">
        <v>27</v>
      </c>
      <c r="R41" s="17">
        <f>SUM(R42:R43)</f>
        <v>89</v>
      </c>
      <c r="S41" s="17">
        <f>SUM(S42:S43)</f>
        <v>57</v>
      </c>
    </row>
    <row r="42" spans="2:19" s="14" customFormat="1" ht="12" customHeight="1">
      <c r="B42" s="391"/>
      <c r="C42" s="392"/>
      <c r="D42" s="420"/>
      <c r="E42" s="3"/>
      <c r="F42" s="4" t="s">
        <v>20</v>
      </c>
      <c r="G42" s="17">
        <v>4</v>
      </c>
      <c r="H42" s="17">
        <v>4</v>
      </c>
      <c r="I42" s="29" t="s">
        <v>28</v>
      </c>
      <c r="J42" s="17" t="s">
        <v>27</v>
      </c>
      <c r="K42" s="17">
        <v>7012</v>
      </c>
      <c r="L42" s="17">
        <v>3912</v>
      </c>
      <c r="M42" s="17">
        <v>3100</v>
      </c>
      <c r="N42" s="17">
        <v>303</v>
      </c>
      <c r="O42" s="17">
        <v>210</v>
      </c>
      <c r="P42" s="17">
        <v>93</v>
      </c>
      <c r="Q42" s="17" t="s">
        <v>27</v>
      </c>
      <c r="R42" s="17">
        <v>89</v>
      </c>
      <c r="S42" s="17">
        <v>57</v>
      </c>
    </row>
    <row r="43" spans="2:19" s="14" customFormat="1" ht="12" customHeight="1">
      <c r="B43" s="391"/>
      <c r="C43" s="392"/>
      <c r="D43" s="420"/>
      <c r="E43" s="3"/>
      <c r="F43" s="4" t="s">
        <v>21</v>
      </c>
      <c r="G43" s="29" t="s">
        <v>28</v>
      </c>
      <c r="H43" s="29" t="s">
        <v>28</v>
      </c>
      <c r="I43" s="29" t="s">
        <v>28</v>
      </c>
      <c r="J43" s="17" t="s">
        <v>27</v>
      </c>
      <c r="K43" s="18" t="s">
        <v>28</v>
      </c>
      <c r="L43" s="18" t="s">
        <v>28</v>
      </c>
      <c r="M43" s="18" t="s">
        <v>28</v>
      </c>
      <c r="N43" s="18" t="s">
        <v>28</v>
      </c>
      <c r="O43" s="18" t="s">
        <v>28</v>
      </c>
      <c r="P43" s="18" t="s">
        <v>28</v>
      </c>
      <c r="Q43" s="17" t="s">
        <v>27</v>
      </c>
      <c r="R43" s="18" t="s">
        <v>28</v>
      </c>
      <c r="S43" s="18" t="s">
        <v>28</v>
      </c>
    </row>
    <row r="44" spans="2:19" s="14" customFormat="1" ht="12" customHeight="1">
      <c r="B44" s="391"/>
      <c r="C44" s="392"/>
      <c r="D44" s="419" t="s">
        <v>13</v>
      </c>
      <c r="E44" s="433" t="s">
        <v>25</v>
      </c>
      <c r="F44" s="388"/>
      <c r="G44" s="17">
        <f>SUM(G45:G46)</f>
        <v>16</v>
      </c>
      <c r="H44" s="17">
        <f>SUM(H45:H46)</f>
        <v>16</v>
      </c>
      <c r="I44" s="29" t="s">
        <v>28</v>
      </c>
      <c r="J44" s="17" t="s">
        <v>27</v>
      </c>
      <c r="K44" s="17">
        <f aca="true" t="shared" si="8" ref="K44:P44">SUM(K45:K46)</f>
        <v>19850</v>
      </c>
      <c r="L44" s="17">
        <f t="shared" si="8"/>
        <v>9079</v>
      </c>
      <c r="M44" s="17">
        <f t="shared" si="8"/>
        <v>10771</v>
      </c>
      <c r="N44" s="17">
        <f t="shared" si="8"/>
        <v>738</v>
      </c>
      <c r="O44" s="17">
        <f t="shared" si="8"/>
        <v>409</v>
      </c>
      <c r="P44" s="17">
        <f t="shared" si="8"/>
        <v>329</v>
      </c>
      <c r="Q44" s="17" t="s">
        <v>27</v>
      </c>
      <c r="R44" s="17">
        <f>SUM(R45:R46)</f>
        <v>181</v>
      </c>
      <c r="S44" s="17">
        <f>SUM(S45:S46)</f>
        <v>179</v>
      </c>
    </row>
    <row r="45" spans="2:19" s="14" customFormat="1" ht="12" customHeight="1">
      <c r="B45" s="391"/>
      <c r="C45" s="392"/>
      <c r="D45" s="420"/>
      <c r="E45" s="3"/>
      <c r="F45" s="4" t="s">
        <v>20</v>
      </c>
      <c r="G45" s="17">
        <v>8</v>
      </c>
      <c r="H45" s="17">
        <v>8</v>
      </c>
      <c r="I45" s="29" t="s">
        <v>28</v>
      </c>
      <c r="J45" s="17" t="s">
        <v>23</v>
      </c>
      <c r="K45" s="17">
        <v>17849</v>
      </c>
      <c r="L45" s="17">
        <v>8927</v>
      </c>
      <c r="M45" s="17">
        <v>8922</v>
      </c>
      <c r="N45" s="17">
        <v>569</v>
      </c>
      <c r="O45" s="17">
        <v>319</v>
      </c>
      <c r="P45" s="17">
        <v>250</v>
      </c>
      <c r="Q45" s="17" t="s">
        <v>27</v>
      </c>
      <c r="R45" s="17">
        <v>137</v>
      </c>
      <c r="S45" s="17">
        <v>139</v>
      </c>
    </row>
    <row r="46" spans="2:19" s="14" customFormat="1" ht="12" customHeight="1">
      <c r="B46" s="393"/>
      <c r="C46" s="394"/>
      <c r="D46" s="434"/>
      <c r="E46" s="3"/>
      <c r="F46" s="4" t="s">
        <v>21</v>
      </c>
      <c r="G46" s="17">
        <v>8</v>
      </c>
      <c r="H46" s="17">
        <v>8</v>
      </c>
      <c r="I46" s="29" t="s">
        <v>28</v>
      </c>
      <c r="J46" s="17" t="s">
        <v>23</v>
      </c>
      <c r="K46" s="17">
        <v>2001</v>
      </c>
      <c r="L46" s="17">
        <v>152</v>
      </c>
      <c r="M46" s="17">
        <v>1849</v>
      </c>
      <c r="N46" s="17">
        <v>169</v>
      </c>
      <c r="O46" s="17">
        <v>90</v>
      </c>
      <c r="P46" s="17">
        <v>79</v>
      </c>
      <c r="Q46" s="17" t="s">
        <v>27</v>
      </c>
      <c r="R46" s="17">
        <v>44</v>
      </c>
      <c r="S46" s="17">
        <v>40</v>
      </c>
    </row>
    <row r="47" spans="2:19" s="14" customFormat="1" ht="12" customHeight="1">
      <c r="B47" s="433" t="s">
        <v>22</v>
      </c>
      <c r="C47" s="387"/>
      <c r="D47" s="387"/>
      <c r="E47" s="387"/>
      <c r="F47" s="388"/>
      <c r="G47" s="17">
        <v>1</v>
      </c>
      <c r="H47" s="17">
        <v>1</v>
      </c>
      <c r="I47" s="29" t="s">
        <v>28</v>
      </c>
      <c r="J47" s="17" t="s">
        <v>23</v>
      </c>
      <c r="K47" s="17">
        <v>1086</v>
      </c>
      <c r="L47" s="17">
        <v>930</v>
      </c>
      <c r="M47" s="17">
        <v>156</v>
      </c>
      <c r="N47" s="17">
        <v>81</v>
      </c>
      <c r="O47" s="17">
        <v>71</v>
      </c>
      <c r="P47" s="17">
        <v>10</v>
      </c>
      <c r="Q47" s="17" t="s">
        <v>27</v>
      </c>
      <c r="R47" s="17" t="s">
        <v>23</v>
      </c>
      <c r="S47" s="17" t="s">
        <v>23</v>
      </c>
    </row>
    <row r="48" ht="12" customHeight="1"/>
    <row r="49" spans="2:3" ht="12" customHeight="1">
      <c r="B49" s="16" t="s">
        <v>38</v>
      </c>
      <c r="C49" s="16"/>
    </row>
    <row r="50" spans="7:19" ht="12"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7:19" ht="12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7:19" ht="12"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7:19" ht="12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7:19" ht="12"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7:19" ht="12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7:19" ht="12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7:19" ht="12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7:19" ht="12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7:19" ht="12">
      <c r="G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7:19" ht="12">
      <c r="G60" s="15"/>
      <c r="K60" s="15"/>
      <c r="L60" s="15"/>
      <c r="M60" s="15"/>
      <c r="N60" s="15"/>
      <c r="O60" s="15"/>
      <c r="P60" s="15"/>
      <c r="Q60" s="15"/>
      <c r="R60" s="15"/>
      <c r="S60" s="15"/>
    </row>
  </sheetData>
  <sheetProtection/>
  <mergeCells count="66">
    <mergeCell ref="E23:F23"/>
    <mergeCell ref="E9:F9"/>
    <mergeCell ref="D6:F6"/>
    <mergeCell ref="E10:F10"/>
    <mergeCell ref="E11:F11"/>
    <mergeCell ref="E12:F12"/>
    <mergeCell ref="B10:B12"/>
    <mergeCell ref="E18:F18"/>
    <mergeCell ref="E19:F19"/>
    <mergeCell ref="E20:F20"/>
    <mergeCell ref="E30:F30"/>
    <mergeCell ref="D31:F31"/>
    <mergeCell ref="C10:C12"/>
    <mergeCell ref="D13:F13"/>
    <mergeCell ref="D21:F21"/>
    <mergeCell ref="E22:F22"/>
    <mergeCell ref="E32:F32"/>
    <mergeCell ref="E28:F28"/>
    <mergeCell ref="E29:F29"/>
    <mergeCell ref="B47:F47"/>
    <mergeCell ref="D44:D46"/>
    <mergeCell ref="E38:F38"/>
    <mergeCell ref="E41:F41"/>
    <mergeCell ref="E44:F44"/>
    <mergeCell ref="D37:F37"/>
    <mergeCell ref="D38:D40"/>
    <mergeCell ref="D41:D43"/>
    <mergeCell ref="R3:S3"/>
    <mergeCell ref="G3:I3"/>
    <mergeCell ref="K3:M3"/>
    <mergeCell ref="J3:J4"/>
    <mergeCell ref="N3:P3"/>
    <mergeCell ref="D34:F34"/>
    <mergeCell ref="E35:F35"/>
    <mergeCell ref="D27:F27"/>
    <mergeCell ref="Q3:Q4"/>
    <mergeCell ref="B6:C9"/>
    <mergeCell ref="B3:F4"/>
    <mergeCell ref="E7:F7"/>
    <mergeCell ref="E8:F8"/>
    <mergeCell ref="D24:F24"/>
    <mergeCell ref="E25:F25"/>
    <mergeCell ref="E14:F14"/>
    <mergeCell ref="E15:F15"/>
    <mergeCell ref="E16:F16"/>
    <mergeCell ref="D17:F17"/>
    <mergeCell ref="B37:C46"/>
    <mergeCell ref="G25:G26"/>
    <mergeCell ref="H25:H26"/>
    <mergeCell ref="I25:I26"/>
    <mergeCell ref="N25:N26"/>
    <mergeCell ref="B13:C16"/>
    <mergeCell ref="B17:C20"/>
    <mergeCell ref="B21:C23"/>
    <mergeCell ref="B24:C26"/>
    <mergeCell ref="B27:C30"/>
    <mergeCell ref="O25:O26"/>
    <mergeCell ref="P25:P26"/>
    <mergeCell ref="Q25:Q26"/>
    <mergeCell ref="R25:R26"/>
    <mergeCell ref="S25:S26"/>
    <mergeCell ref="B34:C36"/>
    <mergeCell ref="B31:C33"/>
    <mergeCell ref="E26:F26"/>
    <mergeCell ref="E36:F36"/>
    <mergeCell ref="E33:F3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&amp;L&amp;F</oddHeader>
  </headerFooter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63"/>
  <sheetViews>
    <sheetView zoomScalePageLayoutView="0" workbookViewId="0" topLeftCell="A1">
      <selection activeCell="M27" sqref="M27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5.625" style="1" customWidth="1"/>
    <col min="5" max="5" width="6.375" style="1" customWidth="1"/>
    <col min="6" max="6" width="8.25390625" style="1" customWidth="1"/>
    <col min="7" max="12" width="6.375" style="1" customWidth="1"/>
    <col min="13" max="16384" width="9.00390625" style="1" customWidth="1"/>
  </cols>
  <sheetData>
    <row r="1" ht="14.25">
      <c r="B1" s="2" t="s">
        <v>277</v>
      </c>
    </row>
    <row r="2" ht="12" customHeight="1"/>
    <row r="3" spans="2:12" ht="12" customHeight="1">
      <c r="B3" s="468" t="s">
        <v>0</v>
      </c>
      <c r="C3" s="469"/>
      <c r="D3" s="470"/>
      <c r="E3" s="426" t="s">
        <v>88</v>
      </c>
      <c r="F3" s="443" t="s">
        <v>42</v>
      </c>
      <c r="G3" s="444"/>
      <c r="H3" s="445"/>
      <c r="I3" s="443" t="s">
        <v>235</v>
      </c>
      <c r="J3" s="445"/>
      <c r="K3" s="443" t="s">
        <v>207</v>
      </c>
      <c r="L3" s="445"/>
    </row>
    <row r="4" spans="2:12" ht="12" customHeight="1">
      <c r="B4" s="474"/>
      <c r="C4" s="475"/>
      <c r="D4" s="476"/>
      <c r="E4" s="427"/>
      <c r="F4" s="127" t="s">
        <v>25</v>
      </c>
      <c r="G4" s="127" t="s">
        <v>7</v>
      </c>
      <c r="H4" s="127" t="s">
        <v>8</v>
      </c>
      <c r="I4" s="127" t="s">
        <v>7</v>
      </c>
      <c r="J4" s="127" t="s">
        <v>8</v>
      </c>
      <c r="K4" s="127" t="s">
        <v>7</v>
      </c>
      <c r="L4" s="127" t="s">
        <v>8</v>
      </c>
    </row>
    <row r="5" spans="2:12" ht="12" customHeight="1">
      <c r="B5" s="28"/>
      <c r="C5" s="21"/>
      <c r="D5" s="4"/>
      <c r="E5" s="6"/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</row>
    <row r="6" spans="2:12" ht="12" customHeight="1">
      <c r="B6" s="433" t="s">
        <v>46</v>
      </c>
      <c r="C6" s="387"/>
      <c r="D6" s="388"/>
      <c r="E6" s="143" t="s">
        <v>27</v>
      </c>
      <c r="F6" s="143">
        <v>9699</v>
      </c>
      <c r="G6" s="143">
        <v>4471</v>
      </c>
      <c r="H6" s="143">
        <v>5228</v>
      </c>
      <c r="I6" s="143">
        <v>4208</v>
      </c>
      <c r="J6" s="143">
        <v>4844</v>
      </c>
      <c r="K6" s="143">
        <v>263</v>
      </c>
      <c r="L6" s="143">
        <v>384</v>
      </c>
    </row>
    <row r="7" spans="2:21" ht="12" customHeight="1">
      <c r="B7" s="415" t="s">
        <v>48</v>
      </c>
      <c r="C7" s="416"/>
      <c r="D7" s="417"/>
      <c r="E7" s="144" t="s">
        <v>27</v>
      </c>
      <c r="F7" s="145">
        <v>9577</v>
      </c>
      <c r="G7" s="145">
        <v>4409</v>
      </c>
      <c r="H7" s="145">
        <v>5168</v>
      </c>
      <c r="I7" s="145">
        <v>4153</v>
      </c>
      <c r="J7" s="145">
        <v>4785</v>
      </c>
      <c r="K7" s="145">
        <v>256</v>
      </c>
      <c r="L7" s="145">
        <v>383</v>
      </c>
      <c r="M7" s="102"/>
      <c r="N7" s="102"/>
      <c r="O7" s="102"/>
      <c r="P7" s="102"/>
      <c r="Q7" s="102"/>
      <c r="R7" s="102"/>
      <c r="S7" s="102"/>
      <c r="T7" s="102"/>
      <c r="U7" s="102"/>
    </row>
    <row r="8" spans="2:20" ht="12" customHeight="1">
      <c r="B8" s="24"/>
      <c r="C8" s="416" t="s">
        <v>236</v>
      </c>
      <c r="D8" s="417"/>
      <c r="E8" s="136">
        <v>11</v>
      </c>
      <c r="F8" s="136">
        <v>1305</v>
      </c>
      <c r="G8" s="136">
        <v>1203</v>
      </c>
      <c r="H8" s="136">
        <v>102</v>
      </c>
      <c r="I8" s="136">
        <v>1203</v>
      </c>
      <c r="J8" s="136">
        <v>102</v>
      </c>
      <c r="K8" s="138" t="s">
        <v>203</v>
      </c>
      <c r="L8" s="138" t="s">
        <v>203</v>
      </c>
      <c r="M8" s="102"/>
      <c r="N8" s="102"/>
      <c r="O8" s="102"/>
      <c r="P8" s="102"/>
      <c r="Q8" s="102"/>
      <c r="R8" s="102"/>
      <c r="S8" s="102"/>
      <c r="T8" s="102"/>
    </row>
    <row r="9" spans="2:12" ht="12" customHeight="1">
      <c r="B9" s="28"/>
      <c r="C9" s="21"/>
      <c r="D9" s="4" t="s">
        <v>237</v>
      </c>
      <c r="E9" s="137">
        <v>2</v>
      </c>
      <c r="F9" s="135">
        <v>146</v>
      </c>
      <c r="G9" s="135">
        <v>111</v>
      </c>
      <c r="H9" s="135">
        <v>35</v>
      </c>
      <c r="I9" s="137">
        <v>111</v>
      </c>
      <c r="J9" s="137">
        <v>35</v>
      </c>
      <c r="K9" s="138" t="s">
        <v>203</v>
      </c>
      <c r="L9" s="138" t="s">
        <v>203</v>
      </c>
    </row>
    <row r="10" spans="2:12" ht="12" customHeight="1">
      <c r="B10" s="28"/>
      <c r="C10" s="21"/>
      <c r="D10" s="4" t="s">
        <v>238</v>
      </c>
      <c r="E10" s="137">
        <v>1</v>
      </c>
      <c r="F10" s="135">
        <v>22</v>
      </c>
      <c r="G10" s="135">
        <v>17</v>
      </c>
      <c r="H10" s="135">
        <v>5</v>
      </c>
      <c r="I10" s="137">
        <v>17</v>
      </c>
      <c r="J10" s="137">
        <v>5</v>
      </c>
      <c r="K10" s="138" t="s">
        <v>203</v>
      </c>
      <c r="L10" s="138" t="s">
        <v>203</v>
      </c>
    </row>
    <row r="11" spans="2:12" ht="12" customHeight="1">
      <c r="B11" s="28"/>
      <c r="C11" s="21"/>
      <c r="D11" s="4" t="s">
        <v>239</v>
      </c>
      <c r="E11" s="137">
        <v>1</v>
      </c>
      <c r="F11" s="135">
        <v>22</v>
      </c>
      <c r="G11" s="135">
        <v>21</v>
      </c>
      <c r="H11" s="135">
        <v>1</v>
      </c>
      <c r="I11" s="137">
        <v>21</v>
      </c>
      <c r="J11" s="137">
        <v>1</v>
      </c>
      <c r="K11" s="138" t="s">
        <v>203</v>
      </c>
      <c r="L11" s="138" t="s">
        <v>203</v>
      </c>
    </row>
    <row r="12" spans="2:12" ht="12" customHeight="1">
      <c r="B12" s="28"/>
      <c r="C12" s="21"/>
      <c r="D12" s="4" t="s">
        <v>240</v>
      </c>
      <c r="E12" s="137">
        <v>2</v>
      </c>
      <c r="F12" s="135">
        <v>773</v>
      </c>
      <c r="G12" s="135">
        <v>750</v>
      </c>
      <c r="H12" s="135">
        <v>23</v>
      </c>
      <c r="I12" s="137">
        <v>750</v>
      </c>
      <c r="J12" s="137">
        <v>23</v>
      </c>
      <c r="K12" s="138" t="s">
        <v>203</v>
      </c>
      <c r="L12" s="138" t="s">
        <v>203</v>
      </c>
    </row>
    <row r="13" spans="2:12" ht="12" customHeight="1">
      <c r="B13" s="28"/>
      <c r="C13" s="21"/>
      <c r="D13" s="4" t="s">
        <v>241</v>
      </c>
      <c r="E13" s="137">
        <v>2</v>
      </c>
      <c r="F13" s="135">
        <v>73</v>
      </c>
      <c r="G13" s="135">
        <v>59</v>
      </c>
      <c r="H13" s="135">
        <v>14</v>
      </c>
      <c r="I13" s="137">
        <v>59</v>
      </c>
      <c r="J13" s="137">
        <v>14</v>
      </c>
      <c r="K13" s="138" t="s">
        <v>203</v>
      </c>
      <c r="L13" s="138" t="s">
        <v>203</v>
      </c>
    </row>
    <row r="14" spans="2:12" ht="12" customHeight="1">
      <c r="B14" s="28"/>
      <c r="C14" s="21"/>
      <c r="D14" s="4" t="s">
        <v>242</v>
      </c>
      <c r="E14" s="137">
        <v>3</v>
      </c>
      <c r="F14" s="135">
        <v>269</v>
      </c>
      <c r="G14" s="135">
        <v>245</v>
      </c>
      <c r="H14" s="135">
        <v>24</v>
      </c>
      <c r="I14" s="137">
        <v>245</v>
      </c>
      <c r="J14" s="137">
        <v>24</v>
      </c>
      <c r="K14" s="138" t="s">
        <v>203</v>
      </c>
      <c r="L14" s="138" t="s">
        <v>203</v>
      </c>
    </row>
    <row r="15" spans="2:21" ht="12" customHeight="1">
      <c r="B15" s="28"/>
      <c r="C15" s="416" t="s">
        <v>243</v>
      </c>
      <c r="D15" s="417"/>
      <c r="E15" s="138">
        <f>SUM(E16)</f>
        <v>2</v>
      </c>
      <c r="F15" s="138">
        <v>237</v>
      </c>
      <c r="G15" s="138">
        <v>168</v>
      </c>
      <c r="H15" s="138">
        <v>69</v>
      </c>
      <c r="I15" s="138">
        <v>168</v>
      </c>
      <c r="J15" s="138">
        <v>69</v>
      </c>
      <c r="K15" s="138" t="s">
        <v>28</v>
      </c>
      <c r="L15" s="138" t="s">
        <v>28</v>
      </c>
      <c r="M15" s="102"/>
      <c r="N15" s="102"/>
      <c r="O15" s="102"/>
      <c r="P15" s="102"/>
      <c r="Q15" s="102"/>
      <c r="R15" s="102"/>
      <c r="S15" s="102"/>
      <c r="T15" s="102"/>
      <c r="U15" s="102"/>
    </row>
    <row r="16" spans="2:12" ht="12" customHeight="1">
      <c r="B16" s="28"/>
      <c r="C16" s="25"/>
      <c r="D16" s="4" t="s">
        <v>244</v>
      </c>
      <c r="E16" s="137">
        <v>2</v>
      </c>
      <c r="F16" s="135">
        <v>237</v>
      </c>
      <c r="G16" s="135">
        <v>168</v>
      </c>
      <c r="H16" s="135">
        <v>69</v>
      </c>
      <c r="I16" s="137">
        <v>168</v>
      </c>
      <c r="J16" s="137">
        <v>69</v>
      </c>
      <c r="K16" s="138" t="s">
        <v>28</v>
      </c>
      <c r="L16" s="138" t="s">
        <v>28</v>
      </c>
    </row>
    <row r="17" spans="2:21" ht="12" customHeight="1">
      <c r="B17" s="24"/>
      <c r="C17" s="416" t="s">
        <v>218</v>
      </c>
      <c r="D17" s="417"/>
      <c r="E17" s="136">
        <v>26</v>
      </c>
      <c r="F17" s="136">
        <v>3854</v>
      </c>
      <c r="G17" s="136">
        <v>1329</v>
      </c>
      <c r="H17" s="136">
        <v>2525</v>
      </c>
      <c r="I17" s="136">
        <v>1199</v>
      </c>
      <c r="J17" s="136">
        <v>2232</v>
      </c>
      <c r="K17" s="136">
        <v>130</v>
      </c>
      <c r="L17" s="136">
        <v>293</v>
      </c>
      <c r="M17" s="102"/>
      <c r="N17" s="102"/>
      <c r="O17" s="102"/>
      <c r="P17" s="102"/>
      <c r="Q17" s="102"/>
      <c r="R17" s="102"/>
      <c r="S17" s="102"/>
      <c r="T17" s="102"/>
      <c r="U17" s="102"/>
    </row>
    <row r="18" spans="2:12" ht="12" customHeight="1">
      <c r="B18" s="28"/>
      <c r="C18" s="21"/>
      <c r="D18" s="4" t="s">
        <v>245</v>
      </c>
      <c r="E18" s="137">
        <v>13</v>
      </c>
      <c r="F18" s="135">
        <v>1467</v>
      </c>
      <c r="G18" s="135">
        <v>265</v>
      </c>
      <c r="H18" s="135">
        <v>1202</v>
      </c>
      <c r="I18" s="137">
        <v>183</v>
      </c>
      <c r="J18" s="137">
        <v>925</v>
      </c>
      <c r="K18" s="137">
        <v>82</v>
      </c>
      <c r="L18" s="137">
        <v>277</v>
      </c>
    </row>
    <row r="19" spans="2:12" ht="12" customHeight="1">
      <c r="B19" s="28"/>
      <c r="C19" s="21"/>
      <c r="D19" s="4" t="s">
        <v>220</v>
      </c>
      <c r="E19" s="137">
        <v>1</v>
      </c>
      <c r="F19" s="137">
        <v>169</v>
      </c>
      <c r="G19" s="137">
        <v>41</v>
      </c>
      <c r="H19" s="137">
        <v>128</v>
      </c>
      <c r="I19" s="137">
        <v>41</v>
      </c>
      <c r="J19" s="137">
        <v>128</v>
      </c>
      <c r="K19" s="138" t="s">
        <v>224</v>
      </c>
      <c r="L19" s="138" t="s">
        <v>224</v>
      </c>
    </row>
    <row r="20" spans="2:12" ht="12" customHeight="1">
      <c r="B20" s="28"/>
      <c r="C20" s="21"/>
      <c r="D20" s="4" t="s">
        <v>246</v>
      </c>
      <c r="E20" s="137">
        <v>4</v>
      </c>
      <c r="F20" s="135">
        <v>611</v>
      </c>
      <c r="G20" s="138" t="s">
        <v>224</v>
      </c>
      <c r="H20" s="135">
        <v>611</v>
      </c>
      <c r="I20" s="138" t="s">
        <v>224</v>
      </c>
      <c r="J20" s="137">
        <v>611</v>
      </c>
      <c r="K20" s="138" t="s">
        <v>224</v>
      </c>
      <c r="L20" s="138" t="s">
        <v>224</v>
      </c>
    </row>
    <row r="21" spans="2:12" ht="12" customHeight="1">
      <c r="B21" s="28"/>
      <c r="C21" s="21"/>
      <c r="D21" s="146" t="s">
        <v>247</v>
      </c>
      <c r="E21" s="137">
        <v>1</v>
      </c>
      <c r="F21" s="135">
        <v>71</v>
      </c>
      <c r="G21" s="137">
        <v>39</v>
      </c>
      <c r="H21" s="135">
        <v>32</v>
      </c>
      <c r="I21" s="137">
        <v>39</v>
      </c>
      <c r="J21" s="137">
        <v>32</v>
      </c>
      <c r="K21" s="138" t="s">
        <v>224</v>
      </c>
      <c r="L21" s="138" t="s">
        <v>224</v>
      </c>
    </row>
    <row r="22" spans="2:12" ht="12" customHeight="1">
      <c r="B22" s="28"/>
      <c r="C22" s="21"/>
      <c r="D22" s="4" t="s">
        <v>248</v>
      </c>
      <c r="E22" s="137">
        <v>2</v>
      </c>
      <c r="F22" s="135">
        <v>223</v>
      </c>
      <c r="G22" s="137">
        <v>149</v>
      </c>
      <c r="H22" s="135">
        <v>74</v>
      </c>
      <c r="I22" s="137">
        <v>101</v>
      </c>
      <c r="J22" s="137">
        <v>58</v>
      </c>
      <c r="K22" s="137">
        <v>48</v>
      </c>
      <c r="L22" s="137">
        <v>16</v>
      </c>
    </row>
    <row r="23" spans="2:12" ht="12" customHeight="1">
      <c r="B23" s="28"/>
      <c r="C23" s="21"/>
      <c r="D23" s="4" t="s">
        <v>249</v>
      </c>
      <c r="E23" s="137">
        <v>2</v>
      </c>
      <c r="F23" s="135">
        <v>959</v>
      </c>
      <c r="G23" s="137">
        <v>633</v>
      </c>
      <c r="H23" s="135">
        <v>326</v>
      </c>
      <c r="I23" s="137">
        <v>633</v>
      </c>
      <c r="J23" s="137">
        <v>326</v>
      </c>
      <c r="K23" s="138" t="s">
        <v>224</v>
      </c>
      <c r="L23" s="138" t="s">
        <v>224</v>
      </c>
    </row>
    <row r="24" spans="2:12" ht="12" customHeight="1">
      <c r="B24" s="28"/>
      <c r="C24" s="21"/>
      <c r="D24" s="147" t="s">
        <v>250</v>
      </c>
      <c r="E24" s="137">
        <v>3</v>
      </c>
      <c r="F24" s="135">
        <v>354</v>
      </c>
      <c r="G24" s="135">
        <v>202</v>
      </c>
      <c r="H24" s="135">
        <v>152</v>
      </c>
      <c r="I24" s="137">
        <v>202</v>
      </c>
      <c r="J24" s="137">
        <v>152</v>
      </c>
      <c r="K24" s="138" t="s">
        <v>224</v>
      </c>
      <c r="L24" s="138" t="s">
        <v>224</v>
      </c>
    </row>
    <row r="25" spans="2:21" ht="12" customHeight="1">
      <c r="B25" s="28"/>
      <c r="C25" s="416" t="s">
        <v>251</v>
      </c>
      <c r="D25" s="417"/>
      <c r="E25" s="136">
        <v>9</v>
      </c>
      <c r="F25" s="136">
        <v>1039</v>
      </c>
      <c r="G25" s="136">
        <v>354</v>
      </c>
      <c r="H25" s="136">
        <v>685</v>
      </c>
      <c r="I25" s="136">
        <v>340</v>
      </c>
      <c r="J25" s="136">
        <v>675</v>
      </c>
      <c r="K25" s="136">
        <v>14</v>
      </c>
      <c r="L25" s="136">
        <v>10</v>
      </c>
      <c r="M25" s="102"/>
      <c r="N25" s="102"/>
      <c r="O25" s="102"/>
      <c r="P25" s="102"/>
      <c r="Q25" s="102"/>
      <c r="R25" s="102"/>
      <c r="S25" s="102"/>
      <c r="T25" s="102"/>
      <c r="U25" s="102"/>
    </row>
    <row r="26" spans="2:12" ht="12" customHeight="1">
      <c r="B26" s="28"/>
      <c r="C26" s="25"/>
      <c r="D26" s="4" t="s">
        <v>252</v>
      </c>
      <c r="E26" s="148">
        <v>1</v>
      </c>
      <c r="F26" s="135">
        <v>127</v>
      </c>
      <c r="G26" s="135">
        <v>15</v>
      </c>
      <c r="H26" s="135">
        <v>112</v>
      </c>
      <c r="I26" s="135">
        <v>15</v>
      </c>
      <c r="J26" s="135">
        <v>112</v>
      </c>
      <c r="K26" s="138" t="s">
        <v>224</v>
      </c>
      <c r="L26" s="138" t="s">
        <v>224</v>
      </c>
    </row>
    <row r="27" spans="2:12" ht="12" customHeight="1">
      <c r="B27" s="28"/>
      <c r="C27" s="21"/>
      <c r="D27" s="4" t="s">
        <v>253</v>
      </c>
      <c r="E27" s="137">
        <v>3</v>
      </c>
      <c r="F27" s="135">
        <v>335</v>
      </c>
      <c r="G27" s="135">
        <v>203</v>
      </c>
      <c r="H27" s="135">
        <v>132</v>
      </c>
      <c r="I27" s="137">
        <v>189</v>
      </c>
      <c r="J27" s="137">
        <v>122</v>
      </c>
      <c r="K27" s="137">
        <v>14</v>
      </c>
      <c r="L27" s="137">
        <v>10</v>
      </c>
    </row>
    <row r="28" spans="2:12" ht="12" customHeight="1">
      <c r="B28" s="28"/>
      <c r="C28" s="21"/>
      <c r="D28" s="4" t="s">
        <v>254</v>
      </c>
      <c r="E28" s="137">
        <v>1</v>
      </c>
      <c r="F28" s="135">
        <v>9</v>
      </c>
      <c r="G28" s="135">
        <v>5</v>
      </c>
      <c r="H28" s="135">
        <v>4</v>
      </c>
      <c r="I28" s="137">
        <v>5</v>
      </c>
      <c r="J28" s="137">
        <v>4</v>
      </c>
      <c r="K28" s="138" t="s">
        <v>255</v>
      </c>
      <c r="L28" s="138" t="s">
        <v>255</v>
      </c>
    </row>
    <row r="29" spans="2:12" ht="12" customHeight="1">
      <c r="B29" s="28"/>
      <c r="C29" s="21"/>
      <c r="D29" s="4" t="s">
        <v>256</v>
      </c>
      <c r="E29" s="137">
        <v>3</v>
      </c>
      <c r="F29" s="135">
        <v>387</v>
      </c>
      <c r="G29" s="135">
        <v>90</v>
      </c>
      <c r="H29" s="135">
        <v>297</v>
      </c>
      <c r="I29" s="137">
        <v>90</v>
      </c>
      <c r="J29" s="137">
        <v>297</v>
      </c>
      <c r="K29" s="138" t="s">
        <v>257</v>
      </c>
      <c r="L29" s="138" t="s">
        <v>257</v>
      </c>
    </row>
    <row r="30" spans="2:12" ht="12" customHeight="1">
      <c r="B30" s="28"/>
      <c r="C30" s="21"/>
      <c r="D30" s="4" t="s">
        <v>258</v>
      </c>
      <c r="E30" s="137">
        <v>1</v>
      </c>
      <c r="F30" s="135">
        <v>181</v>
      </c>
      <c r="G30" s="135">
        <v>41</v>
      </c>
      <c r="H30" s="135">
        <v>140</v>
      </c>
      <c r="I30" s="137">
        <v>41</v>
      </c>
      <c r="J30" s="137">
        <v>140</v>
      </c>
      <c r="K30" s="138" t="s">
        <v>257</v>
      </c>
      <c r="L30" s="138" t="s">
        <v>257</v>
      </c>
    </row>
    <row r="31" spans="2:21" ht="12" customHeight="1">
      <c r="B31" s="24"/>
      <c r="C31" s="416" t="s">
        <v>259</v>
      </c>
      <c r="D31" s="417"/>
      <c r="E31" s="136">
        <v>10</v>
      </c>
      <c r="F31" s="136">
        <v>548</v>
      </c>
      <c r="G31" s="136">
        <v>168</v>
      </c>
      <c r="H31" s="136">
        <v>380</v>
      </c>
      <c r="I31" s="136">
        <v>167</v>
      </c>
      <c r="J31" s="136">
        <v>372</v>
      </c>
      <c r="K31" s="136">
        <v>1</v>
      </c>
      <c r="L31" s="136">
        <v>8</v>
      </c>
      <c r="M31" s="102"/>
      <c r="N31" s="102"/>
      <c r="O31" s="102"/>
      <c r="P31" s="102"/>
      <c r="Q31" s="102"/>
      <c r="R31" s="102"/>
      <c r="S31" s="102"/>
      <c r="T31" s="102"/>
      <c r="U31" s="102"/>
    </row>
    <row r="32" spans="2:12" ht="12" customHeight="1">
      <c r="B32" s="28"/>
      <c r="C32" s="21"/>
      <c r="D32" s="4" t="s">
        <v>260</v>
      </c>
      <c r="E32" s="137">
        <v>3</v>
      </c>
      <c r="F32" s="135">
        <v>294</v>
      </c>
      <c r="G32" s="135">
        <v>57</v>
      </c>
      <c r="H32" s="135">
        <v>237</v>
      </c>
      <c r="I32" s="137">
        <v>56</v>
      </c>
      <c r="J32" s="137">
        <v>229</v>
      </c>
      <c r="K32" s="137">
        <v>1</v>
      </c>
      <c r="L32" s="137">
        <v>8</v>
      </c>
    </row>
    <row r="33" spans="2:12" ht="12" customHeight="1">
      <c r="B33" s="28"/>
      <c r="C33" s="21"/>
      <c r="D33" s="4" t="s">
        <v>261</v>
      </c>
      <c r="E33" s="137">
        <v>6</v>
      </c>
      <c r="F33" s="135">
        <v>236</v>
      </c>
      <c r="G33" s="135">
        <v>95</v>
      </c>
      <c r="H33" s="135">
        <v>141</v>
      </c>
      <c r="I33" s="137">
        <v>95</v>
      </c>
      <c r="J33" s="137">
        <v>141</v>
      </c>
      <c r="K33" s="138" t="s">
        <v>257</v>
      </c>
      <c r="L33" s="138" t="s">
        <v>257</v>
      </c>
    </row>
    <row r="34" spans="2:12" ht="12" customHeight="1">
      <c r="B34" s="28"/>
      <c r="C34" s="21"/>
      <c r="D34" s="147" t="s">
        <v>262</v>
      </c>
      <c r="E34" s="137">
        <v>1</v>
      </c>
      <c r="F34" s="135">
        <v>18</v>
      </c>
      <c r="G34" s="135">
        <v>16</v>
      </c>
      <c r="H34" s="135">
        <v>2</v>
      </c>
      <c r="I34" s="137">
        <v>16</v>
      </c>
      <c r="J34" s="137">
        <v>2</v>
      </c>
      <c r="K34" s="138" t="s">
        <v>257</v>
      </c>
      <c r="L34" s="138" t="s">
        <v>257</v>
      </c>
    </row>
    <row r="35" spans="2:20" ht="12" customHeight="1">
      <c r="B35" s="24"/>
      <c r="C35" s="416" t="s">
        <v>221</v>
      </c>
      <c r="D35" s="417"/>
      <c r="E35" s="136">
        <v>16</v>
      </c>
      <c r="F35" s="136">
        <v>1253</v>
      </c>
      <c r="G35" s="136">
        <v>528</v>
      </c>
      <c r="H35" s="136">
        <v>725</v>
      </c>
      <c r="I35" s="136">
        <v>419</v>
      </c>
      <c r="J35" s="136">
        <v>654</v>
      </c>
      <c r="K35" s="138">
        <v>109</v>
      </c>
      <c r="L35" s="138">
        <v>71</v>
      </c>
      <c r="M35" s="102"/>
      <c r="N35" s="102"/>
      <c r="O35" s="102"/>
      <c r="P35" s="102"/>
      <c r="Q35" s="102"/>
      <c r="R35" s="102"/>
      <c r="S35" s="102"/>
      <c r="T35" s="102"/>
    </row>
    <row r="36" spans="2:12" ht="12" customHeight="1">
      <c r="B36" s="24"/>
      <c r="C36" s="25"/>
      <c r="D36" s="4" t="s">
        <v>263</v>
      </c>
      <c r="E36" s="137">
        <v>1</v>
      </c>
      <c r="F36" s="137">
        <v>29</v>
      </c>
      <c r="G36" s="137">
        <v>2</v>
      </c>
      <c r="H36" s="137">
        <v>27</v>
      </c>
      <c r="I36" s="137">
        <v>2</v>
      </c>
      <c r="J36" s="137">
        <v>27</v>
      </c>
      <c r="K36" s="138" t="s">
        <v>257</v>
      </c>
      <c r="L36" s="138" t="s">
        <v>257</v>
      </c>
    </row>
    <row r="37" spans="2:12" ht="12" customHeight="1">
      <c r="B37" s="28"/>
      <c r="C37" s="21"/>
      <c r="D37" s="4" t="s">
        <v>264</v>
      </c>
      <c r="E37" s="137">
        <v>3</v>
      </c>
      <c r="F37" s="135">
        <v>255</v>
      </c>
      <c r="G37" s="135">
        <v>132</v>
      </c>
      <c r="H37" s="135">
        <v>123</v>
      </c>
      <c r="I37" s="137">
        <v>132</v>
      </c>
      <c r="J37" s="137">
        <v>123</v>
      </c>
      <c r="K37" s="138" t="s">
        <v>257</v>
      </c>
      <c r="L37" s="138" t="s">
        <v>257</v>
      </c>
    </row>
    <row r="38" spans="2:12" ht="12" customHeight="1">
      <c r="B38" s="28"/>
      <c r="C38" s="21"/>
      <c r="D38" s="4" t="s">
        <v>265</v>
      </c>
      <c r="E38" s="137">
        <v>1</v>
      </c>
      <c r="F38" s="135">
        <v>42</v>
      </c>
      <c r="G38" s="135">
        <v>2</v>
      </c>
      <c r="H38" s="135">
        <v>40</v>
      </c>
      <c r="I38" s="137">
        <v>2</v>
      </c>
      <c r="J38" s="137">
        <v>40</v>
      </c>
      <c r="K38" s="138" t="s">
        <v>203</v>
      </c>
      <c r="L38" s="138" t="s">
        <v>203</v>
      </c>
    </row>
    <row r="39" spans="2:12" ht="12" customHeight="1">
      <c r="B39" s="28"/>
      <c r="C39" s="21"/>
      <c r="D39" s="4" t="s">
        <v>266</v>
      </c>
      <c r="E39" s="137">
        <v>2</v>
      </c>
      <c r="F39" s="135">
        <v>19</v>
      </c>
      <c r="G39" s="135">
        <v>7</v>
      </c>
      <c r="H39" s="135">
        <v>12</v>
      </c>
      <c r="I39" s="137">
        <v>7</v>
      </c>
      <c r="J39" s="137">
        <v>12</v>
      </c>
      <c r="K39" s="138" t="s">
        <v>203</v>
      </c>
      <c r="L39" s="138" t="s">
        <v>203</v>
      </c>
    </row>
    <row r="40" spans="2:12" ht="12" customHeight="1">
      <c r="B40" s="28"/>
      <c r="C40" s="21"/>
      <c r="D40" s="4" t="s">
        <v>267</v>
      </c>
      <c r="E40" s="137">
        <v>3</v>
      </c>
      <c r="F40" s="135">
        <v>378</v>
      </c>
      <c r="G40" s="135">
        <v>202</v>
      </c>
      <c r="H40" s="135">
        <v>176</v>
      </c>
      <c r="I40" s="137">
        <v>202</v>
      </c>
      <c r="J40" s="137">
        <v>176</v>
      </c>
      <c r="K40" s="138" t="s">
        <v>203</v>
      </c>
      <c r="L40" s="138" t="s">
        <v>203</v>
      </c>
    </row>
    <row r="41" spans="2:12" ht="12" customHeight="1">
      <c r="B41" s="28"/>
      <c r="C41" s="21"/>
      <c r="D41" s="4" t="s">
        <v>268</v>
      </c>
      <c r="E41" s="137">
        <v>4</v>
      </c>
      <c r="F41" s="135">
        <v>396</v>
      </c>
      <c r="G41" s="135">
        <v>130</v>
      </c>
      <c r="H41" s="135">
        <v>266</v>
      </c>
      <c r="I41" s="137">
        <v>21</v>
      </c>
      <c r="J41" s="137">
        <v>195</v>
      </c>
      <c r="K41" s="137">
        <v>109</v>
      </c>
      <c r="L41" s="137">
        <v>71</v>
      </c>
    </row>
    <row r="42" spans="2:12" ht="12" customHeight="1">
      <c r="B42" s="28"/>
      <c r="C42" s="21"/>
      <c r="D42" s="147" t="s">
        <v>262</v>
      </c>
      <c r="E42" s="137">
        <v>2</v>
      </c>
      <c r="F42" s="135">
        <v>134</v>
      </c>
      <c r="G42" s="135">
        <v>53</v>
      </c>
      <c r="H42" s="135">
        <v>81</v>
      </c>
      <c r="I42" s="137">
        <v>53</v>
      </c>
      <c r="J42" s="137">
        <v>81</v>
      </c>
      <c r="K42" s="138" t="s">
        <v>203</v>
      </c>
      <c r="L42" s="138" t="s">
        <v>203</v>
      </c>
    </row>
    <row r="43" spans="2:21" ht="12" customHeight="1">
      <c r="B43" s="24"/>
      <c r="C43" s="416" t="s">
        <v>269</v>
      </c>
      <c r="D43" s="417"/>
      <c r="E43" s="136">
        <v>5</v>
      </c>
      <c r="F43" s="136">
        <v>39</v>
      </c>
      <c r="G43" s="136">
        <v>2</v>
      </c>
      <c r="H43" s="136">
        <v>37</v>
      </c>
      <c r="I43" s="138" t="s">
        <v>203</v>
      </c>
      <c r="J43" s="136">
        <v>36</v>
      </c>
      <c r="K43" s="136">
        <v>2</v>
      </c>
      <c r="L43" s="136">
        <v>1</v>
      </c>
      <c r="M43" s="102"/>
      <c r="N43" s="102"/>
      <c r="O43" s="102"/>
      <c r="P43" s="102"/>
      <c r="Q43" s="102"/>
      <c r="R43" s="102"/>
      <c r="S43" s="102"/>
      <c r="T43" s="102"/>
      <c r="U43" s="102"/>
    </row>
    <row r="44" spans="2:12" ht="12" customHeight="1">
      <c r="B44" s="28"/>
      <c r="C44" s="21"/>
      <c r="D44" s="4" t="s">
        <v>225</v>
      </c>
      <c r="E44" s="137">
        <v>5</v>
      </c>
      <c r="F44" s="135">
        <v>39</v>
      </c>
      <c r="G44" s="135">
        <v>2</v>
      </c>
      <c r="H44" s="135">
        <v>37</v>
      </c>
      <c r="I44" s="138" t="s">
        <v>203</v>
      </c>
      <c r="J44" s="137">
        <v>36</v>
      </c>
      <c r="K44" s="137">
        <v>2</v>
      </c>
      <c r="L44" s="137">
        <v>1</v>
      </c>
    </row>
    <row r="45" spans="2:20" ht="12" customHeight="1">
      <c r="B45" s="24"/>
      <c r="C45" s="416" t="s">
        <v>270</v>
      </c>
      <c r="D45" s="417"/>
      <c r="E45" s="136">
        <v>16</v>
      </c>
      <c r="F45" s="136">
        <v>1302</v>
      </c>
      <c r="G45" s="136">
        <v>657</v>
      </c>
      <c r="H45" s="136">
        <v>645</v>
      </c>
      <c r="I45" s="136">
        <v>657</v>
      </c>
      <c r="J45" s="136">
        <v>645</v>
      </c>
      <c r="K45" s="138" t="s">
        <v>203</v>
      </c>
      <c r="L45" s="138" t="s">
        <v>203</v>
      </c>
      <c r="M45" s="102"/>
      <c r="N45" s="102"/>
      <c r="O45" s="102"/>
      <c r="P45" s="102"/>
      <c r="Q45" s="102"/>
      <c r="R45" s="102"/>
      <c r="S45" s="102"/>
      <c r="T45" s="102"/>
    </row>
    <row r="46" spans="2:12" ht="12" customHeight="1">
      <c r="B46" s="28"/>
      <c r="C46" s="21"/>
      <c r="D46" s="4" t="s">
        <v>271</v>
      </c>
      <c r="E46" s="137">
        <v>1</v>
      </c>
      <c r="F46" s="137">
        <v>110</v>
      </c>
      <c r="G46" s="137">
        <v>44</v>
      </c>
      <c r="H46" s="137">
        <v>66</v>
      </c>
      <c r="I46" s="137">
        <v>44</v>
      </c>
      <c r="J46" s="137">
        <v>66</v>
      </c>
      <c r="K46" s="138" t="s">
        <v>203</v>
      </c>
      <c r="L46" s="138" t="s">
        <v>203</v>
      </c>
    </row>
    <row r="47" spans="2:12" ht="12" customHeight="1">
      <c r="B47" s="28"/>
      <c r="C47" s="21"/>
      <c r="D47" s="4" t="s">
        <v>272</v>
      </c>
      <c r="E47" s="137">
        <v>4</v>
      </c>
      <c r="F47" s="135">
        <v>332</v>
      </c>
      <c r="G47" s="135">
        <v>185</v>
      </c>
      <c r="H47" s="135">
        <v>147</v>
      </c>
      <c r="I47" s="137">
        <v>185</v>
      </c>
      <c r="J47" s="137">
        <v>147</v>
      </c>
      <c r="K47" s="138" t="s">
        <v>203</v>
      </c>
      <c r="L47" s="138" t="s">
        <v>203</v>
      </c>
    </row>
    <row r="48" spans="2:12" ht="12" customHeight="1">
      <c r="B48" s="28"/>
      <c r="C48" s="21"/>
      <c r="D48" s="4" t="s">
        <v>273</v>
      </c>
      <c r="E48" s="137">
        <v>3</v>
      </c>
      <c r="F48" s="135">
        <v>357</v>
      </c>
      <c r="G48" s="135">
        <v>43</v>
      </c>
      <c r="H48" s="135">
        <v>314</v>
      </c>
      <c r="I48" s="137">
        <v>43</v>
      </c>
      <c r="J48" s="137">
        <v>314</v>
      </c>
      <c r="K48" s="138" t="s">
        <v>203</v>
      </c>
      <c r="L48" s="138" t="s">
        <v>203</v>
      </c>
    </row>
    <row r="49" spans="2:12" ht="12" customHeight="1">
      <c r="B49" s="28"/>
      <c r="C49" s="21"/>
      <c r="D49" s="4" t="s">
        <v>274</v>
      </c>
      <c r="E49" s="137">
        <v>4</v>
      </c>
      <c r="F49" s="135">
        <v>401</v>
      </c>
      <c r="G49" s="135">
        <v>302</v>
      </c>
      <c r="H49" s="135">
        <v>99</v>
      </c>
      <c r="I49" s="137">
        <v>302</v>
      </c>
      <c r="J49" s="137">
        <v>99</v>
      </c>
      <c r="K49" s="138" t="s">
        <v>203</v>
      </c>
      <c r="L49" s="138" t="s">
        <v>203</v>
      </c>
    </row>
    <row r="50" spans="2:12" ht="12" customHeight="1">
      <c r="B50" s="28"/>
      <c r="C50" s="21"/>
      <c r="D50" s="4" t="s">
        <v>275</v>
      </c>
      <c r="E50" s="137">
        <v>4</v>
      </c>
      <c r="F50" s="135">
        <v>102</v>
      </c>
      <c r="G50" s="135">
        <v>83</v>
      </c>
      <c r="H50" s="135">
        <v>19</v>
      </c>
      <c r="I50" s="137">
        <v>83</v>
      </c>
      <c r="J50" s="137">
        <v>19</v>
      </c>
      <c r="K50" s="138" t="s">
        <v>203</v>
      </c>
      <c r="L50" s="138" t="s">
        <v>203</v>
      </c>
    </row>
    <row r="51" ht="12" customHeight="1"/>
    <row r="52" ht="12" customHeight="1">
      <c r="B52" s="16" t="s">
        <v>73</v>
      </c>
    </row>
    <row r="53" spans="2:8" ht="12" customHeight="1">
      <c r="B53" s="447" t="s">
        <v>276</v>
      </c>
      <c r="C53" s="448"/>
      <c r="D53" s="448"/>
      <c r="E53" s="448"/>
      <c r="F53" s="448"/>
      <c r="G53" s="448"/>
      <c r="H53" s="448"/>
    </row>
    <row r="54" spans="5:12" ht="12">
      <c r="E54" s="102"/>
      <c r="F54" s="102"/>
      <c r="G54" s="102"/>
      <c r="H54" s="102"/>
      <c r="I54" s="102"/>
      <c r="J54" s="102"/>
      <c r="K54" s="102"/>
      <c r="L54" s="102"/>
    </row>
    <row r="55" spans="5:12" ht="12">
      <c r="E55" s="102"/>
      <c r="F55" s="102"/>
      <c r="G55" s="102"/>
      <c r="H55" s="102"/>
      <c r="I55" s="102"/>
      <c r="J55" s="102"/>
      <c r="K55" s="102"/>
      <c r="L55" s="102"/>
    </row>
    <row r="56" spans="5:12" ht="12">
      <c r="E56" s="102"/>
      <c r="F56" s="102"/>
      <c r="G56" s="102"/>
      <c r="H56" s="102"/>
      <c r="I56" s="102"/>
      <c r="J56" s="102"/>
      <c r="K56" s="102"/>
      <c r="L56" s="102"/>
    </row>
    <row r="57" spans="5:12" ht="12">
      <c r="E57" s="102"/>
      <c r="F57" s="102"/>
      <c r="G57" s="102"/>
      <c r="H57" s="102"/>
      <c r="I57" s="102"/>
      <c r="J57" s="102"/>
      <c r="K57" s="102"/>
      <c r="L57" s="102"/>
    </row>
    <row r="58" spans="5:12" ht="12">
      <c r="E58" s="102"/>
      <c r="F58" s="102"/>
      <c r="G58" s="102"/>
      <c r="H58" s="102"/>
      <c r="I58" s="102"/>
      <c r="J58" s="102"/>
      <c r="K58" s="102"/>
      <c r="L58" s="102"/>
    </row>
    <row r="59" spans="5:12" ht="12">
      <c r="E59" s="102"/>
      <c r="F59" s="102"/>
      <c r="G59" s="102"/>
      <c r="H59" s="102"/>
      <c r="I59" s="102"/>
      <c r="J59" s="102"/>
      <c r="K59" s="102"/>
      <c r="L59" s="102"/>
    </row>
    <row r="60" spans="5:12" ht="12">
      <c r="E60" s="102"/>
      <c r="F60" s="102"/>
      <c r="G60" s="102"/>
      <c r="H60" s="102"/>
      <c r="I60" s="102"/>
      <c r="J60" s="102"/>
      <c r="K60" s="102"/>
      <c r="L60" s="102"/>
    </row>
    <row r="61" spans="5:12" ht="12">
      <c r="E61" s="102"/>
      <c r="F61" s="102"/>
      <c r="G61" s="102"/>
      <c r="H61" s="102"/>
      <c r="I61" s="102"/>
      <c r="J61" s="102"/>
      <c r="K61" s="102"/>
      <c r="L61" s="102"/>
    </row>
    <row r="62" spans="5:12" ht="12">
      <c r="E62" s="102"/>
      <c r="F62" s="102"/>
      <c r="G62" s="102"/>
      <c r="H62" s="102"/>
      <c r="I62" s="102"/>
      <c r="J62" s="102"/>
      <c r="K62" s="102"/>
      <c r="L62" s="102"/>
    </row>
    <row r="63" spans="5:12" ht="12">
      <c r="E63" s="102"/>
      <c r="F63" s="102"/>
      <c r="G63" s="102"/>
      <c r="H63" s="102"/>
      <c r="I63" s="102"/>
      <c r="J63" s="102"/>
      <c r="K63" s="102"/>
      <c r="L63" s="102"/>
    </row>
  </sheetData>
  <sheetProtection/>
  <mergeCells count="16">
    <mergeCell ref="B3:D4"/>
    <mergeCell ref="E3:E4"/>
    <mergeCell ref="F3:H3"/>
    <mergeCell ref="I3:J3"/>
    <mergeCell ref="K3:L3"/>
    <mergeCell ref="B6:D6"/>
    <mergeCell ref="C35:D35"/>
    <mergeCell ref="C43:D43"/>
    <mergeCell ref="C45:D45"/>
    <mergeCell ref="B53:H53"/>
    <mergeCell ref="B7:D7"/>
    <mergeCell ref="C8:D8"/>
    <mergeCell ref="C15:D15"/>
    <mergeCell ref="C17:D17"/>
    <mergeCell ref="C25:D25"/>
    <mergeCell ref="C31:D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1" width="3.75390625" style="177" customWidth="1"/>
    <col min="2" max="3" width="3.625" style="177" customWidth="1"/>
    <col min="4" max="4" width="33.25390625" style="177" customWidth="1"/>
    <col min="5" max="11" width="7.625" style="177" customWidth="1"/>
    <col min="12" max="12" width="8.50390625" style="177" customWidth="1"/>
    <col min="13" max="13" width="7.75390625" style="177" customWidth="1"/>
    <col min="14" max="16" width="7.625" style="177" customWidth="1"/>
    <col min="17" max="16384" width="9.00390625" style="177" customWidth="1"/>
  </cols>
  <sheetData>
    <row r="1" spans="1:20" ht="14.25">
      <c r="A1" s="176"/>
      <c r="B1" s="57" t="s">
        <v>324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3.5">
      <c r="A2" s="176"/>
      <c r="B2" s="149" t="s">
        <v>278</v>
      </c>
      <c r="C2" s="76"/>
      <c r="D2" s="76"/>
      <c r="E2" s="76"/>
      <c r="F2" s="76"/>
      <c r="G2" s="176"/>
      <c r="H2" s="75"/>
      <c r="I2" s="75"/>
      <c r="J2" s="75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3.5">
      <c r="A3" s="176"/>
      <c r="B3" s="558" t="s">
        <v>0</v>
      </c>
      <c r="C3" s="559"/>
      <c r="D3" s="560"/>
      <c r="E3" s="453" t="s">
        <v>15</v>
      </c>
      <c r="F3" s="454"/>
      <c r="G3" s="455"/>
      <c r="H3" s="453" t="s">
        <v>279</v>
      </c>
      <c r="I3" s="454"/>
      <c r="J3" s="455"/>
      <c r="K3" s="453" t="s">
        <v>280</v>
      </c>
      <c r="L3" s="454"/>
      <c r="M3" s="455"/>
      <c r="N3" s="453" t="s">
        <v>281</v>
      </c>
      <c r="O3" s="454"/>
      <c r="P3" s="455"/>
      <c r="Q3" s="176"/>
      <c r="R3" s="176"/>
      <c r="S3" s="176"/>
      <c r="T3" s="176"/>
    </row>
    <row r="4" spans="1:20" ht="13.5">
      <c r="A4" s="176"/>
      <c r="B4" s="561"/>
      <c r="C4" s="562"/>
      <c r="D4" s="563"/>
      <c r="E4" s="58" t="s">
        <v>25</v>
      </c>
      <c r="F4" s="150" t="s">
        <v>7</v>
      </c>
      <c r="G4" s="150" t="s">
        <v>8</v>
      </c>
      <c r="H4" s="58" t="s">
        <v>25</v>
      </c>
      <c r="I4" s="150" t="s">
        <v>7</v>
      </c>
      <c r="J4" s="150" t="s">
        <v>8</v>
      </c>
      <c r="K4" s="58" t="s">
        <v>25</v>
      </c>
      <c r="L4" s="150" t="s">
        <v>7</v>
      </c>
      <c r="M4" s="150" t="s">
        <v>8</v>
      </c>
      <c r="N4" s="58" t="s">
        <v>25</v>
      </c>
      <c r="O4" s="150" t="s">
        <v>7</v>
      </c>
      <c r="P4" s="150" t="s">
        <v>8</v>
      </c>
      <c r="Q4" s="176"/>
      <c r="R4" s="176"/>
      <c r="S4" s="176"/>
      <c r="T4" s="176"/>
    </row>
    <row r="5" spans="1:20" ht="13.5">
      <c r="A5" s="176"/>
      <c r="B5" s="64"/>
      <c r="C5" s="65"/>
      <c r="D5" s="65"/>
      <c r="E5" s="63" t="s">
        <v>9</v>
      </c>
      <c r="F5" s="63" t="s">
        <v>9</v>
      </c>
      <c r="G5" s="63" t="s">
        <v>9</v>
      </c>
      <c r="H5" s="63" t="s">
        <v>9</v>
      </c>
      <c r="I5" s="63" t="s">
        <v>9</v>
      </c>
      <c r="J5" s="63" t="s">
        <v>9</v>
      </c>
      <c r="K5" s="63" t="s">
        <v>9</v>
      </c>
      <c r="L5" s="63" t="s">
        <v>9</v>
      </c>
      <c r="M5" s="63" t="s">
        <v>9</v>
      </c>
      <c r="N5" s="63" t="s">
        <v>9</v>
      </c>
      <c r="O5" s="63" t="s">
        <v>9</v>
      </c>
      <c r="P5" s="63" t="s">
        <v>9</v>
      </c>
      <c r="Q5" s="176"/>
      <c r="R5" s="176"/>
      <c r="S5" s="176"/>
      <c r="T5" s="176"/>
    </row>
    <row r="6" spans="1:20" ht="13.5">
      <c r="A6" s="176"/>
      <c r="B6" s="564" t="s">
        <v>282</v>
      </c>
      <c r="C6" s="565"/>
      <c r="D6" s="566"/>
      <c r="E6" s="151">
        <v>19255</v>
      </c>
      <c r="F6" s="151">
        <v>9884</v>
      </c>
      <c r="G6" s="151">
        <v>9371</v>
      </c>
      <c r="H6" s="151">
        <v>158</v>
      </c>
      <c r="I6" s="151">
        <v>110</v>
      </c>
      <c r="J6" s="151">
        <v>48</v>
      </c>
      <c r="K6" s="151">
        <v>17441</v>
      </c>
      <c r="L6" s="151">
        <v>8799</v>
      </c>
      <c r="M6" s="151">
        <v>8642</v>
      </c>
      <c r="N6" s="151">
        <v>310</v>
      </c>
      <c r="O6" s="151">
        <v>196</v>
      </c>
      <c r="P6" s="151">
        <v>114</v>
      </c>
      <c r="Q6" s="152"/>
      <c r="R6" s="153"/>
      <c r="S6" s="153"/>
      <c r="T6" s="153"/>
    </row>
    <row r="7" spans="1:20" ht="13.5">
      <c r="A7" s="154"/>
      <c r="B7" s="547" t="s">
        <v>283</v>
      </c>
      <c r="C7" s="548"/>
      <c r="D7" s="549"/>
      <c r="E7" s="155">
        <f>SUM(F7:G7)</f>
        <v>19056</v>
      </c>
      <c r="F7" s="155">
        <v>9644</v>
      </c>
      <c r="G7" s="155">
        <v>9412</v>
      </c>
      <c r="H7" s="155">
        <v>157</v>
      </c>
      <c r="I7" s="155">
        <v>110</v>
      </c>
      <c r="J7" s="155">
        <v>47</v>
      </c>
      <c r="K7" s="155">
        <v>17065</v>
      </c>
      <c r="L7" s="155">
        <v>8622</v>
      </c>
      <c r="M7" s="155">
        <v>8443</v>
      </c>
      <c r="N7" s="155">
        <v>310</v>
      </c>
      <c r="O7" s="155">
        <v>206</v>
      </c>
      <c r="P7" s="155">
        <v>104</v>
      </c>
      <c r="Q7" s="153"/>
      <c r="R7" s="153"/>
      <c r="S7" s="153"/>
      <c r="T7" s="176"/>
    </row>
    <row r="8" spans="1:20" ht="13.5">
      <c r="A8" s="176"/>
      <c r="B8" s="550" t="s">
        <v>284</v>
      </c>
      <c r="C8" s="551"/>
      <c r="D8" s="552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76"/>
      <c r="R8" s="176"/>
      <c r="S8" s="176"/>
      <c r="T8" s="176"/>
    </row>
    <row r="9" spans="1:20" ht="12" customHeight="1">
      <c r="A9" s="176"/>
      <c r="B9" s="553" t="s">
        <v>285</v>
      </c>
      <c r="C9" s="556" t="s">
        <v>25</v>
      </c>
      <c r="D9" s="557"/>
      <c r="E9" s="69">
        <v>18855</v>
      </c>
      <c r="F9" s="69">
        <v>9517</v>
      </c>
      <c r="G9" s="69">
        <v>9338</v>
      </c>
      <c r="H9" s="69">
        <v>153</v>
      </c>
      <c r="I9" s="69">
        <v>108</v>
      </c>
      <c r="J9" s="69">
        <v>45</v>
      </c>
      <c r="K9" s="69">
        <v>8980</v>
      </c>
      <c r="L9" s="69">
        <v>4230</v>
      </c>
      <c r="M9" s="69">
        <v>4750</v>
      </c>
      <c r="N9" s="69">
        <v>3</v>
      </c>
      <c r="O9" s="69">
        <v>1</v>
      </c>
      <c r="P9" s="69">
        <v>2</v>
      </c>
      <c r="Q9" s="75"/>
      <c r="R9" s="75"/>
      <c r="S9" s="75"/>
      <c r="T9" s="75"/>
    </row>
    <row r="10" spans="1:20" ht="12" customHeight="1">
      <c r="A10" s="176"/>
      <c r="B10" s="554"/>
      <c r="C10" s="65"/>
      <c r="D10" s="65" t="s">
        <v>286</v>
      </c>
      <c r="E10" s="66" t="s">
        <v>287</v>
      </c>
      <c r="F10" s="66" t="s">
        <v>287</v>
      </c>
      <c r="G10" s="66" t="s">
        <v>287</v>
      </c>
      <c r="H10" s="66" t="s">
        <v>287</v>
      </c>
      <c r="I10" s="66" t="s">
        <v>287</v>
      </c>
      <c r="J10" s="66" t="s">
        <v>287</v>
      </c>
      <c r="K10" s="157">
        <v>8050</v>
      </c>
      <c r="L10" s="157">
        <v>4166</v>
      </c>
      <c r="M10" s="157">
        <v>3884</v>
      </c>
      <c r="N10" s="66">
        <v>1</v>
      </c>
      <c r="O10" s="66" t="s">
        <v>288</v>
      </c>
      <c r="P10" s="69">
        <v>1</v>
      </c>
      <c r="Q10" s="158"/>
      <c r="R10" s="176"/>
      <c r="S10" s="176"/>
      <c r="T10" s="176"/>
    </row>
    <row r="11" spans="1:20" ht="12" customHeight="1">
      <c r="A11" s="176"/>
      <c r="B11" s="554"/>
      <c r="C11" s="65"/>
      <c r="D11" s="65" t="s">
        <v>289</v>
      </c>
      <c r="E11" s="66" t="s">
        <v>287</v>
      </c>
      <c r="F11" s="66" t="s">
        <v>287</v>
      </c>
      <c r="G11" s="66" t="s">
        <v>287</v>
      </c>
      <c r="H11" s="66" t="s">
        <v>287</v>
      </c>
      <c r="I11" s="66" t="s">
        <v>287</v>
      </c>
      <c r="J11" s="66" t="s">
        <v>287</v>
      </c>
      <c r="K11" s="157">
        <v>926</v>
      </c>
      <c r="L11" s="157">
        <v>62</v>
      </c>
      <c r="M11" s="157">
        <v>864</v>
      </c>
      <c r="N11" s="66" t="s">
        <v>288</v>
      </c>
      <c r="O11" s="66" t="s">
        <v>288</v>
      </c>
      <c r="P11" s="66" t="s">
        <v>288</v>
      </c>
      <c r="Q11" s="176"/>
      <c r="R11" s="176"/>
      <c r="S11" s="176"/>
      <c r="T11" s="176"/>
    </row>
    <row r="12" spans="1:20" ht="12" customHeight="1">
      <c r="A12" s="176"/>
      <c r="B12" s="554"/>
      <c r="C12" s="65"/>
      <c r="D12" s="65" t="s">
        <v>290</v>
      </c>
      <c r="E12" s="66" t="s">
        <v>287</v>
      </c>
      <c r="F12" s="66" t="s">
        <v>287</v>
      </c>
      <c r="G12" s="66" t="s">
        <v>287</v>
      </c>
      <c r="H12" s="66" t="s">
        <v>287</v>
      </c>
      <c r="I12" s="66" t="s">
        <v>287</v>
      </c>
      <c r="J12" s="66" t="s">
        <v>287</v>
      </c>
      <c r="K12" s="157">
        <v>2</v>
      </c>
      <c r="L12" s="66" t="s">
        <v>288</v>
      </c>
      <c r="M12" s="157">
        <v>2</v>
      </c>
      <c r="N12" s="66" t="s">
        <v>288</v>
      </c>
      <c r="O12" s="66" t="s">
        <v>288</v>
      </c>
      <c r="P12" s="66" t="s">
        <v>288</v>
      </c>
      <c r="Q12" s="176"/>
      <c r="R12" s="176"/>
      <c r="S12" s="176"/>
      <c r="T12" s="176"/>
    </row>
    <row r="13" spans="1:20" ht="12" customHeight="1">
      <c r="A13" s="176"/>
      <c r="B13" s="554"/>
      <c r="C13" s="65"/>
      <c r="D13" s="65" t="s">
        <v>291</v>
      </c>
      <c r="E13" s="66" t="s">
        <v>287</v>
      </c>
      <c r="F13" s="66" t="s">
        <v>287</v>
      </c>
      <c r="G13" s="66" t="s">
        <v>287</v>
      </c>
      <c r="H13" s="66" t="s">
        <v>287</v>
      </c>
      <c r="I13" s="66" t="s">
        <v>287</v>
      </c>
      <c r="J13" s="66" t="s">
        <v>287</v>
      </c>
      <c r="K13" s="66">
        <v>2</v>
      </c>
      <c r="L13" s="66">
        <v>2</v>
      </c>
      <c r="M13" s="66" t="s">
        <v>142</v>
      </c>
      <c r="N13" s="66" t="s">
        <v>288</v>
      </c>
      <c r="O13" s="66" t="s">
        <v>288</v>
      </c>
      <c r="P13" s="66" t="s">
        <v>288</v>
      </c>
      <c r="Q13" s="176"/>
      <c r="R13" s="176"/>
      <c r="S13" s="176"/>
      <c r="T13" s="176"/>
    </row>
    <row r="14" spans="1:20" ht="12" customHeight="1">
      <c r="A14" s="176"/>
      <c r="B14" s="554"/>
      <c r="C14" s="65"/>
      <c r="D14" s="65" t="s">
        <v>292</v>
      </c>
      <c r="E14" s="66" t="s">
        <v>287</v>
      </c>
      <c r="F14" s="66" t="s">
        <v>287</v>
      </c>
      <c r="G14" s="66" t="s">
        <v>287</v>
      </c>
      <c r="H14" s="66" t="s">
        <v>287</v>
      </c>
      <c r="I14" s="66" t="s">
        <v>287</v>
      </c>
      <c r="J14" s="66" t="s">
        <v>287</v>
      </c>
      <c r="K14" s="157" t="s">
        <v>142</v>
      </c>
      <c r="L14" s="66" t="s">
        <v>142</v>
      </c>
      <c r="M14" s="66" t="s">
        <v>142</v>
      </c>
      <c r="N14" s="66" t="s">
        <v>288</v>
      </c>
      <c r="O14" s="66" t="s">
        <v>288</v>
      </c>
      <c r="P14" s="66" t="s">
        <v>288</v>
      </c>
      <c r="Q14" s="176"/>
      <c r="R14" s="176"/>
      <c r="S14" s="176"/>
      <c r="T14" s="176"/>
    </row>
    <row r="15" spans="1:20" ht="12" customHeight="1">
      <c r="A15" s="176"/>
      <c r="B15" s="554"/>
      <c r="C15" s="65"/>
      <c r="D15" s="65" t="s">
        <v>293</v>
      </c>
      <c r="E15" s="66" t="s">
        <v>287</v>
      </c>
      <c r="F15" s="66" t="s">
        <v>287</v>
      </c>
      <c r="G15" s="66" t="s">
        <v>287</v>
      </c>
      <c r="H15" s="66" t="s">
        <v>287</v>
      </c>
      <c r="I15" s="66" t="s">
        <v>287</v>
      </c>
      <c r="J15" s="66" t="s">
        <v>287</v>
      </c>
      <c r="K15" s="66" t="s">
        <v>142</v>
      </c>
      <c r="L15" s="157" t="s">
        <v>142</v>
      </c>
      <c r="M15" s="157" t="s">
        <v>142</v>
      </c>
      <c r="N15" s="66">
        <v>2</v>
      </c>
      <c r="O15" s="66">
        <v>1</v>
      </c>
      <c r="P15" s="66">
        <v>1</v>
      </c>
      <c r="Q15" s="176"/>
      <c r="R15" s="176"/>
      <c r="S15" s="176"/>
      <c r="T15" s="176"/>
    </row>
    <row r="16" spans="1:20" ht="12" customHeight="1">
      <c r="A16" s="176"/>
      <c r="B16" s="554"/>
      <c r="C16" s="65"/>
      <c r="D16" s="65" t="s">
        <v>294</v>
      </c>
      <c r="E16" s="66">
        <f>SUM(F16:G16)</f>
        <v>18348</v>
      </c>
      <c r="F16" s="159">
        <v>9201</v>
      </c>
      <c r="G16" s="159">
        <v>9147</v>
      </c>
      <c r="H16" s="66">
        <v>1</v>
      </c>
      <c r="I16" s="66">
        <v>1</v>
      </c>
      <c r="J16" s="66" t="s">
        <v>288</v>
      </c>
      <c r="K16" s="66" t="s">
        <v>287</v>
      </c>
      <c r="L16" s="66" t="s">
        <v>287</v>
      </c>
      <c r="M16" s="66" t="s">
        <v>287</v>
      </c>
      <c r="N16" s="66" t="s">
        <v>287</v>
      </c>
      <c r="O16" s="66" t="s">
        <v>287</v>
      </c>
      <c r="P16" s="66" t="s">
        <v>287</v>
      </c>
      <c r="Q16" s="176"/>
      <c r="R16" s="176"/>
      <c r="S16" s="176"/>
      <c r="T16" s="176"/>
    </row>
    <row r="17" spans="2:16" ht="12" customHeight="1">
      <c r="B17" s="554"/>
      <c r="C17" s="65"/>
      <c r="D17" s="65" t="s">
        <v>295</v>
      </c>
      <c r="E17" s="66" t="s">
        <v>288</v>
      </c>
      <c r="F17" s="66" t="s">
        <v>142</v>
      </c>
      <c r="G17" s="66" t="s">
        <v>142</v>
      </c>
      <c r="H17" s="66" t="s">
        <v>288</v>
      </c>
      <c r="I17" s="66" t="s">
        <v>288</v>
      </c>
      <c r="J17" s="66" t="s">
        <v>288</v>
      </c>
      <c r="K17" s="66" t="s">
        <v>287</v>
      </c>
      <c r="L17" s="66" t="s">
        <v>287</v>
      </c>
      <c r="M17" s="66" t="s">
        <v>287</v>
      </c>
      <c r="N17" s="66" t="s">
        <v>287</v>
      </c>
      <c r="O17" s="66" t="s">
        <v>287</v>
      </c>
      <c r="P17" s="66" t="s">
        <v>287</v>
      </c>
    </row>
    <row r="18" spans="2:16" ht="12" customHeight="1">
      <c r="B18" s="554"/>
      <c r="C18" s="65"/>
      <c r="D18" s="65" t="s">
        <v>296</v>
      </c>
      <c r="E18" s="66" t="s">
        <v>288</v>
      </c>
      <c r="F18" s="66" t="s">
        <v>288</v>
      </c>
      <c r="G18" s="66" t="s">
        <v>142</v>
      </c>
      <c r="H18" s="66" t="s">
        <v>288</v>
      </c>
      <c r="I18" s="66" t="s">
        <v>288</v>
      </c>
      <c r="J18" s="66" t="s">
        <v>288</v>
      </c>
      <c r="K18" s="66" t="s">
        <v>287</v>
      </c>
      <c r="L18" s="66" t="s">
        <v>287</v>
      </c>
      <c r="M18" s="66" t="s">
        <v>287</v>
      </c>
      <c r="N18" s="66" t="s">
        <v>287</v>
      </c>
      <c r="O18" s="66" t="s">
        <v>287</v>
      </c>
      <c r="P18" s="66" t="s">
        <v>287</v>
      </c>
    </row>
    <row r="19" spans="2:16" ht="12" customHeight="1">
      <c r="B19" s="554"/>
      <c r="C19" s="65"/>
      <c r="D19" s="65" t="s">
        <v>297</v>
      </c>
      <c r="E19" s="66">
        <f>SUM(F19:G19)</f>
        <v>128</v>
      </c>
      <c r="F19" s="160">
        <v>106</v>
      </c>
      <c r="G19" s="160">
        <v>22</v>
      </c>
      <c r="H19" s="66" t="s">
        <v>288</v>
      </c>
      <c r="I19" s="66" t="s">
        <v>288</v>
      </c>
      <c r="J19" s="66" t="s">
        <v>288</v>
      </c>
      <c r="K19" s="66" t="s">
        <v>287</v>
      </c>
      <c r="L19" s="66" t="s">
        <v>287</v>
      </c>
      <c r="M19" s="66" t="s">
        <v>287</v>
      </c>
      <c r="N19" s="66" t="s">
        <v>287</v>
      </c>
      <c r="O19" s="66" t="s">
        <v>287</v>
      </c>
      <c r="P19" s="66" t="s">
        <v>287</v>
      </c>
    </row>
    <row r="20" spans="2:16" ht="12" customHeight="1">
      <c r="B20" s="554"/>
      <c r="C20" s="65"/>
      <c r="D20" s="65" t="s">
        <v>298</v>
      </c>
      <c r="E20" s="66">
        <f>SUM(F20:G20)</f>
        <v>180</v>
      </c>
      <c r="F20" s="160">
        <v>113</v>
      </c>
      <c r="G20" s="160">
        <v>67</v>
      </c>
      <c r="H20" s="66">
        <v>150</v>
      </c>
      <c r="I20" s="66">
        <v>106</v>
      </c>
      <c r="J20" s="66">
        <v>44</v>
      </c>
      <c r="K20" s="66" t="s">
        <v>287</v>
      </c>
      <c r="L20" s="66" t="s">
        <v>287</v>
      </c>
      <c r="M20" s="66" t="s">
        <v>287</v>
      </c>
      <c r="N20" s="66" t="s">
        <v>287</v>
      </c>
      <c r="O20" s="66" t="s">
        <v>287</v>
      </c>
      <c r="P20" s="66" t="s">
        <v>287</v>
      </c>
    </row>
    <row r="21" spans="2:16" ht="12" customHeight="1">
      <c r="B21" s="554"/>
      <c r="C21" s="65"/>
      <c r="D21" s="65" t="s">
        <v>299</v>
      </c>
      <c r="E21" s="66" t="s">
        <v>288</v>
      </c>
      <c r="F21" s="160" t="s">
        <v>142</v>
      </c>
      <c r="G21" s="160" t="s">
        <v>288</v>
      </c>
      <c r="H21" s="66" t="s">
        <v>288</v>
      </c>
      <c r="I21" s="66" t="s">
        <v>288</v>
      </c>
      <c r="J21" s="66" t="s">
        <v>288</v>
      </c>
      <c r="K21" s="66" t="s">
        <v>287</v>
      </c>
      <c r="L21" s="66" t="s">
        <v>287</v>
      </c>
      <c r="M21" s="66" t="s">
        <v>287</v>
      </c>
      <c r="N21" s="66" t="s">
        <v>287</v>
      </c>
      <c r="O21" s="66" t="s">
        <v>287</v>
      </c>
      <c r="P21" s="66" t="s">
        <v>287</v>
      </c>
    </row>
    <row r="22" spans="2:16" ht="12" customHeight="1">
      <c r="B22" s="555"/>
      <c r="C22" s="65"/>
      <c r="D22" s="65" t="s">
        <v>300</v>
      </c>
      <c r="E22" s="66">
        <f>SUM(F22:G22)</f>
        <v>199</v>
      </c>
      <c r="F22" s="160">
        <v>97</v>
      </c>
      <c r="G22" s="160">
        <v>102</v>
      </c>
      <c r="H22" s="66">
        <v>2</v>
      </c>
      <c r="I22" s="66">
        <v>1</v>
      </c>
      <c r="J22" s="66">
        <v>1</v>
      </c>
      <c r="K22" s="66" t="s">
        <v>287</v>
      </c>
      <c r="L22" s="66" t="s">
        <v>287</v>
      </c>
      <c r="M22" s="66" t="s">
        <v>287</v>
      </c>
      <c r="N22" s="66" t="s">
        <v>287</v>
      </c>
      <c r="O22" s="66" t="s">
        <v>287</v>
      </c>
      <c r="P22" s="66" t="s">
        <v>287</v>
      </c>
    </row>
    <row r="23" spans="2:16" ht="12" customHeight="1">
      <c r="B23" s="67" t="s">
        <v>301</v>
      </c>
      <c r="C23" s="539" t="s">
        <v>302</v>
      </c>
      <c r="D23" s="541"/>
      <c r="E23" s="69">
        <v>19</v>
      </c>
      <c r="F23" s="161">
        <v>12</v>
      </c>
      <c r="G23" s="161">
        <v>7</v>
      </c>
      <c r="H23" s="69" t="s">
        <v>288</v>
      </c>
      <c r="I23" s="69" t="s">
        <v>288</v>
      </c>
      <c r="J23" s="69" t="s">
        <v>288</v>
      </c>
      <c r="K23" s="69">
        <v>2962</v>
      </c>
      <c r="L23" s="162">
        <v>1216</v>
      </c>
      <c r="M23" s="162">
        <v>1746</v>
      </c>
      <c r="N23" s="69">
        <v>3</v>
      </c>
      <c r="O23" s="69">
        <v>1</v>
      </c>
      <c r="P23" s="69">
        <v>2</v>
      </c>
    </row>
    <row r="24" spans="2:16" ht="12" customHeight="1">
      <c r="B24" s="67" t="s">
        <v>303</v>
      </c>
      <c r="C24" s="539" t="s">
        <v>304</v>
      </c>
      <c r="D24" s="541"/>
      <c r="E24" s="69">
        <v>17</v>
      </c>
      <c r="F24" s="161">
        <v>10</v>
      </c>
      <c r="G24" s="161">
        <v>7</v>
      </c>
      <c r="H24" s="69" t="s">
        <v>288</v>
      </c>
      <c r="I24" s="69" t="s">
        <v>288</v>
      </c>
      <c r="J24" s="69" t="s">
        <v>288</v>
      </c>
      <c r="K24" s="69">
        <v>869</v>
      </c>
      <c r="L24" s="162">
        <v>538</v>
      </c>
      <c r="M24" s="162">
        <v>331</v>
      </c>
      <c r="N24" s="69">
        <v>1</v>
      </c>
      <c r="O24" s="69" t="s">
        <v>288</v>
      </c>
      <c r="P24" s="69">
        <v>1</v>
      </c>
    </row>
    <row r="25" spans="2:16" ht="12" customHeight="1">
      <c r="B25" s="67" t="s">
        <v>305</v>
      </c>
      <c r="C25" s="539" t="s">
        <v>306</v>
      </c>
      <c r="D25" s="540"/>
      <c r="E25" s="69">
        <v>1</v>
      </c>
      <c r="F25" s="69">
        <v>1</v>
      </c>
      <c r="G25" s="69" t="s">
        <v>288</v>
      </c>
      <c r="H25" s="69" t="s">
        <v>288</v>
      </c>
      <c r="I25" s="69" t="s">
        <v>288</v>
      </c>
      <c r="J25" s="69" t="s">
        <v>288</v>
      </c>
      <c r="K25" s="69">
        <v>200</v>
      </c>
      <c r="L25" s="162">
        <v>190</v>
      </c>
      <c r="M25" s="162">
        <v>10</v>
      </c>
      <c r="N25" s="69">
        <v>2</v>
      </c>
      <c r="O25" s="162">
        <v>2</v>
      </c>
      <c r="P25" s="162" t="s">
        <v>288</v>
      </c>
    </row>
    <row r="26" spans="2:16" ht="12" customHeight="1">
      <c r="B26" s="67" t="s">
        <v>307</v>
      </c>
      <c r="C26" s="539" t="s">
        <v>308</v>
      </c>
      <c r="D26" s="541"/>
      <c r="E26" s="69">
        <v>43</v>
      </c>
      <c r="F26" s="161">
        <v>39</v>
      </c>
      <c r="G26" s="161">
        <v>4</v>
      </c>
      <c r="H26" s="69" t="s">
        <v>288</v>
      </c>
      <c r="I26" s="69" t="s">
        <v>288</v>
      </c>
      <c r="J26" s="69" t="s">
        <v>288</v>
      </c>
      <c r="K26" s="69">
        <v>3336</v>
      </c>
      <c r="L26" s="162">
        <v>2059</v>
      </c>
      <c r="M26" s="162">
        <v>1277</v>
      </c>
      <c r="N26" s="69">
        <v>110</v>
      </c>
      <c r="O26" s="162">
        <v>75</v>
      </c>
      <c r="P26" s="162">
        <v>35</v>
      </c>
    </row>
    <row r="27" spans="2:16" ht="12" customHeight="1">
      <c r="B27" s="67" t="s">
        <v>309</v>
      </c>
      <c r="C27" s="539" t="s">
        <v>310</v>
      </c>
      <c r="D27" s="541"/>
      <c r="E27" s="66" t="s">
        <v>287</v>
      </c>
      <c r="F27" s="66" t="s">
        <v>287</v>
      </c>
      <c r="G27" s="66" t="s">
        <v>287</v>
      </c>
      <c r="H27" s="66" t="s">
        <v>287</v>
      </c>
      <c r="I27" s="66" t="s">
        <v>287</v>
      </c>
      <c r="J27" s="66" t="s">
        <v>287</v>
      </c>
      <c r="K27" s="69">
        <v>119</v>
      </c>
      <c r="L27" s="162">
        <v>56</v>
      </c>
      <c r="M27" s="162">
        <v>63</v>
      </c>
      <c r="N27" s="66" t="s">
        <v>287</v>
      </c>
      <c r="O27" s="66" t="s">
        <v>287</v>
      </c>
      <c r="P27" s="66" t="s">
        <v>287</v>
      </c>
    </row>
    <row r="28" spans="2:16" ht="12" customHeight="1">
      <c r="B28" s="67" t="s">
        <v>311</v>
      </c>
      <c r="C28" s="539" t="s">
        <v>312</v>
      </c>
      <c r="D28" s="541"/>
      <c r="E28" s="69">
        <v>120</v>
      </c>
      <c r="F28" s="161">
        <v>65</v>
      </c>
      <c r="G28" s="161">
        <v>55</v>
      </c>
      <c r="H28" s="69">
        <v>4</v>
      </c>
      <c r="I28" s="161">
        <v>2</v>
      </c>
      <c r="J28" s="161">
        <v>2</v>
      </c>
      <c r="K28" s="69">
        <v>597</v>
      </c>
      <c r="L28" s="162">
        <v>332</v>
      </c>
      <c r="M28" s="162">
        <v>265</v>
      </c>
      <c r="N28" s="69">
        <v>191</v>
      </c>
      <c r="O28" s="162">
        <v>127</v>
      </c>
      <c r="P28" s="162">
        <v>64</v>
      </c>
    </row>
    <row r="29" spans="2:16" ht="12" customHeight="1" thickBot="1">
      <c r="B29" s="163" t="s">
        <v>313</v>
      </c>
      <c r="C29" s="542" t="s">
        <v>314</v>
      </c>
      <c r="D29" s="543"/>
      <c r="E29" s="69">
        <v>1</v>
      </c>
      <c r="F29" s="164" t="s">
        <v>315</v>
      </c>
      <c r="G29" s="164">
        <v>1</v>
      </c>
      <c r="H29" s="165" t="s">
        <v>315</v>
      </c>
      <c r="I29" s="165" t="s">
        <v>315</v>
      </c>
      <c r="J29" s="165" t="s">
        <v>315</v>
      </c>
      <c r="K29" s="166">
        <v>2</v>
      </c>
      <c r="L29" s="165">
        <v>1</v>
      </c>
      <c r="M29" s="165">
        <v>1</v>
      </c>
      <c r="N29" s="69" t="s">
        <v>315</v>
      </c>
      <c r="O29" s="165" t="s">
        <v>315</v>
      </c>
      <c r="P29" s="165" t="s">
        <v>315</v>
      </c>
    </row>
    <row r="30" spans="2:16" ht="26.25" customHeight="1">
      <c r="B30" s="544" t="s">
        <v>316</v>
      </c>
      <c r="C30" s="545"/>
      <c r="D30" s="546"/>
      <c r="E30" s="167">
        <v>4</v>
      </c>
      <c r="F30" s="156">
        <v>4</v>
      </c>
      <c r="G30" s="156" t="s">
        <v>315</v>
      </c>
      <c r="H30" s="156" t="s">
        <v>142</v>
      </c>
      <c r="I30" s="156" t="s">
        <v>142</v>
      </c>
      <c r="J30" s="156" t="s">
        <v>142</v>
      </c>
      <c r="K30" s="531" t="s">
        <v>317</v>
      </c>
      <c r="L30" s="532"/>
      <c r="M30" s="533"/>
      <c r="N30" s="168" t="s">
        <v>142</v>
      </c>
      <c r="O30" s="169" t="s">
        <v>142</v>
      </c>
      <c r="P30" s="169" t="s">
        <v>142</v>
      </c>
    </row>
    <row r="31" spans="2:16" ht="12" customHeight="1">
      <c r="B31" s="459" t="s">
        <v>318</v>
      </c>
      <c r="C31" s="534"/>
      <c r="D31" s="535"/>
      <c r="E31" s="66" t="s">
        <v>315</v>
      </c>
      <c r="F31" s="66" t="s">
        <v>315</v>
      </c>
      <c r="G31" s="66" t="s">
        <v>315</v>
      </c>
      <c r="H31" s="66" t="s">
        <v>142</v>
      </c>
      <c r="I31" s="66" t="s">
        <v>142</v>
      </c>
      <c r="J31" s="66" t="s">
        <v>142</v>
      </c>
      <c r="K31" s="536" t="s">
        <v>319</v>
      </c>
      <c r="L31" s="537"/>
      <c r="M31" s="538"/>
      <c r="N31" s="69" t="s">
        <v>142</v>
      </c>
      <c r="O31" s="69" t="s">
        <v>142</v>
      </c>
      <c r="P31" s="69" t="s">
        <v>142</v>
      </c>
    </row>
    <row r="32" spans="2:16" ht="12" customHeight="1">
      <c r="B32" s="459" t="s">
        <v>320</v>
      </c>
      <c r="C32" s="534"/>
      <c r="D32" s="535"/>
      <c r="E32" s="66" t="s">
        <v>315</v>
      </c>
      <c r="F32" s="66" t="s">
        <v>315</v>
      </c>
      <c r="G32" s="66" t="s">
        <v>315</v>
      </c>
      <c r="H32" s="66" t="s">
        <v>142</v>
      </c>
      <c r="I32" s="66" t="s">
        <v>142</v>
      </c>
      <c r="J32" s="66" t="s">
        <v>142</v>
      </c>
      <c r="K32" s="170">
        <v>33</v>
      </c>
      <c r="L32" s="66">
        <v>4</v>
      </c>
      <c r="M32" s="66">
        <v>29</v>
      </c>
      <c r="N32" s="69" t="s">
        <v>142</v>
      </c>
      <c r="O32" s="69" t="s">
        <v>142</v>
      </c>
      <c r="P32" s="69" t="s">
        <v>142</v>
      </c>
    </row>
    <row r="33" spans="2:16" ht="12" customHeight="1">
      <c r="B33" s="459" t="s">
        <v>321</v>
      </c>
      <c r="C33" s="534"/>
      <c r="D33" s="535"/>
      <c r="E33" s="69" t="s">
        <v>142</v>
      </c>
      <c r="F33" s="66" t="s">
        <v>142</v>
      </c>
      <c r="G33" s="66" t="s">
        <v>142</v>
      </c>
      <c r="H33" s="66" t="s">
        <v>142</v>
      </c>
      <c r="I33" s="66" t="s">
        <v>142</v>
      </c>
      <c r="J33" s="66" t="s">
        <v>142</v>
      </c>
      <c r="K33" s="536" t="s">
        <v>322</v>
      </c>
      <c r="L33" s="537"/>
      <c r="M33" s="538"/>
      <c r="N33" s="69" t="s">
        <v>142</v>
      </c>
      <c r="O33" s="69" t="s">
        <v>142</v>
      </c>
      <c r="P33" s="69" t="s">
        <v>142</v>
      </c>
    </row>
    <row r="34" spans="2:16" ht="12" customHeight="1">
      <c r="B34" s="527" t="s">
        <v>323</v>
      </c>
      <c r="C34" s="528"/>
      <c r="D34" s="529"/>
      <c r="E34" s="69" t="s">
        <v>142</v>
      </c>
      <c r="F34" s="66" t="s">
        <v>142</v>
      </c>
      <c r="G34" s="66" t="s">
        <v>142</v>
      </c>
      <c r="H34" s="66">
        <v>2</v>
      </c>
      <c r="I34" s="66">
        <v>1</v>
      </c>
      <c r="J34" s="66">
        <v>1</v>
      </c>
      <c r="K34" s="66">
        <v>1</v>
      </c>
      <c r="L34" s="66" t="s">
        <v>315</v>
      </c>
      <c r="M34" s="66">
        <v>1</v>
      </c>
      <c r="N34" s="66">
        <v>170</v>
      </c>
      <c r="O34" s="66">
        <v>111</v>
      </c>
      <c r="P34" s="66">
        <v>59</v>
      </c>
    </row>
    <row r="35" spans="2:16" ht="12" customHeight="1">
      <c r="B35" s="176"/>
      <c r="C35" s="176"/>
      <c r="D35" s="176"/>
      <c r="E35" s="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  <row r="36" spans="2:16" ht="12" customHeight="1">
      <c r="B36" s="76" t="s">
        <v>73</v>
      </c>
      <c r="C36" s="176"/>
      <c r="D36" s="176"/>
      <c r="E36" s="75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16" ht="12" customHeight="1">
      <c r="B37" s="176"/>
      <c r="C37" s="176"/>
      <c r="D37" s="176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ht="12" customHeight="1">
      <c r="B38" s="76"/>
      <c r="C38" s="176"/>
      <c r="D38" s="176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 ht="12" customHeight="1">
      <c r="B39" s="76"/>
      <c r="C39" s="176"/>
      <c r="D39" s="171"/>
      <c r="E39" s="172"/>
      <c r="F39" s="172"/>
      <c r="G39" s="172"/>
      <c r="H39" s="176"/>
      <c r="I39" s="176"/>
      <c r="J39" s="176"/>
      <c r="K39" s="158"/>
      <c r="L39" s="158"/>
      <c r="M39" s="158"/>
      <c r="N39" s="75"/>
      <c r="O39" s="75"/>
      <c r="P39" s="75"/>
    </row>
    <row r="40" spans="2:16" ht="13.5">
      <c r="B40" s="176"/>
      <c r="C40" s="176"/>
      <c r="D40" s="171"/>
      <c r="E40" s="173"/>
      <c r="F40" s="174"/>
      <c r="G40" s="174"/>
      <c r="H40" s="75"/>
      <c r="I40" s="75"/>
      <c r="J40" s="75"/>
      <c r="K40" s="530"/>
      <c r="L40" s="530"/>
      <c r="M40" s="530"/>
      <c r="N40" s="530"/>
      <c r="O40" s="530"/>
      <c r="P40" s="75"/>
    </row>
    <row r="41" spans="2:16" ht="13.5">
      <c r="B41" s="176"/>
      <c r="C41" s="176"/>
      <c r="D41" s="175"/>
      <c r="E41" s="171"/>
      <c r="F41" s="171"/>
      <c r="G41" s="171"/>
      <c r="H41" s="176"/>
      <c r="I41" s="176"/>
      <c r="J41" s="176"/>
      <c r="K41" s="176"/>
      <c r="L41" s="176"/>
      <c r="M41" s="176"/>
      <c r="N41" s="176"/>
      <c r="O41" s="176"/>
      <c r="P41" s="176"/>
    </row>
    <row r="42" spans="2:16" ht="13.5">
      <c r="B42" s="176"/>
      <c r="C42" s="176"/>
      <c r="D42" s="175"/>
      <c r="E42" s="171"/>
      <c r="F42" s="171"/>
      <c r="G42" s="171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2:16" ht="13.5">
      <c r="B43" s="176"/>
      <c r="C43" s="176"/>
      <c r="D43" s="175"/>
      <c r="E43" s="171"/>
      <c r="F43" s="171"/>
      <c r="G43" s="171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2:16" ht="13.5">
      <c r="B44" s="176"/>
      <c r="C44" s="176"/>
      <c r="D44" s="175"/>
      <c r="E44" s="171"/>
      <c r="F44" s="171"/>
      <c r="G44" s="171"/>
      <c r="H44" s="176"/>
      <c r="I44" s="176"/>
      <c r="J44" s="176"/>
      <c r="K44" s="176"/>
      <c r="L44" s="176"/>
      <c r="M44" s="176"/>
      <c r="N44" s="176"/>
      <c r="O44" s="176"/>
      <c r="P44" s="176"/>
    </row>
    <row r="45" spans="2:16" ht="13.5">
      <c r="B45" s="176"/>
      <c r="C45" s="176"/>
      <c r="D45" s="175"/>
      <c r="E45" s="171"/>
      <c r="F45" s="171"/>
      <c r="G45" s="171"/>
      <c r="H45" s="176"/>
      <c r="I45" s="176"/>
      <c r="J45" s="176"/>
      <c r="K45" s="176"/>
      <c r="L45" s="176"/>
      <c r="M45" s="176"/>
      <c r="N45" s="176"/>
      <c r="O45" s="176"/>
      <c r="P45" s="176"/>
    </row>
    <row r="46" spans="2:16" ht="13.5">
      <c r="B46" s="176"/>
      <c r="C46" s="176"/>
      <c r="D46" s="175"/>
      <c r="E46" s="171"/>
      <c r="F46" s="171"/>
      <c r="G46" s="171"/>
      <c r="H46" s="176"/>
      <c r="I46" s="176"/>
      <c r="J46" s="176"/>
      <c r="K46" s="176"/>
      <c r="L46" s="176"/>
      <c r="M46" s="176"/>
      <c r="N46" s="176"/>
      <c r="O46" s="176"/>
      <c r="P46" s="176"/>
    </row>
    <row r="47" spans="2:16" ht="13.5">
      <c r="B47" s="176"/>
      <c r="C47" s="176"/>
      <c r="D47" s="175"/>
      <c r="E47" s="171"/>
      <c r="F47" s="171"/>
      <c r="G47" s="171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2:16" ht="13.5">
      <c r="B48" s="176"/>
      <c r="C48" s="176"/>
      <c r="D48" s="175"/>
      <c r="E48" s="171"/>
      <c r="F48" s="171"/>
      <c r="G48" s="171"/>
      <c r="H48" s="176"/>
      <c r="I48" s="176"/>
      <c r="J48" s="176"/>
      <c r="K48" s="176"/>
      <c r="L48" s="176"/>
      <c r="M48" s="176"/>
      <c r="N48" s="176"/>
      <c r="O48" s="176"/>
      <c r="P48" s="176"/>
    </row>
    <row r="49" spans="4:7" ht="13.5">
      <c r="D49" s="175"/>
      <c r="E49" s="171"/>
      <c r="F49" s="171"/>
      <c r="G49" s="171"/>
    </row>
    <row r="50" spans="4:7" ht="13.5">
      <c r="D50" s="175"/>
      <c r="E50" s="171"/>
      <c r="F50" s="171"/>
      <c r="G50" s="171"/>
    </row>
    <row r="51" spans="4:7" ht="13.5">
      <c r="D51" s="175"/>
      <c r="E51" s="171"/>
      <c r="F51" s="171"/>
      <c r="G51" s="171"/>
    </row>
    <row r="52" spans="4:7" ht="13.5">
      <c r="D52" s="175"/>
      <c r="E52" s="171"/>
      <c r="F52" s="171"/>
      <c r="G52" s="171"/>
    </row>
    <row r="53" spans="4:7" ht="13.5">
      <c r="D53" s="175"/>
      <c r="E53" s="171"/>
      <c r="F53" s="171"/>
      <c r="G53" s="171"/>
    </row>
  </sheetData>
  <sheetProtection/>
  <mergeCells count="26">
    <mergeCell ref="B3:D4"/>
    <mergeCell ref="E3:G3"/>
    <mergeCell ref="H3:J3"/>
    <mergeCell ref="K3:M3"/>
    <mergeCell ref="N3:P3"/>
    <mergeCell ref="B6:D6"/>
    <mergeCell ref="B7:D7"/>
    <mergeCell ref="B8:D8"/>
    <mergeCell ref="B9:B22"/>
    <mergeCell ref="C9:D9"/>
    <mergeCell ref="C23:D23"/>
    <mergeCell ref="C24:D24"/>
    <mergeCell ref="C25:D25"/>
    <mergeCell ref="C26:D26"/>
    <mergeCell ref="C27:D27"/>
    <mergeCell ref="C28:D28"/>
    <mergeCell ref="C29:D29"/>
    <mergeCell ref="B30:D30"/>
    <mergeCell ref="B34:D34"/>
    <mergeCell ref="K40:O40"/>
    <mergeCell ref="K30:M30"/>
    <mergeCell ref="B31:D31"/>
    <mergeCell ref="K31:M31"/>
    <mergeCell ref="B32:D32"/>
    <mergeCell ref="B33:D33"/>
    <mergeCell ref="K33:M3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5.75390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341</v>
      </c>
    </row>
    <row r="2" spans="2:3" ht="13.5">
      <c r="B2" s="178" t="s">
        <v>325</v>
      </c>
      <c r="C2" s="178"/>
    </row>
    <row r="3" spans="2:9" ht="12" customHeight="1">
      <c r="B3" s="468" t="s">
        <v>0</v>
      </c>
      <c r="C3" s="470"/>
      <c r="D3" s="443" t="s">
        <v>20</v>
      </c>
      <c r="E3" s="444"/>
      <c r="F3" s="445"/>
      <c r="G3" s="443" t="s">
        <v>21</v>
      </c>
      <c r="H3" s="444"/>
      <c r="I3" s="445"/>
    </row>
    <row r="4" spans="2:9" ht="12">
      <c r="B4" s="474"/>
      <c r="C4" s="476"/>
      <c r="D4" s="13" t="s">
        <v>25</v>
      </c>
      <c r="E4" s="127" t="s">
        <v>7</v>
      </c>
      <c r="F4" s="127" t="s">
        <v>8</v>
      </c>
      <c r="G4" s="13" t="s">
        <v>25</v>
      </c>
      <c r="H4" s="127" t="s">
        <v>7</v>
      </c>
      <c r="I4" s="127" t="s">
        <v>8</v>
      </c>
    </row>
    <row r="5" spans="2:9" ht="12">
      <c r="B5" s="179"/>
      <c r="C5" s="180"/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</row>
    <row r="6" spans="2:9" ht="12" customHeight="1">
      <c r="B6" s="433" t="s">
        <v>326</v>
      </c>
      <c r="C6" s="388"/>
      <c r="D6" s="181">
        <v>6082</v>
      </c>
      <c r="E6" s="181">
        <v>3060</v>
      </c>
      <c r="F6" s="181">
        <v>3022</v>
      </c>
      <c r="G6" s="181">
        <v>957</v>
      </c>
      <c r="H6" s="181">
        <v>84</v>
      </c>
      <c r="I6" s="181">
        <v>873</v>
      </c>
    </row>
    <row r="7" spans="2:16" ht="12" customHeight="1">
      <c r="B7" s="415" t="s">
        <v>327</v>
      </c>
      <c r="C7" s="417"/>
      <c r="D7" s="182">
        <v>6284</v>
      </c>
      <c r="E7" s="182">
        <v>3171</v>
      </c>
      <c r="F7" s="182">
        <v>3113</v>
      </c>
      <c r="G7" s="182">
        <v>950</v>
      </c>
      <c r="H7" s="182">
        <f>G7-I7</f>
        <v>79</v>
      </c>
      <c r="I7" s="182">
        <v>871</v>
      </c>
      <c r="J7" s="42"/>
      <c r="K7" s="42"/>
      <c r="L7" s="42"/>
      <c r="M7" s="42"/>
      <c r="N7" s="42"/>
      <c r="O7" s="42"/>
      <c r="P7" s="42"/>
    </row>
    <row r="8" spans="2:10" ht="12" customHeight="1">
      <c r="B8" s="28"/>
      <c r="C8" s="4" t="s">
        <v>328</v>
      </c>
      <c r="D8" s="181">
        <v>564</v>
      </c>
      <c r="E8" s="181">
        <v>400</v>
      </c>
      <c r="F8" s="181">
        <v>164</v>
      </c>
      <c r="G8" s="181">
        <v>67</v>
      </c>
      <c r="H8" s="181">
        <f aca="true" t="shared" si="0" ref="H8:H14">G8-I8</f>
        <v>21</v>
      </c>
      <c r="I8" s="181">
        <v>46</v>
      </c>
      <c r="J8" s="42"/>
    </row>
    <row r="9" spans="2:10" ht="12" customHeight="1">
      <c r="B9" s="28"/>
      <c r="C9" s="4" t="s">
        <v>329</v>
      </c>
      <c r="D9" s="181">
        <v>4799</v>
      </c>
      <c r="E9" s="181">
        <v>2259</v>
      </c>
      <c r="F9" s="181">
        <v>2540</v>
      </c>
      <c r="G9" s="181">
        <v>806</v>
      </c>
      <c r="H9" s="181">
        <f t="shared" si="0"/>
        <v>52</v>
      </c>
      <c r="I9" s="181">
        <v>754</v>
      </c>
      <c r="J9" s="42"/>
    </row>
    <row r="10" spans="2:10" ht="12" customHeight="1">
      <c r="B10" s="28"/>
      <c r="C10" s="4" t="s">
        <v>330</v>
      </c>
      <c r="D10" s="181">
        <v>260</v>
      </c>
      <c r="E10" s="181">
        <v>113</v>
      </c>
      <c r="F10" s="181">
        <v>147</v>
      </c>
      <c r="G10" s="181">
        <v>25</v>
      </c>
      <c r="H10" s="181">
        <f t="shared" si="0"/>
        <v>1</v>
      </c>
      <c r="I10" s="181">
        <v>24</v>
      </c>
      <c r="J10" s="42"/>
    </row>
    <row r="11" spans="2:10" ht="12" customHeight="1">
      <c r="B11" s="28"/>
      <c r="C11" s="4" t="s">
        <v>331</v>
      </c>
      <c r="D11" s="181">
        <v>90</v>
      </c>
      <c r="E11" s="181">
        <v>52</v>
      </c>
      <c r="F11" s="181">
        <v>38</v>
      </c>
      <c r="G11" s="181" t="s">
        <v>332</v>
      </c>
      <c r="H11" s="181" t="s">
        <v>332</v>
      </c>
      <c r="I11" s="181" t="s">
        <v>332</v>
      </c>
      <c r="J11" s="42"/>
    </row>
    <row r="12" spans="2:10" ht="12" customHeight="1">
      <c r="B12" s="28"/>
      <c r="C12" s="4" t="s">
        <v>333</v>
      </c>
      <c r="D12" s="181">
        <v>45</v>
      </c>
      <c r="E12" s="181">
        <v>23</v>
      </c>
      <c r="F12" s="181">
        <v>22</v>
      </c>
      <c r="G12" s="181">
        <v>13</v>
      </c>
      <c r="H12" s="181">
        <f t="shared" si="0"/>
        <v>1</v>
      </c>
      <c r="I12" s="181">
        <v>12</v>
      </c>
      <c r="J12" s="42"/>
    </row>
    <row r="13" spans="2:10" ht="12" customHeight="1">
      <c r="B13" s="28"/>
      <c r="C13" s="4" t="s">
        <v>334</v>
      </c>
      <c r="D13" s="181">
        <v>96</v>
      </c>
      <c r="E13" s="181">
        <v>58</v>
      </c>
      <c r="F13" s="181">
        <v>38</v>
      </c>
      <c r="G13" s="181">
        <v>12</v>
      </c>
      <c r="H13" s="181">
        <f t="shared" si="0"/>
        <v>3</v>
      </c>
      <c r="I13" s="181">
        <v>9</v>
      </c>
      <c r="J13" s="42"/>
    </row>
    <row r="14" spans="2:10" ht="12" customHeight="1">
      <c r="B14" s="28"/>
      <c r="C14" s="4" t="s">
        <v>335</v>
      </c>
      <c r="D14" s="181">
        <v>389</v>
      </c>
      <c r="E14" s="181">
        <v>236</v>
      </c>
      <c r="F14" s="181">
        <v>153</v>
      </c>
      <c r="G14" s="181">
        <v>27</v>
      </c>
      <c r="H14" s="181">
        <f t="shared" si="0"/>
        <v>1</v>
      </c>
      <c r="I14" s="181">
        <v>26</v>
      </c>
      <c r="J14" s="42"/>
    </row>
    <row r="15" spans="2:10" ht="12" customHeight="1" thickBot="1">
      <c r="B15" s="198"/>
      <c r="C15" s="183" t="s">
        <v>336</v>
      </c>
      <c r="D15" s="184">
        <v>41</v>
      </c>
      <c r="E15" s="184">
        <v>30</v>
      </c>
      <c r="F15" s="184">
        <v>11</v>
      </c>
      <c r="G15" s="184" t="s">
        <v>337</v>
      </c>
      <c r="H15" s="185" t="s">
        <v>337</v>
      </c>
      <c r="I15" s="184" t="s">
        <v>337</v>
      </c>
      <c r="J15" s="42"/>
    </row>
    <row r="16" spans="2:10" ht="12" customHeight="1">
      <c r="B16" s="186"/>
      <c r="C16" s="187" t="s">
        <v>338</v>
      </c>
      <c r="D16" s="188"/>
      <c r="E16" s="188"/>
      <c r="F16" s="188"/>
      <c r="G16" s="188"/>
      <c r="H16" s="189"/>
      <c r="I16" s="188"/>
      <c r="J16" s="42"/>
    </row>
    <row r="17" spans="2:10" ht="12" customHeight="1">
      <c r="B17" s="190"/>
      <c r="C17" s="191" t="s">
        <v>339</v>
      </c>
      <c r="D17" s="192">
        <v>1</v>
      </c>
      <c r="E17" s="192">
        <v>1</v>
      </c>
      <c r="F17" s="192" t="s">
        <v>337</v>
      </c>
      <c r="G17" s="192" t="s">
        <v>337</v>
      </c>
      <c r="H17" s="193" t="s">
        <v>337</v>
      </c>
      <c r="I17" s="192" t="s">
        <v>337</v>
      </c>
      <c r="J17" s="42"/>
    </row>
    <row r="18" spans="2:10" ht="12" customHeight="1">
      <c r="B18" s="194"/>
      <c r="C18" s="195" t="s">
        <v>340</v>
      </c>
      <c r="D18" s="181" t="s">
        <v>337</v>
      </c>
      <c r="E18" s="181" t="s">
        <v>337</v>
      </c>
      <c r="F18" s="181" t="s">
        <v>337</v>
      </c>
      <c r="G18" s="181" t="s">
        <v>337</v>
      </c>
      <c r="H18" s="182" t="s">
        <v>337</v>
      </c>
      <c r="I18" s="181" t="s">
        <v>337</v>
      </c>
      <c r="J18" s="42"/>
    </row>
    <row r="19" spans="4:9" ht="12">
      <c r="D19" s="42"/>
      <c r="E19" s="42"/>
      <c r="F19" s="196"/>
      <c r="G19" s="197"/>
      <c r="H19" s="197"/>
      <c r="I19" s="197"/>
    </row>
    <row r="20" ht="12">
      <c r="B20" s="16" t="s">
        <v>73</v>
      </c>
    </row>
    <row r="21" spans="2:9" ht="12">
      <c r="B21" s="16"/>
      <c r="D21" s="42"/>
      <c r="E21" s="42"/>
      <c r="F21" s="42"/>
      <c r="G21" s="42"/>
      <c r="H21" s="42"/>
      <c r="I21" s="42"/>
    </row>
    <row r="22" spans="4:9" ht="12">
      <c r="D22" s="42"/>
      <c r="E22" s="42"/>
      <c r="F22" s="42"/>
      <c r="G22" s="42"/>
      <c r="H22" s="42"/>
      <c r="I22" s="42"/>
    </row>
    <row r="23" spans="4:9" ht="12">
      <c r="D23" s="42"/>
      <c r="E23" s="42"/>
      <c r="F23" s="42"/>
      <c r="G23" s="42"/>
      <c r="H23" s="42"/>
      <c r="I23" s="42"/>
    </row>
    <row r="24" spans="4:7" ht="12">
      <c r="D24" s="42"/>
      <c r="G24" s="42"/>
    </row>
    <row r="25" spans="4:7" ht="12">
      <c r="D25" s="42"/>
      <c r="G25" s="42"/>
    </row>
    <row r="26" spans="4:7" ht="12">
      <c r="D26" s="42"/>
      <c r="G26" s="42"/>
    </row>
    <row r="27" spans="4:7" ht="12">
      <c r="D27" s="42"/>
      <c r="G27" s="42"/>
    </row>
    <row r="28" spans="4:7" ht="12">
      <c r="D28" s="42"/>
      <c r="G28" s="42"/>
    </row>
    <row r="29" spans="4:7" ht="12">
      <c r="D29" s="42"/>
      <c r="G29" s="42"/>
    </row>
    <row r="30" spans="4:7" ht="12">
      <c r="D30" s="42"/>
      <c r="G30" s="42"/>
    </row>
  </sheetData>
  <sheetProtection/>
  <mergeCells count="5">
    <mergeCell ref="B3:C4"/>
    <mergeCell ref="D3:F3"/>
    <mergeCell ref="G3:I3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L34" sqref="L34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spans="2:9" ht="14.25">
      <c r="B1" s="2" t="s">
        <v>356</v>
      </c>
      <c r="C1" s="43"/>
      <c r="D1" s="43"/>
      <c r="E1" s="43"/>
      <c r="F1" s="43"/>
      <c r="G1" s="43"/>
      <c r="H1" s="43"/>
      <c r="I1" s="43"/>
    </row>
    <row r="2" spans="2:7" ht="12" customHeight="1">
      <c r="B2" s="178" t="s">
        <v>342</v>
      </c>
      <c r="C2" s="199"/>
      <c r="D2" s="199"/>
      <c r="E2" s="199"/>
      <c r="F2" s="199"/>
      <c r="G2" s="199"/>
    </row>
    <row r="3" spans="2:30" ht="12" customHeight="1">
      <c r="B3" s="468" t="s">
        <v>0</v>
      </c>
      <c r="C3" s="469"/>
      <c r="D3" s="470"/>
      <c r="E3" s="443" t="s">
        <v>343</v>
      </c>
      <c r="F3" s="444"/>
      <c r="G3" s="444"/>
      <c r="H3" s="444"/>
      <c r="I3" s="444"/>
      <c r="J3" s="444"/>
      <c r="K3" s="444"/>
      <c r="L3" s="444"/>
      <c r="M3" s="444"/>
      <c r="N3" s="445"/>
      <c r="O3" s="443" t="s">
        <v>344</v>
      </c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5"/>
    </row>
    <row r="4" spans="2:30" ht="12" customHeight="1">
      <c r="B4" s="471"/>
      <c r="C4" s="472"/>
      <c r="D4" s="473"/>
      <c r="E4" s="443" t="s">
        <v>294</v>
      </c>
      <c r="F4" s="444"/>
      <c r="G4" s="444"/>
      <c r="H4" s="445"/>
      <c r="I4" s="443" t="s">
        <v>295</v>
      </c>
      <c r="J4" s="445"/>
      <c r="K4" s="567" t="s">
        <v>345</v>
      </c>
      <c r="L4" s="568"/>
      <c r="M4" s="572" t="s">
        <v>346</v>
      </c>
      <c r="N4" s="573"/>
      <c r="O4" s="443" t="s">
        <v>294</v>
      </c>
      <c r="P4" s="444"/>
      <c r="Q4" s="444"/>
      <c r="R4" s="445"/>
      <c r="S4" s="443" t="s">
        <v>347</v>
      </c>
      <c r="T4" s="445"/>
      <c r="U4" s="567" t="s">
        <v>348</v>
      </c>
      <c r="V4" s="568"/>
      <c r="W4" s="567" t="s">
        <v>345</v>
      </c>
      <c r="X4" s="568"/>
      <c r="Y4" s="572" t="s">
        <v>346</v>
      </c>
      <c r="Z4" s="573"/>
      <c r="AA4" s="572" t="s">
        <v>349</v>
      </c>
      <c r="AB4" s="573"/>
      <c r="AC4" s="572" t="s">
        <v>350</v>
      </c>
      <c r="AD4" s="573"/>
    </row>
    <row r="5" spans="2:30" ht="12" customHeight="1">
      <c r="B5" s="471"/>
      <c r="C5" s="472"/>
      <c r="D5" s="473"/>
      <c r="E5" s="443" t="s">
        <v>351</v>
      </c>
      <c r="F5" s="445"/>
      <c r="G5" s="443" t="s">
        <v>352</v>
      </c>
      <c r="H5" s="445"/>
      <c r="I5" s="443" t="s">
        <v>351</v>
      </c>
      <c r="J5" s="445"/>
      <c r="K5" s="569"/>
      <c r="L5" s="570"/>
      <c r="M5" s="574"/>
      <c r="N5" s="575"/>
      <c r="O5" s="443" t="s">
        <v>351</v>
      </c>
      <c r="P5" s="445"/>
      <c r="Q5" s="443" t="s">
        <v>352</v>
      </c>
      <c r="R5" s="445"/>
      <c r="S5" s="443" t="s">
        <v>351</v>
      </c>
      <c r="T5" s="445"/>
      <c r="U5" s="569"/>
      <c r="V5" s="570"/>
      <c r="W5" s="569"/>
      <c r="X5" s="570"/>
      <c r="Y5" s="574"/>
      <c r="Z5" s="575"/>
      <c r="AA5" s="574"/>
      <c r="AB5" s="575"/>
      <c r="AC5" s="574"/>
      <c r="AD5" s="575"/>
    </row>
    <row r="6" spans="2:30" ht="12" customHeight="1">
      <c r="B6" s="474"/>
      <c r="C6" s="475"/>
      <c r="D6" s="476"/>
      <c r="E6" s="127" t="s">
        <v>7</v>
      </c>
      <c r="F6" s="127" t="s">
        <v>8</v>
      </c>
      <c r="G6" s="127" t="s">
        <v>7</v>
      </c>
      <c r="H6" s="127" t="s">
        <v>8</v>
      </c>
      <c r="I6" s="127" t="s">
        <v>7</v>
      </c>
      <c r="J6" s="127" t="s">
        <v>8</v>
      </c>
      <c r="K6" s="127" t="s">
        <v>7</v>
      </c>
      <c r="L6" s="127" t="s">
        <v>8</v>
      </c>
      <c r="M6" s="127" t="s">
        <v>7</v>
      </c>
      <c r="N6" s="127" t="s">
        <v>8</v>
      </c>
      <c r="O6" s="127" t="s">
        <v>7</v>
      </c>
      <c r="P6" s="127" t="s">
        <v>8</v>
      </c>
      <c r="Q6" s="127" t="s">
        <v>7</v>
      </c>
      <c r="R6" s="127" t="s">
        <v>8</v>
      </c>
      <c r="S6" s="127" t="s">
        <v>7</v>
      </c>
      <c r="T6" s="127" t="s">
        <v>8</v>
      </c>
      <c r="U6" s="127" t="s">
        <v>7</v>
      </c>
      <c r="V6" s="127" t="s">
        <v>8</v>
      </c>
      <c r="W6" s="127" t="s">
        <v>7</v>
      </c>
      <c r="X6" s="127" t="s">
        <v>8</v>
      </c>
      <c r="Y6" s="127" t="s">
        <v>7</v>
      </c>
      <c r="Z6" s="127" t="s">
        <v>8</v>
      </c>
      <c r="AA6" s="127" t="s">
        <v>7</v>
      </c>
      <c r="AB6" s="127" t="s">
        <v>8</v>
      </c>
      <c r="AC6" s="127" t="s">
        <v>7</v>
      </c>
      <c r="AD6" s="127" t="s">
        <v>8</v>
      </c>
    </row>
    <row r="7" spans="2:30" ht="12" customHeight="1">
      <c r="B7" s="3"/>
      <c r="C7" s="36"/>
      <c r="D7" s="37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6" t="s">
        <v>9</v>
      </c>
      <c r="AC7" s="6" t="s">
        <v>9</v>
      </c>
      <c r="AD7" s="6" t="s">
        <v>9</v>
      </c>
    </row>
    <row r="8" spans="2:30" ht="12" customHeight="1">
      <c r="B8" s="433" t="s">
        <v>326</v>
      </c>
      <c r="C8" s="387"/>
      <c r="D8" s="388"/>
      <c r="E8" s="106">
        <v>9199</v>
      </c>
      <c r="F8" s="106">
        <v>9002</v>
      </c>
      <c r="G8" s="106">
        <v>242</v>
      </c>
      <c r="H8" s="106">
        <v>120</v>
      </c>
      <c r="I8" s="106" t="s">
        <v>142</v>
      </c>
      <c r="J8" s="106" t="s">
        <v>142</v>
      </c>
      <c r="K8" s="106">
        <v>120</v>
      </c>
      <c r="L8" s="106">
        <v>21</v>
      </c>
      <c r="M8" s="106">
        <v>125</v>
      </c>
      <c r="N8" s="106">
        <v>67</v>
      </c>
      <c r="O8" s="109">
        <v>9164</v>
      </c>
      <c r="P8" s="109">
        <v>8981</v>
      </c>
      <c r="Q8" s="109">
        <v>235</v>
      </c>
      <c r="R8" s="109">
        <v>119</v>
      </c>
      <c r="S8" s="200" t="s">
        <v>203</v>
      </c>
      <c r="T8" s="200" t="s">
        <v>203</v>
      </c>
      <c r="U8" s="200" t="s">
        <v>203</v>
      </c>
      <c r="V8" s="200" t="s">
        <v>203</v>
      </c>
      <c r="W8" s="109">
        <v>117</v>
      </c>
      <c r="X8" s="109">
        <v>20</v>
      </c>
      <c r="Y8" s="109">
        <v>125</v>
      </c>
      <c r="Z8" s="109">
        <v>65</v>
      </c>
      <c r="AA8" s="200" t="s">
        <v>203</v>
      </c>
      <c r="AB8" s="200" t="s">
        <v>203</v>
      </c>
      <c r="AC8" s="109">
        <v>78</v>
      </c>
      <c r="AD8" s="109">
        <v>90</v>
      </c>
    </row>
    <row r="9" spans="2:33" ht="12" customHeight="1">
      <c r="B9" s="415" t="s">
        <v>327</v>
      </c>
      <c r="C9" s="416"/>
      <c r="D9" s="417"/>
      <c r="E9" s="201">
        <v>8987</v>
      </c>
      <c r="F9" s="201">
        <v>9043</v>
      </c>
      <c r="G9" s="201">
        <v>251</v>
      </c>
      <c r="H9" s="201">
        <v>136</v>
      </c>
      <c r="I9" s="200" t="s">
        <v>203</v>
      </c>
      <c r="J9" s="200" t="s">
        <v>203</v>
      </c>
      <c r="K9" s="201">
        <v>107</v>
      </c>
      <c r="L9" s="201">
        <v>22</v>
      </c>
      <c r="M9" s="201">
        <v>113</v>
      </c>
      <c r="N9" s="201">
        <v>68</v>
      </c>
      <c r="O9" s="201">
        <v>8953</v>
      </c>
      <c r="P9" s="201">
        <v>9013</v>
      </c>
      <c r="Q9" s="201">
        <v>248</v>
      </c>
      <c r="R9" s="201">
        <v>134</v>
      </c>
      <c r="S9" s="200" t="s">
        <v>203</v>
      </c>
      <c r="T9" s="200" t="s">
        <v>203</v>
      </c>
      <c r="U9" s="200" t="s">
        <v>203</v>
      </c>
      <c r="V9" s="200" t="s">
        <v>203</v>
      </c>
      <c r="W9" s="201">
        <v>106</v>
      </c>
      <c r="X9" s="201">
        <v>22</v>
      </c>
      <c r="Y9" s="201">
        <v>113</v>
      </c>
      <c r="Z9" s="201">
        <v>67</v>
      </c>
      <c r="AA9" s="200" t="s">
        <v>203</v>
      </c>
      <c r="AB9" s="200" t="s">
        <v>203</v>
      </c>
      <c r="AC9" s="201">
        <v>97</v>
      </c>
      <c r="AD9" s="201">
        <v>102</v>
      </c>
      <c r="AE9" s="202"/>
      <c r="AF9" s="202"/>
      <c r="AG9" s="202"/>
    </row>
    <row r="10" spans="2:33" ht="12" customHeight="1">
      <c r="B10" s="3"/>
      <c r="C10" s="36"/>
      <c r="D10" s="4" t="s">
        <v>11</v>
      </c>
      <c r="E10" s="200">
        <v>81</v>
      </c>
      <c r="F10" s="200">
        <v>79</v>
      </c>
      <c r="G10" s="200" t="s">
        <v>203</v>
      </c>
      <c r="H10" s="200" t="s">
        <v>203</v>
      </c>
      <c r="I10" s="200" t="s">
        <v>203</v>
      </c>
      <c r="J10" s="200" t="s">
        <v>203</v>
      </c>
      <c r="K10" s="200" t="s">
        <v>203</v>
      </c>
      <c r="L10" s="200" t="s">
        <v>203</v>
      </c>
      <c r="M10" s="200" t="s">
        <v>203</v>
      </c>
      <c r="N10" s="200" t="s">
        <v>203</v>
      </c>
      <c r="O10" s="200">
        <v>79</v>
      </c>
      <c r="P10" s="200">
        <v>79</v>
      </c>
      <c r="Q10" s="200" t="s">
        <v>203</v>
      </c>
      <c r="R10" s="200" t="s">
        <v>203</v>
      </c>
      <c r="S10" s="200" t="s">
        <v>203</v>
      </c>
      <c r="T10" s="200" t="s">
        <v>203</v>
      </c>
      <c r="U10" s="200" t="s">
        <v>203</v>
      </c>
      <c r="V10" s="200" t="s">
        <v>203</v>
      </c>
      <c r="W10" s="200" t="s">
        <v>203</v>
      </c>
      <c r="X10" s="200" t="s">
        <v>203</v>
      </c>
      <c r="Y10" s="200" t="s">
        <v>203</v>
      </c>
      <c r="Z10" s="200" t="s">
        <v>203</v>
      </c>
      <c r="AA10" s="200" t="s">
        <v>203</v>
      </c>
      <c r="AB10" s="200" t="s">
        <v>203</v>
      </c>
      <c r="AC10" s="200">
        <v>1</v>
      </c>
      <c r="AD10" s="200" t="s">
        <v>203</v>
      </c>
      <c r="AE10" s="203"/>
      <c r="AF10" s="203"/>
      <c r="AG10" s="203"/>
    </row>
    <row r="11" spans="2:33" ht="12" customHeight="1">
      <c r="B11" s="3"/>
      <c r="C11" s="36"/>
      <c r="D11" s="4" t="s">
        <v>12</v>
      </c>
      <c r="E11" s="200">
        <v>8728</v>
      </c>
      <c r="F11" s="200">
        <v>8688</v>
      </c>
      <c r="G11" s="200">
        <v>250</v>
      </c>
      <c r="H11" s="200">
        <v>135</v>
      </c>
      <c r="I11" s="200" t="s">
        <v>203</v>
      </c>
      <c r="J11" s="200" t="s">
        <v>203</v>
      </c>
      <c r="K11" s="200">
        <v>107</v>
      </c>
      <c r="L11" s="200">
        <v>22</v>
      </c>
      <c r="M11" s="200">
        <v>113</v>
      </c>
      <c r="N11" s="200">
        <v>68</v>
      </c>
      <c r="O11" s="200">
        <v>8696</v>
      </c>
      <c r="P11" s="200">
        <v>8659</v>
      </c>
      <c r="Q11" s="200">
        <v>247</v>
      </c>
      <c r="R11" s="200">
        <v>133</v>
      </c>
      <c r="S11" s="200" t="s">
        <v>203</v>
      </c>
      <c r="T11" s="200" t="s">
        <v>203</v>
      </c>
      <c r="U11" s="200" t="s">
        <v>203</v>
      </c>
      <c r="V11" s="200" t="s">
        <v>203</v>
      </c>
      <c r="W11" s="200">
        <v>106</v>
      </c>
      <c r="X11" s="200">
        <v>22</v>
      </c>
      <c r="Y11" s="200">
        <v>113</v>
      </c>
      <c r="Z11" s="200">
        <v>67</v>
      </c>
      <c r="AA11" s="200" t="s">
        <v>203</v>
      </c>
      <c r="AB11" s="200" t="s">
        <v>203</v>
      </c>
      <c r="AC11" s="200">
        <v>96</v>
      </c>
      <c r="AD11" s="200">
        <v>99</v>
      </c>
      <c r="AE11" s="203"/>
      <c r="AF11" s="203"/>
      <c r="AG11" s="203"/>
    </row>
    <row r="12" spans="2:33" ht="12" customHeight="1">
      <c r="B12" s="3"/>
      <c r="C12" s="36"/>
      <c r="D12" s="4" t="s">
        <v>13</v>
      </c>
      <c r="E12" s="200">
        <v>178</v>
      </c>
      <c r="F12" s="200">
        <v>276</v>
      </c>
      <c r="G12" s="200">
        <v>1</v>
      </c>
      <c r="H12" s="200">
        <v>1</v>
      </c>
      <c r="I12" s="200" t="s">
        <v>353</v>
      </c>
      <c r="J12" s="200" t="s">
        <v>353</v>
      </c>
      <c r="K12" s="200" t="s">
        <v>353</v>
      </c>
      <c r="L12" s="200" t="s">
        <v>353</v>
      </c>
      <c r="M12" s="200" t="s">
        <v>353</v>
      </c>
      <c r="N12" s="200" t="s">
        <v>353</v>
      </c>
      <c r="O12" s="200">
        <v>178</v>
      </c>
      <c r="P12" s="200">
        <v>275</v>
      </c>
      <c r="Q12" s="200">
        <v>1</v>
      </c>
      <c r="R12" s="200">
        <v>1</v>
      </c>
      <c r="S12" s="200" t="s">
        <v>353</v>
      </c>
      <c r="T12" s="200" t="s">
        <v>353</v>
      </c>
      <c r="U12" s="200" t="s">
        <v>353</v>
      </c>
      <c r="V12" s="200" t="s">
        <v>353</v>
      </c>
      <c r="W12" s="200" t="s">
        <v>353</v>
      </c>
      <c r="X12" s="200" t="s">
        <v>353</v>
      </c>
      <c r="Y12" s="200" t="s">
        <v>353</v>
      </c>
      <c r="Z12" s="200" t="s">
        <v>353</v>
      </c>
      <c r="AA12" s="200" t="s">
        <v>353</v>
      </c>
      <c r="AB12" s="200" t="s">
        <v>353</v>
      </c>
      <c r="AC12" s="200" t="s">
        <v>353</v>
      </c>
      <c r="AD12" s="200">
        <v>3</v>
      </c>
      <c r="AE12" s="203"/>
      <c r="AF12" s="203"/>
      <c r="AG12" s="203"/>
    </row>
    <row r="13" spans="2:15" ht="12" customHeight="1">
      <c r="B13" s="16"/>
      <c r="O13" s="15"/>
    </row>
    <row r="14" spans="1:19" ht="12" customHeight="1">
      <c r="A14" s="1" t="s">
        <v>354</v>
      </c>
      <c r="B14" s="16" t="s">
        <v>73</v>
      </c>
      <c r="N14" s="114"/>
      <c r="O14" s="571"/>
      <c r="P14" s="448"/>
      <c r="Q14" s="448"/>
      <c r="R14" s="448"/>
      <c r="S14" s="448"/>
    </row>
    <row r="15" spans="2:10" ht="13.5" customHeight="1">
      <c r="B15" s="16" t="s">
        <v>355</v>
      </c>
      <c r="G15" s="52"/>
      <c r="H15" s="52"/>
      <c r="I15" s="52"/>
      <c r="J15" s="52"/>
    </row>
    <row r="17" spans="5:30" ht="12"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9" spans="5:30" ht="12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5:30" ht="12"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5" ht="13.5" customHeight="1"/>
    <row r="27" ht="13.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3">
    <mergeCell ref="W4:X5"/>
    <mergeCell ref="Y4:Z5"/>
    <mergeCell ref="AA4:AB5"/>
    <mergeCell ref="U4:V5"/>
    <mergeCell ref="B3:D6"/>
    <mergeCell ref="E3:N3"/>
    <mergeCell ref="O3:AD3"/>
    <mergeCell ref="M4:N5"/>
    <mergeCell ref="AC4:AD5"/>
    <mergeCell ref="E5:F5"/>
    <mergeCell ref="G5:H5"/>
    <mergeCell ref="I5:J5"/>
    <mergeCell ref="O5:P5"/>
    <mergeCell ref="E4:H4"/>
    <mergeCell ref="I4:J4"/>
    <mergeCell ref="K4:L5"/>
    <mergeCell ref="B8:D8"/>
    <mergeCell ref="B9:D9"/>
    <mergeCell ref="O14:S14"/>
    <mergeCell ref="O4:R4"/>
    <mergeCell ref="S4:T4"/>
    <mergeCell ref="Q5:R5"/>
    <mergeCell ref="S5:T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28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8" width="7.00390625" style="1" customWidth="1"/>
    <col min="19" max="25" width="9.25390625" style="1" customWidth="1"/>
    <col min="26" max="16384" width="9.00390625" style="1" customWidth="1"/>
  </cols>
  <sheetData>
    <row r="1" spans="1:8" ht="14.25">
      <c r="A1" s="1" t="s">
        <v>357</v>
      </c>
      <c r="B1" s="2" t="s">
        <v>374</v>
      </c>
      <c r="C1" s="43"/>
      <c r="D1" s="43"/>
      <c r="E1" s="43"/>
      <c r="F1" s="43"/>
      <c r="G1" s="43"/>
      <c r="H1" s="43"/>
    </row>
    <row r="2" spans="2:8" ht="13.5">
      <c r="B2" s="178" t="s">
        <v>358</v>
      </c>
      <c r="C2" s="199"/>
      <c r="D2" s="199"/>
      <c r="E2" s="199"/>
      <c r="F2" s="199"/>
      <c r="G2" s="199"/>
      <c r="H2" s="199"/>
    </row>
    <row r="3" spans="2:18" ht="12" customHeight="1">
      <c r="B3" s="468" t="s">
        <v>0</v>
      </c>
      <c r="C3" s="469"/>
      <c r="D3" s="470"/>
      <c r="E3" s="443" t="s">
        <v>343</v>
      </c>
      <c r="F3" s="444"/>
      <c r="G3" s="444"/>
      <c r="H3" s="445"/>
      <c r="I3" s="443" t="s">
        <v>359</v>
      </c>
      <c r="J3" s="444"/>
      <c r="K3" s="444"/>
      <c r="L3" s="444"/>
      <c r="M3" s="444"/>
      <c r="N3" s="444"/>
      <c r="O3" s="444"/>
      <c r="P3" s="444"/>
      <c r="Q3" s="444"/>
      <c r="R3" s="445"/>
    </row>
    <row r="4" spans="2:58" ht="12" customHeight="1">
      <c r="B4" s="471"/>
      <c r="C4" s="472"/>
      <c r="D4" s="473"/>
      <c r="E4" s="487" t="s">
        <v>286</v>
      </c>
      <c r="F4" s="489"/>
      <c r="G4" s="487" t="s">
        <v>360</v>
      </c>
      <c r="H4" s="489"/>
      <c r="I4" s="487" t="s">
        <v>286</v>
      </c>
      <c r="J4" s="489"/>
      <c r="K4" s="487" t="s">
        <v>360</v>
      </c>
      <c r="L4" s="489"/>
      <c r="M4" s="580" t="s">
        <v>361</v>
      </c>
      <c r="N4" s="581"/>
      <c r="O4" s="580" t="s">
        <v>362</v>
      </c>
      <c r="P4" s="581"/>
      <c r="Q4" s="580" t="s">
        <v>363</v>
      </c>
      <c r="R4" s="581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</row>
    <row r="5" spans="2:58" ht="12" customHeight="1">
      <c r="B5" s="471"/>
      <c r="C5" s="472"/>
      <c r="D5" s="473"/>
      <c r="E5" s="490"/>
      <c r="F5" s="492"/>
      <c r="G5" s="490"/>
      <c r="H5" s="492"/>
      <c r="I5" s="490"/>
      <c r="J5" s="492"/>
      <c r="K5" s="490"/>
      <c r="L5" s="492"/>
      <c r="M5" s="582"/>
      <c r="N5" s="583"/>
      <c r="O5" s="582"/>
      <c r="P5" s="583"/>
      <c r="Q5" s="582"/>
      <c r="R5" s="583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7"/>
      <c r="AO5" s="577"/>
      <c r="AP5" s="577"/>
      <c r="AQ5" s="577"/>
      <c r="AR5" s="576"/>
      <c r="AS5" s="576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</row>
    <row r="6" spans="2:58" ht="12" customHeight="1">
      <c r="B6" s="474"/>
      <c r="C6" s="475"/>
      <c r="D6" s="476"/>
      <c r="E6" s="127" t="s">
        <v>7</v>
      </c>
      <c r="F6" s="127" t="s">
        <v>8</v>
      </c>
      <c r="G6" s="127" t="s">
        <v>7</v>
      </c>
      <c r="H6" s="127" t="s">
        <v>8</v>
      </c>
      <c r="I6" s="127" t="s">
        <v>7</v>
      </c>
      <c r="J6" s="127" t="s">
        <v>8</v>
      </c>
      <c r="K6" s="127" t="s">
        <v>7</v>
      </c>
      <c r="L6" s="127" t="s">
        <v>8</v>
      </c>
      <c r="M6" s="127" t="s">
        <v>7</v>
      </c>
      <c r="N6" s="127" t="s">
        <v>8</v>
      </c>
      <c r="O6" s="127" t="s">
        <v>7</v>
      </c>
      <c r="P6" s="127" t="s">
        <v>8</v>
      </c>
      <c r="Q6" s="127" t="s">
        <v>7</v>
      </c>
      <c r="R6" s="127" t="s">
        <v>8</v>
      </c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7"/>
      <c r="AO6" s="577"/>
      <c r="AP6" s="577"/>
      <c r="AQ6" s="577"/>
      <c r="AR6" s="576"/>
      <c r="AS6" s="576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</row>
    <row r="7" spans="2:58" ht="14.25" customHeight="1">
      <c r="B7" s="3"/>
      <c r="C7" s="36"/>
      <c r="D7" s="37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W7" s="576"/>
      <c r="X7" s="576"/>
      <c r="Y7" s="576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2:58" ht="14.25" customHeight="1">
      <c r="B8" s="433" t="s">
        <v>326</v>
      </c>
      <c r="C8" s="387"/>
      <c r="D8" s="388"/>
      <c r="E8" s="204">
        <v>4990</v>
      </c>
      <c r="F8" s="204">
        <v>4021</v>
      </c>
      <c r="G8" s="204">
        <v>76</v>
      </c>
      <c r="H8" s="204">
        <v>929</v>
      </c>
      <c r="I8" s="204">
        <v>4311</v>
      </c>
      <c r="J8" s="204">
        <v>3777</v>
      </c>
      <c r="K8" s="204">
        <v>71</v>
      </c>
      <c r="L8" s="204">
        <v>926</v>
      </c>
      <c r="M8" s="200" t="s">
        <v>142</v>
      </c>
      <c r="N8" s="200" t="s">
        <v>142</v>
      </c>
      <c r="O8" s="200" t="s">
        <v>142</v>
      </c>
      <c r="P8" s="200" t="s">
        <v>142</v>
      </c>
      <c r="Q8" s="106">
        <v>1</v>
      </c>
      <c r="R8" s="106">
        <v>1</v>
      </c>
      <c r="S8" s="16"/>
      <c r="W8" s="584"/>
      <c r="X8" s="584"/>
      <c r="Y8" s="206"/>
      <c r="Z8" s="214"/>
      <c r="AA8" s="214"/>
      <c r="AB8" s="214"/>
      <c r="AC8" s="221"/>
      <c r="AD8" s="221"/>
      <c r="AE8" s="221"/>
      <c r="AF8" s="221"/>
      <c r="AG8" s="214"/>
      <c r="AH8" s="214"/>
      <c r="AI8" s="214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</row>
    <row r="9" spans="2:58" s="43" customFormat="1" ht="14.25" customHeight="1">
      <c r="B9" s="415" t="s">
        <v>327</v>
      </c>
      <c r="C9" s="416"/>
      <c r="D9" s="417"/>
      <c r="E9" s="107">
        <v>4846</v>
      </c>
      <c r="F9" s="107">
        <v>4188</v>
      </c>
      <c r="G9" s="107">
        <v>65</v>
      </c>
      <c r="H9" s="107">
        <v>866</v>
      </c>
      <c r="I9" s="107">
        <v>4166</v>
      </c>
      <c r="J9" s="107">
        <v>3884</v>
      </c>
      <c r="K9" s="107">
        <v>62</v>
      </c>
      <c r="L9" s="107">
        <v>864</v>
      </c>
      <c r="M9" s="207">
        <v>2</v>
      </c>
      <c r="N9" s="207" t="s">
        <v>142</v>
      </c>
      <c r="O9" s="207" t="s">
        <v>142</v>
      </c>
      <c r="P9" s="207" t="s">
        <v>142</v>
      </c>
      <c r="Q9" s="207" t="s">
        <v>142</v>
      </c>
      <c r="R9" s="107">
        <v>2</v>
      </c>
      <c r="S9" s="208"/>
      <c r="W9" s="578"/>
      <c r="X9" s="579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</row>
    <row r="10" spans="2:58" s="43" customFormat="1" ht="14.25" customHeight="1">
      <c r="B10" s="24"/>
      <c r="C10" s="416" t="s">
        <v>364</v>
      </c>
      <c r="D10" s="417"/>
      <c r="E10" s="107">
        <v>4825</v>
      </c>
      <c r="F10" s="107">
        <v>4178</v>
      </c>
      <c r="G10" s="107">
        <v>64</v>
      </c>
      <c r="H10" s="107">
        <v>858</v>
      </c>
      <c r="I10" s="107">
        <v>4149</v>
      </c>
      <c r="J10" s="107">
        <v>3875</v>
      </c>
      <c r="K10" s="107">
        <v>61</v>
      </c>
      <c r="L10" s="107">
        <v>856</v>
      </c>
      <c r="M10" s="207">
        <v>2</v>
      </c>
      <c r="N10" s="207" t="s">
        <v>142</v>
      </c>
      <c r="O10" s="207" t="s">
        <v>142</v>
      </c>
      <c r="P10" s="207" t="s">
        <v>142</v>
      </c>
      <c r="Q10" s="207" t="s">
        <v>142</v>
      </c>
      <c r="R10" s="207" t="s">
        <v>142</v>
      </c>
      <c r="S10" s="208"/>
      <c r="W10" s="209"/>
      <c r="X10" s="210"/>
      <c r="Y10" s="211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</row>
    <row r="11" spans="2:58" ht="14.25" customHeight="1">
      <c r="B11" s="3"/>
      <c r="C11" s="36"/>
      <c r="D11" s="4" t="s">
        <v>365</v>
      </c>
      <c r="E11" s="200">
        <v>3955</v>
      </c>
      <c r="F11" s="200">
        <v>3607</v>
      </c>
      <c r="G11" s="200">
        <v>38</v>
      </c>
      <c r="H11" s="200">
        <v>564</v>
      </c>
      <c r="I11" s="200">
        <v>3307</v>
      </c>
      <c r="J11" s="200">
        <v>3320</v>
      </c>
      <c r="K11" s="200">
        <v>38</v>
      </c>
      <c r="L11" s="200">
        <v>562</v>
      </c>
      <c r="M11" s="200" t="s">
        <v>142</v>
      </c>
      <c r="N11" s="200" t="s">
        <v>142</v>
      </c>
      <c r="O11" s="200" t="s">
        <v>142</v>
      </c>
      <c r="P11" s="200" t="s">
        <v>142</v>
      </c>
      <c r="Q11" s="200" t="s">
        <v>142</v>
      </c>
      <c r="R11" s="200" t="s">
        <v>142</v>
      </c>
      <c r="W11" s="206"/>
      <c r="X11" s="205"/>
      <c r="Y11" s="206"/>
      <c r="Z11" s="214"/>
      <c r="AA11" s="214"/>
      <c r="AB11" s="214"/>
      <c r="AC11" s="221"/>
      <c r="AD11" s="221"/>
      <c r="AE11" s="221"/>
      <c r="AF11" s="221"/>
      <c r="AG11" s="214"/>
      <c r="AH11" s="214"/>
      <c r="AI11" s="214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</row>
    <row r="12" spans="2:58" ht="14.25" customHeight="1">
      <c r="B12" s="3"/>
      <c r="C12" s="36"/>
      <c r="D12" s="4" t="s">
        <v>366</v>
      </c>
      <c r="E12" s="200">
        <v>27</v>
      </c>
      <c r="F12" s="200">
        <v>26</v>
      </c>
      <c r="G12" s="200">
        <v>5</v>
      </c>
      <c r="H12" s="200">
        <v>34</v>
      </c>
      <c r="I12" s="200">
        <v>27</v>
      </c>
      <c r="J12" s="200">
        <v>26</v>
      </c>
      <c r="K12" s="200">
        <v>5</v>
      </c>
      <c r="L12" s="200">
        <v>34</v>
      </c>
      <c r="M12" s="200" t="s">
        <v>142</v>
      </c>
      <c r="N12" s="200" t="s">
        <v>142</v>
      </c>
      <c r="O12" s="200" t="s">
        <v>142</v>
      </c>
      <c r="P12" s="200" t="s">
        <v>142</v>
      </c>
      <c r="Q12" s="200" t="s">
        <v>142</v>
      </c>
      <c r="R12" s="200" t="s">
        <v>142</v>
      </c>
      <c r="W12" s="206"/>
      <c r="X12" s="205"/>
      <c r="Y12" s="206"/>
      <c r="Z12" s="214"/>
      <c r="AA12" s="214"/>
      <c r="AB12" s="214"/>
      <c r="AC12" s="221"/>
      <c r="AD12" s="221"/>
      <c r="AE12" s="221"/>
      <c r="AF12" s="221"/>
      <c r="AG12" s="214"/>
      <c r="AH12" s="214"/>
      <c r="AI12" s="214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</row>
    <row r="13" spans="2:58" ht="14.25" customHeight="1">
      <c r="B13" s="3"/>
      <c r="C13" s="36"/>
      <c r="D13" s="4" t="s">
        <v>367</v>
      </c>
      <c r="E13" s="200">
        <v>208</v>
      </c>
      <c r="F13" s="200">
        <v>9</v>
      </c>
      <c r="G13" s="200">
        <v>4</v>
      </c>
      <c r="H13" s="200">
        <v>4</v>
      </c>
      <c r="I13" s="200">
        <v>208</v>
      </c>
      <c r="J13" s="200">
        <v>9</v>
      </c>
      <c r="K13" s="200">
        <v>2</v>
      </c>
      <c r="L13" s="200">
        <v>4</v>
      </c>
      <c r="M13" s="200">
        <v>2</v>
      </c>
      <c r="N13" s="200" t="s">
        <v>142</v>
      </c>
      <c r="O13" s="200" t="s">
        <v>142</v>
      </c>
      <c r="P13" s="200" t="s">
        <v>142</v>
      </c>
      <c r="Q13" s="200" t="s">
        <v>142</v>
      </c>
      <c r="R13" s="200" t="s">
        <v>142</v>
      </c>
      <c r="W13" s="206"/>
      <c r="X13" s="205"/>
      <c r="Y13" s="206"/>
      <c r="Z13" s="214"/>
      <c r="AA13" s="214"/>
      <c r="AB13" s="214"/>
      <c r="AC13" s="221"/>
      <c r="AD13" s="221"/>
      <c r="AE13" s="221"/>
      <c r="AF13" s="221"/>
      <c r="AG13" s="214"/>
      <c r="AH13" s="214"/>
      <c r="AI13" s="214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</row>
    <row r="14" spans="2:58" ht="14.25" customHeight="1">
      <c r="B14" s="3"/>
      <c r="C14" s="36"/>
      <c r="D14" s="4" t="s">
        <v>368</v>
      </c>
      <c r="E14" s="200">
        <v>345</v>
      </c>
      <c r="F14" s="200">
        <v>155</v>
      </c>
      <c r="G14" s="200">
        <v>4</v>
      </c>
      <c r="H14" s="200">
        <v>97</v>
      </c>
      <c r="I14" s="200">
        <v>344</v>
      </c>
      <c r="J14" s="200">
        <v>154</v>
      </c>
      <c r="K14" s="200">
        <v>4</v>
      </c>
      <c r="L14" s="200">
        <v>97</v>
      </c>
      <c r="M14" s="200" t="s">
        <v>142</v>
      </c>
      <c r="N14" s="200" t="s">
        <v>142</v>
      </c>
      <c r="O14" s="200" t="s">
        <v>142</v>
      </c>
      <c r="P14" s="200" t="s">
        <v>142</v>
      </c>
      <c r="Q14" s="200" t="s">
        <v>142</v>
      </c>
      <c r="R14" s="200" t="s">
        <v>142</v>
      </c>
      <c r="S14" s="215"/>
      <c r="W14" s="206"/>
      <c r="X14" s="205"/>
      <c r="Y14" s="206"/>
      <c r="Z14" s="214"/>
      <c r="AA14" s="214"/>
      <c r="AB14" s="214"/>
      <c r="AC14" s="221"/>
      <c r="AD14" s="221"/>
      <c r="AE14" s="221"/>
      <c r="AF14" s="221"/>
      <c r="AG14" s="214"/>
      <c r="AH14" s="214"/>
      <c r="AI14" s="214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</row>
    <row r="15" spans="2:58" ht="14.25" customHeight="1">
      <c r="B15" s="3"/>
      <c r="C15" s="36"/>
      <c r="D15" s="4" t="s">
        <v>369</v>
      </c>
      <c r="E15" s="200" t="s">
        <v>142</v>
      </c>
      <c r="F15" s="200">
        <v>7</v>
      </c>
      <c r="G15" s="200">
        <v>2</v>
      </c>
      <c r="H15" s="200">
        <v>63</v>
      </c>
      <c r="I15" s="200" t="s">
        <v>142</v>
      </c>
      <c r="J15" s="200">
        <v>7</v>
      </c>
      <c r="K15" s="200">
        <v>2</v>
      </c>
      <c r="L15" s="200">
        <v>63</v>
      </c>
      <c r="M15" s="200" t="s">
        <v>142</v>
      </c>
      <c r="N15" s="200" t="s">
        <v>142</v>
      </c>
      <c r="O15" s="200" t="s">
        <v>142</v>
      </c>
      <c r="P15" s="200" t="s">
        <v>142</v>
      </c>
      <c r="Q15" s="200" t="s">
        <v>142</v>
      </c>
      <c r="R15" s="200" t="s">
        <v>142</v>
      </c>
      <c r="S15" s="215"/>
      <c r="V15" s="216"/>
      <c r="W15" s="140"/>
      <c r="X15" s="205"/>
      <c r="Y15" s="206"/>
      <c r="Z15" s="214"/>
      <c r="AA15" s="214"/>
      <c r="AB15" s="214"/>
      <c r="AC15" s="221"/>
      <c r="AD15" s="221"/>
      <c r="AE15" s="221"/>
      <c r="AF15" s="221"/>
      <c r="AG15" s="214"/>
      <c r="AH15" s="214"/>
      <c r="AI15" s="214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</row>
    <row r="16" spans="2:58" ht="14.25" customHeight="1">
      <c r="B16" s="3"/>
      <c r="C16" s="36"/>
      <c r="D16" s="4" t="s">
        <v>370</v>
      </c>
      <c r="E16" s="200" t="s">
        <v>142</v>
      </c>
      <c r="F16" s="200">
        <v>12</v>
      </c>
      <c r="G16" s="200" t="s">
        <v>142</v>
      </c>
      <c r="H16" s="200">
        <v>3</v>
      </c>
      <c r="I16" s="200" t="s">
        <v>142</v>
      </c>
      <c r="J16" s="200">
        <v>12</v>
      </c>
      <c r="K16" s="200" t="s">
        <v>142</v>
      </c>
      <c r="L16" s="200">
        <v>3</v>
      </c>
      <c r="M16" s="200" t="s">
        <v>142</v>
      </c>
      <c r="N16" s="200" t="s">
        <v>142</v>
      </c>
      <c r="O16" s="200" t="s">
        <v>142</v>
      </c>
      <c r="P16" s="200" t="s">
        <v>142</v>
      </c>
      <c r="Q16" s="200" t="s">
        <v>142</v>
      </c>
      <c r="R16" s="200" t="s">
        <v>142</v>
      </c>
      <c r="V16" s="216"/>
      <c r="W16" s="140"/>
      <c r="X16" s="205"/>
      <c r="Y16" s="206"/>
      <c r="Z16" s="214"/>
      <c r="AA16" s="214"/>
      <c r="AB16" s="214"/>
      <c r="AC16" s="221"/>
      <c r="AD16" s="221"/>
      <c r="AE16" s="221"/>
      <c r="AF16" s="221"/>
      <c r="AG16" s="214"/>
      <c r="AH16" s="214"/>
      <c r="AI16" s="214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</row>
    <row r="17" spans="2:45" ht="14.25" customHeight="1">
      <c r="B17" s="3"/>
      <c r="C17" s="36"/>
      <c r="D17" s="4" t="s">
        <v>207</v>
      </c>
      <c r="E17" s="200">
        <v>117</v>
      </c>
      <c r="F17" s="200">
        <v>194</v>
      </c>
      <c r="G17" s="200" t="s">
        <v>142</v>
      </c>
      <c r="H17" s="200">
        <v>23</v>
      </c>
      <c r="I17" s="160">
        <v>103</v>
      </c>
      <c r="J17" s="200">
        <v>184</v>
      </c>
      <c r="K17" s="200" t="s">
        <v>142</v>
      </c>
      <c r="L17" s="200">
        <v>23</v>
      </c>
      <c r="M17" s="200" t="s">
        <v>142</v>
      </c>
      <c r="N17" s="200" t="s">
        <v>142</v>
      </c>
      <c r="O17" s="200" t="s">
        <v>142</v>
      </c>
      <c r="P17" s="200" t="s">
        <v>142</v>
      </c>
      <c r="Q17" s="200" t="s">
        <v>142</v>
      </c>
      <c r="R17" s="200" t="s">
        <v>142</v>
      </c>
      <c r="S17" s="16"/>
      <c r="W17" s="206"/>
      <c r="X17" s="205"/>
      <c r="Y17" s="206"/>
      <c r="Z17" s="214"/>
      <c r="AA17" s="214"/>
      <c r="AB17" s="214"/>
      <c r="AC17" s="221"/>
      <c r="AD17" s="221"/>
      <c r="AE17" s="221"/>
      <c r="AF17" s="221"/>
      <c r="AG17" s="214"/>
      <c r="AH17" s="214"/>
      <c r="AI17" s="214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</row>
    <row r="18" spans="2:45" ht="14.25" customHeight="1">
      <c r="B18" s="3"/>
      <c r="C18" s="36"/>
      <c r="D18" s="4" t="s">
        <v>371</v>
      </c>
      <c r="E18" s="200">
        <v>173</v>
      </c>
      <c r="F18" s="200">
        <v>168</v>
      </c>
      <c r="G18" s="200">
        <v>11</v>
      </c>
      <c r="H18" s="200">
        <v>70</v>
      </c>
      <c r="I18" s="160">
        <v>160</v>
      </c>
      <c r="J18" s="200">
        <v>163</v>
      </c>
      <c r="K18" s="200">
        <v>10</v>
      </c>
      <c r="L18" s="200">
        <v>70</v>
      </c>
      <c r="M18" s="200" t="s">
        <v>142</v>
      </c>
      <c r="N18" s="200" t="s">
        <v>142</v>
      </c>
      <c r="O18" s="200" t="s">
        <v>142</v>
      </c>
      <c r="P18" s="200" t="s">
        <v>142</v>
      </c>
      <c r="Q18" s="200" t="s">
        <v>142</v>
      </c>
      <c r="R18" s="200" t="s">
        <v>142</v>
      </c>
      <c r="S18" s="16"/>
      <c r="W18" s="206"/>
      <c r="X18" s="205"/>
      <c r="Y18" s="206"/>
      <c r="Z18" s="214"/>
      <c r="AA18" s="214"/>
      <c r="AB18" s="214"/>
      <c r="AC18" s="221"/>
      <c r="AD18" s="221"/>
      <c r="AE18" s="221"/>
      <c r="AF18" s="221"/>
      <c r="AG18" s="214"/>
      <c r="AH18" s="214"/>
      <c r="AI18" s="214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</row>
    <row r="19" spans="2:45" s="43" customFormat="1" ht="14.25" customHeight="1">
      <c r="B19" s="96"/>
      <c r="C19" s="416" t="s">
        <v>372</v>
      </c>
      <c r="D19" s="417"/>
      <c r="E19" s="207">
        <v>21</v>
      </c>
      <c r="F19" s="207">
        <v>10</v>
      </c>
      <c r="G19" s="207">
        <v>1</v>
      </c>
      <c r="H19" s="207">
        <v>8</v>
      </c>
      <c r="I19" s="161">
        <v>17</v>
      </c>
      <c r="J19" s="207">
        <v>9</v>
      </c>
      <c r="K19" s="207">
        <v>1</v>
      </c>
      <c r="L19" s="207">
        <v>8</v>
      </c>
      <c r="M19" s="207" t="s">
        <v>142</v>
      </c>
      <c r="N19" s="207" t="s">
        <v>142</v>
      </c>
      <c r="O19" s="207" t="s">
        <v>142</v>
      </c>
      <c r="P19" s="207" t="s">
        <v>142</v>
      </c>
      <c r="Q19" s="207" t="s">
        <v>142</v>
      </c>
      <c r="R19" s="207">
        <v>2</v>
      </c>
      <c r="S19" s="199"/>
      <c r="W19" s="217"/>
      <c r="X19" s="218"/>
      <c r="Y19" s="217"/>
      <c r="Z19" s="219"/>
      <c r="AA19" s="219"/>
      <c r="AB19" s="219"/>
      <c r="AC19" s="222"/>
      <c r="AD19" s="222"/>
      <c r="AE19" s="222"/>
      <c r="AF19" s="222"/>
      <c r="AG19" s="219"/>
      <c r="AH19" s="219"/>
      <c r="AI19" s="219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</row>
    <row r="20" spans="2:45" ht="14.25" customHeight="1">
      <c r="B20" s="3"/>
      <c r="C20" s="36"/>
      <c r="D20" s="4" t="s">
        <v>365</v>
      </c>
      <c r="E20" s="200">
        <v>19</v>
      </c>
      <c r="F20" s="200">
        <v>10</v>
      </c>
      <c r="G20" s="200">
        <v>1</v>
      </c>
      <c r="H20" s="200">
        <v>7</v>
      </c>
      <c r="I20" s="160">
        <v>15</v>
      </c>
      <c r="J20" s="200">
        <v>9</v>
      </c>
      <c r="K20" s="200">
        <v>1</v>
      </c>
      <c r="L20" s="200">
        <v>7</v>
      </c>
      <c r="M20" s="200" t="s">
        <v>142</v>
      </c>
      <c r="N20" s="200" t="s">
        <v>142</v>
      </c>
      <c r="O20" s="200" t="s">
        <v>142</v>
      </c>
      <c r="P20" s="200" t="s">
        <v>142</v>
      </c>
      <c r="Q20" s="200" t="s">
        <v>142</v>
      </c>
      <c r="R20" s="200">
        <v>2</v>
      </c>
      <c r="S20" s="16"/>
      <c r="W20" s="206"/>
      <c r="X20" s="205"/>
      <c r="Y20" s="206"/>
      <c r="Z20" s="214"/>
      <c r="AA20" s="214"/>
      <c r="AB20" s="214"/>
      <c r="AC20" s="221"/>
      <c r="AD20" s="221"/>
      <c r="AE20" s="221"/>
      <c r="AF20" s="221"/>
      <c r="AG20" s="214"/>
      <c r="AH20" s="214"/>
      <c r="AI20" s="214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</row>
    <row r="21" spans="2:45" ht="14.25" customHeight="1">
      <c r="B21" s="3"/>
      <c r="C21" s="36"/>
      <c r="D21" s="4" t="s">
        <v>367</v>
      </c>
      <c r="E21" s="200">
        <v>2</v>
      </c>
      <c r="F21" s="200" t="s">
        <v>142</v>
      </c>
      <c r="G21" s="200" t="s">
        <v>142</v>
      </c>
      <c r="H21" s="200" t="s">
        <v>142</v>
      </c>
      <c r="I21" s="200">
        <v>2</v>
      </c>
      <c r="J21" s="200" t="s">
        <v>142</v>
      </c>
      <c r="K21" s="200" t="s">
        <v>142</v>
      </c>
      <c r="L21" s="200" t="s">
        <v>142</v>
      </c>
      <c r="M21" s="200" t="s">
        <v>142</v>
      </c>
      <c r="N21" s="200" t="s">
        <v>142</v>
      </c>
      <c r="O21" s="200" t="s">
        <v>142</v>
      </c>
      <c r="P21" s="200" t="s">
        <v>142</v>
      </c>
      <c r="Q21" s="200" t="s">
        <v>142</v>
      </c>
      <c r="R21" s="200" t="s">
        <v>142</v>
      </c>
      <c r="S21" s="16"/>
      <c r="W21" s="206"/>
      <c r="X21" s="205"/>
      <c r="Y21" s="206"/>
      <c r="Z21" s="214"/>
      <c r="AA21" s="214"/>
      <c r="AB21" s="214"/>
      <c r="AC21" s="221"/>
      <c r="AD21" s="221"/>
      <c r="AE21" s="221"/>
      <c r="AF21" s="221"/>
      <c r="AG21" s="214"/>
      <c r="AH21" s="214"/>
      <c r="AI21" s="214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</row>
    <row r="22" spans="2:45" ht="14.25" customHeight="1">
      <c r="B22" s="3"/>
      <c r="C22" s="36"/>
      <c r="D22" s="4" t="s">
        <v>368</v>
      </c>
      <c r="E22" s="200" t="s">
        <v>142</v>
      </c>
      <c r="F22" s="200" t="s">
        <v>142</v>
      </c>
      <c r="G22" s="200" t="s">
        <v>142</v>
      </c>
      <c r="H22" s="200">
        <v>1</v>
      </c>
      <c r="I22" s="200" t="s">
        <v>142</v>
      </c>
      <c r="J22" s="200" t="s">
        <v>142</v>
      </c>
      <c r="K22" s="200" t="s">
        <v>142</v>
      </c>
      <c r="L22" s="200">
        <v>1</v>
      </c>
      <c r="M22" s="200" t="s">
        <v>142</v>
      </c>
      <c r="N22" s="200" t="s">
        <v>142</v>
      </c>
      <c r="O22" s="200" t="s">
        <v>142</v>
      </c>
      <c r="P22" s="200" t="s">
        <v>142</v>
      </c>
      <c r="Q22" s="200" t="s">
        <v>142</v>
      </c>
      <c r="R22" s="200" t="s">
        <v>142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</row>
    <row r="24" ht="12">
      <c r="B24" s="16" t="s">
        <v>73</v>
      </c>
    </row>
    <row r="25" spans="2:11" ht="13.5">
      <c r="B25" s="16" t="s">
        <v>373</v>
      </c>
      <c r="G25" s="52"/>
      <c r="H25" s="52"/>
      <c r="I25" s="52"/>
      <c r="J25" s="52"/>
      <c r="K25" s="52"/>
    </row>
    <row r="26" spans="5:18" ht="1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5:18" ht="1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5:18" ht="12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sheetProtection/>
  <mergeCells count="31">
    <mergeCell ref="I3:R3"/>
    <mergeCell ref="E4:F5"/>
    <mergeCell ref="G4:H5"/>
    <mergeCell ref="I4:J5"/>
    <mergeCell ref="B9:D9"/>
    <mergeCell ref="W9:X9"/>
    <mergeCell ref="C10:D10"/>
    <mergeCell ref="C19:D19"/>
    <mergeCell ref="AP5:AQ5"/>
    <mergeCell ref="O4:P5"/>
    <mergeCell ref="W8:X8"/>
    <mergeCell ref="W4:Y7"/>
    <mergeCell ref="Z4:AF4"/>
    <mergeCell ref="M4:N5"/>
    <mergeCell ref="B8:D8"/>
    <mergeCell ref="AL5:AM6"/>
    <mergeCell ref="Z5:AB6"/>
    <mergeCell ref="AC5:AD6"/>
    <mergeCell ref="AE5:AF6"/>
    <mergeCell ref="K4:L5"/>
    <mergeCell ref="AJ5:AK6"/>
    <mergeCell ref="Q4:R5"/>
    <mergeCell ref="B3:D6"/>
    <mergeCell ref="E3:H3"/>
    <mergeCell ref="AG5:AI6"/>
    <mergeCell ref="AG4:AS4"/>
    <mergeCell ref="AR5:AS5"/>
    <mergeCell ref="AN6:AO6"/>
    <mergeCell ref="AP6:AQ6"/>
    <mergeCell ref="AR6:AS6"/>
    <mergeCell ref="AN5:AO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1" width="7.625" style="1" customWidth="1"/>
    <col min="12" max="14" width="7.375" style="1" customWidth="1"/>
    <col min="15" max="16384" width="9.00390625" style="1" customWidth="1"/>
  </cols>
  <sheetData>
    <row r="1" spans="2:5" ht="14.25" customHeight="1">
      <c r="B1" s="2" t="s">
        <v>374</v>
      </c>
      <c r="C1" s="43"/>
      <c r="D1" s="43"/>
      <c r="E1" s="43"/>
    </row>
    <row r="2" spans="2:12" ht="12" customHeight="1">
      <c r="B2" s="178" t="s">
        <v>375</v>
      </c>
      <c r="C2" s="199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12" customHeight="1">
      <c r="B3" s="585" t="s">
        <v>376</v>
      </c>
      <c r="C3" s="586"/>
      <c r="D3" s="13" t="s">
        <v>25</v>
      </c>
      <c r="E3" s="13" t="s">
        <v>377</v>
      </c>
      <c r="F3" s="13" t="s">
        <v>244</v>
      </c>
      <c r="G3" s="13" t="s">
        <v>378</v>
      </c>
      <c r="H3" s="13" t="s">
        <v>263</v>
      </c>
      <c r="I3" s="13" t="s">
        <v>379</v>
      </c>
      <c r="J3" s="13" t="s">
        <v>380</v>
      </c>
      <c r="K3" s="13" t="s">
        <v>207</v>
      </c>
      <c r="L3" s="13" t="s">
        <v>381</v>
      </c>
    </row>
    <row r="4" spans="2:12" ht="12" customHeight="1">
      <c r="B4" s="179"/>
      <c r="C4" s="180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382</v>
      </c>
      <c r="K4" s="6" t="s">
        <v>9</v>
      </c>
      <c r="L4" s="6" t="s">
        <v>9</v>
      </c>
    </row>
    <row r="5" spans="2:12" ht="12" customHeight="1">
      <c r="B5" s="433" t="s">
        <v>326</v>
      </c>
      <c r="C5" s="388"/>
      <c r="D5" s="157">
        <v>3418</v>
      </c>
      <c r="E5" s="157">
        <v>931</v>
      </c>
      <c r="F5" s="157">
        <v>353</v>
      </c>
      <c r="G5" s="157">
        <v>1064</v>
      </c>
      <c r="H5" s="157">
        <v>648</v>
      </c>
      <c r="I5" s="157">
        <v>12</v>
      </c>
      <c r="J5" s="157">
        <v>10</v>
      </c>
      <c r="K5" s="157">
        <v>26</v>
      </c>
      <c r="L5" s="157">
        <v>374</v>
      </c>
    </row>
    <row r="6" spans="2:13" ht="12" customHeight="1">
      <c r="B6" s="415" t="s">
        <v>327</v>
      </c>
      <c r="C6" s="417"/>
      <c r="D6" s="97">
        <v>3370</v>
      </c>
      <c r="E6" s="97">
        <v>936</v>
      </c>
      <c r="F6" s="97">
        <v>345</v>
      </c>
      <c r="G6" s="97">
        <v>1018</v>
      </c>
      <c r="H6" s="97">
        <v>649</v>
      </c>
      <c r="I6" s="97">
        <v>15</v>
      </c>
      <c r="J6" s="97">
        <v>10</v>
      </c>
      <c r="K6" s="97">
        <v>31</v>
      </c>
      <c r="L6" s="97">
        <v>366</v>
      </c>
      <c r="M6" s="42"/>
    </row>
    <row r="7" spans="2:13" ht="12" customHeight="1">
      <c r="B7" s="28"/>
      <c r="C7" s="4" t="s">
        <v>383</v>
      </c>
      <c r="D7" s="223">
        <v>20</v>
      </c>
      <c r="E7" s="160">
        <v>6</v>
      </c>
      <c r="F7" s="160">
        <v>10</v>
      </c>
      <c r="G7" s="160">
        <v>2</v>
      </c>
      <c r="H7" s="160">
        <v>1</v>
      </c>
      <c r="I7" s="160" t="s">
        <v>203</v>
      </c>
      <c r="J7" s="160" t="s">
        <v>203</v>
      </c>
      <c r="K7" s="160" t="s">
        <v>203</v>
      </c>
      <c r="L7" s="160">
        <v>1</v>
      </c>
      <c r="M7" s="42"/>
    </row>
    <row r="8" spans="2:13" ht="12" customHeight="1">
      <c r="B8" s="28"/>
      <c r="C8" s="4" t="s">
        <v>384</v>
      </c>
      <c r="D8" s="160">
        <v>1</v>
      </c>
      <c r="E8" s="160">
        <v>1</v>
      </c>
      <c r="F8" s="160" t="s">
        <v>203</v>
      </c>
      <c r="G8" s="160" t="s">
        <v>203</v>
      </c>
      <c r="H8" s="160" t="s">
        <v>203</v>
      </c>
      <c r="I8" s="160" t="s">
        <v>203</v>
      </c>
      <c r="J8" s="160" t="s">
        <v>203</v>
      </c>
      <c r="K8" s="160" t="s">
        <v>203</v>
      </c>
      <c r="L8" s="160" t="s">
        <v>203</v>
      </c>
      <c r="M8" s="42"/>
    </row>
    <row r="9" spans="2:13" ht="12" customHeight="1">
      <c r="B9" s="28"/>
      <c r="C9" s="4" t="s">
        <v>385</v>
      </c>
      <c r="D9" s="160">
        <v>5</v>
      </c>
      <c r="E9" s="160">
        <v>3</v>
      </c>
      <c r="F9" s="160" t="s">
        <v>203</v>
      </c>
      <c r="G9" s="160">
        <v>2</v>
      </c>
      <c r="H9" s="160" t="s">
        <v>203</v>
      </c>
      <c r="I9" s="160" t="s">
        <v>203</v>
      </c>
      <c r="J9" s="160" t="s">
        <v>203</v>
      </c>
      <c r="K9" s="160" t="s">
        <v>203</v>
      </c>
      <c r="L9" s="160" t="s">
        <v>203</v>
      </c>
      <c r="M9" s="42"/>
    </row>
    <row r="10" spans="2:13" ht="12" customHeight="1">
      <c r="B10" s="28"/>
      <c r="C10" s="4" t="s">
        <v>386</v>
      </c>
      <c r="D10" s="224">
        <v>270</v>
      </c>
      <c r="E10" s="224">
        <v>71</v>
      </c>
      <c r="F10" s="224">
        <v>25</v>
      </c>
      <c r="G10" s="224">
        <v>138</v>
      </c>
      <c r="H10" s="224">
        <v>9</v>
      </c>
      <c r="I10" s="160" t="s">
        <v>203</v>
      </c>
      <c r="J10" s="160" t="s">
        <v>203</v>
      </c>
      <c r="K10" s="224">
        <v>10</v>
      </c>
      <c r="L10" s="224">
        <v>17</v>
      </c>
      <c r="M10" s="42"/>
    </row>
    <row r="11" spans="2:13" ht="12" customHeight="1">
      <c r="B11" s="28"/>
      <c r="C11" s="4" t="s">
        <v>387</v>
      </c>
      <c r="D11" s="224">
        <v>1749</v>
      </c>
      <c r="E11" s="225">
        <v>399</v>
      </c>
      <c r="F11" s="225">
        <v>153</v>
      </c>
      <c r="G11" s="225">
        <v>671</v>
      </c>
      <c r="H11" s="225">
        <v>311</v>
      </c>
      <c r="I11" s="225">
        <v>2</v>
      </c>
      <c r="J11" s="160" t="s">
        <v>203</v>
      </c>
      <c r="K11" s="225">
        <v>6</v>
      </c>
      <c r="L11" s="225">
        <v>207</v>
      </c>
      <c r="M11" s="42"/>
    </row>
    <row r="12" spans="2:13" ht="12" customHeight="1">
      <c r="B12" s="28"/>
      <c r="C12" s="4" t="s">
        <v>388</v>
      </c>
      <c r="D12" s="224">
        <v>55</v>
      </c>
      <c r="E12" s="225">
        <v>6</v>
      </c>
      <c r="F12" s="160" t="s">
        <v>203</v>
      </c>
      <c r="G12" s="225">
        <v>26</v>
      </c>
      <c r="H12" s="225">
        <v>22</v>
      </c>
      <c r="I12" s="160" t="s">
        <v>203</v>
      </c>
      <c r="J12" s="160" t="s">
        <v>203</v>
      </c>
      <c r="K12" s="160" t="s">
        <v>203</v>
      </c>
      <c r="L12" s="160">
        <v>1</v>
      </c>
      <c r="M12" s="42"/>
    </row>
    <row r="13" spans="2:13" ht="12" customHeight="1">
      <c r="B13" s="28"/>
      <c r="C13" s="4" t="s">
        <v>389</v>
      </c>
      <c r="D13" s="224">
        <v>28</v>
      </c>
      <c r="E13" s="225">
        <v>8</v>
      </c>
      <c r="F13" s="225">
        <v>4</v>
      </c>
      <c r="G13" s="225">
        <v>4</v>
      </c>
      <c r="H13" s="225">
        <v>12</v>
      </c>
      <c r="I13" s="160" t="s">
        <v>203</v>
      </c>
      <c r="J13" s="160" t="s">
        <v>203</v>
      </c>
      <c r="K13" s="160" t="s">
        <v>203</v>
      </c>
      <c r="L13" s="160" t="s">
        <v>203</v>
      </c>
      <c r="M13" s="42"/>
    </row>
    <row r="14" spans="2:13" ht="12" customHeight="1">
      <c r="B14" s="28"/>
      <c r="C14" s="4" t="s">
        <v>390</v>
      </c>
      <c r="D14" s="224">
        <v>95</v>
      </c>
      <c r="E14" s="225">
        <v>32</v>
      </c>
      <c r="F14" s="225">
        <v>5</v>
      </c>
      <c r="G14" s="225">
        <v>23</v>
      </c>
      <c r="H14" s="225">
        <v>18</v>
      </c>
      <c r="I14" s="160" t="s">
        <v>203</v>
      </c>
      <c r="J14" s="160" t="s">
        <v>203</v>
      </c>
      <c r="K14" s="160">
        <v>2</v>
      </c>
      <c r="L14" s="225">
        <v>15</v>
      </c>
      <c r="M14" s="42"/>
    </row>
    <row r="15" spans="2:13" ht="12" customHeight="1">
      <c r="B15" s="28"/>
      <c r="C15" s="4" t="s">
        <v>391</v>
      </c>
      <c r="D15" s="224">
        <v>342</v>
      </c>
      <c r="E15" s="225">
        <v>103</v>
      </c>
      <c r="F15" s="225">
        <v>40</v>
      </c>
      <c r="G15" s="225">
        <v>52</v>
      </c>
      <c r="H15" s="225">
        <v>98</v>
      </c>
      <c r="I15" s="225">
        <v>3</v>
      </c>
      <c r="J15" s="160" t="s">
        <v>203</v>
      </c>
      <c r="K15" s="225">
        <v>4</v>
      </c>
      <c r="L15" s="225">
        <v>42</v>
      </c>
      <c r="M15" s="42"/>
    </row>
    <row r="16" spans="2:13" ht="12" customHeight="1">
      <c r="B16" s="28"/>
      <c r="C16" s="4" t="s">
        <v>392</v>
      </c>
      <c r="D16" s="224">
        <v>27</v>
      </c>
      <c r="E16" s="225">
        <v>3</v>
      </c>
      <c r="F16" s="225">
        <v>1</v>
      </c>
      <c r="G16" s="225" t="s">
        <v>219</v>
      </c>
      <c r="H16" s="225">
        <v>23</v>
      </c>
      <c r="I16" s="160" t="s">
        <v>203</v>
      </c>
      <c r="J16" s="160" t="s">
        <v>203</v>
      </c>
      <c r="K16" s="160" t="s">
        <v>203</v>
      </c>
      <c r="L16" s="160" t="s">
        <v>203</v>
      </c>
      <c r="M16" s="42"/>
    </row>
    <row r="17" spans="2:13" ht="12" customHeight="1">
      <c r="B17" s="28"/>
      <c r="C17" s="4" t="s">
        <v>393</v>
      </c>
      <c r="D17" s="224">
        <v>18</v>
      </c>
      <c r="E17" s="225">
        <v>5</v>
      </c>
      <c r="F17" s="225">
        <v>2</v>
      </c>
      <c r="G17" s="225">
        <v>6</v>
      </c>
      <c r="H17" s="225">
        <v>3</v>
      </c>
      <c r="I17" s="160" t="s">
        <v>203</v>
      </c>
      <c r="J17" s="160" t="s">
        <v>203</v>
      </c>
      <c r="K17" s="160">
        <v>1</v>
      </c>
      <c r="L17" s="225">
        <v>1</v>
      </c>
      <c r="M17" s="42"/>
    </row>
    <row r="18" spans="2:13" ht="12" customHeight="1">
      <c r="B18" s="28"/>
      <c r="C18" s="4" t="s">
        <v>394</v>
      </c>
      <c r="D18" s="224">
        <v>30</v>
      </c>
      <c r="E18" s="225">
        <v>4</v>
      </c>
      <c r="F18" s="225">
        <v>4</v>
      </c>
      <c r="G18" s="225">
        <v>14</v>
      </c>
      <c r="H18" s="225">
        <v>8</v>
      </c>
      <c r="I18" s="160" t="s">
        <v>203</v>
      </c>
      <c r="J18" s="160" t="s">
        <v>203</v>
      </c>
      <c r="K18" s="160" t="s">
        <v>203</v>
      </c>
      <c r="L18" s="160" t="s">
        <v>203</v>
      </c>
      <c r="M18" s="42"/>
    </row>
    <row r="19" spans="2:13" ht="12" customHeight="1">
      <c r="B19" s="28"/>
      <c r="C19" s="4" t="s">
        <v>395</v>
      </c>
      <c r="D19" s="224">
        <v>118</v>
      </c>
      <c r="E19" s="225">
        <v>44</v>
      </c>
      <c r="F19" s="225">
        <v>21</v>
      </c>
      <c r="G19" s="225">
        <v>9</v>
      </c>
      <c r="H19" s="225">
        <v>20</v>
      </c>
      <c r="I19" s="225">
        <v>6</v>
      </c>
      <c r="J19" s="160" t="s">
        <v>203</v>
      </c>
      <c r="K19" s="225">
        <v>1</v>
      </c>
      <c r="L19" s="225">
        <v>17</v>
      </c>
      <c r="M19" s="42"/>
    </row>
    <row r="20" spans="2:13" ht="12" customHeight="1">
      <c r="B20" s="28"/>
      <c r="C20" s="4" t="s">
        <v>396</v>
      </c>
      <c r="D20" s="224">
        <v>94</v>
      </c>
      <c r="E20" s="225">
        <v>48</v>
      </c>
      <c r="F20" s="225">
        <v>9</v>
      </c>
      <c r="G20" s="225">
        <v>2</v>
      </c>
      <c r="H20" s="225">
        <v>17</v>
      </c>
      <c r="I20" s="160">
        <v>2</v>
      </c>
      <c r="J20" s="160" t="s">
        <v>203</v>
      </c>
      <c r="K20" s="160">
        <v>1</v>
      </c>
      <c r="L20" s="225">
        <v>15</v>
      </c>
      <c r="M20" s="42"/>
    </row>
    <row r="21" spans="2:13" ht="12" customHeight="1">
      <c r="B21" s="28"/>
      <c r="C21" s="4" t="s">
        <v>397</v>
      </c>
      <c r="D21" s="224">
        <v>6</v>
      </c>
      <c r="E21" s="225">
        <v>4</v>
      </c>
      <c r="F21" s="160" t="s">
        <v>203</v>
      </c>
      <c r="G21" s="160" t="s">
        <v>203</v>
      </c>
      <c r="H21" s="225">
        <v>2</v>
      </c>
      <c r="I21" s="160" t="s">
        <v>203</v>
      </c>
      <c r="J21" s="160" t="s">
        <v>203</v>
      </c>
      <c r="K21" s="160" t="s">
        <v>203</v>
      </c>
      <c r="L21" s="160" t="s">
        <v>203</v>
      </c>
      <c r="M21" s="42"/>
    </row>
    <row r="22" spans="2:13" ht="12" customHeight="1">
      <c r="B22" s="28"/>
      <c r="C22" s="4" t="s">
        <v>398</v>
      </c>
      <c r="D22" s="224">
        <v>206</v>
      </c>
      <c r="E22" s="225">
        <v>89</v>
      </c>
      <c r="F22" s="225">
        <v>33</v>
      </c>
      <c r="G22" s="225">
        <v>11</v>
      </c>
      <c r="H22" s="225">
        <v>26</v>
      </c>
      <c r="I22" s="225">
        <v>2</v>
      </c>
      <c r="J22" s="225">
        <v>10</v>
      </c>
      <c r="K22" s="160">
        <v>1</v>
      </c>
      <c r="L22" s="225">
        <v>34</v>
      </c>
      <c r="M22" s="42"/>
    </row>
    <row r="23" spans="2:13" ht="12" customHeight="1">
      <c r="B23" s="28"/>
      <c r="C23" s="4" t="s">
        <v>399</v>
      </c>
      <c r="D23" s="224">
        <v>74</v>
      </c>
      <c r="E23" s="225">
        <v>19</v>
      </c>
      <c r="F23" s="225">
        <v>14</v>
      </c>
      <c r="G23" s="225">
        <v>3</v>
      </c>
      <c r="H23" s="225">
        <v>35</v>
      </c>
      <c r="I23" s="160" t="s">
        <v>203</v>
      </c>
      <c r="J23" s="160" t="s">
        <v>203</v>
      </c>
      <c r="K23" s="160" t="s">
        <v>203</v>
      </c>
      <c r="L23" s="225">
        <v>3</v>
      </c>
      <c r="M23" s="42"/>
    </row>
    <row r="24" spans="2:14" ht="12" customHeight="1">
      <c r="B24" s="28"/>
      <c r="C24" s="226" t="s">
        <v>400</v>
      </c>
      <c r="D24" s="224">
        <v>67</v>
      </c>
      <c r="E24" s="225">
        <v>9</v>
      </c>
      <c r="F24" s="225">
        <v>11</v>
      </c>
      <c r="G24" s="225">
        <v>26</v>
      </c>
      <c r="H24" s="225">
        <v>15</v>
      </c>
      <c r="I24" s="160" t="s">
        <v>203</v>
      </c>
      <c r="J24" s="160" t="s">
        <v>203</v>
      </c>
      <c r="K24" s="160">
        <v>2</v>
      </c>
      <c r="L24" s="225">
        <v>4</v>
      </c>
      <c r="M24" s="42"/>
      <c r="N24" s="102"/>
    </row>
    <row r="25" spans="2:13" ht="12" customHeight="1">
      <c r="B25" s="28"/>
      <c r="C25" s="226" t="s">
        <v>401</v>
      </c>
      <c r="D25" s="224">
        <v>158</v>
      </c>
      <c r="E25" s="225">
        <v>80</v>
      </c>
      <c r="F25" s="225">
        <v>13</v>
      </c>
      <c r="G25" s="225">
        <v>27</v>
      </c>
      <c r="H25" s="225">
        <v>29</v>
      </c>
      <c r="I25" s="160" t="s">
        <v>203</v>
      </c>
      <c r="J25" s="160" t="s">
        <v>203</v>
      </c>
      <c r="K25" s="225">
        <v>2</v>
      </c>
      <c r="L25" s="225">
        <v>7</v>
      </c>
      <c r="M25" s="42"/>
    </row>
    <row r="26" spans="2:13" ht="11.25" customHeight="1">
      <c r="B26" s="28"/>
      <c r="C26" s="4" t="s">
        <v>402</v>
      </c>
      <c r="D26" s="224">
        <v>7</v>
      </c>
      <c r="E26" s="225">
        <v>2</v>
      </c>
      <c r="F26" s="160" t="s">
        <v>203</v>
      </c>
      <c r="G26" s="225">
        <v>2</v>
      </c>
      <c r="H26" s="225" t="s">
        <v>219</v>
      </c>
      <c r="I26" s="160" t="s">
        <v>203</v>
      </c>
      <c r="J26" s="160" t="s">
        <v>203</v>
      </c>
      <c r="K26" s="160">
        <v>1</v>
      </c>
      <c r="L26" s="160">
        <v>2</v>
      </c>
      <c r="M26" s="42"/>
    </row>
    <row r="27" spans="4:12" ht="12" customHeight="1">
      <c r="D27" s="42"/>
      <c r="E27" s="42"/>
      <c r="F27" s="42"/>
      <c r="G27" s="42"/>
      <c r="H27" s="42"/>
      <c r="I27" s="42"/>
      <c r="J27" s="42"/>
      <c r="K27" s="227"/>
      <c r="L27" s="42"/>
    </row>
    <row r="28" spans="2:11" ht="12" customHeight="1">
      <c r="B28" s="16" t="s">
        <v>73</v>
      </c>
      <c r="K28" s="231"/>
    </row>
    <row r="29" spans="2:11" ht="12" customHeight="1">
      <c r="B29" s="587" t="s">
        <v>403</v>
      </c>
      <c r="C29" s="587"/>
      <c r="D29" s="587"/>
      <c r="E29" s="587"/>
      <c r="F29" s="587"/>
      <c r="G29" s="587"/>
      <c r="H29" s="587"/>
      <c r="I29" s="587"/>
      <c r="J29" s="587"/>
      <c r="K29" s="231"/>
    </row>
    <row r="30" spans="2:11" ht="12" customHeight="1">
      <c r="B30" s="587" t="s">
        <v>404</v>
      </c>
      <c r="C30" s="587"/>
      <c r="D30" s="587"/>
      <c r="E30" s="587"/>
      <c r="F30" s="587"/>
      <c r="G30" s="587"/>
      <c r="H30" s="587"/>
      <c r="I30" s="587"/>
      <c r="J30" s="587"/>
      <c r="K30" s="231"/>
    </row>
    <row r="31" spans="3:11" ht="10.5" customHeight="1">
      <c r="C31" s="228"/>
      <c r="D31" s="229"/>
      <c r="E31" s="52"/>
      <c r="F31" s="52"/>
      <c r="G31" s="230"/>
      <c r="K31" s="231"/>
    </row>
    <row r="32" spans="4:12" ht="12">
      <c r="D32" s="102"/>
      <c r="E32" s="102"/>
      <c r="F32" s="102"/>
      <c r="G32" s="102"/>
      <c r="H32" s="102"/>
      <c r="I32" s="102"/>
      <c r="J32" s="102"/>
      <c r="K32" s="102"/>
      <c r="L32" s="102"/>
    </row>
    <row r="33" spans="4:13" ht="12"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ht="13.5">
      <c r="K34" s="231"/>
    </row>
    <row r="35" ht="13.5">
      <c r="K35" s="231"/>
    </row>
    <row r="36" ht="13.5">
      <c r="K36" s="231"/>
    </row>
    <row r="37" spans="4:11" ht="13.5">
      <c r="D37" s="16"/>
      <c r="K37" s="231"/>
    </row>
    <row r="38" ht="13.5">
      <c r="K38" s="231"/>
    </row>
    <row r="39" ht="13.5">
      <c r="K39" s="231"/>
    </row>
    <row r="40" ht="13.5">
      <c r="K40" s="231"/>
    </row>
    <row r="41" ht="13.5">
      <c r="K41" s="231"/>
    </row>
    <row r="42" ht="13.5">
      <c r="K42" s="231"/>
    </row>
  </sheetData>
  <sheetProtection/>
  <mergeCells count="5">
    <mergeCell ref="B3:C3"/>
    <mergeCell ref="B5:C5"/>
    <mergeCell ref="B6:C6"/>
    <mergeCell ref="B29:J29"/>
    <mergeCell ref="B30:J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H41" sqref="H4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2" width="7.625" style="1" customWidth="1"/>
    <col min="13" max="16384" width="9.00390625" style="1" customWidth="1"/>
  </cols>
  <sheetData>
    <row r="1" spans="2:5" ht="14.25">
      <c r="B1" s="2" t="s">
        <v>374</v>
      </c>
      <c r="C1" s="43"/>
      <c r="D1" s="43"/>
      <c r="E1" s="43"/>
    </row>
    <row r="2" spans="2:3" ht="13.5">
      <c r="B2" s="178" t="s">
        <v>405</v>
      </c>
      <c r="C2" s="199"/>
    </row>
    <row r="3" spans="2:12" ht="12">
      <c r="B3" s="413" t="s">
        <v>0</v>
      </c>
      <c r="C3" s="413"/>
      <c r="D3" s="13" t="s">
        <v>25</v>
      </c>
      <c r="E3" s="13" t="s">
        <v>377</v>
      </c>
      <c r="F3" s="13" t="s">
        <v>244</v>
      </c>
      <c r="G3" s="13" t="s">
        <v>378</v>
      </c>
      <c r="H3" s="13" t="s">
        <v>263</v>
      </c>
      <c r="I3" s="13" t="s">
        <v>379</v>
      </c>
      <c r="J3" s="13" t="s">
        <v>380</v>
      </c>
      <c r="K3" s="13" t="s">
        <v>207</v>
      </c>
      <c r="L3" s="13" t="s">
        <v>381</v>
      </c>
    </row>
    <row r="4" spans="2:12" ht="13.5" customHeight="1">
      <c r="B4" s="179"/>
      <c r="C4" s="180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9</v>
      </c>
    </row>
    <row r="5" spans="2:13" ht="12" customHeight="1">
      <c r="B5" s="433" t="s">
        <v>326</v>
      </c>
      <c r="C5" s="388"/>
      <c r="D5" s="232">
        <v>3418</v>
      </c>
      <c r="E5" s="232">
        <v>931</v>
      </c>
      <c r="F5" s="232">
        <v>353</v>
      </c>
      <c r="G5" s="232">
        <v>1064</v>
      </c>
      <c r="H5" s="232">
        <v>648</v>
      </c>
      <c r="I5" s="232">
        <v>12</v>
      </c>
      <c r="J5" s="232">
        <v>10</v>
      </c>
      <c r="K5" s="232">
        <v>26</v>
      </c>
      <c r="L5" s="232">
        <v>374</v>
      </c>
      <c r="M5" s="42"/>
    </row>
    <row r="6" spans="2:13" ht="12" customHeight="1">
      <c r="B6" s="415" t="s">
        <v>327</v>
      </c>
      <c r="C6" s="417"/>
      <c r="D6" s="233">
        <v>3370</v>
      </c>
      <c r="E6" s="233">
        <v>936</v>
      </c>
      <c r="F6" s="233">
        <v>345</v>
      </c>
      <c r="G6" s="233">
        <v>1018</v>
      </c>
      <c r="H6" s="233">
        <v>649</v>
      </c>
      <c r="I6" s="233">
        <v>15</v>
      </c>
      <c r="J6" s="233">
        <v>10</v>
      </c>
      <c r="K6" s="233">
        <v>31</v>
      </c>
      <c r="L6" s="233">
        <v>366</v>
      </c>
      <c r="M6" s="42"/>
    </row>
    <row r="7" spans="2:13" ht="12" customHeight="1">
      <c r="B7" s="28"/>
      <c r="C7" s="234" t="s">
        <v>406</v>
      </c>
      <c r="D7" s="235">
        <v>175</v>
      </c>
      <c r="E7" s="236">
        <v>33</v>
      </c>
      <c r="F7" s="236">
        <v>25</v>
      </c>
      <c r="G7" s="236">
        <v>90</v>
      </c>
      <c r="H7" s="236">
        <v>9</v>
      </c>
      <c r="I7" s="40" t="s">
        <v>203</v>
      </c>
      <c r="J7" s="40" t="s">
        <v>203</v>
      </c>
      <c r="K7" s="40">
        <v>7</v>
      </c>
      <c r="L7" s="236">
        <v>11</v>
      </c>
      <c r="M7" s="42"/>
    </row>
    <row r="8" spans="2:13" ht="12" customHeight="1">
      <c r="B8" s="28"/>
      <c r="C8" s="234" t="s">
        <v>407</v>
      </c>
      <c r="D8" s="235">
        <v>355</v>
      </c>
      <c r="E8" s="236">
        <v>73</v>
      </c>
      <c r="F8" s="236">
        <v>23</v>
      </c>
      <c r="G8" s="236">
        <v>22</v>
      </c>
      <c r="H8" s="236">
        <v>208</v>
      </c>
      <c r="I8" s="40" t="s">
        <v>203</v>
      </c>
      <c r="J8" s="40" t="s">
        <v>203</v>
      </c>
      <c r="K8" s="236">
        <v>2</v>
      </c>
      <c r="L8" s="236">
        <v>27</v>
      </c>
      <c r="M8" s="42"/>
    </row>
    <row r="9" spans="2:13" ht="12" customHeight="1">
      <c r="B9" s="28"/>
      <c r="C9" s="234" t="s">
        <v>408</v>
      </c>
      <c r="D9" s="235">
        <v>242</v>
      </c>
      <c r="E9" s="236">
        <v>93</v>
      </c>
      <c r="F9" s="236">
        <v>40</v>
      </c>
      <c r="G9" s="236">
        <v>12</v>
      </c>
      <c r="H9" s="236">
        <v>59</v>
      </c>
      <c r="I9" s="236">
        <v>1</v>
      </c>
      <c r="J9" s="40" t="s">
        <v>203</v>
      </c>
      <c r="K9" s="236">
        <v>3</v>
      </c>
      <c r="L9" s="236">
        <v>34</v>
      </c>
      <c r="M9" s="42"/>
    </row>
    <row r="10" spans="2:13" ht="12" customHeight="1">
      <c r="B10" s="28"/>
      <c r="C10" s="234" t="s">
        <v>409</v>
      </c>
      <c r="D10" s="235">
        <v>400</v>
      </c>
      <c r="E10" s="236">
        <v>167</v>
      </c>
      <c r="F10" s="236">
        <v>62</v>
      </c>
      <c r="G10" s="236">
        <v>28</v>
      </c>
      <c r="H10" s="236">
        <v>56</v>
      </c>
      <c r="I10" s="236">
        <v>12</v>
      </c>
      <c r="J10" s="236">
        <v>10</v>
      </c>
      <c r="K10" s="236">
        <v>4</v>
      </c>
      <c r="L10" s="236">
        <v>61</v>
      </c>
      <c r="M10" s="42"/>
    </row>
    <row r="11" spans="2:13" ht="12" customHeight="1">
      <c r="B11" s="28"/>
      <c r="C11" s="234" t="s">
        <v>410</v>
      </c>
      <c r="D11" s="235">
        <v>119</v>
      </c>
      <c r="E11" s="236">
        <v>60</v>
      </c>
      <c r="F11" s="236">
        <v>8</v>
      </c>
      <c r="G11" s="236">
        <v>23</v>
      </c>
      <c r="H11" s="236">
        <v>21</v>
      </c>
      <c r="I11" s="40" t="s">
        <v>203</v>
      </c>
      <c r="J11" s="40" t="s">
        <v>203</v>
      </c>
      <c r="K11" s="236">
        <v>2</v>
      </c>
      <c r="L11" s="236">
        <v>5</v>
      </c>
      <c r="M11" s="42"/>
    </row>
    <row r="12" spans="2:13" ht="12" customHeight="1">
      <c r="B12" s="28"/>
      <c r="C12" s="234" t="s">
        <v>411</v>
      </c>
      <c r="D12" s="235">
        <v>22</v>
      </c>
      <c r="E12" s="236">
        <v>7</v>
      </c>
      <c r="F12" s="236">
        <v>10</v>
      </c>
      <c r="G12" s="236">
        <v>3</v>
      </c>
      <c r="H12" s="40" t="s">
        <v>203</v>
      </c>
      <c r="I12" s="40" t="s">
        <v>203</v>
      </c>
      <c r="J12" s="40" t="s">
        <v>203</v>
      </c>
      <c r="K12" s="40">
        <v>1</v>
      </c>
      <c r="L12" s="236">
        <v>1</v>
      </c>
      <c r="M12" s="42"/>
    </row>
    <row r="13" spans="2:13" ht="12" customHeight="1">
      <c r="B13" s="28"/>
      <c r="C13" s="234" t="s">
        <v>412</v>
      </c>
      <c r="D13" s="40">
        <v>1</v>
      </c>
      <c r="E13" s="40">
        <v>1</v>
      </c>
      <c r="F13" s="40" t="s">
        <v>203</v>
      </c>
      <c r="G13" s="40" t="s">
        <v>203</v>
      </c>
      <c r="H13" s="40" t="s">
        <v>203</v>
      </c>
      <c r="I13" s="40" t="s">
        <v>203</v>
      </c>
      <c r="J13" s="40" t="s">
        <v>203</v>
      </c>
      <c r="K13" s="40" t="s">
        <v>203</v>
      </c>
      <c r="L13" s="40" t="s">
        <v>203</v>
      </c>
      <c r="M13" s="42"/>
    </row>
    <row r="14" spans="2:13" ht="12" customHeight="1">
      <c r="B14" s="28"/>
      <c r="C14" s="234" t="s">
        <v>413</v>
      </c>
      <c r="D14" s="235">
        <v>1189</v>
      </c>
      <c r="E14" s="236">
        <v>311</v>
      </c>
      <c r="F14" s="236">
        <v>109</v>
      </c>
      <c r="G14" s="236">
        <v>451</v>
      </c>
      <c r="H14" s="236">
        <v>163</v>
      </c>
      <c r="I14" s="40">
        <v>2</v>
      </c>
      <c r="J14" s="40" t="s">
        <v>203</v>
      </c>
      <c r="K14" s="236">
        <v>6</v>
      </c>
      <c r="L14" s="236">
        <v>147</v>
      </c>
      <c r="M14" s="42"/>
    </row>
    <row r="15" spans="2:13" ht="12" customHeight="1">
      <c r="B15" s="28"/>
      <c r="C15" s="234" t="s">
        <v>414</v>
      </c>
      <c r="D15" s="235">
        <v>333</v>
      </c>
      <c r="E15" s="236">
        <v>69</v>
      </c>
      <c r="F15" s="236">
        <v>45</v>
      </c>
      <c r="G15" s="236">
        <v>140</v>
      </c>
      <c r="H15" s="236">
        <v>41</v>
      </c>
      <c r="I15" s="40" t="s">
        <v>203</v>
      </c>
      <c r="J15" s="40" t="s">
        <v>203</v>
      </c>
      <c r="K15" s="40">
        <v>1</v>
      </c>
      <c r="L15" s="236">
        <v>37</v>
      </c>
      <c r="M15" s="42"/>
    </row>
    <row r="16" spans="2:13" ht="12" customHeight="1">
      <c r="B16" s="28"/>
      <c r="C16" s="234" t="s">
        <v>415</v>
      </c>
      <c r="D16" s="235">
        <v>37</v>
      </c>
      <c r="E16" s="236">
        <v>6</v>
      </c>
      <c r="F16" s="40">
        <v>1</v>
      </c>
      <c r="G16" s="236">
        <v>23</v>
      </c>
      <c r="H16" s="236">
        <v>4</v>
      </c>
      <c r="I16" s="40" t="s">
        <v>203</v>
      </c>
      <c r="J16" s="40" t="s">
        <v>203</v>
      </c>
      <c r="K16" s="40">
        <v>1</v>
      </c>
      <c r="L16" s="40">
        <v>2</v>
      </c>
      <c r="M16" s="42"/>
    </row>
    <row r="17" spans="2:13" ht="12" customHeight="1">
      <c r="B17" s="28"/>
      <c r="C17" s="234" t="s">
        <v>416</v>
      </c>
      <c r="D17" s="235">
        <v>86</v>
      </c>
      <c r="E17" s="236">
        <v>10</v>
      </c>
      <c r="F17" s="236">
        <v>1</v>
      </c>
      <c r="G17" s="236">
        <v>60</v>
      </c>
      <c r="H17" s="236">
        <v>8</v>
      </c>
      <c r="I17" s="40" t="s">
        <v>203</v>
      </c>
      <c r="J17" s="40" t="s">
        <v>203</v>
      </c>
      <c r="K17" s="40" t="s">
        <v>203</v>
      </c>
      <c r="L17" s="236">
        <v>7</v>
      </c>
      <c r="M17" s="42"/>
    </row>
    <row r="18" spans="2:13" ht="12" customHeight="1">
      <c r="B18" s="28"/>
      <c r="C18" s="234" t="s">
        <v>417</v>
      </c>
      <c r="D18" s="235">
        <v>51</v>
      </c>
      <c r="E18" s="236">
        <v>3</v>
      </c>
      <c r="F18" s="236">
        <v>1</v>
      </c>
      <c r="G18" s="236">
        <v>5</v>
      </c>
      <c r="H18" s="236">
        <v>38</v>
      </c>
      <c r="I18" s="40" t="s">
        <v>203</v>
      </c>
      <c r="J18" s="40" t="s">
        <v>203</v>
      </c>
      <c r="K18" s="40" t="s">
        <v>203</v>
      </c>
      <c r="L18" s="236">
        <v>4</v>
      </c>
      <c r="M18" s="42"/>
    </row>
    <row r="19" spans="2:13" ht="12" customHeight="1">
      <c r="B19" s="28"/>
      <c r="C19" s="234" t="s">
        <v>418</v>
      </c>
      <c r="D19" s="235">
        <v>61</v>
      </c>
      <c r="E19" s="236">
        <v>19</v>
      </c>
      <c r="F19" s="236">
        <v>2</v>
      </c>
      <c r="G19" s="236">
        <v>28</v>
      </c>
      <c r="H19" s="236">
        <v>5</v>
      </c>
      <c r="I19" s="40" t="s">
        <v>203</v>
      </c>
      <c r="J19" s="40" t="s">
        <v>203</v>
      </c>
      <c r="K19" s="40">
        <v>1</v>
      </c>
      <c r="L19" s="236">
        <v>6</v>
      </c>
      <c r="M19" s="42"/>
    </row>
    <row r="20" spans="2:13" ht="12" customHeight="1">
      <c r="B20" s="28"/>
      <c r="C20" s="234" t="s">
        <v>419</v>
      </c>
      <c r="D20" s="235">
        <v>157</v>
      </c>
      <c r="E20" s="236">
        <v>49</v>
      </c>
      <c r="F20" s="236">
        <v>6</v>
      </c>
      <c r="G20" s="236">
        <v>71</v>
      </c>
      <c r="H20" s="236">
        <v>20</v>
      </c>
      <c r="I20" s="40" t="s">
        <v>203</v>
      </c>
      <c r="J20" s="40" t="s">
        <v>203</v>
      </c>
      <c r="K20" s="236">
        <v>1</v>
      </c>
      <c r="L20" s="236">
        <v>10</v>
      </c>
      <c r="M20" s="42"/>
    </row>
    <row r="21" spans="2:13" ht="12" customHeight="1">
      <c r="B21" s="28"/>
      <c r="C21" s="234" t="s">
        <v>420</v>
      </c>
      <c r="D21" s="235">
        <v>121</v>
      </c>
      <c r="E21" s="236">
        <v>23</v>
      </c>
      <c r="F21" s="236">
        <v>10</v>
      </c>
      <c r="G21" s="236">
        <v>61</v>
      </c>
      <c r="H21" s="236">
        <v>16</v>
      </c>
      <c r="I21" s="40" t="s">
        <v>203</v>
      </c>
      <c r="J21" s="40" t="s">
        <v>203</v>
      </c>
      <c r="K21" s="40" t="s">
        <v>203</v>
      </c>
      <c r="L21" s="236">
        <v>11</v>
      </c>
      <c r="M21" s="42"/>
    </row>
    <row r="22" spans="2:13" ht="12" customHeight="1">
      <c r="B22" s="28"/>
      <c r="C22" s="234" t="s">
        <v>421</v>
      </c>
      <c r="D22" s="235">
        <v>21</v>
      </c>
      <c r="E22" s="236">
        <v>12</v>
      </c>
      <c r="F22" s="40">
        <v>2</v>
      </c>
      <c r="G22" s="236">
        <v>1</v>
      </c>
      <c r="H22" s="236">
        <v>1</v>
      </c>
      <c r="I22" s="40" t="s">
        <v>203</v>
      </c>
      <c r="J22" s="40" t="s">
        <v>203</v>
      </c>
      <c r="K22" s="40">
        <v>2</v>
      </c>
      <c r="L22" s="236">
        <v>3</v>
      </c>
      <c r="M22" s="42"/>
    </row>
    <row r="23" spans="4:12" ht="12">
      <c r="D23" s="42"/>
      <c r="E23" s="42"/>
      <c r="F23" s="42"/>
      <c r="G23" s="42"/>
      <c r="H23" s="42"/>
      <c r="I23" s="42"/>
      <c r="J23" s="42"/>
      <c r="K23" s="227"/>
      <c r="L23" s="42"/>
    </row>
    <row r="24" spans="2:11" ht="12">
      <c r="B24" s="16" t="s">
        <v>73</v>
      </c>
      <c r="K24" s="237"/>
    </row>
    <row r="25" spans="2:11" ht="12">
      <c r="B25" s="16" t="s">
        <v>422</v>
      </c>
      <c r="K25" s="237"/>
    </row>
    <row r="26" spans="2:12" ht="12">
      <c r="B26" s="16"/>
      <c r="D26" s="42"/>
      <c r="E26" s="42"/>
      <c r="F26" s="42"/>
      <c r="G26" s="42"/>
      <c r="H26" s="42"/>
      <c r="I26" s="42"/>
      <c r="J26" s="42"/>
      <c r="K26" s="42"/>
      <c r="L26" s="42"/>
    </row>
    <row r="27" spans="4:12" ht="12">
      <c r="D27" s="42"/>
      <c r="E27" s="42"/>
      <c r="F27" s="42"/>
      <c r="G27" s="42"/>
      <c r="H27" s="42"/>
      <c r="I27" s="42"/>
      <c r="J27" s="42"/>
      <c r="K27" s="42"/>
      <c r="L27" s="42"/>
    </row>
    <row r="28" spans="4:12" ht="12">
      <c r="D28" s="42"/>
      <c r="E28" s="42"/>
      <c r="F28" s="42"/>
      <c r="G28" s="42"/>
      <c r="H28" s="42"/>
      <c r="I28" s="42"/>
      <c r="J28" s="42"/>
      <c r="K28" s="42"/>
      <c r="L28" s="42"/>
    </row>
    <row r="29" ht="12">
      <c r="K29" s="237"/>
    </row>
    <row r="30" ht="12">
      <c r="K30" s="237"/>
    </row>
    <row r="31" ht="12">
      <c r="K31" s="237"/>
    </row>
    <row r="32" ht="12">
      <c r="K32" s="237"/>
    </row>
    <row r="33" ht="12">
      <c r="K33" s="237"/>
    </row>
    <row r="34" ht="12">
      <c r="K34" s="237"/>
    </row>
    <row r="35" ht="12">
      <c r="K35" s="237"/>
    </row>
  </sheetData>
  <sheetProtection/>
  <mergeCells count="3"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F36" sqref="F36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spans="2:8" ht="14.25">
      <c r="B1" s="2" t="s">
        <v>442</v>
      </c>
      <c r="C1" s="43"/>
      <c r="D1" s="43"/>
      <c r="E1" s="43"/>
      <c r="F1" s="43"/>
      <c r="G1" s="43"/>
      <c r="H1" s="43"/>
    </row>
    <row r="2" spans="2:6" ht="13.5">
      <c r="B2" s="178" t="s">
        <v>423</v>
      </c>
      <c r="F2" s="16"/>
    </row>
    <row r="3" spans="2:14" ht="12" customHeight="1">
      <c r="B3" s="468" t="s">
        <v>424</v>
      </c>
      <c r="C3" s="469"/>
      <c r="D3" s="470"/>
      <c r="E3" s="426" t="s">
        <v>39</v>
      </c>
      <c r="F3" s="499" t="s">
        <v>425</v>
      </c>
      <c r="G3" s="443" t="s">
        <v>426</v>
      </c>
      <c r="H3" s="444"/>
      <c r="I3" s="445"/>
      <c r="J3" s="499" t="s">
        <v>427</v>
      </c>
      <c r="K3" s="588" t="s">
        <v>428</v>
      </c>
      <c r="L3" s="431" t="s">
        <v>429</v>
      </c>
      <c r="M3" s="431" t="s">
        <v>430</v>
      </c>
      <c r="N3" s="39"/>
    </row>
    <row r="4" spans="2:14" ht="12">
      <c r="B4" s="474"/>
      <c r="C4" s="475"/>
      <c r="D4" s="476"/>
      <c r="E4" s="427"/>
      <c r="F4" s="427"/>
      <c r="G4" s="13" t="s">
        <v>431</v>
      </c>
      <c r="H4" s="13" t="s">
        <v>432</v>
      </c>
      <c r="I4" s="13" t="s">
        <v>433</v>
      </c>
      <c r="J4" s="427"/>
      <c r="K4" s="486"/>
      <c r="L4" s="432"/>
      <c r="M4" s="432"/>
      <c r="N4" s="39"/>
    </row>
    <row r="5" spans="2:14" ht="12">
      <c r="B5" s="28"/>
      <c r="C5" s="21"/>
      <c r="D5" s="4"/>
      <c r="E5" s="6"/>
      <c r="F5" s="6" t="s">
        <v>434</v>
      </c>
      <c r="G5" s="6" t="s">
        <v>434</v>
      </c>
      <c r="H5" s="6" t="s">
        <v>434</v>
      </c>
      <c r="I5" s="6" t="s">
        <v>434</v>
      </c>
      <c r="J5" s="6" t="s">
        <v>434</v>
      </c>
      <c r="K5" s="6" t="s">
        <v>434</v>
      </c>
      <c r="L5" s="6" t="s">
        <v>434</v>
      </c>
      <c r="M5" s="6" t="s">
        <v>435</v>
      </c>
      <c r="N5" s="39"/>
    </row>
    <row r="6" spans="2:14" ht="12" customHeight="1">
      <c r="B6" s="433" t="s">
        <v>436</v>
      </c>
      <c r="C6" s="387"/>
      <c r="D6" s="388"/>
      <c r="E6" s="181">
        <v>81</v>
      </c>
      <c r="F6" s="181">
        <v>66424</v>
      </c>
      <c r="G6" s="181">
        <v>35803</v>
      </c>
      <c r="H6" s="181">
        <v>37567</v>
      </c>
      <c r="I6" s="181">
        <v>9408</v>
      </c>
      <c r="J6" s="181">
        <v>627</v>
      </c>
      <c r="K6" s="181">
        <v>3419</v>
      </c>
      <c r="L6" s="181">
        <v>542</v>
      </c>
      <c r="M6" s="238">
        <v>11.365338616540626</v>
      </c>
      <c r="N6" s="239"/>
    </row>
    <row r="7" spans="2:14" ht="12">
      <c r="B7" s="415" t="s">
        <v>437</v>
      </c>
      <c r="C7" s="416"/>
      <c r="D7" s="417"/>
      <c r="E7" s="44">
        <f>E8+E21</f>
        <v>78</v>
      </c>
      <c r="F7" s="44">
        <f aca="true" t="shared" si="0" ref="F7:K7">F8+F21</f>
        <v>63249</v>
      </c>
      <c r="G7" s="44">
        <f t="shared" si="0"/>
        <v>34721</v>
      </c>
      <c r="H7" s="44">
        <f t="shared" si="0"/>
        <v>36939</v>
      </c>
      <c r="I7" s="44">
        <f t="shared" si="0"/>
        <v>8418</v>
      </c>
      <c r="J7" s="44" t="s">
        <v>441</v>
      </c>
      <c r="K7" s="44">
        <f t="shared" si="0"/>
        <v>3462</v>
      </c>
      <c r="L7" s="44" t="s">
        <v>441</v>
      </c>
      <c r="M7" s="240">
        <f>I7/(G7+H7+I7)*100</f>
        <v>10.512250555708185</v>
      </c>
      <c r="N7" s="241"/>
    </row>
    <row r="8" spans="2:14" ht="12" customHeight="1">
      <c r="B8" s="24"/>
      <c r="C8" s="416" t="s">
        <v>438</v>
      </c>
      <c r="D8" s="417"/>
      <c r="E8" s="44">
        <f aca="true" t="shared" si="1" ref="E8:K8">SUM(E9:E20)</f>
        <v>50</v>
      </c>
      <c r="F8" s="44">
        <f t="shared" si="1"/>
        <v>39662</v>
      </c>
      <c r="G8" s="44">
        <f t="shared" si="1"/>
        <v>26791</v>
      </c>
      <c r="H8" s="44">
        <f t="shared" si="1"/>
        <v>19181</v>
      </c>
      <c r="I8" s="44">
        <f t="shared" si="1"/>
        <v>3967</v>
      </c>
      <c r="J8" s="44" t="s">
        <v>441</v>
      </c>
      <c r="K8" s="44">
        <f t="shared" si="1"/>
        <v>2070</v>
      </c>
      <c r="L8" s="44" t="s">
        <v>441</v>
      </c>
      <c r="M8" s="240">
        <f>I8/(G8+H8+I8)*100</f>
        <v>7.943691303390136</v>
      </c>
      <c r="N8" s="241"/>
    </row>
    <row r="9" spans="2:14" ht="12">
      <c r="B9" s="28"/>
      <c r="C9" s="21"/>
      <c r="D9" s="4" t="s">
        <v>50</v>
      </c>
      <c r="E9" s="40">
        <v>4</v>
      </c>
      <c r="F9" s="242">
        <v>4101</v>
      </c>
      <c r="G9" s="242">
        <v>2907</v>
      </c>
      <c r="H9" s="242">
        <v>3447</v>
      </c>
      <c r="I9" s="242">
        <v>8</v>
      </c>
      <c r="J9" s="242" t="s">
        <v>441</v>
      </c>
      <c r="K9" s="242" t="s">
        <v>441</v>
      </c>
      <c r="L9" s="242" t="s">
        <v>441</v>
      </c>
      <c r="M9" s="243">
        <f aca="true" t="shared" si="2" ref="M9:M16">I9/(G9+H9+I9)*100</f>
        <v>0.12574662055957245</v>
      </c>
      <c r="N9" s="239"/>
    </row>
    <row r="10" spans="2:14" ht="12">
      <c r="B10" s="28"/>
      <c r="C10" s="21"/>
      <c r="D10" s="4" t="s">
        <v>51</v>
      </c>
      <c r="E10" s="40">
        <v>8</v>
      </c>
      <c r="F10" s="242">
        <v>6283</v>
      </c>
      <c r="G10" s="242">
        <v>4570</v>
      </c>
      <c r="H10" s="242">
        <v>2016</v>
      </c>
      <c r="I10" s="242">
        <v>751</v>
      </c>
      <c r="J10" s="242" t="s">
        <v>441</v>
      </c>
      <c r="K10" s="242">
        <v>461</v>
      </c>
      <c r="L10" s="242" t="s">
        <v>441</v>
      </c>
      <c r="M10" s="243">
        <f t="shared" si="2"/>
        <v>10.235791195311435</v>
      </c>
      <c r="N10" s="239"/>
    </row>
    <row r="11" spans="2:14" ht="12">
      <c r="B11" s="28"/>
      <c r="C11" s="21"/>
      <c r="D11" s="4" t="s">
        <v>52</v>
      </c>
      <c r="E11" s="40">
        <v>7</v>
      </c>
      <c r="F11" s="242">
        <v>5075</v>
      </c>
      <c r="G11" s="242">
        <v>5219</v>
      </c>
      <c r="H11" s="242">
        <v>789</v>
      </c>
      <c r="I11" s="242">
        <v>109</v>
      </c>
      <c r="J11" s="242" t="s">
        <v>441</v>
      </c>
      <c r="K11" s="242">
        <v>91</v>
      </c>
      <c r="L11" s="242" t="s">
        <v>441</v>
      </c>
      <c r="M11" s="243">
        <f t="shared" si="2"/>
        <v>1.781919241458231</v>
      </c>
      <c r="N11" s="239"/>
    </row>
    <row r="12" spans="2:14" ht="12">
      <c r="B12" s="28"/>
      <c r="C12" s="21"/>
      <c r="D12" s="4" t="s">
        <v>53</v>
      </c>
      <c r="E12" s="40">
        <v>10</v>
      </c>
      <c r="F12" s="242">
        <v>5875</v>
      </c>
      <c r="G12" s="242">
        <v>3090</v>
      </c>
      <c r="H12" s="242">
        <v>4292</v>
      </c>
      <c r="I12" s="242">
        <v>469</v>
      </c>
      <c r="J12" s="242" t="s">
        <v>441</v>
      </c>
      <c r="K12" s="242">
        <v>183</v>
      </c>
      <c r="L12" s="242" t="s">
        <v>441</v>
      </c>
      <c r="M12" s="243">
        <f t="shared" si="2"/>
        <v>5.973761304292447</v>
      </c>
      <c r="N12" s="239"/>
    </row>
    <row r="13" spans="2:14" ht="12">
      <c r="B13" s="28"/>
      <c r="C13" s="21"/>
      <c r="D13" s="4" t="s">
        <v>54</v>
      </c>
      <c r="E13" s="40">
        <v>4</v>
      </c>
      <c r="F13" s="242">
        <v>3383</v>
      </c>
      <c r="G13" s="242">
        <v>1941</v>
      </c>
      <c r="H13" s="242">
        <v>2247</v>
      </c>
      <c r="I13" s="242">
        <v>97</v>
      </c>
      <c r="J13" s="242" t="s">
        <v>441</v>
      </c>
      <c r="K13" s="242">
        <v>293</v>
      </c>
      <c r="L13" s="242" t="s">
        <v>441</v>
      </c>
      <c r="M13" s="243">
        <f t="shared" si="2"/>
        <v>2.2637106184364058</v>
      </c>
      <c r="N13" s="239"/>
    </row>
    <row r="14" spans="2:14" ht="12">
      <c r="B14" s="28"/>
      <c r="C14" s="21"/>
      <c r="D14" s="4" t="s">
        <v>55</v>
      </c>
      <c r="E14" s="40">
        <v>5</v>
      </c>
      <c r="F14" s="242">
        <v>3625</v>
      </c>
      <c r="G14" s="242">
        <v>2179</v>
      </c>
      <c r="H14" s="242">
        <v>519</v>
      </c>
      <c r="I14" s="242">
        <v>464</v>
      </c>
      <c r="J14" s="242" t="s">
        <v>441</v>
      </c>
      <c r="K14" s="242">
        <v>746</v>
      </c>
      <c r="L14" s="242" t="s">
        <v>441</v>
      </c>
      <c r="M14" s="243">
        <f t="shared" si="2"/>
        <v>14.674256799493989</v>
      </c>
      <c r="N14" s="239"/>
    </row>
    <row r="15" spans="2:14" ht="12">
      <c r="B15" s="28"/>
      <c r="C15" s="21"/>
      <c r="D15" s="4" t="s">
        <v>56</v>
      </c>
      <c r="E15" s="40">
        <v>5</v>
      </c>
      <c r="F15" s="242">
        <v>4108</v>
      </c>
      <c r="G15" s="242">
        <v>4409</v>
      </c>
      <c r="H15" s="242">
        <v>351</v>
      </c>
      <c r="I15" s="242">
        <v>34</v>
      </c>
      <c r="J15" s="242" t="s">
        <v>441</v>
      </c>
      <c r="K15" s="242">
        <v>141</v>
      </c>
      <c r="L15" s="242" t="s">
        <v>441</v>
      </c>
      <c r="M15" s="243">
        <f t="shared" si="2"/>
        <v>0.7092198581560284</v>
      </c>
      <c r="N15" s="239"/>
    </row>
    <row r="16" spans="2:14" ht="12">
      <c r="B16" s="28"/>
      <c r="C16" s="21"/>
      <c r="D16" s="4" t="s">
        <v>57</v>
      </c>
      <c r="E16" s="40">
        <v>5</v>
      </c>
      <c r="F16" s="242">
        <v>5111</v>
      </c>
      <c r="G16" s="242">
        <v>160</v>
      </c>
      <c r="H16" s="242">
        <v>4655</v>
      </c>
      <c r="I16" s="242">
        <v>2035</v>
      </c>
      <c r="J16" s="242" t="s">
        <v>441</v>
      </c>
      <c r="K16" s="242">
        <v>155</v>
      </c>
      <c r="L16" s="242" t="s">
        <v>441</v>
      </c>
      <c r="M16" s="243">
        <f t="shared" si="2"/>
        <v>29.708029197080293</v>
      </c>
      <c r="N16" s="239"/>
    </row>
    <row r="17" spans="2:14" ht="12">
      <c r="B17" s="28"/>
      <c r="C17" s="21"/>
      <c r="D17" s="4" t="s">
        <v>58</v>
      </c>
      <c r="E17" s="244" t="s">
        <v>441</v>
      </c>
      <c r="F17" s="244" t="s">
        <v>441</v>
      </c>
      <c r="G17" s="244" t="s">
        <v>441</v>
      </c>
      <c r="H17" s="244" t="s">
        <v>441</v>
      </c>
      <c r="I17" s="244" t="s">
        <v>441</v>
      </c>
      <c r="J17" s="244" t="s">
        <v>441</v>
      </c>
      <c r="K17" s="244" t="s">
        <v>441</v>
      </c>
      <c r="L17" s="244" t="s">
        <v>441</v>
      </c>
      <c r="M17" s="243" t="s">
        <v>441</v>
      </c>
      <c r="N17" s="239"/>
    </row>
    <row r="18" spans="2:14" ht="12">
      <c r="B18" s="28"/>
      <c r="C18" s="21"/>
      <c r="D18" s="4" t="s">
        <v>59</v>
      </c>
      <c r="E18" s="40">
        <v>1</v>
      </c>
      <c r="F18" s="242">
        <v>725</v>
      </c>
      <c r="G18" s="242" t="s">
        <v>441</v>
      </c>
      <c r="H18" s="242">
        <v>727</v>
      </c>
      <c r="I18" s="242" t="s">
        <v>441</v>
      </c>
      <c r="J18" s="242" t="s">
        <v>441</v>
      </c>
      <c r="K18" s="242" t="s">
        <v>441</v>
      </c>
      <c r="L18" s="242" t="s">
        <v>441</v>
      </c>
      <c r="M18" s="243" t="s">
        <v>441</v>
      </c>
      <c r="N18" s="239"/>
    </row>
    <row r="19" spans="2:14" ht="12">
      <c r="B19" s="28"/>
      <c r="C19" s="21"/>
      <c r="D19" s="4" t="s">
        <v>61</v>
      </c>
      <c r="E19" s="244" t="s">
        <v>441</v>
      </c>
      <c r="F19" s="244" t="s">
        <v>441</v>
      </c>
      <c r="G19" s="244" t="s">
        <v>441</v>
      </c>
      <c r="H19" s="244" t="s">
        <v>441</v>
      </c>
      <c r="I19" s="244" t="s">
        <v>441</v>
      </c>
      <c r="J19" s="244" t="s">
        <v>441</v>
      </c>
      <c r="K19" s="244" t="s">
        <v>441</v>
      </c>
      <c r="L19" s="244" t="s">
        <v>441</v>
      </c>
      <c r="M19" s="243" t="s">
        <v>441</v>
      </c>
      <c r="N19" s="239"/>
    </row>
    <row r="20" spans="2:14" ht="12">
      <c r="B20" s="28"/>
      <c r="C20" s="21"/>
      <c r="D20" s="4" t="s">
        <v>62</v>
      </c>
      <c r="E20" s="40">
        <v>1</v>
      </c>
      <c r="F20" s="242">
        <v>1376</v>
      </c>
      <c r="G20" s="242">
        <v>2316</v>
      </c>
      <c r="H20" s="242">
        <v>138</v>
      </c>
      <c r="I20" s="242" t="s">
        <v>441</v>
      </c>
      <c r="J20" s="242" t="s">
        <v>441</v>
      </c>
      <c r="K20" s="242" t="s">
        <v>441</v>
      </c>
      <c r="L20" s="242" t="s">
        <v>441</v>
      </c>
      <c r="M20" s="243" t="s">
        <v>441</v>
      </c>
      <c r="N20" s="239"/>
    </row>
    <row r="21" spans="2:14" ht="12" customHeight="1">
      <c r="B21" s="24"/>
      <c r="C21" s="416" t="s">
        <v>439</v>
      </c>
      <c r="D21" s="417"/>
      <c r="E21" s="44">
        <f aca="true" t="shared" si="3" ref="E21:K21">SUM(E22:E28)</f>
        <v>28</v>
      </c>
      <c r="F21" s="44">
        <f t="shared" si="3"/>
        <v>23587</v>
      </c>
      <c r="G21" s="44">
        <f t="shared" si="3"/>
        <v>7930</v>
      </c>
      <c r="H21" s="44">
        <f t="shared" si="3"/>
        <v>17758</v>
      </c>
      <c r="I21" s="44">
        <f t="shared" si="3"/>
        <v>4451</v>
      </c>
      <c r="J21" s="44" t="s">
        <v>441</v>
      </c>
      <c r="K21" s="44">
        <f t="shared" si="3"/>
        <v>1392</v>
      </c>
      <c r="L21" s="44" t="s">
        <v>441</v>
      </c>
      <c r="M21" s="240">
        <f>I21/(G21+H21+I21)*100</f>
        <v>14.768240485749363</v>
      </c>
      <c r="N21" s="241"/>
    </row>
    <row r="22" spans="2:14" ht="12">
      <c r="B22" s="28"/>
      <c r="C22" s="21"/>
      <c r="D22" s="4" t="s">
        <v>64</v>
      </c>
      <c r="E22" s="40">
        <v>2</v>
      </c>
      <c r="F22" s="242">
        <v>1626</v>
      </c>
      <c r="G22" s="242">
        <v>1024</v>
      </c>
      <c r="H22" s="242">
        <v>374</v>
      </c>
      <c r="I22" s="242" t="s">
        <v>441</v>
      </c>
      <c r="J22" s="242" t="s">
        <v>441</v>
      </c>
      <c r="K22" s="242">
        <v>228</v>
      </c>
      <c r="L22" s="242" t="s">
        <v>441</v>
      </c>
      <c r="M22" s="243" t="s">
        <v>441</v>
      </c>
      <c r="N22" s="239"/>
    </row>
    <row r="23" spans="2:14" ht="12" customHeight="1">
      <c r="B23" s="24"/>
      <c r="C23" s="25"/>
      <c r="D23" s="4" t="s">
        <v>65</v>
      </c>
      <c r="E23" s="244" t="s">
        <v>441</v>
      </c>
      <c r="F23" s="244" t="s">
        <v>441</v>
      </c>
      <c r="G23" s="244" t="s">
        <v>441</v>
      </c>
      <c r="H23" s="244" t="s">
        <v>441</v>
      </c>
      <c r="I23" s="244" t="s">
        <v>441</v>
      </c>
      <c r="J23" s="244" t="s">
        <v>441</v>
      </c>
      <c r="K23" s="244" t="s">
        <v>441</v>
      </c>
      <c r="L23" s="244" t="s">
        <v>441</v>
      </c>
      <c r="M23" s="243" t="s">
        <v>441</v>
      </c>
      <c r="N23" s="239"/>
    </row>
    <row r="24" spans="2:14" ht="12">
      <c r="B24" s="28"/>
      <c r="C24" s="21"/>
      <c r="D24" s="4" t="s">
        <v>66</v>
      </c>
      <c r="E24" s="40">
        <v>3</v>
      </c>
      <c r="F24" s="242">
        <v>2351</v>
      </c>
      <c r="G24" s="242" t="s">
        <v>441</v>
      </c>
      <c r="H24" s="242">
        <v>1897</v>
      </c>
      <c r="I24" s="242">
        <v>6</v>
      </c>
      <c r="J24" s="242" t="s">
        <v>441</v>
      </c>
      <c r="K24" s="242">
        <v>448</v>
      </c>
      <c r="L24" s="242" t="s">
        <v>441</v>
      </c>
      <c r="M24" s="243">
        <v>0.3</v>
      </c>
      <c r="N24" s="239"/>
    </row>
    <row r="25" spans="2:14" ht="12">
      <c r="B25" s="28"/>
      <c r="C25" s="21"/>
      <c r="D25" s="4" t="s">
        <v>67</v>
      </c>
      <c r="E25" s="40">
        <v>13</v>
      </c>
      <c r="F25" s="242">
        <v>10274</v>
      </c>
      <c r="G25" s="242">
        <v>3428</v>
      </c>
      <c r="H25" s="242">
        <v>9353</v>
      </c>
      <c r="I25" s="242">
        <v>1249</v>
      </c>
      <c r="J25" s="242" t="s">
        <v>441</v>
      </c>
      <c r="K25" s="242">
        <v>427</v>
      </c>
      <c r="L25" s="242" t="s">
        <v>441</v>
      </c>
      <c r="M25" s="243">
        <f>I25/(G25+H25+I25)*100</f>
        <v>8.902352102637206</v>
      </c>
      <c r="N25" s="239"/>
    </row>
    <row r="26" spans="2:14" ht="12">
      <c r="B26" s="28"/>
      <c r="C26" s="21"/>
      <c r="D26" s="4" t="s">
        <v>68</v>
      </c>
      <c r="E26" s="40">
        <v>2</v>
      </c>
      <c r="F26" s="242">
        <v>1311</v>
      </c>
      <c r="G26" s="242">
        <v>1542</v>
      </c>
      <c r="H26" s="242">
        <v>682</v>
      </c>
      <c r="I26" s="242">
        <v>859</v>
      </c>
      <c r="J26" s="242" t="s">
        <v>441</v>
      </c>
      <c r="K26" s="242" t="s">
        <v>441</v>
      </c>
      <c r="L26" s="242" t="s">
        <v>441</v>
      </c>
      <c r="M26" s="243">
        <f>I26/(G26+H26+I26)*100</f>
        <v>27.862471618553357</v>
      </c>
      <c r="N26" s="239"/>
    </row>
    <row r="27" spans="2:14" ht="12">
      <c r="B27" s="28"/>
      <c r="C27" s="21"/>
      <c r="D27" s="4" t="s">
        <v>69</v>
      </c>
      <c r="E27" s="40">
        <v>2</v>
      </c>
      <c r="F27" s="242">
        <v>1772</v>
      </c>
      <c r="G27" s="242" t="s">
        <v>441</v>
      </c>
      <c r="H27" s="242">
        <v>2254</v>
      </c>
      <c r="I27" s="242" t="s">
        <v>441</v>
      </c>
      <c r="J27" s="242" t="s">
        <v>441</v>
      </c>
      <c r="K27" s="242" t="s">
        <v>441</v>
      </c>
      <c r="L27" s="242" t="s">
        <v>441</v>
      </c>
      <c r="M27" s="243" t="s">
        <v>441</v>
      </c>
      <c r="N27" s="239"/>
    </row>
    <row r="28" spans="2:14" ht="12">
      <c r="B28" s="28"/>
      <c r="C28" s="21"/>
      <c r="D28" s="4" t="s">
        <v>70</v>
      </c>
      <c r="E28" s="245">
        <v>6</v>
      </c>
      <c r="F28" s="242">
        <v>6253</v>
      </c>
      <c r="G28" s="242">
        <v>1936</v>
      </c>
      <c r="H28" s="242">
        <v>3198</v>
      </c>
      <c r="I28" s="242">
        <v>2337</v>
      </c>
      <c r="J28" s="242" t="s">
        <v>441</v>
      </c>
      <c r="K28" s="242">
        <v>289</v>
      </c>
      <c r="L28" s="242" t="s">
        <v>441</v>
      </c>
      <c r="M28" s="243">
        <f>I28/(G28+H28+I28)*100</f>
        <v>31.28095301833757</v>
      </c>
      <c r="N28" s="239"/>
    </row>
    <row r="29" spans="2:10" ht="12">
      <c r="B29" s="16"/>
      <c r="J29" s="246"/>
    </row>
    <row r="30" spans="2:13" ht="12">
      <c r="B30" s="16" t="s">
        <v>440</v>
      </c>
      <c r="M30" s="247"/>
    </row>
    <row r="31" spans="5:13" ht="12">
      <c r="E31" s="42"/>
      <c r="F31" s="42"/>
      <c r="G31" s="42"/>
      <c r="H31" s="42"/>
      <c r="I31" s="42"/>
      <c r="J31" s="42"/>
      <c r="K31" s="42"/>
      <c r="L31" s="42"/>
      <c r="M31" s="248"/>
    </row>
    <row r="32" spans="5:13" ht="12">
      <c r="E32" s="42"/>
      <c r="F32" s="42"/>
      <c r="G32" s="42"/>
      <c r="H32" s="42"/>
      <c r="I32" s="42"/>
      <c r="J32" s="42"/>
      <c r="K32" s="42"/>
      <c r="L32" s="42"/>
      <c r="M32" s="248"/>
    </row>
    <row r="33" spans="5:13" ht="12">
      <c r="E33" s="42"/>
      <c r="F33" s="42"/>
      <c r="G33" s="42"/>
      <c r="H33" s="42"/>
      <c r="I33" s="42"/>
      <c r="J33" s="42"/>
      <c r="K33" s="42"/>
      <c r="L33" s="42"/>
      <c r="M33" s="248"/>
    </row>
    <row r="34" spans="5:11" ht="12">
      <c r="E34" s="42"/>
      <c r="F34" s="42"/>
      <c r="G34" s="42"/>
      <c r="H34" s="42"/>
      <c r="I34" s="42"/>
      <c r="J34" s="42"/>
      <c r="K34" s="42"/>
    </row>
    <row r="35" spans="5:10" ht="12">
      <c r="E35" s="42"/>
      <c r="F35" s="42"/>
      <c r="G35" s="42"/>
      <c r="H35" s="42"/>
      <c r="I35" s="42"/>
      <c r="J35" s="42"/>
    </row>
    <row r="36" ht="12">
      <c r="G36" s="43"/>
    </row>
  </sheetData>
  <sheetProtection/>
  <mergeCells count="12">
    <mergeCell ref="C8:D8"/>
    <mergeCell ref="C21:D21"/>
    <mergeCell ref="B3:D4"/>
    <mergeCell ref="E3:E4"/>
    <mergeCell ref="F3:F4"/>
    <mergeCell ref="G3:I3"/>
    <mergeCell ref="J3:J4"/>
    <mergeCell ref="K3:K4"/>
    <mergeCell ref="L3:L4"/>
    <mergeCell ref="M3:M4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35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75390625" style="1" customWidth="1"/>
    <col min="5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spans="2:7" ht="14.25">
      <c r="B1" s="2" t="s">
        <v>442</v>
      </c>
      <c r="C1" s="43"/>
      <c r="D1" s="43"/>
      <c r="E1" s="43"/>
      <c r="F1" s="43"/>
      <c r="G1" s="43"/>
    </row>
    <row r="2" spans="2:13" ht="13.5">
      <c r="B2" s="178" t="s">
        <v>443</v>
      </c>
      <c r="C2" s="199"/>
      <c r="D2" s="199"/>
      <c r="E2" s="249"/>
      <c r="F2" s="249"/>
      <c r="G2" s="42"/>
      <c r="H2" s="42"/>
      <c r="I2" s="42"/>
      <c r="K2" s="42"/>
      <c r="M2" s="42"/>
    </row>
    <row r="3" spans="2:13" ht="12" customHeight="1">
      <c r="B3" s="468" t="s">
        <v>424</v>
      </c>
      <c r="C3" s="469"/>
      <c r="D3" s="470"/>
      <c r="E3" s="426" t="s">
        <v>88</v>
      </c>
      <c r="F3" s="499" t="s">
        <v>425</v>
      </c>
      <c r="G3" s="443" t="s">
        <v>426</v>
      </c>
      <c r="H3" s="444"/>
      <c r="I3" s="445"/>
      <c r="J3" s="499" t="s">
        <v>427</v>
      </c>
      <c r="K3" s="431" t="s">
        <v>428</v>
      </c>
      <c r="L3" s="431" t="s">
        <v>429</v>
      </c>
      <c r="M3" s="431" t="s">
        <v>430</v>
      </c>
    </row>
    <row r="4" spans="2:13" ht="12">
      <c r="B4" s="474"/>
      <c r="C4" s="475"/>
      <c r="D4" s="476"/>
      <c r="E4" s="427"/>
      <c r="F4" s="427"/>
      <c r="G4" s="13" t="s">
        <v>431</v>
      </c>
      <c r="H4" s="13" t="s">
        <v>432</v>
      </c>
      <c r="I4" s="13" t="s">
        <v>433</v>
      </c>
      <c r="J4" s="427"/>
      <c r="K4" s="432"/>
      <c r="L4" s="432"/>
      <c r="M4" s="432"/>
    </row>
    <row r="5" spans="2:13" ht="12">
      <c r="B5" s="28"/>
      <c r="C5" s="21"/>
      <c r="D5" s="4"/>
      <c r="E5" s="6"/>
      <c r="F5" s="6" t="s">
        <v>434</v>
      </c>
      <c r="G5" s="6" t="s">
        <v>434</v>
      </c>
      <c r="H5" s="6" t="s">
        <v>434</v>
      </c>
      <c r="I5" s="6" t="s">
        <v>434</v>
      </c>
      <c r="J5" s="6" t="s">
        <v>434</v>
      </c>
      <c r="K5" s="6" t="s">
        <v>434</v>
      </c>
      <c r="L5" s="6" t="s">
        <v>434</v>
      </c>
      <c r="M5" s="6" t="s">
        <v>435</v>
      </c>
    </row>
    <row r="6" spans="2:15" ht="12" customHeight="1">
      <c r="B6" s="433" t="s">
        <v>444</v>
      </c>
      <c r="C6" s="387"/>
      <c r="D6" s="388"/>
      <c r="E6" s="181">
        <v>318</v>
      </c>
      <c r="F6" s="181">
        <v>1244499</v>
      </c>
      <c r="G6" s="181">
        <v>1333071</v>
      </c>
      <c r="H6" s="181">
        <v>54351</v>
      </c>
      <c r="I6" s="181">
        <v>11537</v>
      </c>
      <c r="J6" s="181">
        <v>8083</v>
      </c>
      <c r="K6" s="181">
        <v>39752</v>
      </c>
      <c r="L6" s="181">
        <v>7034</v>
      </c>
      <c r="M6" s="238">
        <v>0.8246846405076919</v>
      </c>
      <c r="N6" s="42"/>
      <c r="O6" s="250"/>
    </row>
    <row r="7" spans="2:15" ht="12">
      <c r="B7" s="415" t="s">
        <v>445</v>
      </c>
      <c r="C7" s="416"/>
      <c r="D7" s="417"/>
      <c r="E7" s="182">
        <f>E8+E21</f>
        <v>312</v>
      </c>
      <c r="F7" s="182">
        <f>F8+F21</f>
        <v>1232771</v>
      </c>
      <c r="G7" s="182">
        <f>G8+G21</f>
        <v>1328882</v>
      </c>
      <c r="H7" s="182">
        <f>H8+H21</f>
        <v>57887</v>
      </c>
      <c r="I7" s="182">
        <f>I8+I21</f>
        <v>10604</v>
      </c>
      <c r="J7" s="182">
        <v>4442</v>
      </c>
      <c r="K7" s="182">
        <f>K8+K21</f>
        <v>38065</v>
      </c>
      <c r="L7" s="182" t="s">
        <v>441</v>
      </c>
      <c r="M7" s="251">
        <f>I7/(G7+H7+I7)*100</f>
        <v>0.7588525039484805</v>
      </c>
      <c r="N7" s="42"/>
      <c r="O7" s="250"/>
    </row>
    <row r="8" spans="2:15" ht="12" customHeight="1">
      <c r="B8" s="24"/>
      <c r="C8" s="416" t="s">
        <v>438</v>
      </c>
      <c r="D8" s="417"/>
      <c r="E8" s="182">
        <f>SUM(E9:E20)</f>
        <v>254</v>
      </c>
      <c r="F8" s="182">
        <f aca="true" t="shared" si="0" ref="F8:K8">SUM(F9:F20)</f>
        <v>1032493</v>
      </c>
      <c r="G8" s="182">
        <f t="shared" si="0"/>
        <v>1116722</v>
      </c>
      <c r="H8" s="182">
        <f>SUM(H9:H20)</f>
        <v>40382</v>
      </c>
      <c r="I8" s="182">
        <f t="shared" si="0"/>
        <v>8829</v>
      </c>
      <c r="J8" s="182">
        <f t="shared" si="0"/>
        <v>4442</v>
      </c>
      <c r="K8" s="182">
        <f t="shared" si="0"/>
        <v>33001</v>
      </c>
      <c r="L8" s="182" t="s">
        <v>28</v>
      </c>
      <c r="M8" s="251">
        <f>I8/(G8+H8+I8)*100</f>
        <v>0.7572476291519324</v>
      </c>
      <c r="N8" s="42"/>
      <c r="O8" s="250"/>
    </row>
    <row r="9" spans="2:15" ht="12">
      <c r="B9" s="28"/>
      <c r="C9" s="21"/>
      <c r="D9" s="4" t="s">
        <v>50</v>
      </c>
      <c r="E9" s="181">
        <v>50</v>
      </c>
      <c r="F9" s="181">
        <v>195583</v>
      </c>
      <c r="G9" s="181">
        <v>213599</v>
      </c>
      <c r="H9" s="181">
        <v>10176</v>
      </c>
      <c r="I9" s="181">
        <v>2881</v>
      </c>
      <c r="J9" s="181">
        <v>4442</v>
      </c>
      <c r="K9" s="181">
        <v>5213</v>
      </c>
      <c r="L9" s="182" t="s">
        <v>28</v>
      </c>
      <c r="M9" s="238">
        <f aca="true" t="shared" si="1" ref="M9:M19">I9/(G9+H9+I9)*100</f>
        <v>1.2710892277283636</v>
      </c>
      <c r="N9" s="42"/>
      <c r="O9" s="250"/>
    </row>
    <row r="10" spans="2:15" ht="12">
      <c r="B10" s="28"/>
      <c r="C10" s="21"/>
      <c r="D10" s="4" t="s">
        <v>51</v>
      </c>
      <c r="E10" s="181">
        <v>58</v>
      </c>
      <c r="F10" s="181">
        <v>238362</v>
      </c>
      <c r="G10" s="181">
        <v>235721</v>
      </c>
      <c r="H10" s="181">
        <v>7588</v>
      </c>
      <c r="I10" s="181">
        <v>347</v>
      </c>
      <c r="J10" s="181" t="s">
        <v>441</v>
      </c>
      <c r="K10" s="181">
        <v>13235</v>
      </c>
      <c r="L10" s="181" t="s">
        <v>441</v>
      </c>
      <c r="M10" s="238">
        <f t="shared" si="1"/>
        <v>0.1424138949995075</v>
      </c>
      <c r="N10" s="42"/>
      <c r="O10" s="250"/>
    </row>
    <row r="11" spans="2:15" ht="12">
      <c r="B11" s="28"/>
      <c r="C11" s="21"/>
      <c r="D11" s="4" t="s">
        <v>52</v>
      </c>
      <c r="E11" s="181">
        <v>17</v>
      </c>
      <c r="F11" s="181">
        <v>62838</v>
      </c>
      <c r="G11" s="181">
        <v>102859</v>
      </c>
      <c r="H11" s="181">
        <v>863</v>
      </c>
      <c r="I11" s="181">
        <v>100</v>
      </c>
      <c r="J11" s="181" t="s">
        <v>441</v>
      </c>
      <c r="K11" s="181">
        <v>275</v>
      </c>
      <c r="L11" s="181" t="s">
        <v>441</v>
      </c>
      <c r="M11" s="238">
        <f t="shared" si="1"/>
        <v>0.0963186993122845</v>
      </c>
      <c r="N11" s="42"/>
      <c r="O11" s="250"/>
    </row>
    <row r="12" spans="2:15" ht="12">
      <c r="B12" s="28"/>
      <c r="C12" s="21"/>
      <c r="D12" s="4" t="s">
        <v>53</v>
      </c>
      <c r="E12" s="181">
        <v>23</v>
      </c>
      <c r="F12" s="181">
        <v>118549</v>
      </c>
      <c r="G12" s="181">
        <v>112089</v>
      </c>
      <c r="H12" s="181">
        <v>7729</v>
      </c>
      <c r="I12" s="181">
        <v>59</v>
      </c>
      <c r="J12" s="181" t="s">
        <v>441</v>
      </c>
      <c r="K12" s="181">
        <v>4665</v>
      </c>
      <c r="L12" s="181" t="s">
        <v>441</v>
      </c>
      <c r="M12" s="238" t="s">
        <v>441</v>
      </c>
      <c r="N12" s="42"/>
      <c r="O12" s="250"/>
    </row>
    <row r="13" spans="2:15" ht="12">
      <c r="B13" s="28"/>
      <c r="C13" s="21"/>
      <c r="D13" s="4" t="s">
        <v>54</v>
      </c>
      <c r="E13" s="181">
        <v>26</v>
      </c>
      <c r="F13" s="181">
        <v>127133</v>
      </c>
      <c r="G13" s="181">
        <v>142522</v>
      </c>
      <c r="H13" s="181">
        <v>3171</v>
      </c>
      <c r="I13" s="181">
        <v>473</v>
      </c>
      <c r="J13" s="181" t="s">
        <v>441</v>
      </c>
      <c r="K13" s="181">
        <v>1818</v>
      </c>
      <c r="L13" s="181" t="s">
        <v>441</v>
      </c>
      <c r="M13" s="238">
        <f t="shared" si="1"/>
        <v>0.3236046686643953</v>
      </c>
      <c r="N13" s="42"/>
      <c r="O13" s="250"/>
    </row>
    <row r="14" spans="2:15" ht="12">
      <c r="B14" s="28"/>
      <c r="C14" s="21"/>
      <c r="D14" s="4" t="s">
        <v>55</v>
      </c>
      <c r="E14" s="181">
        <v>11</v>
      </c>
      <c r="F14" s="181">
        <v>37644</v>
      </c>
      <c r="G14" s="181">
        <v>41376</v>
      </c>
      <c r="H14" s="181">
        <v>1444</v>
      </c>
      <c r="I14" s="181">
        <v>2297</v>
      </c>
      <c r="J14" s="181" t="s">
        <v>441</v>
      </c>
      <c r="K14" s="181">
        <v>1103</v>
      </c>
      <c r="L14" s="181" t="s">
        <v>441</v>
      </c>
      <c r="M14" s="238">
        <f t="shared" si="1"/>
        <v>5.091207305450274</v>
      </c>
      <c r="N14" s="42"/>
      <c r="O14" s="250"/>
    </row>
    <row r="15" spans="2:15" ht="12">
      <c r="B15" s="28"/>
      <c r="C15" s="21"/>
      <c r="D15" s="4" t="s">
        <v>56</v>
      </c>
      <c r="E15" s="181">
        <v>11</v>
      </c>
      <c r="F15" s="181">
        <v>47008</v>
      </c>
      <c r="G15" s="181">
        <v>48812</v>
      </c>
      <c r="H15" s="181">
        <v>1371</v>
      </c>
      <c r="I15" s="181">
        <v>315</v>
      </c>
      <c r="J15" s="181" t="s">
        <v>441</v>
      </c>
      <c r="K15" s="181">
        <v>687</v>
      </c>
      <c r="L15" s="181" t="s">
        <v>441</v>
      </c>
      <c r="M15" s="238">
        <f t="shared" si="1"/>
        <v>0.6237870806764624</v>
      </c>
      <c r="N15" s="42"/>
      <c r="O15" s="250"/>
    </row>
    <row r="16" spans="2:15" ht="12">
      <c r="B16" s="28"/>
      <c r="C16" s="21"/>
      <c r="D16" s="4" t="s">
        <v>57</v>
      </c>
      <c r="E16" s="181">
        <v>16</v>
      </c>
      <c r="F16" s="181">
        <v>54418</v>
      </c>
      <c r="G16" s="181">
        <v>64703</v>
      </c>
      <c r="H16" s="181">
        <v>957</v>
      </c>
      <c r="I16" s="181">
        <v>293</v>
      </c>
      <c r="J16" s="181" t="s">
        <v>441</v>
      </c>
      <c r="K16" s="181">
        <v>559</v>
      </c>
      <c r="L16" s="181" t="s">
        <v>441</v>
      </c>
      <c r="M16" s="238">
        <f t="shared" si="1"/>
        <v>0.4442557578881931</v>
      </c>
      <c r="N16" s="42"/>
      <c r="O16" s="250"/>
    </row>
    <row r="17" spans="2:15" ht="12">
      <c r="B17" s="28"/>
      <c r="C17" s="21"/>
      <c r="D17" s="4" t="s">
        <v>58</v>
      </c>
      <c r="E17" s="181">
        <v>11</v>
      </c>
      <c r="F17" s="181">
        <v>41258</v>
      </c>
      <c r="G17" s="181">
        <v>38459</v>
      </c>
      <c r="H17" s="181">
        <v>1836</v>
      </c>
      <c r="I17" s="181">
        <v>37</v>
      </c>
      <c r="J17" s="181" t="s">
        <v>441</v>
      </c>
      <c r="K17" s="181">
        <v>2006</v>
      </c>
      <c r="L17" s="181" t="s">
        <v>441</v>
      </c>
      <c r="M17" s="238">
        <f t="shared" si="1"/>
        <v>0.09173856987007835</v>
      </c>
      <c r="N17" s="42"/>
      <c r="O17" s="250"/>
    </row>
    <row r="18" spans="2:15" ht="12">
      <c r="B18" s="28"/>
      <c r="C18" s="21"/>
      <c r="D18" s="4" t="s">
        <v>59</v>
      </c>
      <c r="E18" s="181">
        <v>11</v>
      </c>
      <c r="F18" s="181">
        <v>36097</v>
      </c>
      <c r="G18" s="181">
        <v>38382</v>
      </c>
      <c r="H18" s="181">
        <v>1027</v>
      </c>
      <c r="I18" s="181">
        <v>94</v>
      </c>
      <c r="J18" s="181" t="s">
        <v>441</v>
      </c>
      <c r="K18" s="181">
        <v>1782</v>
      </c>
      <c r="L18" s="181" t="s">
        <v>441</v>
      </c>
      <c r="M18" s="238">
        <f t="shared" si="1"/>
        <v>0.23795661089031214</v>
      </c>
      <c r="N18" s="42"/>
      <c r="O18" s="250"/>
    </row>
    <row r="19" spans="2:15" ht="12">
      <c r="B19" s="28"/>
      <c r="C19" s="21"/>
      <c r="D19" s="4" t="s">
        <v>61</v>
      </c>
      <c r="E19" s="181">
        <v>12</v>
      </c>
      <c r="F19" s="181">
        <v>41656</v>
      </c>
      <c r="G19" s="181">
        <v>41139</v>
      </c>
      <c r="H19" s="181">
        <v>2426</v>
      </c>
      <c r="I19" s="181">
        <v>1916</v>
      </c>
      <c r="J19" s="181" t="s">
        <v>441</v>
      </c>
      <c r="K19" s="181">
        <v>1658</v>
      </c>
      <c r="L19" s="181" t="s">
        <v>441</v>
      </c>
      <c r="M19" s="238">
        <f t="shared" si="1"/>
        <v>4.212748180558915</v>
      </c>
      <c r="N19" s="42"/>
      <c r="O19" s="250"/>
    </row>
    <row r="20" spans="2:15" ht="12">
      <c r="B20" s="28"/>
      <c r="C20" s="21"/>
      <c r="D20" s="4" t="s">
        <v>62</v>
      </c>
      <c r="E20" s="181">
        <v>8</v>
      </c>
      <c r="F20" s="181">
        <v>31947</v>
      </c>
      <c r="G20" s="181">
        <v>37061</v>
      </c>
      <c r="H20" s="181">
        <v>1794</v>
      </c>
      <c r="I20" s="181">
        <v>17</v>
      </c>
      <c r="J20" s="181" t="s">
        <v>441</v>
      </c>
      <c r="K20" s="181" t="s">
        <v>441</v>
      </c>
      <c r="L20" s="181" t="s">
        <v>441</v>
      </c>
      <c r="M20" s="238" t="s">
        <v>441</v>
      </c>
      <c r="N20" s="42"/>
      <c r="O20" s="250"/>
    </row>
    <row r="21" spans="2:15" ht="12" customHeight="1">
      <c r="B21" s="24"/>
      <c r="C21" s="416" t="s">
        <v>439</v>
      </c>
      <c r="D21" s="417"/>
      <c r="E21" s="182">
        <f aca="true" t="shared" si="2" ref="E21:K21">SUM(E22:E28)</f>
        <v>58</v>
      </c>
      <c r="F21" s="182">
        <f t="shared" si="2"/>
        <v>200278</v>
      </c>
      <c r="G21" s="182">
        <f t="shared" si="2"/>
        <v>212160</v>
      </c>
      <c r="H21" s="182">
        <f t="shared" si="2"/>
        <v>17505</v>
      </c>
      <c r="I21" s="182">
        <f t="shared" si="2"/>
        <v>1775</v>
      </c>
      <c r="J21" s="182" t="s">
        <v>441</v>
      </c>
      <c r="K21" s="182">
        <f t="shared" si="2"/>
        <v>5064</v>
      </c>
      <c r="L21" s="182" t="s">
        <v>441</v>
      </c>
      <c r="M21" s="251">
        <f>I21/(G21+H21+I21)*100</f>
        <v>0.7669374351883858</v>
      </c>
      <c r="N21" s="42"/>
      <c r="O21" s="250"/>
    </row>
    <row r="22" spans="2:15" ht="12">
      <c r="B22" s="28"/>
      <c r="C22" s="21"/>
      <c r="D22" s="4" t="s">
        <v>64</v>
      </c>
      <c r="E22" s="181">
        <v>4</v>
      </c>
      <c r="F22" s="181">
        <v>21019</v>
      </c>
      <c r="G22" s="181">
        <v>20286</v>
      </c>
      <c r="H22" s="181">
        <v>936</v>
      </c>
      <c r="I22" s="181">
        <v>66</v>
      </c>
      <c r="J22" s="181" t="s">
        <v>441</v>
      </c>
      <c r="K22" s="181">
        <v>916</v>
      </c>
      <c r="L22" s="181" t="s">
        <v>441</v>
      </c>
      <c r="M22" s="238">
        <f aca="true" t="shared" si="3" ref="M22:M28">I22/(G22+H22+I22)*100</f>
        <v>0.3100338218714769</v>
      </c>
      <c r="N22" s="42"/>
      <c r="O22" s="250"/>
    </row>
    <row r="23" spans="2:15" ht="12" customHeight="1">
      <c r="B23" s="24"/>
      <c r="C23" s="25"/>
      <c r="D23" s="4" t="s">
        <v>65</v>
      </c>
      <c r="E23" s="181">
        <v>2</v>
      </c>
      <c r="F23" s="181">
        <v>4033</v>
      </c>
      <c r="G23" s="181">
        <v>4705</v>
      </c>
      <c r="H23" s="181">
        <v>311</v>
      </c>
      <c r="I23" s="181" t="s">
        <v>441</v>
      </c>
      <c r="J23" s="181" t="s">
        <v>441</v>
      </c>
      <c r="K23" s="181" t="s">
        <v>441</v>
      </c>
      <c r="L23" s="181" t="s">
        <v>441</v>
      </c>
      <c r="M23" s="238" t="s">
        <v>441</v>
      </c>
      <c r="N23" s="42"/>
      <c r="O23" s="250"/>
    </row>
    <row r="24" spans="2:15" ht="12">
      <c r="B24" s="28"/>
      <c r="C24" s="21"/>
      <c r="D24" s="4" t="s">
        <v>66</v>
      </c>
      <c r="E24" s="181">
        <v>5</v>
      </c>
      <c r="F24" s="181">
        <v>13240</v>
      </c>
      <c r="G24" s="181">
        <v>13965</v>
      </c>
      <c r="H24" s="181">
        <v>211</v>
      </c>
      <c r="I24" s="181">
        <v>1344</v>
      </c>
      <c r="J24" s="181" t="s">
        <v>441</v>
      </c>
      <c r="K24" s="181">
        <v>315</v>
      </c>
      <c r="L24" s="181" t="s">
        <v>441</v>
      </c>
      <c r="M24" s="238">
        <f t="shared" si="3"/>
        <v>8.65979381443299</v>
      </c>
      <c r="N24" s="42"/>
      <c r="O24" s="250"/>
    </row>
    <row r="25" spans="2:15" ht="12">
      <c r="B25" s="28"/>
      <c r="C25" s="21"/>
      <c r="D25" s="4" t="s">
        <v>67</v>
      </c>
      <c r="E25" s="181">
        <v>15</v>
      </c>
      <c r="F25" s="181">
        <v>47358</v>
      </c>
      <c r="G25" s="181">
        <v>49700</v>
      </c>
      <c r="H25" s="181">
        <v>6268</v>
      </c>
      <c r="I25" s="181">
        <v>105</v>
      </c>
      <c r="J25" s="181" t="s">
        <v>441</v>
      </c>
      <c r="K25" s="181">
        <v>1272</v>
      </c>
      <c r="L25" s="181" t="s">
        <v>441</v>
      </c>
      <c r="M25" s="238">
        <f t="shared" si="3"/>
        <v>0.18725589856080466</v>
      </c>
      <c r="N25" s="42"/>
      <c r="O25" s="250"/>
    </row>
    <row r="26" spans="2:15" ht="12">
      <c r="B26" s="28"/>
      <c r="C26" s="21"/>
      <c r="D26" s="4" t="s">
        <v>68</v>
      </c>
      <c r="E26" s="181">
        <v>11</v>
      </c>
      <c r="F26" s="181">
        <v>30842</v>
      </c>
      <c r="G26" s="181">
        <v>30453</v>
      </c>
      <c r="H26" s="181">
        <v>5722</v>
      </c>
      <c r="I26" s="181">
        <v>115</v>
      </c>
      <c r="J26" s="181" t="s">
        <v>441</v>
      </c>
      <c r="K26" s="181">
        <v>1198</v>
      </c>
      <c r="L26" s="181" t="s">
        <v>441</v>
      </c>
      <c r="M26" s="238">
        <f t="shared" si="3"/>
        <v>0.31689170570405073</v>
      </c>
      <c r="N26" s="42"/>
      <c r="O26" s="250"/>
    </row>
    <row r="27" spans="2:15" ht="12">
      <c r="B27" s="28"/>
      <c r="C27" s="21"/>
      <c r="D27" s="4" t="s">
        <v>69</v>
      </c>
      <c r="E27" s="181">
        <v>5</v>
      </c>
      <c r="F27" s="181">
        <v>22040</v>
      </c>
      <c r="G27" s="181">
        <v>23087</v>
      </c>
      <c r="H27" s="181">
        <v>1351</v>
      </c>
      <c r="I27" s="181" t="s">
        <v>441</v>
      </c>
      <c r="J27" s="181" t="s">
        <v>441</v>
      </c>
      <c r="K27" s="182" t="s">
        <v>441</v>
      </c>
      <c r="L27" s="181" t="s">
        <v>441</v>
      </c>
      <c r="M27" s="238" t="s">
        <v>441</v>
      </c>
      <c r="N27" s="42"/>
      <c r="O27" s="250"/>
    </row>
    <row r="28" spans="2:15" ht="12">
      <c r="B28" s="28"/>
      <c r="C28" s="21"/>
      <c r="D28" s="4" t="s">
        <v>70</v>
      </c>
      <c r="E28" s="252">
        <v>16</v>
      </c>
      <c r="F28" s="253">
        <v>61746</v>
      </c>
      <c r="G28" s="253">
        <v>69964</v>
      </c>
      <c r="H28" s="253">
        <v>2706</v>
      </c>
      <c r="I28" s="253">
        <v>145</v>
      </c>
      <c r="J28" s="181" t="s">
        <v>441</v>
      </c>
      <c r="K28" s="253">
        <v>1363</v>
      </c>
      <c r="L28" s="181" t="s">
        <v>441</v>
      </c>
      <c r="M28" s="238">
        <f t="shared" si="3"/>
        <v>0.19913479365515346</v>
      </c>
      <c r="N28" s="42"/>
      <c r="O28" s="250"/>
    </row>
    <row r="29" spans="2:13" ht="12">
      <c r="B29" s="16"/>
      <c r="M29" s="254"/>
    </row>
    <row r="30" ht="12">
      <c r="B30" s="16" t="s">
        <v>440</v>
      </c>
    </row>
    <row r="31" spans="5:13" ht="12">
      <c r="E31" s="42"/>
      <c r="F31" s="42"/>
      <c r="G31" s="42"/>
      <c r="H31" s="42"/>
      <c r="I31" s="42"/>
      <c r="J31" s="42"/>
      <c r="K31" s="42"/>
      <c r="L31" s="42"/>
      <c r="M31" s="248"/>
    </row>
    <row r="32" spans="5:13" ht="12">
      <c r="E32" s="42"/>
      <c r="F32" s="42"/>
      <c r="G32" s="42"/>
      <c r="H32" s="42"/>
      <c r="I32" s="42"/>
      <c r="J32" s="42"/>
      <c r="K32" s="42"/>
      <c r="L32" s="42"/>
      <c r="M32" s="248"/>
    </row>
    <row r="33" spans="5:13" ht="12">
      <c r="E33" s="42"/>
      <c r="F33" s="42"/>
      <c r="G33" s="42"/>
      <c r="H33" s="42"/>
      <c r="I33" s="42"/>
      <c r="J33" s="42"/>
      <c r="K33" s="42"/>
      <c r="L33" s="42"/>
      <c r="M33" s="248"/>
    </row>
    <row r="34" spans="5:12" ht="12">
      <c r="E34" s="42"/>
      <c r="F34" s="42"/>
      <c r="G34" s="42"/>
      <c r="H34" s="42"/>
      <c r="I34" s="42"/>
      <c r="J34" s="42"/>
      <c r="K34" s="42"/>
      <c r="L34" s="42"/>
    </row>
    <row r="35" spans="5:9" ht="12">
      <c r="E35" s="42"/>
      <c r="F35" s="42"/>
      <c r="G35" s="42"/>
      <c r="H35" s="42"/>
      <c r="I35" s="42"/>
    </row>
  </sheetData>
  <sheetProtection/>
  <mergeCells count="12">
    <mergeCell ref="C8:D8"/>
    <mergeCell ref="C21:D21"/>
    <mergeCell ref="B3:D4"/>
    <mergeCell ref="E3:E4"/>
    <mergeCell ref="F3:F4"/>
    <mergeCell ref="G3:I3"/>
    <mergeCell ref="J3:J4"/>
    <mergeCell ref="K3:K4"/>
    <mergeCell ref="L3:L4"/>
    <mergeCell ref="M3:M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spans="2:8" ht="14.25">
      <c r="B1" s="2" t="s">
        <v>442</v>
      </c>
      <c r="C1" s="43"/>
      <c r="D1" s="43"/>
      <c r="E1" s="43"/>
      <c r="F1" s="43"/>
      <c r="G1" s="43"/>
      <c r="H1" s="43"/>
    </row>
    <row r="2" spans="2:11" ht="13.5">
      <c r="B2" s="178" t="s">
        <v>446</v>
      </c>
      <c r="C2" s="199"/>
      <c r="D2" s="199"/>
      <c r="E2" s="249"/>
      <c r="F2" s="249"/>
      <c r="G2" s="42"/>
      <c r="H2" s="42"/>
      <c r="I2" s="42"/>
      <c r="K2" s="42"/>
    </row>
    <row r="3" spans="2:13" ht="12" customHeight="1">
      <c r="B3" s="468" t="s">
        <v>424</v>
      </c>
      <c r="C3" s="469"/>
      <c r="D3" s="470"/>
      <c r="E3" s="426" t="s">
        <v>88</v>
      </c>
      <c r="F3" s="499" t="s">
        <v>425</v>
      </c>
      <c r="G3" s="443" t="s">
        <v>426</v>
      </c>
      <c r="H3" s="444"/>
      <c r="I3" s="445"/>
      <c r="J3" s="499" t="s">
        <v>427</v>
      </c>
      <c r="K3" s="431" t="s">
        <v>428</v>
      </c>
      <c r="L3" s="431" t="s">
        <v>429</v>
      </c>
      <c r="M3" s="431" t="s">
        <v>430</v>
      </c>
    </row>
    <row r="4" spans="2:13" ht="12">
      <c r="B4" s="474"/>
      <c r="C4" s="475"/>
      <c r="D4" s="476"/>
      <c r="E4" s="427"/>
      <c r="F4" s="427"/>
      <c r="G4" s="13" t="s">
        <v>431</v>
      </c>
      <c r="H4" s="13" t="s">
        <v>432</v>
      </c>
      <c r="I4" s="13" t="s">
        <v>433</v>
      </c>
      <c r="J4" s="427"/>
      <c r="K4" s="432"/>
      <c r="L4" s="432"/>
      <c r="M4" s="432"/>
    </row>
    <row r="5" spans="2:13" ht="12">
      <c r="B5" s="28"/>
      <c r="C5" s="21"/>
      <c r="D5" s="4"/>
      <c r="E5" s="6"/>
      <c r="F5" s="6" t="s">
        <v>434</v>
      </c>
      <c r="G5" s="6" t="s">
        <v>434</v>
      </c>
      <c r="H5" s="6" t="s">
        <v>434</v>
      </c>
      <c r="I5" s="6" t="s">
        <v>434</v>
      </c>
      <c r="J5" s="6" t="s">
        <v>434</v>
      </c>
      <c r="K5" s="6" t="s">
        <v>434</v>
      </c>
      <c r="L5" s="6" t="s">
        <v>434</v>
      </c>
      <c r="M5" s="6" t="s">
        <v>435</v>
      </c>
    </row>
    <row r="6" spans="2:15" ht="12" customHeight="1">
      <c r="B6" s="433" t="s">
        <v>444</v>
      </c>
      <c r="C6" s="387"/>
      <c r="D6" s="388"/>
      <c r="E6" s="181">
        <v>166</v>
      </c>
      <c r="F6" s="181">
        <v>760071</v>
      </c>
      <c r="G6" s="181">
        <v>819274</v>
      </c>
      <c r="H6" s="181">
        <v>35728</v>
      </c>
      <c r="I6" s="181">
        <v>6486</v>
      </c>
      <c r="J6" s="181">
        <v>6618</v>
      </c>
      <c r="K6" s="181">
        <v>22778</v>
      </c>
      <c r="L6" s="181" t="s">
        <v>142</v>
      </c>
      <c r="M6" s="238">
        <v>0.7528833831695857</v>
      </c>
      <c r="N6" s="42"/>
      <c r="O6" s="250"/>
    </row>
    <row r="7" spans="2:15" ht="12" customHeight="1">
      <c r="B7" s="415" t="s">
        <v>445</v>
      </c>
      <c r="C7" s="416"/>
      <c r="D7" s="417"/>
      <c r="E7" s="182">
        <f aca="true" t="shared" si="0" ref="E7:K7">E8+E21</f>
        <v>164</v>
      </c>
      <c r="F7" s="182">
        <f t="shared" si="0"/>
        <v>754689</v>
      </c>
      <c r="G7" s="182">
        <f t="shared" si="0"/>
        <v>815011</v>
      </c>
      <c r="H7" s="182">
        <f t="shared" si="0"/>
        <v>33663</v>
      </c>
      <c r="I7" s="182">
        <f t="shared" si="0"/>
        <v>6489</v>
      </c>
      <c r="J7" s="182">
        <f t="shared" si="0"/>
        <v>8626</v>
      </c>
      <c r="K7" s="182">
        <f t="shared" si="0"/>
        <v>20695</v>
      </c>
      <c r="L7" s="182">
        <v>4041</v>
      </c>
      <c r="M7" s="251">
        <f>I7/(G7+H7+I7)*100</f>
        <v>0.7588027077878721</v>
      </c>
      <c r="N7" s="42"/>
      <c r="O7" s="250"/>
    </row>
    <row r="8" spans="2:15" ht="12" customHeight="1">
      <c r="B8" s="24"/>
      <c r="C8" s="416" t="s">
        <v>438</v>
      </c>
      <c r="D8" s="417"/>
      <c r="E8" s="182">
        <f>SUM(E9:E20)</f>
        <v>132</v>
      </c>
      <c r="F8" s="182">
        <f aca="true" t="shared" si="1" ref="F8:K8">SUM(F9:F20)</f>
        <v>625204</v>
      </c>
      <c r="G8" s="182">
        <f t="shared" si="1"/>
        <v>676405</v>
      </c>
      <c r="H8" s="182">
        <f t="shared" si="1"/>
        <v>26277</v>
      </c>
      <c r="I8" s="182">
        <f t="shared" si="1"/>
        <v>5761</v>
      </c>
      <c r="J8" s="182">
        <f t="shared" si="1"/>
        <v>8473</v>
      </c>
      <c r="K8" s="182">
        <f t="shared" si="1"/>
        <v>17503</v>
      </c>
      <c r="L8" s="182">
        <v>4041</v>
      </c>
      <c r="M8" s="251">
        <f>I8/(G8+H8+I8)*100</f>
        <v>0.8131917458426436</v>
      </c>
      <c r="N8" s="42"/>
      <c r="O8" s="250"/>
    </row>
    <row r="9" spans="2:15" ht="12">
      <c r="B9" s="28"/>
      <c r="C9" s="21"/>
      <c r="D9" s="4" t="s">
        <v>50</v>
      </c>
      <c r="E9" s="181">
        <v>23</v>
      </c>
      <c r="F9" s="181">
        <v>111941</v>
      </c>
      <c r="G9" s="181">
        <v>127490</v>
      </c>
      <c r="H9" s="181">
        <v>4584</v>
      </c>
      <c r="I9" s="181">
        <v>80</v>
      </c>
      <c r="J9" s="181">
        <v>4432</v>
      </c>
      <c r="K9" s="181">
        <v>4086</v>
      </c>
      <c r="L9" s="238" t="s">
        <v>447</v>
      </c>
      <c r="M9" s="238">
        <f aca="true" t="shared" si="2" ref="M9:M19">I9/(G9+H9+I9)*100</f>
        <v>0.06053543593080799</v>
      </c>
      <c r="N9" s="255"/>
      <c r="O9" s="250"/>
    </row>
    <row r="10" spans="2:15" ht="12">
      <c r="B10" s="28"/>
      <c r="C10" s="21"/>
      <c r="D10" s="4" t="s">
        <v>51</v>
      </c>
      <c r="E10" s="181">
        <v>26</v>
      </c>
      <c r="F10" s="181">
        <v>132531</v>
      </c>
      <c r="G10" s="181">
        <v>134274</v>
      </c>
      <c r="H10" s="181">
        <v>4174</v>
      </c>
      <c r="I10" s="181">
        <v>1057</v>
      </c>
      <c r="J10" s="181">
        <v>4041</v>
      </c>
      <c r="K10" s="181">
        <v>4853</v>
      </c>
      <c r="L10" s="181">
        <v>4041</v>
      </c>
      <c r="M10" s="238">
        <f t="shared" si="2"/>
        <v>0.7576789362388445</v>
      </c>
      <c r="N10" s="42"/>
      <c r="O10" s="250"/>
    </row>
    <row r="11" spans="2:15" ht="12">
      <c r="B11" s="28"/>
      <c r="C11" s="21"/>
      <c r="D11" s="4" t="s">
        <v>52</v>
      </c>
      <c r="E11" s="181">
        <v>10</v>
      </c>
      <c r="F11" s="181">
        <v>41552</v>
      </c>
      <c r="G11" s="181">
        <v>60339</v>
      </c>
      <c r="H11" s="181">
        <v>645</v>
      </c>
      <c r="I11" s="238" t="s">
        <v>28</v>
      </c>
      <c r="J11" s="238" t="s">
        <v>28</v>
      </c>
      <c r="K11" s="181">
        <v>208</v>
      </c>
      <c r="L11" s="238" t="s">
        <v>28</v>
      </c>
      <c r="M11" s="238" t="s">
        <v>28</v>
      </c>
      <c r="N11" s="42"/>
      <c r="O11" s="250"/>
    </row>
    <row r="12" spans="2:15" ht="12">
      <c r="B12" s="28"/>
      <c r="C12" s="21"/>
      <c r="D12" s="4" t="s">
        <v>53</v>
      </c>
      <c r="E12" s="181">
        <v>12</v>
      </c>
      <c r="F12" s="181">
        <v>72045</v>
      </c>
      <c r="G12" s="181">
        <v>72373</v>
      </c>
      <c r="H12" s="181">
        <v>4946</v>
      </c>
      <c r="I12" s="238" t="s">
        <v>28</v>
      </c>
      <c r="J12" s="238" t="s">
        <v>28</v>
      </c>
      <c r="K12" s="181">
        <v>997</v>
      </c>
      <c r="L12" s="238" t="s">
        <v>28</v>
      </c>
      <c r="M12" s="238" t="s">
        <v>28</v>
      </c>
      <c r="N12" s="42"/>
      <c r="O12" s="250"/>
    </row>
    <row r="13" spans="2:15" ht="12">
      <c r="B13" s="28"/>
      <c r="C13" s="21"/>
      <c r="D13" s="4" t="s">
        <v>54</v>
      </c>
      <c r="E13" s="181">
        <v>17</v>
      </c>
      <c r="F13" s="181">
        <v>85591</v>
      </c>
      <c r="G13" s="181">
        <v>90103</v>
      </c>
      <c r="H13" s="181">
        <v>2363</v>
      </c>
      <c r="I13" s="181">
        <v>101</v>
      </c>
      <c r="J13" s="238" t="s">
        <v>28</v>
      </c>
      <c r="K13" s="181">
        <v>1030</v>
      </c>
      <c r="L13" s="238" t="s">
        <v>28</v>
      </c>
      <c r="M13" s="238">
        <f t="shared" si="2"/>
        <v>0.10911015804768438</v>
      </c>
      <c r="N13" s="42"/>
      <c r="O13" s="250"/>
    </row>
    <row r="14" spans="2:15" ht="12">
      <c r="B14" s="28"/>
      <c r="C14" s="21"/>
      <c r="D14" s="4" t="s">
        <v>55</v>
      </c>
      <c r="E14" s="181">
        <v>9</v>
      </c>
      <c r="F14" s="181">
        <v>29498</v>
      </c>
      <c r="G14" s="181">
        <v>26140</v>
      </c>
      <c r="H14" s="181">
        <v>1924</v>
      </c>
      <c r="I14" s="181">
        <v>4385</v>
      </c>
      <c r="J14" s="238" t="s">
        <v>28</v>
      </c>
      <c r="K14" s="181">
        <v>2940</v>
      </c>
      <c r="L14" s="238" t="s">
        <v>28</v>
      </c>
      <c r="M14" s="238">
        <f t="shared" si="2"/>
        <v>13.513513513513514</v>
      </c>
      <c r="N14" s="42"/>
      <c r="O14" s="250"/>
    </row>
    <row r="15" spans="2:15" ht="12">
      <c r="B15" s="28"/>
      <c r="C15" s="21"/>
      <c r="D15" s="4" t="s">
        <v>56</v>
      </c>
      <c r="E15" s="181">
        <v>5</v>
      </c>
      <c r="F15" s="181">
        <v>27203</v>
      </c>
      <c r="G15" s="181">
        <v>26547</v>
      </c>
      <c r="H15" s="181">
        <v>434</v>
      </c>
      <c r="I15" s="181">
        <v>51</v>
      </c>
      <c r="J15" s="238" t="s">
        <v>28</v>
      </c>
      <c r="K15" s="181">
        <v>1537</v>
      </c>
      <c r="L15" s="238" t="s">
        <v>28</v>
      </c>
      <c r="M15" s="238">
        <f t="shared" si="2"/>
        <v>0.1886652855874519</v>
      </c>
      <c r="N15" s="42"/>
      <c r="O15" s="250"/>
    </row>
    <row r="16" spans="2:15" ht="12">
      <c r="B16" s="28"/>
      <c r="C16" s="21"/>
      <c r="D16" s="4" t="s">
        <v>57</v>
      </c>
      <c r="E16" s="181">
        <v>9</v>
      </c>
      <c r="F16" s="181">
        <v>35152</v>
      </c>
      <c r="G16" s="181">
        <v>36495</v>
      </c>
      <c r="H16" s="181">
        <v>2626</v>
      </c>
      <c r="I16" s="181">
        <v>60</v>
      </c>
      <c r="J16" s="238" t="s">
        <v>28</v>
      </c>
      <c r="K16" s="181">
        <v>913</v>
      </c>
      <c r="L16" s="238" t="s">
        <v>28</v>
      </c>
      <c r="M16" s="238">
        <f t="shared" si="2"/>
        <v>0.1531354483040249</v>
      </c>
      <c r="N16" s="42"/>
      <c r="O16" s="250"/>
    </row>
    <row r="17" spans="2:15" ht="12">
      <c r="B17" s="28"/>
      <c r="C17" s="21"/>
      <c r="D17" s="4" t="s">
        <v>58</v>
      </c>
      <c r="E17" s="181">
        <v>5</v>
      </c>
      <c r="F17" s="181">
        <v>24630</v>
      </c>
      <c r="G17" s="181">
        <v>26594</v>
      </c>
      <c r="H17" s="181">
        <v>1158</v>
      </c>
      <c r="I17" s="238" t="s">
        <v>28</v>
      </c>
      <c r="J17" s="238" t="s">
        <v>28</v>
      </c>
      <c r="K17" s="181">
        <v>415</v>
      </c>
      <c r="L17" s="238" t="s">
        <v>28</v>
      </c>
      <c r="M17" s="238" t="s">
        <v>28</v>
      </c>
      <c r="N17" s="42"/>
      <c r="O17" s="250"/>
    </row>
    <row r="18" spans="2:15" ht="12">
      <c r="B18" s="28"/>
      <c r="C18" s="21"/>
      <c r="D18" s="4" t="s">
        <v>59</v>
      </c>
      <c r="E18" s="181">
        <v>6</v>
      </c>
      <c r="F18" s="181">
        <v>22161</v>
      </c>
      <c r="G18" s="181">
        <v>24013</v>
      </c>
      <c r="H18" s="181">
        <v>1061</v>
      </c>
      <c r="I18" s="238" t="s">
        <v>28</v>
      </c>
      <c r="J18" s="238" t="s">
        <v>28</v>
      </c>
      <c r="K18" s="181">
        <v>309</v>
      </c>
      <c r="L18" s="238" t="s">
        <v>28</v>
      </c>
      <c r="M18" s="238" t="s">
        <v>28</v>
      </c>
      <c r="N18" s="42"/>
      <c r="O18" s="250"/>
    </row>
    <row r="19" spans="2:15" ht="12">
      <c r="B19" s="28"/>
      <c r="C19" s="21"/>
      <c r="D19" s="4" t="s">
        <v>61</v>
      </c>
      <c r="E19" s="181">
        <v>5</v>
      </c>
      <c r="F19" s="181">
        <v>20618</v>
      </c>
      <c r="G19" s="181">
        <v>22719</v>
      </c>
      <c r="H19" s="181">
        <v>1977</v>
      </c>
      <c r="I19" s="181">
        <v>27</v>
      </c>
      <c r="J19" s="238" t="s">
        <v>28</v>
      </c>
      <c r="K19" s="181">
        <v>215</v>
      </c>
      <c r="L19" s="238" t="s">
        <v>28</v>
      </c>
      <c r="M19" s="238">
        <f t="shared" si="2"/>
        <v>0.10921004732435385</v>
      </c>
      <c r="N19" s="42"/>
      <c r="O19" s="250"/>
    </row>
    <row r="20" spans="2:15" ht="12">
      <c r="B20" s="28"/>
      <c r="C20" s="21"/>
      <c r="D20" s="4" t="s">
        <v>62</v>
      </c>
      <c r="E20" s="181">
        <v>5</v>
      </c>
      <c r="F20" s="181">
        <v>22282</v>
      </c>
      <c r="G20" s="181">
        <v>29318</v>
      </c>
      <c r="H20" s="181">
        <v>385</v>
      </c>
      <c r="I20" s="238" t="s">
        <v>28</v>
      </c>
      <c r="J20" s="238" t="s">
        <v>28</v>
      </c>
      <c r="K20" s="238" t="s">
        <v>28</v>
      </c>
      <c r="L20" s="238" t="s">
        <v>28</v>
      </c>
      <c r="M20" s="238" t="s">
        <v>28</v>
      </c>
      <c r="N20" s="42"/>
      <c r="O20" s="250"/>
    </row>
    <row r="21" spans="2:15" ht="12" customHeight="1">
      <c r="B21" s="24"/>
      <c r="C21" s="416" t="s">
        <v>439</v>
      </c>
      <c r="D21" s="417"/>
      <c r="E21" s="182">
        <f aca="true" t="shared" si="3" ref="E21:K21">SUM(E22:E28)</f>
        <v>32</v>
      </c>
      <c r="F21" s="182">
        <f t="shared" si="3"/>
        <v>129485</v>
      </c>
      <c r="G21" s="182">
        <f t="shared" si="3"/>
        <v>138606</v>
      </c>
      <c r="H21" s="182">
        <f t="shared" si="3"/>
        <v>7386</v>
      </c>
      <c r="I21" s="182">
        <f t="shared" si="3"/>
        <v>728</v>
      </c>
      <c r="J21" s="182">
        <f t="shared" si="3"/>
        <v>153</v>
      </c>
      <c r="K21" s="182">
        <f t="shared" si="3"/>
        <v>3192</v>
      </c>
      <c r="L21" s="182" t="s">
        <v>28</v>
      </c>
      <c r="M21" s="251">
        <f>I21/(G21+H21+I21)*100</f>
        <v>0.4961832061068702</v>
      </c>
      <c r="N21" s="42"/>
      <c r="O21" s="250"/>
    </row>
    <row r="22" spans="2:15" ht="12">
      <c r="B22" s="28"/>
      <c r="C22" s="21"/>
      <c r="D22" s="4" t="s">
        <v>64</v>
      </c>
      <c r="E22" s="181">
        <v>2</v>
      </c>
      <c r="F22" s="181">
        <v>12354</v>
      </c>
      <c r="G22" s="181">
        <v>12642</v>
      </c>
      <c r="H22" s="181">
        <v>285</v>
      </c>
      <c r="I22" s="238" t="s">
        <v>28</v>
      </c>
      <c r="J22" s="238" t="s">
        <v>28</v>
      </c>
      <c r="K22" s="181">
        <v>253</v>
      </c>
      <c r="L22" s="238" t="s">
        <v>28</v>
      </c>
      <c r="M22" s="238" t="s">
        <v>28</v>
      </c>
      <c r="N22" s="42"/>
      <c r="O22" s="250"/>
    </row>
    <row r="23" spans="2:15" ht="12" customHeight="1">
      <c r="B23" s="24"/>
      <c r="C23" s="25"/>
      <c r="D23" s="4" t="s">
        <v>65</v>
      </c>
      <c r="E23" s="181">
        <v>2</v>
      </c>
      <c r="F23" s="181">
        <v>4700</v>
      </c>
      <c r="G23" s="181">
        <v>3200</v>
      </c>
      <c r="H23" s="181" t="s">
        <v>28</v>
      </c>
      <c r="I23" s="181">
        <v>81</v>
      </c>
      <c r="J23" s="238" t="s">
        <v>28</v>
      </c>
      <c r="K23" s="181">
        <v>1419</v>
      </c>
      <c r="L23" s="238" t="s">
        <v>28</v>
      </c>
      <c r="M23" s="238">
        <v>2.5</v>
      </c>
      <c r="N23" s="42"/>
      <c r="O23" s="250"/>
    </row>
    <row r="24" spans="2:15" ht="12">
      <c r="B24" s="28"/>
      <c r="C24" s="21"/>
      <c r="D24" s="4" t="s">
        <v>66</v>
      </c>
      <c r="E24" s="181">
        <v>3</v>
      </c>
      <c r="F24" s="181">
        <v>10960</v>
      </c>
      <c r="G24" s="181">
        <v>11869</v>
      </c>
      <c r="H24" s="181">
        <v>12</v>
      </c>
      <c r="I24" s="181">
        <v>137</v>
      </c>
      <c r="J24" s="238" t="s">
        <v>28</v>
      </c>
      <c r="K24" s="181">
        <v>317</v>
      </c>
      <c r="L24" s="238" t="s">
        <v>28</v>
      </c>
      <c r="M24" s="238">
        <f>I24/(G24+H24+I24)*100</f>
        <v>1.1399567315693127</v>
      </c>
      <c r="N24" s="42"/>
      <c r="O24" s="250"/>
    </row>
    <row r="25" spans="2:15" ht="12">
      <c r="B25" s="28"/>
      <c r="C25" s="21"/>
      <c r="D25" s="4" t="s">
        <v>67</v>
      </c>
      <c r="E25" s="181">
        <v>8</v>
      </c>
      <c r="F25" s="181">
        <v>29375</v>
      </c>
      <c r="G25" s="181">
        <v>29574</v>
      </c>
      <c r="H25" s="181">
        <v>2921</v>
      </c>
      <c r="I25" s="181">
        <v>73</v>
      </c>
      <c r="J25" s="238" t="s">
        <v>28</v>
      </c>
      <c r="K25" s="181">
        <v>482</v>
      </c>
      <c r="L25" s="238" t="s">
        <v>28</v>
      </c>
      <c r="M25" s="238">
        <f>I25/(G25+H25+I25)*100</f>
        <v>0.2241464013755834</v>
      </c>
      <c r="N25" s="42"/>
      <c r="O25" s="250"/>
    </row>
    <row r="26" spans="2:15" ht="12">
      <c r="B26" s="28"/>
      <c r="C26" s="21"/>
      <c r="D26" s="4" t="s">
        <v>68</v>
      </c>
      <c r="E26" s="181">
        <v>7</v>
      </c>
      <c r="F26" s="181">
        <v>21469</v>
      </c>
      <c r="G26" s="181">
        <v>27297</v>
      </c>
      <c r="H26" s="181">
        <v>1860</v>
      </c>
      <c r="I26" s="181">
        <v>192</v>
      </c>
      <c r="J26" s="181">
        <v>153</v>
      </c>
      <c r="K26" s="181">
        <v>261</v>
      </c>
      <c r="L26" s="238" t="s">
        <v>28</v>
      </c>
      <c r="M26" s="238">
        <f>I26/(G26+H26+I26)*100</f>
        <v>0.654196054380047</v>
      </c>
      <c r="N26" s="42"/>
      <c r="O26" s="250"/>
    </row>
    <row r="27" spans="2:15" ht="12">
      <c r="B27" s="28"/>
      <c r="C27" s="21"/>
      <c r="D27" s="4" t="s">
        <v>69</v>
      </c>
      <c r="E27" s="181">
        <v>2</v>
      </c>
      <c r="F27" s="181">
        <v>12354</v>
      </c>
      <c r="G27" s="181">
        <v>14305</v>
      </c>
      <c r="H27" s="181">
        <v>574</v>
      </c>
      <c r="I27" s="238" t="s">
        <v>28</v>
      </c>
      <c r="J27" s="238" t="s">
        <v>28</v>
      </c>
      <c r="K27" s="238" t="s">
        <v>28</v>
      </c>
      <c r="L27" s="238" t="s">
        <v>28</v>
      </c>
      <c r="M27" s="238" t="s">
        <v>28</v>
      </c>
      <c r="N27" s="42"/>
      <c r="O27" s="250"/>
    </row>
    <row r="28" spans="2:15" ht="12">
      <c r="B28" s="28"/>
      <c r="C28" s="21"/>
      <c r="D28" s="4" t="s">
        <v>70</v>
      </c>
      <c r="E28" s="252">
        <v>8</v>
      </c>
      <c r="F28" s="253">
        <v>38273</v>
      </c>
      <c r="G28" s="253">
        <v>39719</v>
      </c>
      <c r="H28" s="253">
        <v>1734</v>
      </c>
      <c r="I28" s="181">
        <v>245</v>
      </c>
      <c r="J28" s="238" t="s">
        <v>28</v>
      </c>
      <c r="K28" s="253">
        <v>460</v>
      </c>
      <c r="L28" s="238" t="s">
        <v>28</v>
      </c>
      <c r="M28" s="238">
        <f>I28/(G28+H28+I28)*100</f>
        <v>0.5875581562664876</v>
      </c>
      <c r="N28" s="42"/>
      <c r="O28" s="250"/>
    </row>
    <row r="29" ht="12">
      <c r="B29" s="16"/>
    </row>
    <row r="30" ht="12">
      <c r="B30" s="16" t="s">
        <v>440</v>
      </c>
    </row>
    <row r="31" spans="2:10" ht="12">
      <c r="B31" s="16" t="s">
        <v>448</v>
      </c>
      <c r="C31" s="16"/>
      <c r="D31" s="16"/>
      <c r="E31" s="16"/>
      <c r="F31" s="16"/>
      <c r="G31" s="16"/>
      <c r="H31" s="16"/>
      <c r="I31" s="16"/>
      <c r="J31" s="16"/>
    </row>
    <row r="32" spans="5:13" ht="12">
      <c r="E32" s="42"/>
      <c r="F32" s="42"/>
      <c r="G32" s="42"/>
      <c r="H32" s="42"/>
      <c r="I32" s="42"/>
      <c r="J32" s="42"/>
      <c r="K32" s="42"/>
      <c r="L32" s="42"/>
      <c r="M32" s="248"/>
    </row>
    <row r="33" spans="5:13" ht="12">
      <c r="E33" s="42"/>
      <c r="F33" s="42"/>
      <c r="G33" s="42"/>
      <c r="H33" s="42"/>
      <c r="I33" s="42"/>
      <c r="J33" s="42"/>
      <c r="K33" s="42"/>
      <c r="L33" s="42"/>
      <c r="M33" s="248"/>
    </row>
    <row r="34" spans="5:13" ht="12">
      <c r="E34" s="42"/>
      <c r="F34" s="42"/>
      <c r="G34" s="42"/>
      <c r="H34" s="42"/>
      <c r="I34" s="42"/>
      <c r="J34" s="42"/>
      <c r="K34" s="42"/>
      <c r="L34" s="42"/>
      <c r="M34" s="248"/>
    </row>
    <row r="36" spans="5:10" ht="12">
      <c r="E36" s="42"/>
      <c r="F36" s="42"/>
      <c r="G36" s="42"/>
      <c r="H36" s="42"/>
      <c r="I36" s="42"/>
      <c r="J36" s="42"/>
    </row>
    <row r="37" spans="5:10" ht="12">
      <c r="E37" s="42"/>
      <c r="F37" s="42"/>
      <c r="G37" s="42"/>
      <c r="H37" s="42"/>
      <c r="I37" s="42"/>
      <c r="J37" s="42"/>
    </row>
    <row r="38" spans="5:10" ht="12">
      <c r="E38" s="42"/>
      <c r="F38" s="42"/>
      <c r="G38" s="42"/>
      <c r="H38" s="42"/>
      <c r="I38" s="42"/>
      <c r="J38" s="42"/>
    </row>
  </sheetData>
  <sheetProtection/>
  <mergeCells count="12">
    <mergeCell ref="C8:D8"/>
    <mergeCell ref="C21:D21"/>
    <mergeCell ref="B3:D4"/>
    <mergeCell ref="E3:E4"/>
    <mergeCell ref="F3:F4"/>
    <mergeCell ref="G3:I3"/>
    <mergeCell ref="J3:J4"/>
    <mergeCell ref="K3:K4"/>
    <mergeCell ref="L3:L4"/>
    <mergeCell ref="M3:M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5"/>
  <sheetViews>
    <sheetView zoomScalePageLayoutView="0" workbookViewId="0" topLeftCell="A1">
      <selection activeCell="R30" sqref="R30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4" bestFit="1" customWidth="1"/>
    <col min="7" max="7" width="8.00390625" style="14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5" width="8.00390625" style="1" customWidth="1"/>
    <col min="16" max="24" width="7.625" style="1" customWidth="1"/>
    <col min="25" max="16384" width="9.00390625" style="1" customWidth="1"/>
  </cols>
  <sheetData>
    <row r="1" ht="14.25">
      <c r="B1" s="2" t="s">
        <v>72</v>
      </c>
    </row>
    <row r="3" spans="2:15" ht="12" customHeight="1">
      <c r="B3" s="413" t="s">
        <v>0</v>
      </c>
      <c r="C3" s="413"/>
      <c r="D3" s="413"/>
      <c r="E3" s="413"/>
      <c r="F3" s="441" t="s">
        <v>39</v>
      </c>
      <c r="G3" s="441" t="s">
        <v>2</v>
      </c>
      <c r="H3" s="442" t="s">
        <v>40</v>
      </c>
      <c r="I3" s="442"/>
      <c r="J3" s="442"/>
      <c r="K3" s="442"/>
      <c r="L3" s="443" t="s">
        <v>41</v>
      </c>
      <c r="M3" s="444"/>
      <c r="N3" s="445"/>
      <c r="O3" s="56"/>
    </row>
    <row r="4" spans="2:15" ht="12">
      <c r="B4" s="413"/>
      <c r="C4" s="413"/>
      <c r="D4" s="413"/>
      <c r="E4" s="413"/>
      <c r="F4" s="441"/>
      <c r="G4" s="441"/>
      <c r="H4" s="13" t="s">
        <v>42</v>
      </c>
      <c r="I4" s="13" t="s">
        <v>43</v>
      </c>
      <c r="J4" s="13" t="s">
        <v>44</v>
      </c>
      <c r="K4" s="13" t="s">
        <v>45</v>
      </c>
      <c r="L4" s="13" t="s">
        <v>25</v>
      </c>
      <c r="M4" s="13" t="s">
        <v>7</v>
      </c>
      <c r="N4" s="13" t="s">
        <v>8</v>
      </c>
      <c r="O4" s="56"/>
    </row>
    <row r="5" spans="2:15" ht="12">
      <c r="B5" s="3"/>
      <c r="C5" s="36"/>
      <c r="D5" s="36"/>
      <c r="E5" s="37"/>
      <c r="F5" s="38"/>
      <c r="G5" s="38"/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39"/>
    </row>
    <row r="6" spans="2:23" ht="12" customHeight="1">
      <c r="B6" s="433" t="s">
        <v>46</v>
      </c>
      <c r="C6" s="387"/>
      <c r="D6" s="387"/>
      <c r="E6" s="388"/>
      <c r="F6" s="40" t="s">
        <v>47</v>
      </c>
      <c r="G6" s="40">
        <v>981</v>
      </c>
      <c r="H6" s="40">
        <v>18019</v>
      </c>
      <c r="I6" s="40">
        <v>5583</v>
      </c>
      <c r="J6" s="40">
        <v>6047</v>
      </c>
      <c r="K6" s="40">
        <v>6389</v>
      </c>
      <c r="L6" s="40">
        <v>1607</v>
      </c>
      <c r="M6" s="40">
        <v>129</v>
      </c>
      <c r="N6" s="40">
        <v>1478</v>
      </c>
      <c r="O6" s="41"/>
      <c r="Q6" s="42"/>
      <c r="R6" s="42"/>
      <c r="S6" s="42"/>
      <c r="T6" s="42"/>
      <c r="U6" s="42"/>
      <c r="V6" s="42"/>
      <c r="W6" s="42"/>
    </row>
    <row r="7" spans="2:24" s="43" customFormat="1" ht="12" customHeight="1">
      <c r="B7" s="415" t="s">
        <v>48</v>
      </c>
      <c r="C7" s="416"/>
      <c r="D7" s="416"/>
      <c r="E7" s="417"/>
      <c r="F7" s="44">
        <f>SUM(F8:F10)</f>
        <v>175</v>
      </c>
      <c r="G7" s="44">
        <v>907</v>
      </c>
      <c r="H7" s="44">
        <v>16282</v>
      </c>
      <c r="I7" s="44">
        <v>4984</v>
      </c>
      <c r="J7" s="44">
        <v>5504</v>
      </c>
      <c r="K7" s="44">
        <v>5794</v>
      </c>
      <c r="L7" s="44">
        <v>1544</v>
      </c>
      <c r="M7" s="44">
        <v>123</v>
      </c>
      <c r="N7" s="44">
        <v>1421</v>
      </c>
      <c r="O7" s="45"/>
      <c r="P7" s="45"/>
      <c r="Q7" s="45"/>
      <c r="R7" s="45"/>
      <c r="S7" s="45"/>
      <c r="T7" s="45"/>
      <c r="U7" s="45"/>
      <c r="V7" s="46"/>
      <c r="W7" s="46"/>
      <c r="X7" s="46"/>
    </row>
    <row r="8" spans="2:17" s="43" customFormat="1" ht="12" customHeight="1">
      <c r="B8" s="24"/>
      <c r="C8" s="25"/>
      <c r="D8" s="387" t="s">
        <v>11</v>
      </c>
      <c r="E8" s="446"/>
      <c r="F8" s="40">
        <v>1</v>
      </c>
      <c r="G8" s="40">
        <v>5</v>
      </c>
      <c r="H8" s="40">
        <v>137</v>
      </c>
      <c r="I8" s="40">
        <v>28</v>
      </c>
      <c r="J8" s="40">
        <v>55</v>
      </c>
      <c r="K8" s="40">
        <v>54</v>
      </c>
      <c r="L8" s="40">
        <v>9</v>
      </c>
      <c r="M8" s="40">
        <v>2</v>
      </c>
      <c r="N8" s="40">
        <v>7</v>
      </c>
      <c r="O8" s="41"/>
      <c r="P8" s="46"/>
      <c r="Q8" s="46"/>
    </row>
    <row r="9" spans="2:17" s="43" customFormat="1" ht="12" customHeight="1">
      <c r="B9" s="24"/>
      <c r="C9" s="25"/>
      <c r="D9" s="387" t="s">
        <v>12</v>
      </c>
      <c r="E9" s="446"/>
      <c r="F9" s="40">
        <v>76</v>
      </c>
      <c r="G9" s="40">
        <v>289</v>
      </c>
      <c r="H9" s="40">
        <v>4415</v>
      </c>
      <c r="I9" s="40">
        <v>1148</v>
      </c>
      <c r="J9" s="40">
        <v>1548</v>
      </c>
      <c r="K9" s="40">
        <v>1719</v>
      </c>
      <c r="L9" s="40">
        <v>439</v>
      </c>
      <c r="M9" s="40">
        <v>37</v>
      </c>
      <c r="N9" s="40">
        <v>402</v>
      </c>
      <c r="O9" s="41"/>
      <c r="P9" s="46"/>
      <c r="Q9" s="46"/>
    </row>
    <row r="10" spans="2:17" s="43" customFormat="1" ht="12" customHeight="1">
      <c r="B10" s="24"/>
      <c r="C10" s="25"/>
      <c r="D10" s="387" t="s">
        <v>13</v>
      </c>
      <c r="E10" s="446"/>
      <c r="F10" s="40">
        <v>98</v>
      </c>
      <c r="G10" s="40">
        <v>613</v>
      </c>
      <c r="H10" s="40">
        <v>11730</v>
      </c>
      <c r="I10" s="40">
        <v>3808</v>
      </c>
      <c r="J10" s="40">
        <v>3901</v>
      </c>
      <c r="K10" s="40">
        <v>4021</v>
      </c>
      <c r="L10" s="40">
        <v>1096</v>
      </c>
      <c r="M10" s="40">
        <v>84</v>
      </c>
      <c r="N10" s="40">
        <v>1012</v>
      </c>
      <c r="O10" s="41"/>
      <c r="P10" s="46"/>
      <c r="Q10" s="46"/>
    </row>
    <row r="11" spans="2:23" ht="12">
      <c r="B11" s="3"/>
      <c r="C11" s="416" t="s">
        <v>49</v>
      </c>
      <c r="D11" s="416"/>
      <c r="E11" s="417"/>
      <c r="F11" s="44">
        <f>SUM(F12:F23)</f>
        <v>139</v>
      </c>
      <c r="G11" s="44">
        <v>746</v>
      </c>
      <c r="H11" s="44">
        <v>13681</v>
      </c>
      <c r="I11" s="44">
        <v>4202</v>
      </c>
      <c r="J11" s="44">
        <v>4592</v>
      </c>
      <c r="K11" s="44">
        <v>4887</v>
      </c>
      <c r="L11" s="44">
        <v>1277</v>
      </c>
      <c r="M11" s="44">
        <v>98</v>
      </c>
      <c r="N11" s="44">
        <v>1179</v>
      </c>
      <c r="O11" s="45"/>
      <c r="P11" s="45"/>
      <c r="Q11" s="45"/>
      <c r="R11" s="45"/>
      <c r="S11" s="45"/>
      <c r="T11" s="45"/>
      <c r="U11" s="45"/>
      <c r="V11" s="45"/>
      <c r="W11" s="45"/>
    </row>
    <row r="12" spans="2:17" ht="12">
      <c r="B12" s="3"/>
      <c r="C12" s="36"/>
      <c r="D12" s="387" t="s">
        <v>50</v>
      </c>
      <c r="E12" s="388"/>
      <c r="F12" s="40">
        <v>29</v>
      </c>
      <c r="G12" s="47">
        <v>187</v>
      </c>
      <c r="H12" s="40">
        <v>3667</v>
      </c>
      <c r="I12" s="48">
        <v>1190</v>
      </c>
      <c r="J12" s="48">
        <v>1225</v>
      </c>
      <c r="K12" s="48">
        <v>1252</v>
      </c>
      <c r="L12" s="48">
        <v>338</v>
      </c>
      <c r="M12" s="48">
        <v>32</v>
      </c>
      <c r="N12" s="48">
        <v>306</v>
      </c>
      <c r="O12" s="49"/>
      <c r="P12" s="46"/>
      <c r="Q12" s="46"/>
    </row>
    <row r="13" spans="2:17" ht="12">
      <c r="B13" s="3"/>
      <c r="C13" s="36"/>
      <c r="D13" s="387" t="s">
        <v>51</v>
      </c>
      <c r="E13" s="388"/>
      <c r="F13" s="40">
        <v>30</v>
      </c>
      <c r="G13" s="47">
        <v>188</v>
      </c>
      <c r="H13" s="40">
        <v>3675</v>
      </c>
      <c r="I13" s="48">
        <v>1191</v>
      </c>
      <c r="J13" s="48">
        <v>1228</v>
      </c>
      <c r="K13" s="48">
        <v>1256</v>
      </c>
      <c r="L13" s="48">
        <v>330</v>
      </c>
      <c r="M13" s="48">
        <v>26</v>
      </c>
      <c r="N13" s="48">
        <v>304</v>
      </c>
      <c r="O13" s="49"/>
      <c r="P13" s="46"/>
      <c r="Q13" s="46"/>
    </row>
    <row r="14" spans="2:17" ht="12">
      <c r="B14" s="3"/>
      <c r="C14" s="36"/>
      <c r="D14" s="387" t="s">
        <v>52</v>
      </c>
      <c r="E14" s="388"/>
      <c r="F14" s="40">
        <v>13</v>
      </c>
      <c r="G14" s="47">
        <v>48</v>
      </c>
      <c r="H14" s="40">
        <v>609</v>
      </c>
      <c r="I14" s="48">
        <v>176</v>
      </c>
      <c r="J14" s="48">
        <v>212</v>
      </c>
      <c r="K14" s="48">
        <v>221</v>
      </c>
      <c r="L14" s="48">
        <v>78</v>
      </c>
      <c r="M14" s="48">
        <v>8</v>
      </c>
      <c r="N14" s="48">
        <v>70</v>
      </c>
      <c r="O14" s="49"/>
      <c r="P14" s="46"/>
      <c r="Q14" s="46"/>
    </row>
    <row r="15" spans="2:17" ht="12">
      <c r="B15" s="3"/>
      <c r="C15" s="36"/>
      <c r="D15" s="387" t="s">
        <v>53</v>
      </c>
      <c r="E15" s="388"/>
      <c r="F15" s="40">
        <v>16</v>
      </c>
      <c r="G15" s="47">
        <v>74</v>
      </c>
      <c r="H15" s="40">
        <v>1276</v>
      </c>
      <c r="I15" s="48">
        <v>289</v>
      </c>
      <c r="J15" s="48">
        <v>436</v>
      </c>
      <c r="K15" s="48">
        <v>551</v>
      </c>
      <c r="L15" s="48">
        <v>114</v>
      </c>
      <c r="M15" s="48">
        <v>4</v>
      </c>
      <c r="N15" s="48">
        <v>110</v>
      </c>
      <c r="O15" s="49"/>
      <c r="P15" s="46"/>
      <c r="Q15" s="46"/>
    </row>
    <row r="16" spans="2:17" ht="12">
      <c r="B16" s="3"/>
      <c r="C16" s="36"/>
      <c r="D16" s="387" t="s">
        <v>54</v>
      </c>
      <c r="E16" s="388"/>
      <c r="F16" s="40">
        <v>18</v>
      </c>
      <c r="G16" s="40">
        <v>94</v>
      </c>
      <c r="H16" s="40">
        <v>1921</v>
      </c>
      <c r="I16" s="48">
        <v>577</v>
      </c>
      <c r="J16" s="48">
        <v>647</v>
      </c>
      <c r="K16" s="48">
        <v>697</v>
      </c>
      <c r="L16" s="48">
        <v>174</v>
      </c>
      <c r="M16" s="48">
        <v>15</v>
      </c>
      <c r="N16" s="48">
        <v>159</v>
      </c>
      <c r="O16" s="49"/>
      <c r="P16" s="46"/>
      <c r="Q16" s="46"/>
    </row>
    <row r="17" spans="2:17" ht="12">
      <c r="B17" s="3"/>
      <c r="C17" s="36"/>
      <c r="D17" s="387" t="s">
        <v>55</v>
      </c>
      <c r="E17" s="388"/>
      <c r="F17" s="40">
        <v>6</v>
      </c>
      <c r="G17" s="47">
        <v>16</v>
      </c>
      <c r="H17" s="40">
        <v>147</v>
      </c>
      <c r="I17" s="48">
        <v>51</v>
      </c>
      <c r="J17" s="48">
        <v>40</v>
      </c>
      <c r="K17" s="48">
        <v>56</v>
      </c>
      <c r="L17" s="48">
        <v>27</v>
      </c>
      <c r="M17" s="48">
        <v>1</v>
      </c>
      <c r="N17" s="48">
        <v>26</v>
      </c>
      <c r="O17" s="49"/>
      <c r="P17" s="46"/>
      <c r="Q17" s="46"/>
    </row>
    <row r="18" spans="2:17" ht="12">
      <c r="B18" s="3"/>
      <c r="C18" s="36"/>
      <c r="D18" s="387" t="s">
        <v>56</v>
      </c>
      <c r="E18" s="388"/>
      <c r="F18" s="40">
        <v>7</v>
      </c>
      <c r="G18" s="47">
        <v>34</v>
      </c>
      <c r="H18" s="40">
        <v>687</v>
      </c>
      <c r="I18" s="48">
        <v>209</v>
      </c>
      <c r="J18" s="48">
        <v>222</v>
      </c>
      <c r="K18" s="48">
        <v>256</v>
      </c>
      <c r="L18" s="48">
        <v>54</v>
      </c>
      <c r="M18" s="48">
        <v>2</v>
      </c>
      <c r="N18" s="48">
        <v>52</v>
      </c>
      <c r="O18" s="49"/>
      <c r="P18" s="46"/>
      <c r="Q18" s="46"/>
    </row>
    <row r="19" spans="2:17" ht="12">
      <c r="B19" s="3"/>
      <c r="C19" s="36"/>
      <c r="D19" s="387" t="s">
        <v>57</v>
      </c>
      <c r="E19" s="388"/>
      <c r="F19" s="40">
        <v>7</v>
      </c>
      <c r="G19" s="47">
        <v>39</v>
      </c>
      <c r="H19" s="40">
        <v>741</v>
      </c>
      <c r="I19" s="48">
        <v>222</v>
      </c>
      <c r="J19" s="48">
        <v>255</v>
      </c>
      <c r="K19" s="48">
        <v>264</v>
      </c>
      <c r="L19" s="48">
        <v>55</v>
      </c>
      <c r="M19" s="48">
        <v>4</v>
      </c>
      <c r="N19" s="48">
        <v>51</v>
      </c>
      <c r="O19" s="49"/>
      <c r="P19" s="46"/>
      <c r="Q19" s="46"/>
    </row>
    <row r="20" spans="2:17" ht="12">
      <c r="B20" s="3"/>
      <c r="C20" s="36"/>
      <c r="D20" s="387" t="s">
        <v>58</v>
      </c>
      <c r="E20" s="388"/>
      <c r="F20" s="40">
        <v>4</v>
      </c>
      <c r="G20" s="47">
        <v>15</v>
      </c>
      <c r="H20" s="40">
        <v>170</v>
      </c>
      <c r="I20" s="48">
        <v>59</v>
      </c>
      <c r="J20" s="48">
        <v>62</v>
      </c>
      <c r="K20" s="48">
        <v>49</v>
      </c>
      <c r="L20" s="48">
        <v>28</v>
      </c>
      <c r="M20" s="48">
        <v>2</v>
      </c>
      <c r="N20" s="48">
        <v>26</v>
      </c>
      <c r="O20" s="49"/>
      <c r="P20" s="46"/>
      <c r="Q20" s="46"/>
    </row>
    <row r="21" spans="2:17" ht="12">
      <c r="B21" s="3"/>
      <c r="C21" s="36"/>
      <c r="D21" s="387" t="s">
        <v>59</v>
      </c>
      <c r="E21" s="388"/>
      <c r="F21" s="40">
        <v>3</v>
      </c>
      <c r="G21" s="40">
        <v>9</v>
      </c>
      <c r="H21" s="40">
        <v>99</v>
      </c>
      <c r="I21" s="48">
        <v>26</v>
      </c>
      <c r="J21" s="48">
        <v>32</v>
      </c>
      <c r="K21" s="48">
        <v>41</v>
      </c>
      <c r="L21" s="48">
        <v>12</v>
      </c>
      <c r="M21" s="50" t="s">
        <v>60</v>
      </c>
      <c r="N21" s="48">
        <v>12</v>
      </c>
      <c r="O21" s="49"/>
      <c r="P21" s="46"/>
      <c r="Q21" s="46"/>
    </row>
    <row r="22" spans="2:17" ht="12">
      <c r="B22" s="3"/>
      <c r="C22" s="36"/>
      <c r="D22" s="387" t="s">
        <v>61</v>
      </c>
      <c r="E22" s="388"/>
      <c r="F22" s="40">
        <v>3</v>
      </c>
      <c r="G22" s="40">
        <v>17</v>
      </c>
      <c r="H22" s="40">
        <v>288</v>
      </c>
      <c r="I22" s="48">
        <v>90</v>
      </c>
      <c r="J22" s="48">
        <v>100</v>
      </c>
      <c r="K22" s="48">
        <v>98</v>
      </c>
      <c r="L22" s="48">
        <v>35</v>
      </c>
      <c r="M22" s="48">
        <v>2</v>
      </c>
      <c r="N22" s="48">
        <v>33</v>
      </c>
      <c r="O22" s="49"/>
      <c r="P22" s="46"/>
      <c r="Q22" s="46"/>
    </row>
    <row r="23" spans="2:17" ht="12" customHeight="1">
      <c r="B23" s="3"/>
      <c r="C23" s="36"/>
      <c r="D23" s="387" t="s">
        <v>62</v>
      </c>
      <c r="E23" s="446"/>
      <c r="F23" s="40">
        <v>3</v>
      </c>
      <c r="G23" s="40">
        <v>25</v>
      </c>
      <c r="H23" s="40">
        <v>401</v>
      </c>
      <c r="I23" s="48">
        <v>122</v>
      </c>
      <c r="J23" s="48">
        <v>133</v>
      </c>
      <c r="K23" s="48">
        <v>146</v>
      </c>
      <c r="L23" s="48">
        <v>32</v>
      </c>
      <c r="M23" s="50">
        <v>2</v>
      </c>
      <c r="N23" s="48">
        <v>30</v>
      </c>
      <c r="O23" s="49"/>
      <c r="P23" s="46"/>
      <c r="Q23" s="46"/>
    </row>
    <row r="24" spans="2:24" ht="12">
      <c r="B24" s="3"/>
      <c r="C24" s="416" t="s">
        <v>63</v>
      </c>
      <c r="D24" s="416"/>
      <c r="E24" s="417"/>
      <c r="F24" s="44">
        <f>SUM(F25:F31)</f>
        <v>36</v>
      </c>
      <c r="G24" s="44">
        <v>161</v>
      </c>
      <c r="H24" s="44">
        <f>SUM(H25:H31)</f>
        <v>2601</v>
      </c>
      <c r="I24" s="44">
        <f aca="true" t="shared" si="0" ref="I24:N24">SUM(I25:I31)</f>
        <v>782</v>
      </c>
      <c r="J24" s="44">
        <f t="shared" si="0"/>
        <v>912</v>
      </c>
      <c r="K24" s="44">
        <f t="shared" si="0"/>
        <v>907</v>
      </c>
      <c r="L24" s="44">
        <f t="shared" si="0"/>
        <v>267</v>
      </c>
      <c r="M24" s="44">
        <f t="shared" si="0"/>
        <v>25</v>
      </c>
      <c r="N24" s="44">
        <f t="shared" si="0"/>
        <v>242</v>
      </c>
      <c r="O24" s="45"/>
      <c r="P24" s="45"/>
      <c r="Q24" s="45"/>
      <c r="R24" s="45"/>
      <c r="S24" s="45"/>
      <c r="T24" s="45"/>
      <c r="U24" s="45"/>
      <c r="V24" s="46"/>
      <c r="W24" s="46"/>
      <c r="X24" s="46"/>
    </row>
    <row r="25" spans="2:17" ht="12">
      <c r="B25" s="3"/>
      <c r="C25" s="36"/>
      <c r="D25" s="387" t="s">
        <v>64</v>
      </c>
      <c r="E25" s="388"/>
      <c r="F25" s="40">
        <v>3</v>
      </c>
      <c r="G25" s="40">
        <v>13</v>
      </c>
      <c r="H25" s="40">
        <v>255</v>
      </c>
      <c r="I25" s="48">
        <v>58</v>
      </c>
      <c r="J25" s="48">
        <v>100</v>
      </c>
      <c r="K25" s="48">
        <v>97</v>
      </c>
      <c r="L25" s="48">
        <v>30</v>
      </c>
      <c r="M25" s="48">
        <v>2</v>
      </c>
      <c r="N25" s="48">
        <v>28</v>
      </c>
      <c r="O25" s="49"/>
      <c r="P25" s="46"/>
      <c r="Q25" s="46"/>
    </row>
    <row r="26" spans="2:17" ht="12">
      <c r="B26" s="3"/>
      <c r="C26" s="36"/>
      <c r="D26" s="387" t="s">
        <v>65</v>
      </c>
      <c r="E26" s="388"/>
      <c r="F26" s="40" t="s">
        <v>28</v>
      </c>
      <c r="G26" s="40" t="s">
        <v>28</v>
      </c>
      <c r="H26" s="40" t="s">
        <v>28</v>
      </c>
      <c r="I26" s="40" t="s">
        <v>28</v>
      </c>
      <c r="J26" s="40" t="s">
        <v>28</v>
      </c>
      <c r="K26" s="40" t="s">
        <v>28</v>
      </c>
      <c r="L26" s="40" t="s">
        <v>28</v>
      </c>
      <c r="M26" s="40" t="s">
        <v>28</v>
      </c>
      <c r="N26" s="40" t="s">
        <v>28</v>
      </c>
      <c r="O26" s="41"/>
      <c r="P26" s="46"/>
      <c r="Q26" s="46"/>
    </row>
    <row r="27" spans="2:17" ht="12">
      <c r="B27" s="3"/>
      <c r="C27" s="36"/>
      <c r="D27" s="387" t="s">
        <v>66</v>
      </c>
      <c r="E27" s="388"/>
      <c r="F27" s="40">
        <v>3</v>
      </c>
      <c r="G27" s="40">
        <v>13</v>
      </c>
      <c r="H27" s="40">
        <v>131</v>
      </c>
      <c r="I27" s="48">
        <v>40</v>
      </c>
      <c r="J27" s="48">
        <v>43</v>
      </c>
      <c r="K27" s="48">
        <v>48</v>
      </c>
      <c r="L27" s="48">
        <v>6</v>
      </c>
      <c r="M27" s="40" t="s">
        <v>28</v>
      </c>
      <c r="N27" s="48">
        <v>6</v>
      </c>
      <c r="O27" s="49"/>
      <c r="P27" s="46"/>
      <c r="Q27" s="46"/>
    </row>
    <row r="28" spans="2:17" ht="12">
      <c r="B28" s="3"/>
      <c r="C28" s="36"/>
      <c r="D28" s="387" t="s">
        <v>67</v>
      </c>
      <c r="E28" s="388"/>
      <c r="F28" s="40">
        <v>14</v>
      </c>
      <c r="G28" s="40">
        <v>49</v>
      </c>
      <c r="H28" s="40">
        <v>598</v>
      </c>
      <c r="I28" s="48">
        <v>178</v>
      </c>
      <c r="J28" s="48">
        <v>213</v>
      </c>
      <c r="K28" s="48">
        <v>207</v>
      </c>
      <c r="L28" s="48">
        <v>84</v>
      </c>
      <c r="M28" s="48">
        <v>10</v>
      </c>
      <c r="N28" s="48">
        <v>74</v>
      </c>
      <c r="O28" s="49"/>
      <c r="P28" s="46"/>
      <c r="Q28" s="46"/>
    </row>
    <row r="29" spans="2:17" ht="12">
      <c r="B29" s="3"/>
      <c r="C29" s="36"/>
      <c r="D29" s="387" t="s">
        <v>68</v>
      </c>
      <c r="E29" s="388"/>
      <c r="F29" s="40">
        <v>1</v>
      </c>
      <c r="G29" s="40">
        <v>2</v>
      </c>
      <c r="H29" s="40">
        <v>20</v>
      </c>
      <c r="I29" s="50" t="s">
        <v>28</v>
      </c>
      <c r="J29" s="48">
        <v>12</v>
      </c>
      <c r="K29" s="48">
        <v>8</v>
      </c>
      <c r="L29" s="48">
        <v>3</v>
      </c>
      <c r="M29" s="50">
        <v>1</v>
      </c>
      <c r="N29" s="48">
        <v>2</v>
      </c>
      <c r="O29" s="49"/>
      <c r="P29" s="46"/>
      <c r="Q29" s="46"/>
    </row>
    <row r="30" spans="2:17" ht="12">
      <c r="B30" s="3"/>
      <c r="C30" s="36"/>
      <c r="D30" s="387" t="s">
        <v>69</v>
      </c>
      <c r="E30" s="388"/>
      <c r="F30" s="40">
        <v>3</v>
      </c>
      <c r="G30" s="40">
        <v>11</v>
      </c>
      <c r="H30" s="40">
        <v>211</v>
      </c>
      <c r="I30" s="48">
        <v>59</v>
      </c>
      <c r="J30" s="48">
        <v>78</v>
      </c>
      <c r="K30" s="48">
        <v>74</v>
      </c>
      <c r="L30" s="48">
        <v>20</v>
      </c>
      <c r="M30" s="48">
        <v>1</v>
      </c>
      <c r="N30" s="48">
        <v>19</v>
      </c>
      <c r="O30" s="49"/>
      <c r="P30" s="46"/>
      <c r="Q30" s="46"/>
    </row>
    <row r="31" spans="2:17" ht="12">
      <c r="B31" s="3"/>
      <c r="C31" s="36"/>
      <c r="D31" s="387" t="s">
        <v>70</v>
      </c>
      <c r="E31" s="388"/>
      <c r="F31" s="40">
        <v>12</v>
      </c>
      <c r="G31" s="40">
        <v>73</v>
      </c>
      <c r="H31" s="40">
        <v>1386</v>
      </c>
      <c r="I31" s="48">
        <v>447</v>
      </c>
      <c r="J31" s="48">
        <v>466</v>
      </c>
      <c r="K31" s="48">
        <v>473</v>
      </c>
      <c r="L31" s="48">
        <v>124</v>
      </c>
      <c r="M31" s="48">
        <v>11</v>
      </c>
      <c r="N31" s="48">
        <v>113</v>
      </c>
      <c r="O31" s="49"/>
      <c r="P31" s="46"/>
      <c r="Q31" s="46"/>
    </row>
    <row r="32" spans="6:9" ht="12">
      <c r="F32" s="51"/>
      <c r="I32" s="15"/>
    </row>
    <row r="33" spans="2:15" ht="12">
      <c r="B33" s="16" t="s">
        <v>73</v>
      </c>
      <c r="I33" s="42"/>
      <c r="J33" s="42"/>
      <c r="K33" s="42"/>
      <c r="L33" s="42"/>
      <c r="M33" s="42"/>
      <c r="N33" s="42"/>
      <c r="O33" s="42"/>
    </row>
    <row r="34" spans="2:8" ht="13.5">
      <c r="B34" s="447" t="s">
        <v>71</v>
      </c>
      <c r="C34" s="448"/>
      <c r="D34" s="448"/>
      <c r="E34" s="448"/>
      <c r="F34" s="448"/>
      <c r="G34" s="448"/>
      <c r="H34" s="448"/>
    </row>
    <row r="35" spans="7:15" ht="12">
      <c r="G35" s="51"/>
      <c r="H35" s="51"/>
      <c r="I35" s="51"/>
      <c r="J35" s="51"/>
      <c r="K35" s="51"/>
      <c r="L35" s="51"/>
      <c r="M35" s="51"/>
      <c r="N35" s="51"/>
      <c r="O35" s="51"/>
    </row>
    <row r="36" spans="6:15" ht="12"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6:15" ht="12">
      <c r="F37" s="51"/>
      <c r="G37" s="51"/>
      <c r="H37" s="51"/>
      <c r="I37" s="51"/>
      <c r="J37" s="51"/>
      <c r="K37" s="51"/>
      <c r="L37" s="51"/>
      <c r="M37" s="51"/>
      <c r="N37" s="51"/>
      <c r="O37" s="42"/>
    </row>
    <row r="38" spans="6:15" ht="12">
      <c r="F38" s="51"/>
      <c r="G38" s="51"/>
      <c r="H38" s="51"/>
      <c r="I38" s="51"/>
      <c r="J38" s="51"/>
      <c r="K38" s="51"/>
      <c r="L38" s="51"/>
      <c r="M38" s="51"/>
      <c r="N38" s="51"/>
      <c r="O38" s="42"/>
    </row>
    <row r="39" spans="6:15" ht="13.5">
      <c r="F39" s="53"/>
      <c r="G39" s="54"/>
      <c r="H39" s="42"/>
      <c r="I39" s="42"/>
      <c r="J39" s="42"/>
      <c r="K39" s="42"/>
      <c r="L39" s="42"/>
      <c r="M39" s="42"/>
      <c r="N39" s="42"/>
      <c r="O39" s="42"/>
    </row>
    <row r="40" spans="6:7" ht="13.5">
      <c r="F40" s="53"/>
      <c r="G40" s="55"/>
    </row>
    <row r="41" spans="6:7" ht="13.5">
      <c r="F41" s="53"/>
      <c r="G41" s="55"/>
    </row>
    <row r="42" spans="6:7" ht="13.5">
      <c r="F42" s="53"/>
      <c r="G42" s="55"/>
    </row>
    <row r="43" spans="6:7" ht="13.5">
      <c r="F43" s="53"/>
      <c r="G43" s="55"/>
    </row>
    <row r="44" spans="6:7" ht="13.5">
      <c r="F44" s="53"/>
      <c r="G44" s="55"/>
    </row>
    <row r="45" spans="6:7" ht="13.5">
      <c r="F45" s="53"/>
      <c r="G45" s="55"/>
    </row>
  </sheetData>
  <sheetProtection/>
  <mergeCells count="32">
    <mergeCell ref="D31:E31"/>
    <mergeCell ref="B34:H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C24:E24"/>
    <mergeCell ref="D13:E13"/>
    <mergeCell ref="D14:E14"/>
    <mergeCell ref="D15:E15"/>
    <mergeCell ref="D16:E16"/>
    <mergeCell ref="D17:E17"/>
    <mergeCell ref="D18:E18"/>
    <mergeCell ref="B7:E7"/>
    <mergeCell ref="D8:E8"/>
    <mergeCell ref="D9:E9"/>
    <mergeCell ref="D10:E10"/>
    <mergeCell ref="C11:E11"/>
    <mergeCell ref="D12:E12"/>
    <mergeCell ref="B3:E4"/>
    <mergeCell ref="F3:F4"/>
    <mergeCell ref="G3:G4"/>
    <mergeCell ref="H3:K3"/>
    <mergeCell ref="L3:N3"/>
    <mergeCell ref="B6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1" width="7.75390625" style="1" customWidth="1"/>
    <col min="12" max="12" width="9.1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spans="2:7" ht="14.25">
      <c r="B1" s="2" t="s">
        <v>442</v>
      </c>
      <c r="C1" s="43"/>
      <c r="D1" s="43"/>
      <c r="E1" s="43"/>
      <c r="F1" s="43"/>
      <c r="G1" s="43"/>
    </row>
    <row r="2" spans="2:10" ht="13.5">
      <c r="B2" s="178" t="s">
        <v>449</v>
      </c>
      <c r="C2" s="199"/>
      <c r="D2" s="199"/>
      <c r="E2" s="249"/>
      <c r="F2" s="249"/>
      <c r="G2" s="249"/>
      <c r="H2" s="42"/>
      <c r="J2" s="42"/>
    </row>
    <row r="3" spans="2:12" ht="12" customHeight="1">
      <c r="B3" s="468" t="s">
        <v>450</v>
      </c>
      <c r="C3" s="469"/>
      <c r="D3" s="470"/>
      <c r="E3" s="499" t="s">
        <v>425</v>
      </c>
      <c r="F3" s="443" t="s">
        <v>426</v>
      </c>
      <c r="G3" s="444"/>
      <c r="H3" s="445"/>
      <c r="I3" s="499" t="s">
        <v>427</v>
      </c>
      <c r="J3" s="431" t="s">
        <v>428</v>
      </c>
      <c r="K3" s="431" t="s">
        <v>429</v>
      </c>
      <c r="L3" s="499" t="s">
        <v>451</v>
      </c>
    </row>
    <row r="4" spans="2:12" ht="12">
      <c r="B4" s="474"/>
      <c r="C4" s="475"/>
      <c r="D4" s="476"/>
      <c r="E4" s="427"/>
      <c r="F4" s="13" t="s">
        <v>431</v>
      </c>
      <c r="G4" s="13" t="s">
        <v>432</v>
      </c>
      <c r="H4" s="13" t="s">
        <v>433</v>
      </c>
      <c r="I4" s="427"/>
      <c r="J4" s="432"/>
      <c r="K4" s="432"/>
      <c r="L4" s="427"/>
    </row>
    <row r="5" spans="2:12" ht="12">
      <c r="B5" s="28"/>
      <c r="C5" s="21"/>
      <c r="D5" s="4"/>
      <c r="E5" s="6" t="s">
        <v>452</v>
      </c>
      <c r="F5" s="6" t="s">
        <v>452</v>
      </c>
      <c r="G5" s="6" t="s">
        <v>452</v>
      </c>
      <c r="H5" s="6" t="s">
        <v>452</v>
      </c>
      <c r="I5" s="6" t="s">
        <v>452</v>
      </c>
      <c r="J5" s="6" t="s">
        <v>452</v>
      </c>
      <c r="K5" s="6" t="s">
        <v>452</v>
      </c>
      <c r="L5" s="6" t="s">
        <v>453</v>
      </c>
    </row>
    <row r="6" spans="2:12" ht="12">
      <c r="B6" s="415" t="s">
        <v>16</v>
      </c>
      <c r="C6" s="416"/>
      <c r="D6" s="417"/>
      <c r="E6" s="181"/>
      <c r="F6" s="181"/>
      <c r="G6" s="181"/>
      <c r="H6" s="181"/>
      <c r="I6" s="256"/>
      <c r="J6" s="181"/>
      <c r="K6" s="181"/>
      <c r="L6" s="257"/>
    </row>
    <row r="7" spans="2:13" ht="12" customHeight="1">
      <c r="B7" s="28"/>
      <c r="C7" s="387" t="s">
        <v>454</v>
      </c>
      <c r="D7" s="388"/>
      <c r="E7" s="40">
        <v>1026036</v>
      </c>
      <c r="F7" s="40">
        <v>756390</v>
      </c>
      <c r="G7" s="40">
        <v>90323</v>
      </c>
      <c r="H7" s="40">
        <v>7840</v>
      </c>
      <c r="I7" s="256" t="s">
        <v>142</v>
      </c>
      <c r="J7" s="40">
        <v>263012</v>
      </c>
      <c r="K7" s="256" t="s">
        <v>142</v>
      </c>
      <c r="L7" s="258">
        <v>99.08256129227794</v>
      </c>
      <c r="M7" s="42"/>
    </row>
    <row r="8" spans="2:13" ht="12" customHeight="1">
      <c r="B8" s="24"/>
      <c r="C8" s="416" t="s">
        <v>455</v>
      </c>
      <c r="D8" s="417"/>
      <c r="E8" s="44">
        <f>SUM(E9:E12)</f>
        <v>1021019</v>
      </c>
      <c r="F8" s="44">
        <f>SUM(F9:F12)</f>
        <v>756508</v>
      </c>
      <c r="G8" s="44">
        <f>SUM(G9:G12)</f>
        <v>90197</v>
      </c>
      <c r="H8" s="44">
        <f>SUM(H9:H12)</f>
        <v>7840</v>
      </c>
      <c r="I8" s="259" t="s">
        <v>447</v>
      </c>
      <c r="J8" s="44">
        <f>SUM(J9:J12)</f>
        <v>260503</v>
      </c>
      <c r="K8" s="259" t="s">
        <v>456</v>
      </c>
      <c r="L8" s="260">
        <f>(F8+G8)/(F8+G8+H8)*100</f>
        <v>99.08255270348548</v>
      </c>
      <c r="M8" s="42"/>
    </row>
    <row r="9" spans="2:13" ht="12">
      <c r="B9" s="28"/>
      <c r="C9" s="21"/>
      <c r="D9" s="4" t="s">
        <v>457</v>
      </c>
      <c r="E9" s="40">
        <v>526129</v>
      </c>
      <c r="F9" s="40">
        <v>482500</v>
      </c>
      <c r="G9" s="40">
        <v>16116</v>
      </c>
      <c r="H9" s="40">
        <v>2276</v>
      </c>
      <c r="I9" s="256" t="s">
        <v>142</v>
      </c>
      <c r="J9" s="40">
        <v>63112</v>
      </c>
      <c r="K9" s="256" t="s">
        <v>142</v>
      </c>
      <c r="L9" s="258">
        <f>(F9+G9)/(F9+G9+H9)*100</f>
        <v>99.54561063063495</v>
      </c>
      <c r="M9" s="42"/>
    </row>
    <row r="10" spans="2:13" ht="12">
      <c r="B10" s="28"/>
      <c r="C10" s="21"/>
      <c r="D10" s="4" t="s">
        <v>458</v>
      </c>
      <c r="E10" s="40">
        <v>353933</v>
      </c>
      <c r="F10" s="40">
        <v>122391</v>
      </c>
      <c r="G10" s="40">
        <v>40461</v>
      </c>
      <c r="H10" s="40">
        <v>1024</v>
      </c>
      <c r="I10" s="256" t="s">
        <v>142</v>
      </c>
      <c r="J10" s="40">
        <v>191850</v>
      </c>
      <c r="K10" s="256" t="s">
        <v>142</v>
      </c>
      <c r="L10" s="258">
        <f>(F10+G10)/(F10+G10+H10)*100</f>
        <v>99.37513729893334</v>
      </c>
      <c r="M10" s="42"/>
    </row>
    <row r="11" spans="2:13" ht="12">
      <c r="B11" s="28"/>
      <c r="C11" s="21"/>
      <c r="D11" s="4" t="s">
        <v>459</v>
      </c>
      <c r="E11" s="40">
        <v>140067</v>
      </c>
      <c r="F11" s="40">
        <v>151617</v>
      </c>
      <c r="G11" s="40">
        <v>33620</v>
      </c>
      <c r="H11" s="40">
        <v>4540</v>
      </c>
      <c r="I11" s="256" t="s">
        <v>142</v>
      </c>
      <c r="J11" s="40">
        <v>4651</v>
      </c>
      <c r="K11" s="256" t="s">
        <v>142</v>
      </c>
      <c r="L11" s="258">
        <f>(F11+G11)/(F11+G11+H11)*100</f>
        <v>97.60771853280428</v>
      </c>
      <c r="M11" s="42"/>
    </row>
    <row r="12" spans="2:13" ht="12">
      <c r="B12" s="28"/>
      <c r="C12" s="21"/>
      <c r="D12" s="4" t="s">
        <v>460</v>
      </c>
      <c r="E12" s="256">
        <v>890</v>
      </c>
      <c r="F12" s="256" t="s">
        <v>142</v>
      </c>
      <c r="G12" s="256" t="s">
        <v>142</v>
      </c>
      <c r="H12" s="256" t="s">
        <v>142</v>
      </c>
      <c r="I12" s="256" t="s">
        <v>142</v>
      </c>
      <c r="J12" s="256">
        <v>890</v>
      </c>
      <c r="K12" s="256" t="s">
        <v>142</v>
      </c>
      <c r="L12" s="258" t="s">
        <v>456</v>
      </c>
      <c r="M12" s="42"/>
    </row>
    <row r="13" spans="2:13" ht="12">
      <c r="B13" s="415" t="s">
        <v>26</v>
      </c>
      <c r="C13" s="416"/>
      <c r="D13" s="417"/>
      <c r="E13" s="40"/>
      <c r="F13" s="40"/>
      <c r="G13" s="40"/>
      <c r="H13" s="40"/>
      <c r="I13" s="256"/>
      <c r="J13" s="40"/>
      <c r="K13" s="256"/>
      <c r="L13" s="258"/>
      <c r="M13" s="42"/>
    </row>
    <row r="14" spans="2:13" ht="12" customHeight="1">
      <c r="B14" s="28"/>
      <c r="C14" s="387" t="s">
        <v>454</v>
      </c>
      <c r="D14" s="388"/>
      <c r="E14" s="40">
        <v>197034</v>
      </c>
      <c r="F14" s="40">
        <v>116677</v>
      </c>
      <c r="G14" s="40">
        <v>23219</v>
      </c>
      <c r="H14" s="40">
        <v>11017</v>
      </c>
      <c r="I14" s="256" t="s">
        <v>142</v>
      </c>
      <c r="J14" s="40">
        <v>58484</v>
      </c>
      <c r="K14" s="256" t="s">
        <v>142</v>
      </c>
      <c r="L14" s="258">
        <v>92.6</v>
      </c>
      <c r="M14" s="261"/>
    </row>
    <row r="15" spans="2:13" ht="12" customHeight="1">
      <c r="B15" s="24"/>
      <c r="C15" s="416" t="s">
        <v>455</v>
      </c>
      <c r="D15" s="417"/>
      <c r="E15" s="44">
        <f>SUM(E16:E19)</f>
        <v>200317</v>
      </c>
      <c r="F15" s="44">
        <f>SUM(F16:F19)</f>
        <v>116677</v>
      </c>
      <c r="G15" s="44">
        <f>SUM(G16:G19)</f>
        <v>23219</v>
      </c>
      <c r="H15" s="44">
        <f>SUM(H16:H19)</f>
        <v>11017</v>
      </c>
      <c r="I15" s="259" t="s">
        <v>461</v>
      </c>
      <c r="J15" s="44">
        <f>SUM(J16:J19)</f>
        <v>61438</v>
      </c>
      <c r="K15" s="259" t="s">
        <v>461</v>
      </c>
      <c r="L15" s="260">
        <f>(F15+G15)/(F15+G15+H15)*100</f>
        <v>92.69976741566333</v>
      </c>
      <c r="M15" s="42"/>
    </row>
    <row r="16" spans="2:13" ht="12">
      <c r="B16" s="28"/>
      <c r="C16" s="21"/>
      <c r="D16" s="4" t="s">
        <v>457</v>
      </c>
      <c r="E16" s="40">
        <v>161575</v>
      </c>
      <c r="F16" s="40">
        <v>96893</v>
      </c>
      <c r="G16" s="40">
        <v>15106</v>
      </c>
      <c r="H16" s="40">
        <v>6674</v>
      </c>
      <c r="I16" s="256" t="s">
        <v>142</v>
      </c>
      <c r="J16" s="40">
        <v>45528</v>
      </c>
      <c r="K16" s="256" t="s">
        <v>142</v>
      </c>
      <c r="L16" s="258">
        <f>(F16+G16)/(F16+G16+H16)*100</f>
        <v>94.37614284630877</v>
      </c>
      <c r="M16" s="42"/>
    </row>
    <row r="17" spans="2:13" ht="12">
      <c r="B17" s="28"/>
      <c r="C17" s="21"/>
      <c r="D17" s="4" t="s">
        <v>458</v>
      </c>
      <c r="E17" s="40">
        <v>4070</v>
      </c>
      <c r="F17" s="40">
        <v>2171</v>
      </c>
      <c r="G17" s="40">
        <v>1332</v>
      </c>
      <c r="H17" s="40">
        <v>1992</v>
      </c>
      <c r="I17" s="256" t="s">
        <v>142</v>
      </c>
      <c r="J17" s="40">
        <v>403</v>
      </c>
      <c r="K17" s="256" t="s">
        <v>142</v>
      </c>
      <c r="L17" s="258">
        <f>(F17+G17)/(F17+G17+H17)*100</f>
        <v>63.74886260236578</v>
      </c>
      <c r="M17" s="42"/>
    </row>
    <row r="18" spans="2:13" ht="12" customHeight="1">
      <c r="B18" s="28"/>
      <c r="C18" s="21"/>
      <c r="D18" s="4" t="s">
        <v>459</v>
      </c>
      <c r="E18" s="40">
        <v>27615</v>
      </c>
      <c r="F18" s="40">
        <v>8543</v>
      </c>
      <c r="G18" s="40">
        <v>6713</v>
      </c>
      <c r="H18" s="40">
        <v>2351</v>
      </c>
      <c r="I18" s="256" t="s">
        <v>142</v>
      </c>
      <c r="J18" s="40">
        <v>12486</v>
      </c>
      <c r="K18" s="256" t="s">
        <v>142</v>
      </c>
      <c r="L18" s="258">
        <f>(F18+G18)/(F18+G18+H18)*100</f>
        <v>86.64735616516158</v>
      </c>
      <c r="M18" s="42"/>
    </row>
    <row r="19" spans="2:13" ht="12">
      <c r="B19" s="28"/>
      <c r="C19" s="21"/>
      <c r="D19" s="4" t="s">
        <v>460</v>
      </c>
      <c r="E19" s="245">
        <v>7057</v>
      </c>
      <c r="F19" s="245">
        <v>9070</v>
      </c>
      <c r="G19" s="245">
        <v>68</v>
      </c>
      <c r="H19" s="256" t="s">
        <v>142</v>
      </c>
      <c r="I19" s="256" t="s">
        <v>142</v>
      </c>
      <c r="J19" s="245">
        <v>3021</v>
      </c>
      <c r="K19" s="256" t="s">
        <v>142</v>
      </c>
      <c r="L19" s="258">
        <v>100</v>
      </c>
      <c r="M19" s="42"/>
    </row>
    <row r="20" ht="12">
      <c r="B20" s="16"/>
    </row>
    <row r="21" ht="12">
      <c r="B21" s="16" t="s">
        <v>440</v>
      </c>
    </row>
    <row r="23" spans="5:12" ht="12">
      <c r="E23" s="42"/>
      <c r="F23" s="42"/>
      <c r="G23" s="42"/>
      <c r="H23" s="42"/>
      <c r="I23" s="42"/>
      <c r="J23" s="42"/>
      <c r="K23" s="42"/>
      <c r="L23" s="262"/>
    </row>
    <row r="24" spans="5:12" ht="12">
      <c r="E24" s="42"/>
      <c r="F24" s="42"/>
      <c r="G24" s="42"/>
      <c r="H24" s="42"/>
      <c r="I24" s="42"/>
      <c r="J24" s="42"/>
      <c r="K24" s="42"/>
      <c r="L24" s="262"/>
    </row>
    <row r="25" spans="5:11" ht="12">
      <c r="E25" s="42"/>
      <c r="F25" s="42"/>
      <c r="G25" s="42"/>
      <c r="H25" s="42"/>
      <c r="I25" s="42"/>
      <c r="J25" s="42"/>
      <c r="K25" s="42"/>
    </row>
    <row r="26" spans="5:10" ht="12">
      <c r="E26" s="42"/>
      <c r="F26" s="42"/>
      <c r="G26" s="42"/>
      <c r="H26" s="42"/>
      <c r="I26" s="42"/>
      <c r="J26" s="42"/>
    </row>
    <row r="29" spans="5:9" ht="12">
      <c r="E29" s="42"/>
      <c r="F29" s="42"/>
      <c r="G29" s="42"/>
      <c r="H29" s="42"/>
      <c r="I29" s="42"/>
    </row>
    <row r="30" spans="5:9" ht="12">
      <c r="E30" s="42"/>
      <c r="F30" s="42"/>
      <c r="G30" s="42"/>
      <c r="H30" s="42"/>
      <c r="I30" s="42"/>
    </row>
  </sheetData>
  <sheetProtection/>
  <mergeCells count="13">
    <mergeCell ref="I3:I4"/>
    <mergeCell ref="J3:J4"/>
    <mergeCell ref="K3:K4"/>
    <mergeCell ref="C15:D15"/>
    <mergeCell ref="L3:L4"/>
    <mergeCell ref="B6:D6"/>
    <mergeCell ref="C7:D7"/>
    <mergeCell ref="C8:D8"/>
    <mergeCell ref="B13:D13"/>
    <mergeCell ref="C14:D14"/>
    <mergeCell ref="B3:D4"/>
    <mergeCell ref="E3:E4"/>
    <mergeCell ref="F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2.625" style="263" customWidth="1"/>
    <col min="2" max="2" width="1.875" style="263" customWidth="1"/>
    <col min="3" max="3" width="18.375" style="263" bestFit="1" customWidth="1"/>
    <col min="4" max="4" width="3.00390625" style="263" customWidth="1"/>
    <col min="5" max="5" width="10.625" style="263" customWidth="1"/>
    <col min="6" max="6" width="9.375" style="263" bestFit="1" customWidth="1"/>
    <col min="7" max="7" width="9.75390625" style="263" customWidth="1"/>
    <col min="8" max="8" width="9.875" style="263" customWidth="1"/>
    <col min="9" max="11" width="8.375" style="263" bestFit="1" customWidth="1"/>
    <col min="12" max="12" width="8.375" style="263" customWidth="1"/>
    <col min="13" max="13" width="10.50390625" style="263" customWidth="1"/>
    <col min="14" max="14" width="8.25390625" style="263" bestFit="1" customWidth="1"/>
    <col min="15" max="15" width="10.00390625" style="263" customWidth="1"/>
    <col min="16" max="16" width="8.375" style="263" bestFit="1" customWidth="1"/>
    <col min="17" max="17" width="10.375" style="263" bestFit="1" customWidth="1"/>
    <col min="18" max="18" width="9.25390625" style="293" customWidth="1"/>
    <col min="19" max="19" width="9.625" style="293" customWidth="1"/>
    <col min="20" max="20" width="9.625" style="263" customWidth="1"/>
    <col min="21" max="16384" width="9.00390625" style="263" customWidth="1"/>
  </cols>
  <sheetData>
    <row r="1" spans="2:19" ht="14.25">
      <c r="B1" s="2" t="s">
        <v>521</v>
      </c>
      <c r="G1" s="264"/>
      <c r="R1" s="265"/>
      <c r="S1" s="265"/>
    </row>
    <row r="2" spans="5:19" ht="12"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5"/>
      <c r="S2" s="265"/>
    </row>
    <row r="3" spans="2:19" ht="12" customHeight="1">
      <c r="B3" s="585" t="s">
        <v>462</v>
      </c>
      <c r="C3" s="589"/>
      <c r="D3" s="586"/>
      <c r="E3" s="13" t="s">
        <v>42</v>
      </c>
      <c r="F3" s="13" t="s">
        <v>463</v>
      </c>
      <c r="G3" s="13" t="s">
        <v>464</v>
      </c>
      <c r="H3" s="13" t="s">
        <v>465</v>
      </c>
      <c r="I3" s="13" t="s">
        <v>466</v>
      </c>
      <c r="J3" s="13" t="s">
        <v>467</v>
      </c>
      <c r="K3" s="13" t="s">
        <v>468</v>
      </c>
      <c r="L3" s="13" t="s">
        <v>376</v>
      </c>
      <c r="M3" s="267" t="s">
        <v>469</v>
      </c>
      <c r="N3" s="13" t="s">
        <v>470</v>
      </c>
      <c r="O3" s="13" t="s">
        <v>471</v>
      </c>
      <c r="P3" s="13" t="s">
        <v>472</v>
      </c>
      <c r="Q3" s="13" t="s">
        <v>473</v>
      </c>
      <c r="R3" s="268" t="s">
        <v>474</v>
      </c>
      <c r="S3" s="268" t="s">
        <v>207</v>
      </c>
    </row>
    <row r="4" spans="2:19" ht="12">
      <c r="B4" s="179"/>
      <c r="C4" s="269"/>
      <c r="D4" s="180"/>
      <c r="E4" s="6" t="s">
        <v>475</v>
      </c>
      <c r="F4" s="6" t="s">
        <v>475</v>
      </c>
      <c r="G4" s="6" t="s">
        <v>475</v>
      </c>
      <c r="H4" s="6" t="s">
        <v>475</v>
      </c>
      <c r="I4" s="6" t="s">
        <v>475</v>
      </c>
      <c r="J4" s="6" t="s">
        <v>475</v>
      </c>
      <c r="K4" s="6" t="s">
        <v>475</v>
      </c>
      <c r="L4" s="6" t="s">
        <v>475</v>
      </c>
      <c r="M4" s="6" t="s">
        <v>475</v>
      </c>
      <c r="N4" s="6" t="s">
        <v>475</v>
      </c>
      <c r="O4" s="6" t="s">
        <v>475</v>
      </c>
      <c r="P4" s="6" t="s">
        <v>475</v>
      </c>
      <c r="Q4" s="6" t="s">
        <v>475</v>
      </c>
      <c r="R4" s="270" t="s">
        <v>475</v>
      </c>
      <c r="S4" s="270" t="s">
        <v>475</v>
      </c>
    </row>
    <row r="5" spans="2:20" ht="12" customHeight="1">
      <c r="B5" s="433" t="s">
        <v>476</v>
      </c>
      <c r="C5" s="387"/>
      <c r="D5" s="388"/>
      <c r="E5" s="271">
        <v>7394199</v>
      </c>
      <c r="F5" s="271">
        <v>154010</v>
      </c>
      <c r="G5" s="271">
        <v>175511</v>
      </c>
      <c r="H5" s="271">
        <v>400393</v>
      </c>
      <c r="I5" s="271">
        <v>630798</v>
      </c>
      <c r="J5" s="271">
        <v>282459</v>
      </c>
      <c r="K5" s="271">
        <v>345901</v>
      </c>
      <c r="L5" s="271">
        <v>146299</v>
      </c>
      <c r="M5" s="271">
        <v>419109</v>
      </c>
      <c r="N5" s="271">
        <v>73174</v>
      </c>
      <c r="O5" s="271">
        <v>1449307</v>
      </c>
      <c r="P5" s="271">
        <v>482442</v>
      </c>
      <c r="Q5" s="271">
        <v>1730689</v>
      </c>
      <c r="R5" s="272">
        <v>439106</v>
      </c>
      <c r="S5" s="272">
        <v>665001</v>
      </c>
      <c r="T5" s="266"/>
    </row>
    <row r="6" spans="2:20" s="273" customFormat="1" ht="12" customHeight="1">
      <c r="B6" s="415" t="s">
        <v>46</v>
      </c>
      <c r="C6" s="590"/>
      <c r="D6" s="591"/>
      <c r="E6" s="274">
        <v>7538837</v>
      </c>
      <c r="F6" s="274">
        <v>153468</v>
      </c>
      <c r="G6" s="274">
        <v>177350</v>
      </c>
      <c r="H6" s="274">
        <v>400956</v>
      </c>
      <c r="I6" s="274">
        <v>641047</v>
      </c>
      <c r="J6" s="274">
        <v>290204</v>
      </c>
      <c r="K6" s="274">
        <v>347673</v>
      </c>
      <c r="L6" s="274">
        <v>149007</v>
      </c>
      <c r="M6" s="274">
        <v>424194</v>
      </c>
      <c r="N6" s="274">
        <v>73605</v>
      </c>
      <c r="O6" s="274">
        <v>1466843</v>
      </c>
      <c r="P6" s="274">
        <v>488325</v>
      </c>
      <c r="Q6" s="274">
        <v>1760411</v>
      </c>
      <c r="R6" s="274">
        <f>SUM(R7:R47)</f>
        <v>515069</v>
      </c>
      <c r="S6" s="274">
        <f>SUM(S7:S47)</f>
        <v>650685</v>
      </c>
      <c r="T6" s="266"/>
    </row>
    <row r="7" spans="2:21" ht="12" customHeight="1">
      <c r="B7" s="28"/>
      <c r="C7" s="21" t="s">
        <v>477</v>
      </c>
      <c r="D7" s="4"/>
      <c r="E7" s="271">
        <v>807701</v>
      </c>
      <c r="F7" s="271">
        <v>19918</v>
      </c>
      <c r="G7" s="271">
        <v>22188</v>
      </c>
      <c r="H7" s="271">
        <v>48810</v>
      </c>
      <c r="I7" s="271">
        <v>115768</v>
      </c>
      <c r="J7" s="271">
        <v>37989</v>
      </c>
      <c r="K7" s="275">
        <v>34543</v>
      </c>
      <c r="L7" s="275">
        <v>24081</v>
      </c>
      <c r="M7" s="275">
        <v>38664</v>
      </c>
      <c r="N7" s="275">
        <v>8240</v>
      </c>
      <c r="O7" s="275">
        <v>87332</v>
      </c>
      <c r="P7" s="275">
        <v>109896</v>
      </c>
      <c r="Q7" s="276">
        <v>77241</v>
      </c>
      <c r="R7" s="278" t="s">
        <v>478</v>
      </c>
      <c r="S7" s="272">
        <v>183031</v>
      </c>
      <c r="T7" s="266"/>
      <c r="U7" s="277"/>
    </row>
    <row r="8" spans="2:21" ht="12" customHeight="1">
      <c r="B8" s="28"/>
      <c r="C8" s="21" t="s">
        <v>479</v>
      </c>
      <c r="D8" s="4"/>
      <c r="E8" s="271">
        <v>361013</v>
      </c>
      <c r="F8" s="278">
        <v>11015</v>
      </c>
      <c r="G8" s="278">
        <v>11035</v>
      </c>
      <c r="H8" s="278">
        <v>24216</v>
      </c>
      <c r="I8" s="278">
        <v>29110</v>
      </c>
      <c r="J8" s="278">
        <v>11032</v>
      </c>
      <c r="K8" s="278">
        <v>12535</v>
      </c>
      <c r="L8" s="278">
        <v>5981</v>
      </c>
      <c r="M8" s="278">
        <v>27857</v>
      </c>
      <c r="N8" s="278">
        <v>3562</v>
      </c>
      <c r="O8" s="278">
        <v>81052</v>
      </c>
      <c r="P8" s="278">
        <v>76395</v>
      </c>
      <c r="Q8" s="279">
        <v>2342</v>
      </c>
      <c r="R8" s="279">
        <v>50265</v>
      </c>
      <c r="S8" s="279">
        <v>14616</v>
      </c>
      <c r="T8" s="266"/>
      <c r="U8" s="277"/>
    </row>
    <row r="9" spans="2:21" ht="12" customHeight="1">
      <c r="B9" s="28"/>
      <c r="C9" s="21" t="s">
        <v>480</v>
      </c>
      <c r="D9" s="4"/>
      <c r="E9" s="271">
        <v>134110</v>
      </c>
      <c r="F9" s="278" t="s">
        <v>142</v>
      </c>
      <c r="G9" s="278" t="s">
        <v>142</v>
      </c>
      <c r="H9" s="278" t="s">
        <v>142</v>
      </c>
      <c r="I9" s="278" t="s">
        <v>142</v>
      </c>
      <c r="J9" s="278" t="s">
        <v>142</v>
      </c>
      <c r="K9" s="278" t="s">
        <v>142</v>
      </c>
      <c r="L9" s="278" t="s">
        <v>142</v>
      </c>
      <c r="M9" s="278" t="s">
        <v>142</v>
      </c>
      <c r="N9" s="278" t="s">
        <v>142</v>
      </c>
      <c r="O9" s="278" t="s">
        <v>142</v>
      </c>
      <c r="P9" s="278" t="s">
        <v>142</v>
      </c>
      <c r="Q9" s="279">
        <v>119601</v>
      </c>
      <c r="R9" s="278" t="s">
        <v>481</v>
      </c>
      <c r="S9" s="279">
        <v>14509</v>
      </c>
      <c r="T9" s="266"/>
      <c r="U9" s="277"/>
    </row>
    <row r="10" spans="2:21" ht="12" customHeight="1">
      <c r="B10" s="28"/>
      <c r="C10" s="21" t="s">
        <v>522</v>
      </c>
      <c r="D10" s="4"/>
      <c r="E10" s="271">
        <v>489805</v>
      </c>
      <c r="F10" s="278" t="s">
        <v>142</v>
      </c>
      <c r="G10" s="278" t="s">
        <v>142</v>
      </c>
      <c r="H10" s="278" t="s">
        <v>142</v>
      </c>
      <c r="I10" s="278" t="s">
        <v>142</v>
      </c>
      <c r="J10" s="278" t="s">
        <v>142</v>
      </c>
      <c r="K10" s="278" t="s">
        <v>142</v>
      </c>
      <c r="L10" s="278" t="s">
        <v>142</v>
      </c>
      <c r="M10" s="278" t="s">
        <v>142</v>
      </c>
      <c r="N10" s="278" t="s">
        <v>142</v>
      </c>
      <c r="O10" s="278" t="s">
        <v>142</v>
      </c>
      <c r="P10" s="278" t="s">
        <v>142</v>
      </c>
      <c r="Q10" s="279">
        <v>212176</v>
      </c>
      <c r="R10" s="278" t="s">
        <v>481</v>
      </c>
      <c r="S10" s="278">
        <v>277629</v>
      </c>
      <c r="T10" s="266"/>
      <c r="U10" s="277"/>
    </row>
    <row r="11" spans="2:21" ht="12" customHeight="1">
      <c r="B11" s="28"/>
      <c r="C11" s="21" t="s">
        <v>482</v>
      </c>
      <c r="D11" s="4"/>
      <c r="E11" s="271">
        <v>611701</v>
      </c>
      <c r="F11" s="278">
        <v>14946</v>
      </c>
      <c r="G11" s="278">
        <v>21182</v>
      </c>
      <c r="H11" s="278">
        <v>39776</v>
      </c>
      <c r="I11" s="278">
        <v>83387</v>
      </c>
      <c r="J11" s="278">
        <v>31071</v>
      </c>
      <c r="K11" s="278">
        <v>39727</v>
      </c>
      <c r="L11" s="278">
        <v>15572</v>
      </c>
      <c r="M11" s="278">
        <v>44825</v>
      </c>
      <c r="N11" s="278">
        <v>7446</v>
      </c>
      <c r="O11" s="278">
        <v>133025</v>
      </c>
      <c r="P11" s="278">
        <v>41298</v>
      </c>
      <c r="Q11" s="279">
        <v>101673</v>
      </c>
      <c r="R11" s="279">
        <v>36956</v>
      </c>
      <c r="S11" s="279">
        <v>817</v>
      </c>
      <c r="T11" s="266"/>
      <c r="U11" s="277"/>
    </row>
    <row r="12" spans="2:21" ht="12" customHeight="1">
      <c r="B12" s="28"/>
      <c r="C12" s="21" t="s">
        <v>483</v>
      </c>
      <c r="D12" s="4"/>
      <c r="E12" s="271">
        <v>50186</v>
      </c>
      <c r="F12" s="278">
        <v>733</v>
      </c>
      <c r="G12" s="278">
        <v>1191</v>
      </c>
      <c r="H12" s="278">
        <v>2974</v>
      </c>
      <c r="I12" s="278">
        <v>3719</v>
      </c>
      <c r="J12" s="278">
        <v>2380</v>
      </c>
      <c r="K12" s="278">
        <v>3301</v>
      </c>
      <c r="L12" s="278">
        <v>1180</v>
      </c>
      <c r="M12" s="278">
        <v>3298</v>
      </c>
      <c r="N12" s="278">
        <v>685</v>
      </c>
      <c r="O12" s="278">
        <v>12384</v>
      </c>
      <c r="P12" s="278">
        <v>3174</v>
      </c>
      <c r="Q12" s="279">
        <v>15163</v>
      </c>
      <c r="R12" s="278" t="s">
        <v>481</v>
      </c>
      <c r="S12" s="279">
        <v>4</v>
      </c>
      <c r="T12" s="266"/>
      <c r="U12" s="277"/>
    </row>
    <row r="13" spans="2:21" ht="12" customHeight="1">
      <c r="B13" s="28"/>
      <c r="C13" s="21" t="s">
        <v>484</v>
      </c>
      <c r="D13" s="4"/>
      <c r="E13" s="271">
        <v>138274</v>
      </c>
      <c r="F13" s="278">
        <v>3522</v>
      </c>
      <c r="G13" s="278">
        <v>3923</v>
      </c>
      <c r="H13" s="278">
        <v>9228</v>
      </c>
      <c r="I13" s="278">
        <v>13435</v>
      </c>
      <c r="J13" s="278">
        <v>7045</v>
      </c>
      <c r="K13" s="278">
        <v>7737</v>
      </c>
      <c r="L13" s="278">
        <v>2929</v>
      </c>
      <c r="M13" s="278">
        <v>8526</v>
      </c>
      <c r="N13" s="278">
        <v>1573</v>
      </c>
      <c r="O13" s="278">
        <v>41658</v>
      </c>
      <c r="P13" s="278">
        <v>4095</v>
      </c>
      <c r="Q13" s="279">
        <v>34410</v>
      </c>
      <c r="R13" s="278" t="s">
        <v>481</v>
      </c>
      <c r="S13" s="279">
        <v>193</v>
      </c>
      <c r="T13" s="266"/>
      <c r="U13" s="277"/>
    </row>
    <row r="14" spans="2:21" ht="12" customHeight="1">
      <c r="B14" s="28"/>
      <c r="C14" s="21" t="s">
        <v>485</v>
      </c>
      <c r="D14" s="4"/>
      <c r="E14" s="271">
        <v>93211</v>
      </c>
      <c r="F14" s="278">
        <v>1939</v>
      </c>
      <c r="G14" s="278">
        <v>2460</v>
      </c>
      <c r="H14" s="278">
        <v>6654</v>
      </c>
      <c r="I14" s="278">
        <v>7469</v>
      </c>
      <c r="J14" s="278">
        <v>4549</v>
      </c>
      <c r="K14" s="278">
        <v>5265</v>
      </c>
      <c r="L14" s="278">
        <v>2038</v>
      </c>
      <c r="M14" s="278">
        <v>6264</v>
      </c>
      <c r="N14" s="278">
        <v>1546</v>
      </c>
      <c r="O14" s="278">
        <v>24905</v>
      </c>
      <c r="P14" s="278">
        <v>5795</v>
      </c>
      <c r="Q14" s="278">
        <v>24294</v>
      </c>
      <c r="R14" s="278" t="s">
        <v>481</v>
      </c>
      <c r="S14" s="279">
        <v>33</v>
      </c>
      <c r="T14" s="266"/>
      <c r="U14" s="277"/>
    </row>
    <row r="15" spans="2:21" ht="12" customHeight="1">
      <c r="B15" s="28"/>
      <c r="C15" s="21" t="s">
        <v>486</v>
      </c>
      <c r="D15" s="4"/>
      <c r="E15" s="271">
        <v>56304</v>
      </c>
      <c r="F15" s="278">
        <v>556</v>
      </c>
      <c r="G15" s="278">
        <v>568</v>
      </c>
      <c r="H15" s="278">
        <v>1958</v>
      </c>
      <c r="I15" s="278">
        <v>2750</v>
      </c>
      <c r="J15" s="278">
        <v>2071</v>
      </c>
      <c r="K15" s="278">
        <v>3419</v>
      </c>
      <c r="L15" s="278">
        <v>988</v>
      </c>
      <c r="M15" s="278">
        <v>3302</v>
      </c>
      <c r="N15" s="278">
        <v>399</v>
      </c>
      <c r="O15" s="278">
        <v>17187</v>
      </c>
      <c r="P15" s="278">
        <v>3721</v>
      </c>
      <c r="Q15" s="279">
        <v>19377</v>
      </c>
      <c r="R15" s="278" t="s">
        <v>481</v>
      </c>
      <c r="S15" s="278">
        <v>8</v>
      </c>
      <c r="T15" s="266"/>
      <c r="U15" s="277"/>
    </row>
    <row r="16" spans="2:21" ht="12" customHeight="1">
      <c r="B16" s="28"/>
      <c r="C16" s="280" t="s">
        <v>487</v>
      </c>
      <c r="D16" s="4"/>
      <c r="E16" s="271">
        <v>60653</v>
      </c>
      <c r="F16" s="281">
        <v>885</v>
      </c>
      <c r="G16" s="281">
        <v>1213</v>
      </c>
      <c r="H16" s="281">
        <v>4141</v>
      </c>
      <c r="I16" s="281">
        <v>3747</v>
      </c>
      <c r="J16" s="281">
        <v>1978</v>
      </c>
      <c r="K16" s="281">
        <v>2236</v>
      </c>
      <c r="L16" s="281">
        <v>862</v>
      </c>
      <c r="M16" s="281">
        <v>2995</v>
      </c>
      <c r="N16" s="281">
        <v>815</v>
      </c>
      <c r="O16" s="281">
        <v>14523</v>
      </c>
      <c r="P16" s="281">
        <v>2009</v>
      </c>
      <c r="Q16" s="282">
        <v>25249</v>
      </c>
      <c r="R16" s="278" t="s">
        <v>481</v>
      </c>
      <c r="S16" s="278" t="s">
        <v>481</v>
      </c>
      <c r="T16" s="266"/>
      <c r="U16" s="277"/>
    </row>
    <row r="17" spans="2:21" ht="12" customHeight="1">
      <c r="B17" s="28"/>
      <c r="C17" s="21" t="s">
        <v>488</v>
      </c>
      <c r="D17" s="4"/>
      <c r="E17" s="271">
        <v>302398</v>
      </c>
      <c r="F17" s="278">
        <v>4504</v>
      </c>
      <c r="G17" s="278">
        <v>5199</v>
      </c>
      <c r="H17" s="278">
        <v>11913</v>
      </c>
      <c r="I17" s="278">
        <v>14709</v>
      </c>
      <c r="J17" s="278">
        <v>5803</v>
      </c>
      <c r="K17" s="278">
        <v>7813</v>
      </c>
      <c r="L17" s="278">
        <v>3326</v>
      </c>
      <c r="M17" s="278">
        <v>12414</v>
      </c>
      <c r="N17" s="278">
        <v>1548</v>
      </c>
      <c r="O17" s="278">
        <v>37199</v>
      </c>
      <c r="P17" s="278">
        <v>23718</v>
      </c>
      <c r="Q17" s="279">
        <v>33178</v>
      </c>
      <c r="R17" s="279">
        <v>105311</v>
      </c>
      <c r="S17" s="279">
        <v>35763</v>
      </c>
      <c r="T17" s="266"/>
      <c r="U17" s="277"/>
    </row>
    <row r="18" spans="2:21" ht="12" customHeight="1">
      <c r="B18" s="28"/>
      <c r="C18" s="21" t="s">
        <v>489</v>
      </c>
      <c r="D18" s="4"/>
      <c r="E18" s="271">
        <v>66695</v>
      </c>
      <c r="F18" s="278">
        <v>713</v>
      </c>
      <c r="G18" s="278">
        <v>1138</v>
      </c>
      <c r="H18" s="278">
        <v>2329</v>
      </c>
      <c r="I18" s="278">
        <v>3261</v>
      </c>
      <c r="J18" s="278">
        <v>2525</v>
      </c>
      <c r="K18" s="278">
        <v>2912</v>
      </c>
      <c r="L18" s="278">
        <v>935</v>
      </c>
      <c r="M18" s="278">
        <v>3498</v>
      </c>
      <c r="N18" s="278">
        <v>327</v>
      </c>
      <c r="O18" s="278">
        <v>18131</v>
      </c>
      <c r="P18" s="278">
        <v>3855</v>
      </c>
      <c r="Q18" s="279">
        <v>26386</v>
      </c>
      <c r="R18" s="278" t="s">
        <v>481</v>
      </c>
      <c r="S18" s="279">
        <v>685</v>
      </c>
      <c r="T18" s="266"/>
      <c r="U18" s="277"/>
    </row>
    <row r="19" spans="2:21" ht="12" customHeight="1">
      <c r="B19" s="28"/>
      <c r="C19" s="21" t="s">
        <v>490</v>
      </c>
      <c r="D19" s="4"/>
      <c r="E19" s="271">
        <v>270922</v>
      </c>
      <c r="F19" s="278">
        <v>6806</v>
      </c>
      <c r="G19" s="278">
        <v>6297</v>
      </c>
      <c r="H19" s="278">
        <v>14902</v>
      </c>
      <c r="I19" s="278">
        <v>17864</v>
      </c>
      <c r="J19" s="278">
        <v>7716</v>
      </c>
      <c r="K19" s="278">
        <v>7815</v>
      </c>
      <c r="L19" s="278">
        <v>4214</v>
      </c>
      <c r="M19" s="278">
        <v>13387</v>
      </c>
      <c r="N19" s="278">
        <v>2507</v>
      </c>
      <c r="O19" s="278">
        <v>57956</v>
      </c>
      <c r="P19" s="278">
        <v>28265</v>
      </c>
      <c r="Q19" s="279">
        <v>63522</v>
      </c>
      <c r="R19" s="279">
        <v>36884</v>
      </c>
      <c r="S19" s="279">
        <v>2787</v>
      </c>
      <c r="T19" s="266"/>
      <c r="U19" s="277"/>
    </row>
    <row r="20" spans="2:21" ht="12" customHeight="1">
      <c r="B20" s="28"/>
      <c r="C20" s="21" t="s">
        <v>491</v>
      </c>
      <c r="D20" s="4"/>
      <c r="E20" s="271">
        <v>54502</v>
      </c>
      <c r="F20" s="283">
        <v>904</v>
      </c>
      <c r="G20" s="283">
        <v>1316</v>
      </c>
      <c r="H20" s="283">
        <v>3101</v>
      </c>
      <c r="I20" s="283">
        <v>2883</v>
      </c>
      <c r="J20" s="283">
        <v>1921</v>
      </c>
      <c r="K20" s="283">
        <v>3528</v>
      </c>
      <c r="L20" s="283">
        <v>1265</v>
      </c>
      <c r="M20" s="283">
        <v>3987</v>
      </c>
      <c r="N20" s="283">
        <v>631</v>
      </c>
      <c r="O20" s="283">
        <v>15315</v>
      </c>
      <c r="P20" s="283">
        <v>1559</v>
      </c>
      <c r="Q20" s="279">
        <v>18088</v>
      </c>
      <c r="R20" s="278" t="s">
        <v>481</v>
      </c>
      <c r="S20" s="279">
        <v>4</v>
      </c>
      <c r="T20" s="266"/>
      <c r="U20" s="277"/>
    </row>
    <row r="21" spans="2:21" ht="12" customHeight="1">
      <c r="B21" s="28"/>
      <c r="C21" s="21" t="s">
        <v>492</v>
      </c>
      <c r="D21" s="4"/>
      <c r="E21" s="271">
        <v>116393</v>
      </c>
      <c r="F21" s="283">
        <v>1579</v>
      </c>
      <c r="G21" s="283">
        <v>2853</v>
      </c>
      <c r="H21" s="283">
        <v>6628</v>
      </c>
      <c r="I21" s="283">
        <v>8697</v>
      </c>
      <c r="J21" s="283">
        <v>5263</v>
      </c>
      <c r="K21" s="283">
        <v>8637</v>
      </c>
      <c r="L21" s="283">
        <v>2889</v>
      </c>
      <c r="M21" s="283">
        <v>9177</v>
      </c>
      <c r="N21" s="283">
        <v>1151</v>
      </c>
      <c r="O21" s="283">
        <v>29108</v>
      </c>
      <c r="P21" s="283">
        <v>2878</v>
      </c>
      <c r="Q21" s="279">
        <v>37415</v>
      </c>
      <c r="R21" s="278" t="s">
        <v>481</v>
      </c>
      <c r="S21" s="279">
        <v>118</v>
      </c>
      <c r="T21" s="266"/>
      <c r="U21" s="277"/>
    </row>
    <row r="22" spans="2:21" ht="12" customHeight="1">
      <c r="B22" s="28"/>
      <c r="C22" s="21" t="s">
        <v>493</v>
      </c>
      <c r="D22" s="4"/>
      <c r="E22" s="271">
        <v>122413</v>
      </c>
      <c r="F22" s="283">
        <v>3198</v>
      </c>
      <c r="G22" s="283">
        <v>2794</v>
      </c>
      <c r="H22" s="283">
        <v>8626</v>
      </c>
      <c r="I22" s="283">
        <v>10344</v>
      </c>
      <c r="J22" s="283">
        <v>4475</v>
      </c>
      <c r="K22" s="283">
        <v>4827</v>
      </c>
      <c r="L22" s="283">
        <v>1956</v>
      </c>
      <c r="M22" s="283">
        <v>7389</v>
      </c>
      <c r="N22" s="283">
        <v>1141</v>
      </c>
      <c r="O22" s="283">
        <v>41884</v>
      </c>
      <c r="P22" s="283">
        <v>6838</v>
      </c>
      <c r="Q22" s="279">
        <v>28353</v>
      </c>
      <c r="R22" s="278" t="s">
        <v>481</v>
      </c>
      <c r="S22" s="279">
        <v>588</v>
      </c>
      <c r="T22" s="266"/>
      <c r="U22" s="277"/>
    </row>
    <row r="23" spans="2:21" ht="12" customHeight="1">
      <c r="B23" s="28"/>
      <c r="C23" s="21" t="s">
        <v>494</v>
      </c>
      <c r="D23" s="4"/>
      <c r="E23" s="271">
        <v>366724</v>
      </c>
      <c r="F23" s="284">
        <v>11922</v>
      </c>
      <c r="G23" s="284">
        <v>12559</v>
      </c>
      <c r="H23" s="284">
        <v>27468</v>
      </c>
      <c r="I23" s="284">
        <v>41807</v>
      </c>
      <c r="J23" s="284">
        <v>18649</v>
      </c>
      <c r="K23" s="284">
        <v>22862</v>
      </c>
      <c r="L23" s="284">
        <v>9648</v>
      </c>
      <c r="M23" s="284">
        <v>24325</v>
      </c>
      <c r="N23" s="284">
        <v>5697</v>
      </c>
      <c r="O23" s="284">
        <v>78380</v>
      </c>
      <c r="P23" s="284">
        <v>21535</v>
      </c>
      <c r="Q23" s="285">
        <v>63048</v>
      </c>
      <c r="R23" s="278">
        <v>27399</v>
      </c>
      <c r="S23" s="279">
        <v>1425</v>
      </c>
      <c r="T23" s="266"/>
      <c r="U23" s="277"/>
    </row>
    <row r="24" spans="2:21" ht="12" customHeight="1">
      <c r="B24" s="28"/>
      <c r="C24" s="21" t="s">
        <v>495</v>
      </c>
      <c r="D24" s="4"/>
      <c r="E24" s="271">
        <v>72674</v>
      </c>
      <c r="F24" s="283">
        <v>1652</v>
      </c>
      <c r="G24" s="283">
        <v>2276</v>
      </c>
      <c r="H24" s="283">
        <v>5920</v>
      </c>
      <c r="I24" s="283">
        <v>6588</v>
      </c>
      <c r="J24" s="283">
        <v>3775</v>
      </c>
      <c r="K24" s="283">
        <v>5420</v>
      </c>
      <c r="L24" s="283">
        <v>1735</v>
      </c>
      <c r="M24" s="283">
        <v>5516</v>
      </c>
      <c r="N24" s="283">
        <v>945</v>
      </c>
      <c r="O24" s="283">
        <v>19499</v>
      </c>
      <c r="P24" s="283">
        <v>1187</v>
      </c>
      <c r="Q24" s="279">
        <v>18161</v>
      </c>
      <c r="R24" s="278" t="s">
        <v>481</v>
      </c>
      <c r="S24" s="278" t="s">
        <v>481</v>
      </c>
      <c r="T24" s="266"/>
      <c r="U24" s="277"/>
    </row>
    <row r="25" spans="2:21" ht="12" customHeight="1">
      <c r="B25" s="28"/>
      <c r="C25" s="21" t="s">
        <v>496</v>
      </c>
      <c r="D25" s="4"/>
      <c r="E25" s="271">
        <v>187478</v>
      </c>
      <c r="F25" s="283">
        <v>3563</v>
      </c>
      <c r="G25" s="283">
        <v>4751</v>
      </c>
      <c r="H25" s="283">
        <v>11686</v>
      </c>
      <c r="I25" s="283">
        <v>15430</v>
      </c>
      <c r="J25" s="283">
        <v>7216</v>
      </c>
      <c r="K25" s="283">
        <v>8836</v>
      </c>
      <c r="L25" s="283">
        <v>3475</v>
      </c>
      <c r="M25" s="283">
        <v>11316</v>
      </c>
      <c r="N25" s="283">
        <v>2155</v>
      </c>
      <c r="O25" s="283">
        <v>50193</v>
      </c>
      <c r="P25" s="283">
        <v>11212</v>
      </c>
      <c r="Q25" s="279">
        <v>50495</v>
      </c>
      <c r="R25" s="279">
        <v>6976</v>
      </c>
      <c r="S25" s="286">
        <v>174</v>
      </c>
      <c r="T25" s="266"/>
      <c r="U25" s="277"/>
    </row>
    <row r="26" spans="2:21" ht="12" customHeight="1">
      <c r="B26" s="28"/>
      <c r="C26" s="21" t="s">
        <v>497</v>
      </c>
      <c r="D26" s="4"/>
      <c r="E26" s="271">
        <v>76468</v>
      </c>
      <c r="F26" s="283">
        <v>987</v>
      </c>
      <c r="G26" s="283">
        <v>1573</v>
      </c>
      <c r="H26" s="283">
        <v>3825</v>
      </c>
      <c r="I26" s="283">
        <v>5434</v>
      </c>
      <c r="J26" s="283">
        <v>3425</v>
      </c>
      <c r="K26" s="283">
        <v>6143</v>
      </c>
      <c r="L26" s="283">
        <v>2021</v>
      </c>
      <c r="M26" s="283">
        <v>6123</v>
      </c>
      <c r="N26" s="283">
        <v>991</v>
      </c>
      <c r="O26" s="283">
        <v>16213</v>
      </c>
      <c r="P26" s="283">
        <v>1247</v>
      </c>
      <c r="Q26" s="279">
        <v>28486</v>
      </c>
      <c r="R26" s="278" t="s">
        <v>481</v>
      </c>
      <c r="S26" s="278" t="s">
        <v>142</v>
      </c>
      <c r="T26" s="266"/>
      <c r="U26" s="277"/>
    </row>
    <row r="27" spans="2:21" ht="12" customHeight="1">
      <c r="B27" s="28"/>
      <c r="C27" s="21" t="s">
        <v>498</v>
      </c>
      <c r="D27" s="4"/>
      <c r="E27" s="271">
        <v>405564</v>
      </c>
      <c r="F27" s="283">
        <v>7567</v>
      </c>
      <c r="G27" s="283">
        <v>11026</v>
      </c>
      <c r="H27" s="283">
        <v>24820</v>
      </c>
      <c r="I27" s="283">
        <v>37083</v>
      </c>
      <c r="J27" s="283">
        <v>19598</v>
      </c>
      <c r="K27" s="283">
        <v>25181</v>
      </c>
      <c r="L27" s="283">
        <v>9503</v>
      </c>
      <c r="M27" s="283">
        <v>27441</v>
      </c>
      <c r="N27" s="283">
        <v>4075</v>
      </c>
      <c r="O27" s="283">
        <v>90329</v>
      </c>
      <c r="P27" s="283">
        <v>20711</v>
      </c>
      <c r="Q27" s="279">
        <v>119432</v>
      </c>
      <c r="R27" s="278" t="s">
        <v>481</v>
      </c>
      <c r="S27" s="286">
        <v>8798</v>
      </c>
      <c r="T27" s="266"/>
      <c r="U27" s="277"/>
    </row>
    <row r="28" spans="2:21" ht="12" customHeight="1">
      <c r="B28" s="28"/>
      <c r="C28" s="21" t="s">
        <v>499</v>
      </c>
      <c r="D28" s="4"/>
      <c r="E28" s="271">
        <v>364142</v>
      </c>
      <c r="F28" s="284">
        <v>9844</v>
      </c>
      <c r="G28" s="284">
        <v>8555</v>
      </c>
      <c r="H28" s="284">
        <v>21151</v>
      </c>
      <c r="I28" s="284">
        <v>35819</v>
      </c>
      <c r="J28" s="284">
        <v>15220</v>
      </c>
      <c r="K28" s="284">
        <v>15225</v>
      </c>
      <c r="L28" s="284">
        <v>6962</v>
      </c>
      <c r="M28" s="284">
        <v>18803</v>
      </c>
      <c r="N28" s="284">
        <v>3988</v>
      </c>
      <c r="O28" s="284">
        <v>61750</v>
      </c>
      <c r="P28" s="284">
        <v>24880</v>
      </c>
      <c r="Q28" s="285">
        <v>66643</v>
      </c>
      <c r="R28" s="278">
        <v>56799</v>
      </c>
      <c r="S28" s="286">
        <v>18503</v>
      </c>
      <c r="T28" s="266"/>
      <c r="U28" s="277"/>
    </row>
    <row r="29" spans="2:21" ht="12" customHeight="1">
      <c r="B29" s="28"/>
      <c r="C29" s="21" t="s">
        <v>500</v>
      </c>
      <c r="D29" s="4"/>
      <c r="E29" s="271">
        <v>415238</v>
      </c>
      <c r="F29" s="283">
        <v>5052</v>
      </c>
      <c r="G29" s="283">
        <v>6957</v>
      </c>
      <c r="H29" s="283">
        <v>13035</v>
      </c>
      <c r="I29" s="283">
        <v>20110</v>
      </c>
      <c r="J29" s="283">
        <v>10695</v>
      </c>
      <c r="K29" s="283">
        <v>12721</v>
      </c>
      <c r="L29" s="283">
        <v>5676</v>
      </c>
      <c r="M29" s="283">
        <v>12754</v>
      </c>
      <c r="N29" s="283">
        <v>2748</v>
      </c>
      <c r="O29" s="283">
        <v>72698</v>
      </c>
      <c r="P29" s="283">
        <v>12448</v>
      </c>
      <c r="Q29" s="286">
        <v>53314</v>
      </c>
      <c r="R29" s="279">
        <v>153767</v>
      </c>
      <c r="S29" s="286">
        <v>33263</v>
      </c>
      <c r="T29" s="266"/>
      <c r="U29" s="277"/>
    </row>
    <row r="30" spans="2:21" ht="12" customHeight="1">
      <c r="B30" s="28"/>
      <c r="C30" s="21" t="s">
        <v>501</v>
      </c>
      <c r="D30" s="4"/>
      <c r="E30" s="271">
        <v>43542</v>
      </c>
      <c r="F30" s="283">
        <v>870</v>
      </c>
      <c r="G30" s="283">
        <v>779</v>
      </c>
      <c r="H30" s="283">
        <v>1565</v>
      </c>
      <c r="I30" s="283">
        <v>2237</v>
      </c>
      <c r="J30" s="283">
        <v>1271</v>
      </c>
      <c r="K30" s="283">
        <v>1820</v>
      </c>
      <c r="L30" s="283">
        <v>800</v>
      </c>
      <c r="M30" s="283">
        <v>2367</v>
      </c>
      <c r="N30" s="283">
        <v>413</v>
      </c>
      <c r="O30" s="283">
        <v>10129</v>
      </c>
      <c r="P30" s="283">
        <v>1914</v>
      </c>
      <c r="Q30" s="279">
        <v>19377</v>
      </c>
      <c r="R30" s="278" t="s">
        <v>481</v>
      </c>
      <c r="S30" s="278" t="s">
        <v>481</v>
      </c>
      <c r="T30" s="266"/>
      <c r="U30" s="277"/>
    </row>
    <row r="31" spans="2:21" ht="12" customHeight="1">
      <c r="B31" s="28"/>
      <c r="C31" s="21" t="s">
        <v>502</v>
      </c>
      <c r="D31" s="4"/>
      <c r="E31" s="271">
        <v>256988</v>
      </c>
      <c r="F31" s="283">
        <v>5305</v>
      </c>
      <c r="G31" s="283">
        <v>6541</v>
      </c>
      <c r="H31" s="283">
        <v>14860</v>
      </c>
      <c r="I31" s="283">
        <v>17672</v>
      </c>
      <c r="J31" s="283">
        <v>9166</v>
      </c>
      <c r="K31" s="283">
        <v>9111</v>
      </c>
      <c r="L31" s="283">
        <v>4290</v>
      </c>
      <c r="M31" s="283">
        <v>14069</v>
      </c>
      <c r="N31" s="283">
        <v>2267</v>
      </c>
      <c r="O31" s="283">
        <v>65738</v>
      </c>
      <c r="P31" s="283">
        <v>15414</v>
      </c>
      <c r="Q31" s="279">
        <v>59193</v>
      </c>
      <c r="R31" s="279">
        <v>33261</v>
      </c>
      <c r="S31" s="286">
        <v>101</v>
      </c>
      <c r="T31" s="266"/>
      <c r="U31" s="277"/>
    </row>
    <row r="32" spans="2:21" ht="12" customHeight="1">
      <c r="B32" s="28"/>
      <c r="C32" s="21" t="s">
        <v>503</v>
      </c>
      <c r="D32" s="4"/>
      <c r="E32" s="271">
        <v>169294</v>
      </c>
      <c r="F32" s="283">
        <v>3878</v>
      </c>
      <c r="G32" s="283">
        <v>3979</v>
      </c>
      <c r="H32" s="283">
        <v>10202</v>
      </c>
      <c r="I32" s="283">
        <v>11691</v>
      </c>
      <c r="J32" s="283">
        <v>5573</v>
      </c>
      <c r="K32" s="283">
        <v>6922</v>
      </c>
      <c r="L32" s="283">
        <v>2724</v>
      </c>
      <c r="M32" s="283">
        <v>9400</v>
      </c>
      <c r="N32" s="283">
        <v>1552</v>
      </c>
      <c r="O32" s="283">
        <v>38291</v>
      </c>
      <c r="P32" s="283">
        <v>17644</v>
      </c>
      <c r="Q32" s="279">
        <v>48563</v>
      </c>
      <c r="R32" s="278" t="s">
        <v>481</v>
      </c>
      <c r="S32" s="286">
        <v>8875</v>
      </c>
      <c r="T32" s="266"/>
      <c r="U32" s="277"/>
    </row>
    <row r="33" spans="2:21" ht="12" customHeight="1">
      <c r="B33" s="28"/>
      <c r="C33" s="21" t="s">
        <v>504</v>
      </c>
      <c r="D33" s="4"/>
      <c r="E33" s="271">
        <v>85258</v>
      </c>
      <c r="F33" s="283">
        <v>2196</v>
      </c>
      <c r="G33" s="283">
        <v>2325</v>
      </c>
      <c r="H33" s="283">
        <v>6637</v>
      </c>
      <c r="I33" s="283">
        <v>8669</v>
      </c>
      <c r="J33" s="283">
        <v>4639</v>
      </c>
      <c r="K33" s="283">
        <v>5405</v>
      </c>
      <c r="L33" s="283">
        <v>2681</v>
      </c>
      <c r="M33" s="283">
        <v>6481</v>
      </c>
      <c r="N33" s="283">
        <v>1360</v>
      </c>
      <c r="O33" s="283">
        <v>20388</v>
      </c>
      <c r="P33" s="283">
        <v>7631</v>
      </c>
      <c r="Q33" s="279">
        <v>16306</v>
      </c>
      <c r="R33" s="278" t="s">
        <v>481</v>
      </c>
      <c r="S33" s="286">
        <v>540</v>
      </c>
      <c r="T33" s="266"/>
      <c r="U33" s="277"/>
    </row>
    <row r="34" spans="2:21" ht="12" customHeight="1">
      <c r="B34" s="28"/>
      <c r="C34" s="21" t="s">
        <v>505</v>
      </c>
      <c r="D34" s="4"/>
      <c r="E34" s="271">
        <v>90733</v>
      </c>
      <c r="F34" s="283">
        <v>1627</v>
      </c>
      <c r="G34" s="283">
        <v>1732</v>
      </c>
      <c r="H34" s="283">
        <v>4595</v>
      </c>
      <c r="I34" s="283">
        <v>8080</v>
      </c>
      <c r="J34" s="283">
        <v>4188</v>
      </c>
      <c r="K34" s="283">
        <v>5919</v>
      </c>
      <c r="L34" s="283">
        <v>1944</v>
      </c>
      <c r="M34" s="283">
        <v>5022</v>
      </c>
      <c r="N34" s="283">
        <v>1151</v>
      </c>
      <c r="O34" s="283">
        <v>22834</v>
      </c>
      <c r="P34" s="283">
        <v>2422</v>
      </c>
      <c r="Q34" s="279">
        <v>31173</v>
      </c>
      <c r="R34" s="278" t="s">
        <v>481</v>
      </c>
      <c r="S34" s="278">
        <v>46</v>
      </c>
      <c r="T34" s="266"/>
      <c r="U34" s="277"/>
    </row>
    <row r="35" spans="2:21" ht="12" customHeight="1">
      <c r="B35" s="28"/>
      <c r="C35" s="21" t="s">
        <v>506</v>
      </c>
      <c r="D35" s="4"/>
      <c r="E35" s="271">
        <v>152917</v>
      </c>
      <c r="F35" s="283">
        <v>3885</v>
      </c>
      <c r="G35" s="283">
        <v>2723</v>
      </c>
      <c r="H35" s="283">
        <v>7721</v>
      </c>
      <c r="I35" s="283">
        <v>11303</v>
      </c>
      <c r="J35" s="283">
        <v>6734</v>
      </c>
      <c r="K35" s="283">
        <v>9724</v>
      </c>
      <c r="L35" s="283">
        <v>3327</v>
      </c>
      <c r="M35" s="283">
        <v>15088</v>
      </c>
      <c r="N35" s="283">
        <v>1548</v>
      </c>
      <c r="O35" s="283">
        <v>43797</v>
      </c>
      <c r="P35" s="283">
        <v>6278</v>
      </c>
      <c r="Q35" s="279">
        <v>40238</v>
      </c>
      <c r="R35" s="278" t="s">
        <v>481</v>
      </c>
      <c r="S35" s="286">
        <v>551</v>
      </c>
      <c r="T35" s="266"/>
      <c r="U35" s="277"/>
    </row>
    <row r="36" spans="2:21" ht="12" customHeight="1">
      <c r="B36" s="28"/>
      <c r="C36" s="21" t="s">
        <v>507</v>
      </c>
      <c r="D36" s="4"/>
      <c r="E36" s="271">
        <v>142865</v>
      </c>
      <c r="F36" s="283">
        <v>3222</v>
      </c>
      <c r="G36" s="283">
        <v>4383</v>
      </c>
      <c r="H36" s="283">
        <v>8362</v>
      </c>
      <c r="I36" s="283">
        <v>15076</v>
      </c>
      <c r="J36" s="283">
        <v>8266</v>
      </c>
      <c r="K36" s="283">
        <v>10607</v>
      </c>
      <c r="L36" s="283">
        <v>4041</v>
      </c>
      <c r="M36" s="283">
        <v>12242</v>
      </c>
      <c r="N36" s="283">
        <v>1717</v>
      </c>
      <c r="O36" s="283">
        <v>40404</v>
      </c>
      <c r="P36" s="283">
        <v>3079</v>
      </c>
      <c r="Q36" s="279">
        <v>31466</v>
      </c>
      <c r="R36" s="278" t="s">
        <v>481</v>
      </c>
      <c r="S36" s="278" t="s">
        <v>481</v>
      </c>
      <c r="T36" s="266"/>
      <c r="U36" s="277"/>
    </row>
    <row r="37" spans="2:21" ht="12" customHeight="1">
      <c r="B37" s="28"/>
      <c r="C37" s="21" t="s">
        <v>508</v>
      </c>
      <c r="D37" s="4"/>
      <c r="E37" s="271">
        <v>80881</v>
      </c>
      <c r="F37" s="283">
        <v>820</v>
      </c>
      <c r="G37" s="283">
        <v>1203</v>
      </c>
      <c r="H37" s="283">
        <v>3486</v>
      </c>
      <c r="I37" s="283">
        <v>5781</v>
      </c>
      <c r="J37" s="283">
        <v>3396</v>
      </c>
      <c r="K37" s="283">
        <v>4369</v>
      </c>
      <c r="L37" s="283">
        <v>1649</v>
      </c>
      <c r="M37" s="283">
        <v>4800</v>
      </c>
      <c r="N37" s="283">
        <v>802</v>
      </c>
      <c r="O37" s="283">
        <v>20335</v>
      </c>
      <c r="P37" s="283">
        <v>1341</v>
      </c>
      <c r="Q37" s="279">
        <v>32899</v>
      </c>
      <c r="R37" s="278" t="s">
        <v>481</v>
      </c>
      <c r="S37" s="278" t="s">
        <v>481</v>
      </c>
      <c r="T37" s="266"/>
      <c r="U37" s="277"/>
    </row>
    <row r="38" spans="2:21" ht="12" customHeight="1">
      <c r="B38" s="28"/>
      <c r="C38" s="21" t="s">
        <v>105</v>
      </c>
      <c r="D38" s="4"/>
      <c r="E38" s="271">
        <v>14569</v>
      </c>
      <c r="F38" s="283">
        <v>270</v>
      </c>
      <c r="G38" s="283">
        <v>238</v>
      </c>
      <c r="H38" s="283">
        <v>623</v>
      </c>
      <c r="I38" s="283">
        <v>1017</v>
      </c>
      <c r="J38" s="283">
        <v>1489</v>
      </c>
      <c r="K38" s="283">
        <v>2016</v>
      </c>
      <c r="L38" s="283">
        <v>951</v>
      </c>
      <c r="M38" s="283">
        <v>2036</v>
      </c>
      <c r="N38" s="283">
        <v>146</v>
      </c>
      <c r="O38" s="283">
        <v>3514</v>
      </c>
      <c r="P38" s="283" t="s">
        <v>142</v>
      </c>
      <c r="Q38" s="279" t="s">
        <v>142</v>
      </c>
      <c r="R38" s="278" t="s">
        <v>478</v>
      </c>
      <c r="S38" s="278">
        <v>2269</v>
      </c>
      <c r="T38" s="266"/>
      <c r="U38" s="277"/>
    </row>
    <row r="39" spans="2:21" ht="12" customHeight="1">
      <c r="B39" s="28"/>
      <c r="C39" s="21" t="s">
        <v>509</v>
      </c>
      <c r="D39" s="4"/>
      <c r="E39" s="271">
        <v>27247</v>
      </c>
      <c r="F39" s="283">
        <v>575</v>
      </c>
      <c r="G39" s="283">
        <v>763</v>
      </c>
      <c r="H39" s="283">
        <v>1117</v>
      </c>
      <c r="I39" s="283">
        <v>1741</v>
      </c>
      <c r="J39" s="283">
        <v>1225</v>
      </c>
      <c r="K39" s="283">
        <v>1238</v>
      </c>
      <c r="L39" s="283">
        <v>387</v>
      </c>
      <c r="M39" s="283">
        <v>1340</v>
      </c>
      <c r="N39" s="283">
        <v>386</v>
      </c>
      <c r="O39" s="283">
        <v>7762</v>
      </c>
      <c r="P39" s="278" t="s">
        <v>478</v>
      </c>
      <c r="Q39" s="278">
        <v>10713</v>
      </c>
      <c r="R39" s="278" t="s">
        <v>478</v>
      </c>
      <c r="S39" s="278" t="s">
        <v>478</v>
      </c>
      <c r="T39" s="266"/>
      <c r="U39" s="277"/>
    </row>
    <row r="40" spans="2:21" ht="12" customHeight="1">
      <c r="B40" s="28"/>
      <c r="C40" s="21" t="s">
        <v>510</v>
      </c>
      <c r="D40" s="4"/>
      <c r="E40" s="271">
        <v>57484</v>
      </c>
      <c r="F40" s="283">
        <v>849</v>
      </c>
      <c r="G40" s="283">
        <v>1100</v>
      </c>
      <c r="H40" s="283">
        <v>2891</v>
      </c>
      <c r="I40" s="283">
        <v>3075</v>
      </c>
      <c r="J40" s="283">
        <v>1998</v>
      </c>
      <c r="K40" s="283">
        <v>2507</v>
      </c>
      <c r="L40" s="283">
        <v>939</v>
      </c>
      <c r="M40" s="283">
        <v>4881</v>
      </c>
      <c r="N40" s="283">
        <v>453</v>
      </c>
      <c r="O40" s="283">
        <v>14778</v>
      </c>
      <c r="P40" s="283">
        <v>2750</v>
      </c>
      <c r="Q40" s="279">
        <v>21263</v>
      </c>
      <c r="R40" s="278" t="s">
        <v>478</v>
      </c>
      <c r="S40" s="278" t="s">
        <v>478</v>
      </c>
      <c r="T40" s="266"/>
      <c r="U40" s="277"/>
    </row>
    <row r="41" spans="2:21" ht="12" customHeight="1">
      <c r="B41" s="28"/>
      <c r="C41" s="287" t="s">
        <v>511</v>
      </c>
      <c r="D41" s="4"/>
      <c r="E41" s="271">
        <v>133707</v>
      </c>
      <c r="F41" s="283">
        <v>2766</v>
      </c>
      <c r="G41" s="283">
        <v>3249</v>
      </c>
      <c r="H41" s="283">
        <v>7188</v>
      </c>
      <c r="I41" s="283">
        <v>10782</v>
      </c>
      <c r="J41" s="283">
        <v>6905</v>
      </c>
      <c r="K41" s="283">
        <v>7971</v>
      </c>
      <c r="L41" s="283">
        <v>3038</v>
      </c>
      <c r="M41" s="283">
        <v>9723</v>
      </c>
      <c r="N41" s="283">
        <v>1372</v>
      </c>
      <c r="O41" s="283">
        <v>16348</v>
      </c>
      <c r="P41" s="278">
        <v>1762</v>
      </c>
      <c r="Q41" s="279">
        <v>41800</v>
      </c>
      <c r="R41" s="278" t="s">
        <v>478</v>
      </c>
      <c r="S41" s="286">
        <v>20803</v>
      </c>
      <c r="T41" s="266"/>
      <c r="U41" s="277"/>
    </row>
    <row r="42" spans="2:21" ht="12" customHeight="1">
      <c r="B42" s="28"/>
      <c r="C42" s="21" t="s">
        <v>512</v>
      </c>
      <c r="D42" s="4"/>
      <c r="E42" s="271">
        <v>47150</v>
      </c>
      <c r="F42" s="283">
        <v>1123</v>
      </c>
      <c r="G42" s="283">
        <v>1241</v>
      </c>
      <c r="H42" s="283">
        <v>2962</v>
      </c>
      <c r="I42" s="283">
        <v>3024</v>
      </c>
      <c r="J42" s="283">
        <v>1776</v>
      </c>
      <c r="K42" s="283">
        <v>1953</v>
      </c>
      <c r="L42" s="283">
        <v>542</v>
      </c>
      <c r="M42" s="283">
        <v>3934</v>
      </c>
      <c r="N42" s="283">
        <v>652</v>
      </c>
      <c r="O42" s="283">
        <v>15603</v>
      </c>
      <c r="P42" s="283">
        <v>1487</v>
      </c>
      <c r="Q42" s="279">
        <v>10284</v>
      </c>
      <c r="R42" s="278" t="s">
        <v>478</v>
      </c>
      <c r="S42" s="286">
        <v>2569</v>
      </c>
      <c r="T42" s="266"/>
      <c r="U42" s="277"/>
    </row>
    <row r="43" spans="2:21" ht="12" customHeight="1">
      <c r="B43" s="28"/>
      <c r="C43" s="21" t="s">
        <v>513</v>
      </c>
      <c r="D43" s="4"/>
      <c r="E43" s="271">
        <v>196284</v>
      </c>
      <c r="F43" s="283">
        <v>5056</v>
      </c>
      <c r="G43" s="283">
        <v>4771</v>
      </c>
      <c r="H43" s="283">
        <v>10048</v>
      </c>
      <c r="I43" s="283">
        <v>20966</v>
      </c>
      <c r="J43" s="283">
        <v>9418</v>
      </c>
      <c r="K43" s="283">
        <v>12590</v>
      </c>
      <c r="L43" s="283">
        <v>4861</v>
      </c>
      <c r="M43" s="283">
        <v>14420</v>
      </c>
      <c r="N43" s="283">
        <v>2079</v>
      </c>
      <c r="O43" s="283">
        <v>54010</v>
      </c>
      <c r="P43" s="283">
        <v>5658</v>
      </c>
      <c r="Q43" s="279">
        <v>49660</v>
      </c>
      <c r="R43" s="278" t="s">
        <v>478</v>
      </c>
      <c r="S43" s="279">
        <v>2747</v>
      </c>
      <c r="T43" s="266"/>
      <c r="U43" s="277"/>
    </row>
    <row r="44" spans="2:21" ht="12">
      <c r="B44" s="28"/>
      <c r="C44" s="21" t="s">
        <v>514</v>
      </c>
      <c r="D44" s="4"/>
      <c r="E44" s="271">
        <v>84824</v>
      </c>
      <c r="F44" s="283">
        <v>1474</v>
      </c>
      <c r="G44" s="283">
        <v>2093</v>
      </c>
      <c r="H44" s="283">
        <v>4364</v>
      </c>
      <c r="I44" s="283">
        <v>7222</v>
      </c>
      <c r="J44" s="283">
        <v>3398</v>
      </c>
      <c r="K44" s="283">
        <v>4854</v>
      </c>
      <c r="L44" s="283">
        <v>2092</v>
      </c>
      <c r="M44" s="283">
        <v>5209</v>
      </c>
      <c r="N44" s="283">
        <v>896</v>
      </c>
      <c r="O44" s="283">
        <v>19673</v>
      </c>
      <c r="P44" s="278" t="s">
        <v>478</v>
      </c>
      <c r="Q44" s="279">
        <v>25978</v>
      </c>
      <c r="R44" s="278" t="s">
        <v>478</v>
      </c>
      <c r="S44" s="279">
        <v>7571</v>
      </c>
      <c r="T44" s="266"/>
      <c r="U44" s="277"/>
    </row>
    <row r="45" spans="2:21" ht="12">
      <c r="B45" s="28"/>
      <c r="C45" s="21" t="s">
        <v>515</v>
      </c>
      <c r="D45" s="4"/>
      <c r="E45" s="271">
        <v>44591</v>
      </c>
      <c r="F45" s="283">
        <v>934</v>
      </c>
      <c r="G45" s="283">
        <v>876</v>
      </c>
      <c r="H45" s="283">
        <v>2685</v>
      </c>
      <c r="I45" s="283">
        <v>2626</v>
      </c>
      <c r="J45" s="283">
        <v>1838</v>
      </c>
      <c r="K45" s="283">
        <v>2335</v>
      </c>
      <c r="L45" s="283">
        <v>671</v>
      </c>
      <c r="M45" s="283">
        <v>2619</v>
      </c>
      <c r="N45" s="283">
        <v>554</v>
      </c>
      <c r="O45" s="283">
        <v>11715</v>
      </c>
      <c r="P45" s="283">
        <v>1022</v>
      </c>
      <c r="Q45" s="279">
        <v>15403</v>
      </c>
      <c r="R45" s="278" t="s">
        <v>478</v>
      </c>
      <c r="S45" s="279">
        <v>1313</v>
      </c>
      <c r="T45" s="266"/>
      <c r="U45" s="277"/>
    </row>
    <row r="46" spans="2:21" ht="12" customHeight="1">
      <c r="B46" s="28"/>
      <c r="C46" s="21" t="s">
        <v>516</v>
      </c>
      <c r="D46" s="4"/>
      <c r="E46" s="271">
        <v>138234</v>
      </c>
      <c r="F46" s="283">
        <v>3136</v>
      </c>
      <c r="G46" s="283">
        <v>3468</v>
      </c>
      <c r="H46" s="283">
        <v>9144</v>
      </c>
      <c r="I46" s="283">
        <v>15245</v>
      </c>
      <c r="J46" s="283">
        <v>6571</v>
      </c>
      <c r="K46" s="283">
        <v>6683</v>
      </c>
      <c r="L46" s="283">
        <v>2847</v>
      </c>
      <c r="M46" s="283">
        <v>8445</v>
      </c>
      <c r="N46" s="283">
        <v>1895</v>
      </c>
      <c r="O46" s="283">
        <v>29685</v>
      </c>
      <c r="P46" s="283">
        <v>9598</v>
      </c>
      <c r="Q46" s="279">
        <v>34500</v>
      </c>
      <c r="R46" s="278" t="s">
        <v>478</v>
      </c>
      <c r="S46" s="279">
        <v>7017</v>
      </c>
      <c r="T46" s="266"/>
      <c r="U46" s="277"/>
    </row>
    <row r="47" spans="2:21" s="265" customFormat="1" ht="12">
      <c r="B47" s="288"/>
      <c r="C47" s="289" t="s">
        <v>517</v>
      </c>
      <c r="D47" s="4"/>
      <c r="E47" s="271">
        <v>147700</v>
      </c>
      <c r="F47" s="283">
        <v>3677</v>
      </c>
      <c r="G47" s="283">
        <v>4832</v>
      </c>
      <c r="H47" s="283">
        <v>9345</v>
      </c>
      <c r="I47" s="283">
        <v>15426</v>
      </c>
      <c r="J47" s="283">
        <v>7957</v>
      </c>
      <c r="K47" s="283">
        <v>10966</v>
      </c>
      <c r="L47" s="283">
        <v>3987</v>
      </c>
      <c r="M47" s="283">
        <v>10257</v>
      </c>
      <c r="N47" s="283">
        <v>2192</v>
      </c>
      <c r="O47" s="283">
        <v>31118</v>
      </c>
      <c r="P47" s="283">
        <v>3609</v>
      </c>
      <c r="Q47" s="279">
        <v>33548</v>
      </c>
      <c r="R47" s="279">
        <v>7451</v>
      </c>
      <c r="S47" s="279">
        <v>3335</v>
      </c>
      <c r="T47" s="266"/>
      <c r="U47" s="277"/>
    </row>
    <row r="48" spans="4:19" ht="12">
      <c r="D48" s="290"/>
      <c r="E48" s="29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2:19" ht="12">
      <c r="B49" s="16" t="s">
        <v>518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R49" s="265"/>
      <c r="S49" s="265"/>
    </row>
    <row r="50" spans="2:19" ht="12">
      <c r="B50" s="291" t="s">
        <v>523</v>
      </c>
      <c r="C50" s="291"/>
      <c r="D50" s="291"/>
      <c r="E50" s="291"/>
      <c r="F50" s="16"/>
      <c r="G50" s="16"/>
      <c r="H50" s="16"/>
      <c r="I50" s="16"/>
      <c r="J50" s="16"/>
      <c r="K50" s="16"/>
      <c r="L50" s="16"/>
      <c r="M50" s="16"/>
      <c r="N50" s="16"/>
      <c r="O50" s="292"/>
      <c r="R50" s="265"/>
      <c r="S50" s="265"/>
    </row>
    <row r="51" spans="2:19" ht="12">
      <c r="B51" s="16" t="s">
        <v>519</v>
      </c>
      <c r="C51" s="1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</row>
    <row r="52" spans="2:19" ht="12">
      <c r="B52" s="16" t="s">
        <v>524</v>
      </c>
      <c r="C52" s="291"/>
      <c r="D52" s="291"/>
      <c r="E52" s="291"/>
      <c r="F52" s="16"/>
      <c r="G52" s="16"/>
      <c r="H52" s="16"/>
      <c r="I52" s="16"/>
      <c r="J52" s="16"/>
      <c r="K52" s="16"/>
      <c r="L52" s="16"/>
      <c r="M52" s="16"/>
      <c r="N52" s="16"/>
      <c r="O52" s="292"/>
      <c r="R52" s="265"/>
      <c r="S52" s="265"/>
    </row>
    <row r="53" spans="2:19" ht="12">
      <c r="B53" s="16" t="s">
        <v>520</v>
      </c>
      <c r="C53" s="16"/>
      <c r="D53" s="16"/>
      <c r="E53" s="16"/>
      <c r="F53" s="16"/>
      <c r="G53" s="16"/>
      <c r="H53" s="1"/>
      <c r="I53" s="1"/>
      <c r="J53" s="1"/>
      <c r="K53" s="1"/>
      <c r="L53" s="1"/>
      <c r="M53" s="1"/>
      <c r="N53" s="1"/>
      <c r="R53" s="265"/>
      <c r="S53" s="265"/>
    </row>
    <row r="54" spans="5:19" ht="12"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</row>
    <row r="55" spans="5:17" ht="12"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X60"/>
  <sheetViews>
    <sheetView zoomScalePageLayoutView="0" workbookViewId="0" topLeftCell="A1">
      <selection activeCell="H53" sqref="H53"/>
    </sheetView>
  </sheetViews>
  <sheetFormatPr defaultColWidth="9.00390625" defaultRowHeight="13.5"/>
  <cols>
    <col min="1" max="1" width="2.625" style="263" customWidth="1"/>
    <col min="2" max="2" width="4.50390625" style="263" customWidth="1"/>
    <col min="3" max="3" width="18.625" style="263" bestFit="1" customWidth="1"/>
    <col min="4" max="4" width="3.00390625" style="263" customWidth="1"/>
    <col min="5" max="5" width="11.625" style="263" customWidth="1"/>
    <col min="6" max="6" width="9.25390625" style="263" bestFit="1" customWidth="1"/>
    <col min="7" max="8" width="9.75390625" style="263" customWidth="1"/>
    <col min="9" max="12" width="10.50390625" style="263" bestFit="1" customWidth="1"/>
    <col min="13" max="13" width="13.375" style="263" customWidth="1"/>
    <col min="14" max="14" width="9.25390625" style="263" bestFit="1" customWidth="1"/>
    <col min="15" max="15" width="12.875" style="263" bestFit="1" customWidth="1"/>
    <col min="16" max="16" width="8.375" style="263" customWidth="1"/>
    <col min="17" max="17" width="12.875" style="263" bestFit="1" customWidth="1"/>
    <col min="18" max="18" width="7.625" style="263" bestFit="1" customWidth="1"/>
    <col min="19" max="19" width="9.875" style="263" customWidth="1"/>
    <col min="20" max="20" width="9.75390625" style="263" bestFit="1" customWidth="1"/>
    <col min="21" max="16384" width="9.00390625" style="263" customWidth="1"/>
  </cols>
  <sheetData>
    <row r="1" spans="2:6" ht="14.25">
      <c r="B1" s="2" t="s">
        <v>532</v>
      </c>
      <c r="C1" s="295"/>
      <c r="D1" s="295"/>
      <c r="E1" s="295"/>
      <c r="F1" s="296"/>
    </row>
    <row r="2" spans="5:19" ht="12" customHeight="1"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2:19" ht="12" customHeight="1">
      <c r="B3" s="585" t="s">
        <v>462</v>
      </c>
      <c r="C3" s="589"/>
      <c r="D3" s="586"/>
      <c r="E3" s="13" t="s">
        <v>42</v>
      </c>
      <c r="F3" s="13" t="s">
        <v>463</v>
      </c>
      <c r="G3" s="297" t="s">
        <v>464</v>
      </c>
      <c r="H3" s="297" t="s">
        <v>465</v>
      </c>
      <c r="I3" s="13" t="s">
        <v>466</v>
      </c>
      <c r="J3" s="13" t="s">
        <v>467</v>
      </c>
      <c r="K3" s="13" t="s">
        <v>468</v>
      </c>
      <c r="L3" s="13" t="s">
        <v>376</v>
      </c>
      <c r="M3" s="13" t="s">
        <v>469</v>
      </c>
      <c r="N3" s="13" t="s">
        <v>470</v>
      </c>
      <c r="O3" s="13" t="s">
        <v>471</v>
      </c>
      <c r="P3" s="13" t="s">
        <v>472</v>
      </c>
      <c r="Q3" s="13" t="s">
        <v>473</v>
      </c>
      <c r="R3" s="13" t="s">
        <v>525</v>
      </c>
      <c r="S3" s="13" t="s">
        <v>526</v>
      </c>
    </row>
    <row r="4" spans="2:19" ht="12">
      <c r="B4" s="179"/>
      <c r="C4" s="269"/>
      <c r="D4" s="180"/>
      <c r="E4" s="6" t="s">
        <v>475</v>
      </c>
      <c r="F4" s="6" t="s">
        <v>475</v>
      </c>
      <c r="G4" s="6" t="s">
        <v>475</v>
      </c>
      <c r="H4" s="6" t="s">
        <v>475</v>
      </c>
      <c r="I4" s="6" t="s">
        <v>475</v>
      </c>
      <c r="J4" s="6" t="s">
        <v>475</v>
      </c>
      <c r="K4" s="6" t="s">
        <v>475</v>
      </c>
      <c r="L4" s="6" t="s">
        <v>475</v>
      </c>
      <c r="M4" s="6" t="s">
        <v>475</v>
      </c>
      <c r="N4" s="6" t="s">
        <v>475</v>
      </c>
      <c r="O4" s="6" t="s">
        <v>475</v>
      </c>
      <c r="P4" s="6" t="s">
        <v>475</v>
      </c>
      <c r="Q4" s="6" t="s">
        <v>475</v>
      </c>
      <c r="R4" s="6" t="s">
        <v>475</v>
      </c>
      <c r="S4" s="6" t="s">
        <v>475</v>
      </c>
    </row>
    <row r="5" spans="2:19" ht="12" customHeight="1">
      <c r="B5" s="433" t="s">
        <v>476</v>
      </c>
      <c r="C5" s="387"/>
      <c r="D5" s="388"/>
      <c r="E5" s="298">
        <v>8513220</v>
      </c>
      <c r="F5" s="298">
        <v>67516</v>
      </c>
      <c r="G5" s="298">
        <v>183471</v>
      </c>
      <c r="H5" s="298">
        <v>417625</v>
      </c>
      <c r="I5" s="298">
        <v>371790</v>
      </c>
      <c r="J5" s="298">
        <v>301602</v>
      </c>
      <c r="K5" s="298">
        <v>756857</v>
      </c>
      <c r="L5" s="298">
        <v>183921</v>
      </c>
      <c r="M5" s="298">
        <v>537803</v>
      </c>
      <c r="N5" s="298">
        <v>61981</v>
      </c>
      <c r="O5" s="298">
        <v>2101657</v>
      </c>
      <c r="P5" s="298">
        <v>38357</v>
      </c>
      <c r="Q5" s="298">
        <v>2919635</v>
      </c>
      <c r="R5" s="298">
        <v>8330</v>
      </c>
      <c r="S5" s="298">
        <v>562675</v>
      </c>
    </row>
    <row r="6" spans="2:20" s="273" customFormat="1" ht="12" customHeight="1">
      <c r="B6" s="415" t="s">
        <v>46</v>
      </c>
      <c r="C6" s="416"/>
      <c r="D6" s="417"/>
      <c r="E6" s="299">
        <f>SUM(E7:E47)</f>
        <v>8752781</v>
      </c>
      <c r="F6" s="299">
        <f>SUM(F7:F47)</f>
        <v>64904</v>
      </c>
      <c r="G6" s="299">
        <f aca="true" t="shared" si="0" ref="G6:S6">SUM(G7:G47)</f>
        <v>182243</v>
      </c>
      <c r="H6" s="299">
        <f t="shared" si="0"/>
        <v>415568</v>
      </c>
      <c r="I6" s="299">
        <f t="shared" si="0"/>
        <v>374679</v>
      </c>
      <c r="J6" s="299">
        <f t="shared" si="0"/>
        <v>298434</v>
      </c>
      <c r="K6" s="299">
        <f t="shared" si="0"/>
        <v>752305</v>
      </c>
      <c r="L6" s="299">
        <f t="shared" si="0"/>
        <v>181978</v>
      </c>
      <c r="M6" s="299">
        <f t="shared" si="0"/>
        <v>527799</v>
      </c>
      <c r="N6" s="299">
        <f t="shared" si="0"/>
        <v>59903</v>
      </c>
      <c r="O6" s="299">
        <f t="shared" si="0"/>
        <v>2071975</v>
      </c>
      <c r="P6" s="299">
        <f t="shared" si="0"/>
        <v>38092</v>
      </c>
      <c r="Q6" s="299">
        <f t="shared" si="0"/>
        <v>3036082</v>
      </c>
      <c r="R6" s="299">
        <f t="shared" si="0"/>
        <v>6983</v>
      </c>
      <c r="S6" s="299">
        <f t="shared" si="0"/>
        <v>741836</v>
      </c>
      <c r="T6" s="300"/>
    </row>
    <row r="7" spans="2:20" ht="12" customHeight="1">
      <c r="B7" s="28"/>
      <c r="C7" s="21" t="s">
        <v>477</v>
      </c>
      <c r="D7" s="21"/>
      <c r="E7" s="301">
        <v>164501</v>
      </c>
      <c r="F7" s="301">
        <v>3188</v>
      </c>
      <c r="G7" s="301">
        <v>6717</v>
      </c>
      <c r="H7" s="301">
        <v>12208</v>
      </c>
      <c r="I7" s="301">
        <v>19304</v>
      </c>
      <c r="J7" s="301">
        <v>11970</v>
      </c>
      <c r="K7" s="301">
        <v>9436</v>
      </c>
      <c r="L7" s="301">
        <v>5361</v>
      </c>
      <c r="M7" s="301">
        <v>11407</v>
      </c>
      <c r="N7" s="301">
        <v>2359</v>
      </c>
      <c r="O7" s="301">
        <v>24662</v>
      </c>
      <c r="P7" s="301">
        <v>4768</v>
      </c>
      <c r="Q7" s="301">
        <v>45054</v>
      </c>
      <c r="R7" s="301">
        <v>809</v>
      </c>
      <c r="S7" s="301">
        <v>7258</v>
      </c>
      <c r="T7" s="300"/>
    </row>
    <row r="8" spans="2:23" ht="12" customHeight="1">
      <c r="B8" s="28"/>
      <c r="C8" s="21" t="s">
        <v>479</v>
      </c>
      <c r="D8" s="21"/>
      <c r="E8" s="301">
        <v>361092</v>
      </c>
      <c r="F8" s="301">
        <v>4314</v>
      </c>
      <c r="G8" s="301">
        <v>11000</v>
      </c>
      <c r="H8" s="301">
        <v>35711</v>
      </c>
      <c r="I8" s="301">
        <v>25900</v>
      </c>
      <c r="J8" s="301">
        <v>16596</v>
      </c>
      <c r="K8" s="301">
        <v>43528</v>
      </c>
      <c r="L8" s="301">
        <v>10221</v>
      </c>
      <c r="M8" s="301">
        <v>24066</v>
      </c>
      <c r="N8" s="301">
        <v>3145</v>
      </c>
      <c r="O8" s="301">
        <v>109256</v>
      </c>
      <c r="P8" s="301">
        <v>1490</v>
      </c>
      <c r="Q8" s="301">
        <v>11982</v>
      </c>
      <c r="R8" s="301">
        <v>335</v>
      </c>
      <c r="S8" s="301">
        <v>63548</v>
      </c>
      <c r="T8" s="300"/>
      <c r="W8" s="302"/>
    </row>
    <row r="9" spans="2:23" ht="12" customHeight="1">
      <c r="B9" s="28"/>
      <c r="C9" s="21" t="s">
        <v>480</v>
      </c>
      <c r="D9" s="21"/>
      <c r="E9" s="301">
        <v>184594</v>
      </c>
      <c r="F9" s="301">
        <v>583</v>
      </c>
      <c r="G9" s="301">
        <v>390</v>
      </c>
      <c r="H9" s="301">
        <v>1742</v>
      </c>
      <c r="I9" s="301">
        <v>4043</v>
      </c>
      <c r="J9" s="301">
        <v>979</v>
      </c>
      <c r="K9" s="301">
        <v>6038</v>
      </c>
      <c r="L9" s="301">
        <v>389</v>
      </c>
      <c r="M9" s="301">
        <v>1957</v>
      </c>
      <c r="N9" s="301">
        <v>70</v>
      </c>
      <c r="O9" s="301">
        <v>1369</v>
      </c>
      <c r="P9" s="301">
        <v>280</v>
      </c>
      <c r="Q9" s="301">
        <v>159058</v>
      </c>
      <c r="R9" s="301">
        <v>1216</v>
      </c>
      <c r="S9" s="301">
        <v>6480</v>
      </c>
      <c r="T9" s="300"/>
      <c r="W9" s="302"/>
    </row>
    <row r="10" spans="2:23" ht="12" customHeight="1">
      <c r="B10" s="28"/>
      <c r="C10" s="21" t="s">
        <v>522</v>
      </c>
      <c r="D10" s="21"/>
      <c r="E10" s="301">
        <v>1345738</v>
      </c>
      <c r="F10" s="301">
        <v>5960</v>
      </c>
      <c r="G10" s="301">
        <v>14844</v>
      </c>
      <c r="H10" s="301">
        <v>56092</v>
      </c>
      <c r="I10" s="301">
        <v>35445</v>
      </c>
      <c r="J10" s="301">
        <v>32985</v>
      </c>
      <c r="K10" s="301">
        <v>115996</v>
      </c>
      <c r="L10" s="301">
        <v>23380</v>
      </c>
      <c r="M10" s="301">
        <v>33885</v>
      </c>
      <c r="N10" s="301">
        <v>4230</v>
      </c>
      <c r="O10" s="301">
        <v>295955</v>
      </c>
      <c r="P10" s="301">
        <v>2226</v>
      </c>
      <c r="Q10" s="301">
        <v>499956</v>
      </c>
      <c r="R10" s="301">
        <v>84</v>
      </c>
      <c r="S10" s="301">
        <v>224700</v>
      </c>
      <c r="T10" s="300"/>
      <c r="W10" s="302"/>
    </row>
    <row r="11" spans="2:20" ht="12" customHeight="1">
      <c r="B11" s="28"/>
      <c r="C11" s="21" t="s">
        <v>482</v>
      </c>
      <c r="D11" s="21"/>
      <c r="E11" s="301">
        <v>1216675</v>
      </c>
      <c r="F11" s="301">
        <v>12431</v>
      </c>
      <c r="G11" s="301">
        <v>46708</v>
      </c>
      <c r="H11" s="301">
        <v>67313</v>
      </c>
      <c r="I11" s="301">
        <v>79029</v>
      </c>
      <c r="J11" s="301">
        <v>57349</v>
      </c>
      <c r="K11" s="301">
        <v>139478</v>
      </c>
      <c r="L11" s="301">
        <v>37325</v>
      </c>
      <c r="M11" s="301">
        <v>75909</v>
      </c>
      <c r="N11" s="301">
        <v>16974</v>
      </c>
      <c r="O11" s="301">
        <v>329220</v>
      </c>
      <c r="P11" s="301">
        <v>8548</v>
      </c>
      <c r="Q11" s="301">
        <v>292680</v>
      </c>
      <c r="R11" s="301">
        <v>731</v>
      </c>
      <c r="S11" s="301">
        <v>52980</v>
      </c>
      <c r="T11" s="300"/>
    </row>
    <row r="12" spans="2:20" ht="12" customHeight="1">
      <c r="B12" s="28"/>
      <c r="C12" s="21" t="s">
        <v>483</v>
      </c>
      <c r="D12" s="21"/>
      <c r="E12" s="301">
        <v>75275</v>
      </c>
      <c r="F12" s="301">
        <v>377</v>
      </c>
      <c r="G12" s="301">
        <v>1588</v>
      </c>
      <c r="H12" s="301">
        <v>2563</v>
      </c>
      <c r="I12" s="301">
        <v>2574</v>
      </c>
      <c r="J12" s="301">
        <v>2339</v>
      </c>
      <c r="K12" s="301">
        <v>6651</v>
      </c>
      <c r="L12" s="301">
        <v>1289</v>
      </c>
      <c r="M12" s="301">
        <v>4033</v>
      </c>
      <c r="N12" s="301">
        <v>347</v>
      </c>
      <c r="O12" s="301">
        <v>18609</v>
      </c>
      <c r="P12" s="301">
        <v>851</v>
      </c>
      <c r="Q12" s="301">
        <v>28752</v>
      </c>
      <c r="R12" s="301">
        <v>10</v>
      </c>
      <c r="S12" s="301">
        <v>5292</v>
      </c>
      <c r="T12" s="300"/>
    </row>
    <row r="13" spans="2:20" ht="12" customHeight="1">
      <c r="B13" s="28"/>
      <c r="C13" s="21" t="s">
        <v>484</v>
      </c>
      <c r="D13" s="21"/>
      <c r="E13" s="301">
        <v>207886</v>
      </c>
      <c r="F13" s="301">
        <v>1222</v>
      </c>
      <c r="G13" s="301">
        <v>3869</v>
      </c>
      <c r="H13" s="301">
        <v>7175</v>
      </c>
      <c r="I13" s="301">
        <v>7586</v>
      </c>
      <c r="J13" s="301">
        <v>6447</v>
      </c>
      <c r="K13" s="301">
        <v>17502</v>
      </c>
      <c r="L13" s="301">
        <v>3750</v>
      </c>
      <c r="M13" s="301">
        <v>7538</v>
      </c>
      <c r="N13" s="301">
        <v>1090</v>
      </c>
      <c r="O13" s="301">
        <v>51380</v>
      </c>
      <c r="P13" s="301">
        <v>1482</v>
      </c>
      <c r="Q13" s="301">
        <v>83764</v>
      </c>
      <c r="R13" s="301">
        <v>49</v>
      </c>
      <c r="S13" s="301">
        <v>15032</v>
      </c>
      <c r="T13" s="300"/>
    </row>
    <row r="14" spans="2:20" ht="12" customHeight="1">
      <c r="B14" s="28"/>
      <c r="C14" s="21" t="s">
        <v>485</v>
      </c>
      <c r="D14" s="21"/>
      <c r="E14" s="301">
        <v>124569</v>
      </c>
      <c r="F14" s="301">
        <v>824</v>
      </c>
      <c r="G14" s="301">
        <v>2581</v>
      </c>
      <c r="H14" s="301">
        <v>6295</v>
      </c>
      <c r="I14" s="301">
        <v>4453</v>
      </c>
      <c r="J14" s="301">
        <v>3399</v>
      </c>
      <c r="K14" s="301">
        <v>9544</v>
      </c>
      <c r="L14" s="301">
        <v>2055</v>
      </c>
      <c r="M14" s="301">
        <v>5288</v>
      </c>
      <c r="N14" s="301">
        <v>885</v>
      </c>
      <c r="O14" s="301">
        <v>28301</v>
      </c>
      <c r="P14" s="301">
        <v>1049</v>
      </c>
      <c r="Q14" s="301">
        <v>49807</v>
      </c>
      <c r="R14" s="301">
        <v>35</v>
      </c>
      <c r="S14" s="301">
        <v>10053</v>
      </c>
      <c r="T14" s="300"/>
    </row>
    <row r="15" spans="2:20" ht="12" customHeight="1">
      <c r="B15" s="28"/>
      <c r="C15" s="21" t="s">
        <v>486</v>
      </c>
      <c r="D15" s="21"/>
      <c r="E15" s="301">
        <v>59614</v>
      </c>
      <c r="F15" s="301">
        <v>268</v>
      </c>
      <c r="G15" s="301">
        <v>1073</v>
      </c>
      <c r="H15" s="301">
        <v>1983</v>
      </c>
      <c r="I15" s="301">
        <v>1604</v>
      </c>
      <c r="J15" s="301">
        <v>1609</v>
      </c>
      <c r="K15" s="301">
        <v>4443</v>
      </c>
      <c r="L15" s="301">
        <v>988</v>
      </c>
      <c r="M15" s="301">
        <v>3518</v>
      </c>
      <c r="N15" s="301">
        <v>321</v>
      </c>
      <c r="O15" s="301">
        <v>17977</v>
      </c>
      <c r="P15" s="301">
        <v>443</v>
      </c>
      <c r="Q15" s="301">
        <v>22015</v>
      </c>
      <c r="R15" s="303">
        <v>3</v>
      </c>
      <c r="S15" s="301">
        <v>3369</v>
      </c>
      <c r="T15" s="300"/>
    </row>
    <row r="16" spans="2:20" ht="12" customHeight="1">
      <c r="B16" s="28"/>
      <c r="C16" s="280" t="s">
        <v>487</v>
      </c>
      <c r="D16" s="21"/>
      <c r="E16" s="301">
        <v>85830</v>
      </c>
      <c r="F16" s="304">
        <v>425</v>
      </c>
      <c r="G16" s="304">
        <v>1348</v>
      </c>
      <c r="H16" s="304">
        <v>2297</v>
      </c>
      <c r="I16" s="304">
        <v>2348</v>
      </c>
      <c r="J16" s="304">
        <v>1754</v>
      </c>
      <c r="K16" s="304">
        <v>4023</v>
      </c>
      <c r="L16" s="304">
        <v>860</v>
      </c>
      <c r="M16" s="304">
        <v>1630</v>
      </c>
      <c r="N16" s="304">
        <v>373</v>
      </c>
      <c r="O16" s="304">
        <v>16535</v>
      </c>
      <c r="P16" s="304">
        <v>674</v>
      </c>
      <c r="Q16" s="301">
        <v>48946</v>
      </c>
      <c r="R16" s="303">
        <v>2</v>
      </c>
      <c r="S16" s="301">
        <v>4615</v>
      </c>
      <c r="T16" s="300"/>
    </row>
    <row r="17" spans="2:20" ht="12" customHeight="1">
      <c r="B17" s="28"/>
      <c r="C17" s="21" t="s">
        <v>488</v>
      </c>
      <c r="D17" s="21"/>
      <c r="E17" s="301">
        <v>247529</v>
      </c>
      <c r="F17" s="301">
        <v>2330</v>
      </c>
      <c r="G17" s="301">
        <v>6419</v>
      </c>
      <c r="H17" s="301">
        <v>13836</v>
      </c>
      <c r="I17" s="301">
        <v>11782</v>
      </c>
      <c r="J17" s="301">
        <v>9955</v>
      </c>
      <c r="K17" s="301">
        <v>22699</v>
      </c>
      <c r="L17" s="301">
        <v>5547</v>
      </c>
      <c r="M17" s="301">
        <v>19424</v>
      </c>
      <c r="N17" s="301">
        <v>1553</v>
      </c>
      <c r="O17" s="301">
        <v>74676</v>
      </c>
      <c r="P17" s="301">
        <v>1747</v>
      </c>
      <c r="Q17" s="301">
        <v>61804</v>
      </c>
      <c r="R17" s="301">
        <v>467</v>
      </c>
      <c r="S17" s="301">
        <v>15290</v>
      </c>
      <c r="T17" s="300"/>
    </row>
    <row r="18" spans="2:20" ht="12" customHeight="1">
      <c r="B18" s="28"/>
      <c r="C18" s="21" t="s">
        <v>489</v>
      </c>
      <c r="D18" s="21"/>
      <c r="E18" s="301">
        <v>67441</v>
      </c>
      <c r="F18" s="301">
        <v>420</v>
      </c>
      <c r="G18" s="301">
        <v>1048</v>
      </c>
      <c r="H18" s="301">
        <v>2681</v>
      </c>
      <c r="I18" s="301">
        <v>1693</v>
      </c>
      <c r="J18" s="301">
        <v>1604</v>
      </c>
      <c r="K18" s="301">
        <v>4314</v>
      </c>
      <c r="L18" s="301">
        <v>1074</v>
      </c>
      <c r="M18" s="301">
        <v>5427</v>
      </c>
      <c r="N18" s="301">
        <v>210</v>
      </c>
      <c r="O18" s="301">
        <v>11592</v>
      </c>
      <c r="P18" s="301">
        <v>219</v>
      </c>
      <c r="Q18" s="301">
        <v>31641</v>
      </c>
      <c r="R18" s="303">
        <v>8</v>
      </c>
      <c r="S18" s="301">
        <v>5510</v>
      </c>
      <c r="T18" s="300"/>
    </row>
    <row r="19" spans="2:24" s="305" customFormat="1" ht="12" customHeight="1">
      <c r="B19" s="306"/>
      <c r="C19" s="21" t="s">
        <v>490</v>
      </c>
      <c r="D19" s="21"/>
      <c r="E19" s="301">
        <v>312670</v>
      </c>
      <c r="F19" s="301">
        <v>2617</v>
      </c>
      <c r="G19" s="301">
        <v>5727</v>
      </c>
      <c r="H19" s="301">
        <v>13925</v>
      </c>
      <c r="I19" s="301">
        <v>14837</v>
      </c>
      <c r="J19" s="301">
        <v>11994</v>
      </c>
      <c r="K19" s="301">
        <v>22927</v>
      </c>
      <c r="L19" s="301">
        <v>6557</v>
      </c>
      <c r="M19" s="301">
        <v>17311</v>
      </c>
      <c r="N19" s="301">
        <v>1798</v>
      </c>
      <c r="O19" s="301">
        <v>86814</v>
      </c>
      <c r="P19" s="301">
        <v>2569</v>
      </c>
      <c r="Q19" s="301">
        <v>114766</v>
      </c>
      <c r="R19" s="301">
        <v>471</v>
      </c>
      <c r="S19" s="301">
        <v>10357</v>
      </c>
      <c r="T19" s="300"/>
      <c r="X19" s="263"/>
    </row>
    <row r="20" spans="2:20" ht="12" customHeight="1">
      <c r="B20" s="28"/>
      <c r="C20" s="21" t="s">
        <v>491</v>
      </c>
      <c r="D20" s="21"/>
      <c r="E20" s="301">
        <v>101477</v>
      </c>
      <c r="F20" s="301">
        <v>591</v>
      </c>
      <c r="G20" s="301">
        <v>1530</v>
      </c>
      <c r="H20" s="301">
        <v>3592</v>
      </c>
      <c r="I20" s="301">
        <v>3167</v>
      </c>
      <c r="J20" s="301">
        <v>2189</v>
      </c>
      <c r="K20" s="301">
        <v>9009</v>
      </c>
      <c r="L20" s="301">
        <v>1569</v>
      </c>
      <c r="M20" s="301">
        <v>11434</v>
      </c>
      <c r="N20" s="301">
        <v>414</v>
      </c>
      <c r="O20" s="301">
        <v>16465</v>
      </c>
      <c r="P20" s="301">
        <v>366</v>
      </c>
      <c r="Q20" s="301">
        <v>44984</v>
      </c>
      <c r="R20" s="301">
        <v>25</v>
      </c>
      <c r="S20" s="301">
        <v>6142</v>
      </c>
      <c r="T20" s="300"/>
    </row>
    <row r="21" spans="2:20" ht="12" customHeight="1">
      <c r="B21" s="28"/>
      <c r="C21" s="21" t="s">
        <v>492</v>
      </c>
      <c r="D21" s="21"/>
      <c r="E21" s="301">
        <v>173976</v>
      </c>
      <c r="F21" s="301">
        <v>895</v>
      </c>
      <c r="G21" s="301">
        <v>2645</v>
      </c>
      <c r="H21" s="301">
        <v>7953</v>
      </c>
      <c r="I21" s="301">
        <v>5773</v>
      </c>
      <c r="J21" s="301">
        <v>4328</v>
      </c>
      <c r="K21" s="301">
        <v>14979</v>
      </c>
      <c r="L21" s="301">
        <v>2993</v>
      </c>
      <c r="M21" s="301">
        <v>15956</v>
      </c>
      <c r="N21" s="301">
        <v>906</v>
      </c>
      <c r="O21" s="301">
        <v>35925</v>
      </c>
      <c r="P21" s="301">
        <v>85</v>
      </c>
      <c r="Q21" s="301">
        <v>69988</v>
      </c>
      <c r="R21" s="301">
        <v>200</v>
      </c>
      <c r="S21" s="301">
        <v>11350</v>
      </c>
      <c r="T21" s="300"/>
    </row>
    <row r="22" spans="2:20" ht="12" customHeight="1">
      <c r="B22" s="28"/>
      <c r="C22" s="21" t="s">
        <v>493</v>
      </c>
      <c r="D22" s="21"/>
      <c r="E22" s="301">
        <v>123824</v>
      </c>
      <c r="F22" s="301">
        <v>1159</v>
      </c>
      <c r="G22" s="301">
        <v>2247</v>
      </c>
      <c r="H22" s="301">
        <v>6491</v>
      </c>
      <c r="I22" s="301">
        <v>4919</v>
      </c>
      <c r="J22" s="301">
        <v>4045</v>
      </c>
      <c r="K22" s="301">
        <v>9953</v>
      </c>
      <c r="L22" s="301">
        <v>2240</v>
      </c>
      <c r="M22" s="301">
        <v>5529</v>
      </c>
      <c r="N22" s="301">
        <v>693</v>
      </c>
      <c r="O22" s="301">
        <v>36538</v>
      </c>
      <c r="P22" s="301">
        <v>855</v>
      </c>
      <c r="Q22" s="301">
        <v>40113</v>
      </c>
      <c r="R22" s="301">
        <v>161</v>
      </c>
      <c r="S22" s="301">
        <v>8881</v>
      </c>
      <c r="T22" s="300"/>
    </row>
    <row r="23" spans="2:20" ht="12" customHeight="1">
      <c r="B23" s="28"/>
      <c r="C23" s="21" t="s">
        <v>494</v>
      </c>
      <c r="D23" s="21"/>
      <c r="E23" s="301">
        <v>420867</v>
      </c>
      <c r="F23" s="303">
        <v>3066</v>
      </c>
      <c r="G23" s="303">
        <v>10471</v>
      </c>
      <c r="H23" s="303">
        <v>23761</v>
      </c>
      <c r="I23" s="303">
        <v>21655</v>
      </c>
      <c r="J23" s="303">
        <v>16635</v>
      </c>
      <c r="K23" s="303">
        <v>33127</v>
      </c>
      <c r="L23" s="303">
        <v>9201</v>
      </c>
      <c r="M23" s="303">
        <v>20995</v>
      </c>
      <c r="N23" s="303">
        <v>4629</v>
      </c>
      <c r="O23" s="303">
        <v>104576</v>
      </c>
      <c r="P23" s="303" t="s">
        <v>142</v>
      </c>
      <c r="Q23" s="301">
        <v>158331</v>
      </c>
      <c r="R23" s="303">
        <v>362</v>
      </c>
      <c r="S23" s="301">
        <v>14058</v>
      </c>
      <c r="T23" s="300"/>
    </row>
    <row r="24" spans="2:20" ht="12" customHeight="1">
      <c r="B24" s="28"/>
      <c r="C24" s="21" t="s">
        <v>495</v>
      </c>
      <c r="D24" s="21"/>
      <c r="E24" s="301">
        <v>80256</v>
      </c>
      <c r="F24" s="301">
        <v>412</v>
      </c>
      <c r="G24" s="301">
        <v>1220</v>
      </c>
      <c r="H24" s="301">
        <v>5382</v>
      </c>
      <c r="I24" s="301">
        <v>2639</v>
      </c>
      <c r="J24" s="301">
        <v>2146</v>
      </c>
      <c r="K24" s="301">
        <v>8776</v>
      </c>
      <c r="L24" s="301">
        <v>1466</v>
      </c>
      <c r="M24" s="301">
        <v>4897</v>
      </c>
      <c r="N24" s="301">
        <v>666</v>
      </c>
      <c r="O24" s="301">
        <v>16865</v>
      </c>
      <c r="P24" s="304">
        <v>3</v>
      </c>
      <c r="Q24" s="301">
        <v>28697</v>
      </c>
      <c r="R24" s="303">
        <v>4</v>
      </c>
      <c r="S24" s="301">
        <v>7083</v>
      </c>
      <c r="T24" s="300"/>
    </row>
    <row r="25" spans="2:20" ht="12" customHeight="1">
      <c r="B25" s="28"/>
      <c r="C25" s="21" t="s">
        <v>496</v>
      </c>
      <c r="D25" s="21"/>
      <c r="E25" s="301">
        <v>195698</v>
      </c>
      <c r="F25" s="301">
        <v>1089</v>
      </c>
      <c r="G25" s="301">
        <v>4401</v>
      </c>
      <c r="H25" s="301">
        <v>10287</v>
      </c>
      <c r="I25" s="301">
        <v>7655</v>
      </c>
      <c r="J25" s="301">
        <v>6109</v>
      </c>
      <c r="K25" s="301">
        <v>18465</v>
      </c>
      <c r="L25" s="301">
        <v>4356</v>
      </c>
      <c r="M25" s="301">
        <v>13699</v>
      </c>
      <c r="N25" s="301">
        <v>1748</v>
      </c>
      <c r="O25" s="301">
        <v>46440</v>
      </c>
      <c r="P25" s="301">
        <v>634</v>
      </c>
      <c r="Q25" s="301">
        <v>71517</v>
      </c>
      <c r="R25" s="301">
        <v>139</v>
      </c>
      <c r="S25" s="301">
        <v>9159</v>
      </c>
      <c r="T25" s="300"/>
    </row>
    <row r="26" spans="2:20" ht="12" customHeight="1">
      <c r="B26" s="28"/>
      <c r="C26" s="21" t="s">
        <v>497</v>
      </c>
      <c r="D26" s="21"/>
      <c r="E26" s="301">
        <v>96405</v>
      </c>
      <c r="F26" s="301">
        <v>543</v>
      </c>
      <c r="G26" s="301">
        <v>1905</v>
      </c>
      <c r="H26" s="301">
        <v>5251</v>
      </c>
      <c r="I26" s="301">
        <v>3245</v>
      </c>
      <c r="J26" s="301">
        <v>3059</v>
      </c>
      <c r="K26" s="301">
        <v>8109</v>
      </c>
      <c r="L26" s="301">
        <v>1991</v>
      </c>
      <c r="M26" s="301">
        <v>8095</v>
      </c>
      <c r="N26" s="301">
        <v>571</v>
      </c>
      <c r="O26" s="301">
        <v>18577</v>
      </c>
      <c r="P26" s="301">
        <v>5</v>
      </c>
      <c r="Q26" s="301">
        <v>34987</v>
      </c>
      <c r="R26" s="301">
        <v>1</v>
      </c>
      <c r="S26" s="301">
        <v>10066</v>
      </c>
      <c r="T26" s="300"/>
    </row>
    <row r="27" spans="2:21" s="264" customFormat="1" ht="12" customHeight="1">
      <c r="B27" s="28"/>
      <c r="C27" s="21" t="s">
        <v>527</v>
      </c>
      <c r="D27" s="21"/>
      <c r="E27" s="307">
        <v>260488</v>
      </c>
      <c r="F27" s="307">
        <v>1650</v>
      </c>
      <c r="G27" s="307">
        <v>4348</v>
      </c>
      <c r="H27" s="307">
        <v>10567</v>
      </c>
      <c r="I27" s="307">
        <v>9244</v>
      </c>
      <c r="J27" s="307">
        <v>9141</v>
      </c>
      <c r="K27" s="307">
        <v>22730</v>
      </c>
      <c r="L27" s="307">
        <v>5287</v>
      </c>
      <c r="M27" s="307">
        <v>22881</v>
      </c>
      <c r="N27" s="307">
        <v>1259</v>
      </c>
      <c r="O27" s="307">
        <v>63768</v>
      </c>
      <c r="P27" s="303" t="s">
        <v>142</v>
      </c>
      <c r="Q27" s="307">
        <v>97010</v>
      </c>
      <c r="R27" s="303" t="s">
        <v>142</v>
      </c>
      <c r="S27" s="307">
        <v>12603</v>
      </c>
      <c r="T27" s="308"/>
      <c r="U27" s="309"/>
    </row>
    <row r="28" spans="2:20" ht="12" customHeight="1">
      <c r="B28" s="28"/>
      <c r="C28" s="21" t="s">
        <v>499</v>
      </c>
      <c r="D28" s="21"/>
      <c r="E28" s="301">
        <v>198748</v>
      </c>
      <c r="F28" s="303">
        <v>1125</v>
      </c>
      <c r="G28" s="303">
        <v>4167</v>
      </c>
      <c r="H28" s="303">
        <v>8954</v>
      </c>
      <c r="I28" s="303">
        <v>8121</v>
      </c>
      <c r="J28" s="303">
        <v>6553</v>
      </c>
      <c r="K28" s="303">
        <v>12166</v>
      </c>
      <c r="L28" s="303">
        <v>3523</v>
      </c>
      <c r="M28" s="303">
        <v>8517</v>
      </c>
      <c r="N28" s="303">
        <v>1166</v>
      </c>
      <c r="O28" s="303">
        <v>55444</v>
      </c>
      <c r="P28" s="303">
        <v>70</v>
      </c>
      <c r="Q28" s="301">
        <v>80343</v>
      </c>
      <c r="R28" s="303">
        <v>170</v>
      </c>
      <c r="S28" s="301">
        <v>8429</v>
      </c>
      <c r="T28" s="300"/>
    </row>
    <row r="29" spans="2:20" ht="12" customHeight="1">
      <c r="B29" s="28"/>
      <c r="C29" s="21" t="s">
        <v>500</v>
      </c>
      <c r="D29" s="21"/>
      <c r="E29" s="301">
        <v>227469</v>
      </c>
      <c r="F29" s="301">
        <v>1239</v>
      </c>
      <c r="G29" s="301">
        <v>4915</v>
      </c>
      <c r="H29" s="301">
        <v>8590</v>
      </c>
      <c r="I29" s="301">
        <v>9371</v>
      </c>
      <c r="J29" s="301">
        <v>7228</v>
      </c>
      <c r="K29" s="301">
        <v>14759</v>
      </c>
      <c r="L29" s="301">
        <v>4157</v>
      </c>
      <c r="M29" s="301">
        <v>11431</v>
      </c>
      <c r="N29" s="301">
        <v>1435</v>
      </c>
      <c r="O29" s="301">
        <v>79479</v>
      </c>
      <c r="P29" s="301">
        <v>1023</v>
      </c>
      <c r="Q29" s="301">
        <v>76217</v>
      </c>
      <c r="R29" s="303" t="s">
        <v>142</v>
      </c>
      <c r="S29" s="301">
        <v>7625</v>
      </c>
      <c r="T29" s="300"/>
    </row>
    <row r="30" spans="2:20" ht="12" customHeight="1">
      <c r="B30" s="28"/>
      <c r="C30" s="21" t="s">
        <v>501</v>
      </c>
      <c r="D30" s="21"/>
      <c r="E30" s="301">
        <v>20403</v>
      </c>
      <c r="F30" s="301">
        <v>27</v>
      </c>
      <c r="G30" s="301">
        <v>159</v>
      </c>
      <c r="H30" s="301">
        <v>208</v>
      </c>
      <c r="I30" s="301">
        <v>288</v>
      </c>
      <c r="J30" s="301">
        <v>254</v>
      </c>
      <c r="K30" s="301">
        <v>1231</v>
      </c>
      <c r="L30" s="301">
        <v>174</v>
      </c>
      <c r="M30" s="301">
        <v>589</v>
      </c>
      <c r="N30" s="301">
        <v>52</v>
      </c>
      <c r="O30" s="301">
        <v>3135</v>
      </c>
      <c r="P30" s="301">
        <v>60</v>
      </c>
      <c r="Q30" s="301">
        <v>12987</v>
      </c>
      <c r="R30" s="303" t="s">
        <v>142</v>
      </c>
      <c r="S30" s="301">
        <v>1239</v>
      </c>
      <c r="T30" s="300"/>
    </row>
    <row r="31" spans="2:20" ht="12" customHeight="1">
      <c r="B31" s="28"/>
      <c r="C31" s="21" t="s">
        <v>502</v>
      </c>
      <c r="D31" s="21"/>
      <c r="E31" s="301">
        <v>308485</v>
      </c>
      <c r="F31" s="301">
        <v>1783</v>
      </c>
      <c r="G31" s="301">
        <v>5090</v>
      </c>
      <c r="H31" s="301">
        <v>13756</v>
      </c>
      <c r="I31" s="301">
        <v>11957</v>
      </c>
      <c r="J31" s="301">
        <v>7962</v>
      </c>
      <c r="K31" s="301">
        <v>19641</v>
      </c>
      <c r="L31" s="301">
        <v>5220</v>
      </c>
      <c r="M31" s="301">
        <v>15569</v>
      </c>
      <c r="N31" s="301">
        <v>1148</v>
      </c>
      <c r="O31" s="301">
        <v>78037</v>
      </c>
      <c r="P31" s="301">
        <v>1089</v>
      </c>
      <c r="Q31" s="301">
        <v>128157</v>
      </c>
      <c r="R31" s="301">
        <v>25</v>
      </c>
      <c r="S31" s="301">
        <v>19051</v>
      </c>
      <c r="T31" s="300"/>
    </row>
    <row r="32" spans="2:20" ht="12" customHeight="1">
      <c r="B32" s="28"/>
      <c r="C32" s="21" t="s">
        <v>503</v>
      </c>
      <c r="D32" s="21"/>
      <c r="E32" s="301">
        <v>210219</v>
      </c>
      <c r="F32" s="301">
        <v>970</v>
      </c>
      <c r="G32" s="301">
        <v>2212</v>
      </c>
      <c r="H32" s="301">
        <v>9047</v>
      </c>
      <c r="I32" s="301">
        <v>7335</v>
      </c>
      <c r="J32" s="301">
        <v>6808</v>
      </c>
      <c r="K32" s="301">
        <v>15136</v>
      </c>
      <c r="L32" s="301">
        <v>3483</v>
      </c>
      <c r="M32" s="301">
        <v>5780</v>
      </c>
      <c r="N32" s="301">
        <v>952</v>
      </c>
      <c r="O32" s="301">
        <v>43474</v>
      </c>
      <c r="P32" s="301">
        <v>2220</v>
      </c>
      <c r="Q32" s="301">
        <v>93789</v>
      </c>
      <c r="R32" s="301">
        <v>113</v>
      </c>
      <c r="S32" s="301">
        <v>18900</v>
      </c>
      <c r="T32" s="300"/>
    </row>
    <row r="33" spans="2:20" ht="12" customHeight="1">
      <c r="B33" s="28"/>
      <c r="C33" s="21" t="s">
        <v>504</v>
      </c>
      <c r="D33" s="21"/>
      <c r="E33" s="301">
        <v>121507</v>
      </c>
      <c r="F33" s="301">
        <v>1033</v>
      </c>
      <c r="G33" s="301">
        <v>2470</v>
      </c>
      <c r="H33" s="301">
        <v>7866</v>
      </c>
      <c r="I33" s="301">
        <v>5213</v>
      </c>
      <c r="J33" s="301">
        <v>7240</v>
      </c>
      <c r="K33" s="301">
        <v>10580</v>
      </c>
      <c r="L33" s="301">
        <v>2769</v>
      </c>
      <c r="M33" s="301">
        <v>8327</v>
      </c>
      <c r="N33" s="301">
        <v>1144</v>
      </c>
      <c r="O33" s="301">
        <v>47730</v>
      </c>
      <c r="P33" s="301">
        <v>3</v>
      </c>
      <c r="Q33" s="301">
        <v>18532</v>
      </c>
      <c r="R33" s="303" t="s">
        <v>142</v>
      </c>
      <c r="S33" s="301">
        <v>8600</v>
      </c>
      <c r="T33" s="300"/>
    </row>
    <row r="34" spans="2:20" ht="12" customHeight="1">
      <c r="B34" s="28"/>
      <c r="C34" s="21" t="s">
        <v>505</v>
      </c>
      <c r="D34" s="21"/>
      <c r="E34" s="301">
        <v>76232</v>
      </c>
      <c r="F34" s="301">
        <v>331</v>
      </c>
      <c r="G34" s="301">
        <v>1194</v>
      </c>
      <c r="H34" s="301">
        <v>2958</v>
      </c>
      <c r="I34" s="301">
        <v>2413</v>
      </c>
      <c r="J34" s="301">
        <v>1925</v>
      </c>
      <c r="K34" s="301">
        <v>6412</v>
      </c>
      <c r="L34" s="301">
        <v>1470</v>
      </c>
      <c r="M34" s="301">
        <v>2173</v>
      </c>
      <c r="N34" s="301">
        <v>261</v>
      </c>
      <c r="O34" s="301">
        <v>21232</v>
      </c>
      <c r="P34" s="301">
        <v>91</v>
      </c>
      <c r="Q34" s="301">
        <v>29460</v>
      </c>
      <c r="R34" s="303" t="s">
        <v>142</v>
      </c>
      <c r="S34" s="301">
        <v>6312</v>
      </c>
      <c r="T34" s="300"/>
    </row>
    <row r="35" spans="2:20" ht="12" customHeight="1">
      <c r="B35" s="28"/>
      <c r="C35" s="21" t="s">
        <v>506</v>
      </c>
      <c r="D35" s="21"/>
      <c r="E35" s="301">
        <v>246999</v>
      </c>
      <c r="F35" s="301">
        <v>1628</v>
      </c>
      <c r="G35" s="301">
        <v>3384</v>
      </c>
      <c r="H35" s="301">
        <v>10434</v>
      </c>
      <c r="I35" s="301">
        <v>5854</v>
      </c>
      <c r="J35" s="301">
        <v>4937</v>
      </c>
      <c r="K35" s="301">
        <v>22214</v>
      </c>
      <c r="L35" s="301">
        <v>4400</v>
      </c>
      <c r="M35" s="301">
        <v>52865</v>
      </c>
      <c r="N35" s="301">
        <v>1046</v>
      </c>
      <c r="O35" s="301">
        <v>42830</v>
      </c>
      <c r="P35" s="301">
        <v>158</v>
      </c>
      <c r="Q35" s="301">
        <v>83191</v>
      </c>
      <c r="R35" s="301">
        <v>366</v>
      </c>
      <c r="S35" s="301">
        <v>13692</v>
      </c>
      <c r="T35" s="300"/>
    </row>
    <row r="36" spans="2:20" ht="12" customHeight="1">
      <c r="B36" s="28"/>
      <c r="C36" s="21" t="s">
        <v>507</v>
      </c>
      <c r="D36" s="21"/>
      <c r="E36" s="301">
        <v>167662</v>
      </c>
      <c r="F36" s="301">
        <v>1360</v>
      </c>
      <c r="G36" s="301">
        <v>2481</v>
      </c>
      <c r="H36" s="301">
        <v>7413</v>
      </c>
      <c r="I36" s="301">
        <v>5426</v>
      </c>
      <c r="J36" s="301">
        <v>4457</v>
      </c>
      <c r="K36" s="301">
        <v>12399</v>
      </c>
      <c r="L36" s="301">
        <v>2920</v>
      </c>
      <c r="M36" s="301">
        <v>33775</v>
      </c>
      <c r="N36" s="301">
        <v>648</v>
      </c>
      <c r="O36" s="301">
        <v>36491</v>
      </c>
      <c r="P36" s="301">
        <v>16</v>
      </c>
      <c r="Q36" s="301">
        <v>48326</v>
      </c>
      <c r="R36" s="303" t="s">
        <v>142</v>
      </c>
      <c r="S36" s="301">
        <v>11950</v>
      </c>
      <c r="T36" s="300"/>
    </row>
    <row r="37" spans="2:20" ht="12" customHeight="1">
      <c r="B37" s="28"/>
      <c r="C37" s="21" t="s">
        <v>508</v>
      </c>
      <c r="D37" s="21"/>
      <c r="E37" s="301">
        <v>156495</v>
      </c>
      <c r="F37" s="301">
        <v>682</v>
      </c>
      <c r="G37" s="301">
        <v>1973</v>
      </c>
      <c r="H37" s="301">
        <v>4729</v>
      </c>
      <c r="I37" s="301">
        <v>4668</v>
      </c>
      <c r="J37" s="301">
        <v>4768</v>
      </c>
      <c r="K37" s="301">
        <v>11946</v>
      </c>
      <c r="L37" s="301">
        <v>2918</v>
      </c>
      <c r="M37" s="301">
        <v>12451</v>
      </c>
      <c r="N37" s="301">
        <v>723</v>
      </c>
      <c r="O37" s="301">
        <v>26316</v>
      </c>
      <c r="P37" s="301">
        <v>39</v>
      </c>
      <c r="Q37" s="301">
        <v>74475</v>
      </c>
      <c r="R37" s="303" t="s">
        <v>142</v>
      </c>
      <c r="S37" s="301">
        <v>10807</v>
      </c>
      <c r="T37" s="300"/>
    </row>
    <row r="38" spans="2:20" ht="12" customHeight="1">
      <c r="B38" s="28"/>
      <c r="C38" s="21" t="s">
        <v>105</v>
      </c>
      <c r="D38" s="21"/>
      <c r="E38" s="301">
        <v>9187</v>
      </c>
      <c r="F38" s="301">
        <v>66</v>
      </c>
      <c r="G38" s="301">
        <v>122</v>
      </c>
      <c r="H38" s="301">
        <v>187</v>
      </c>
      <c r="I38" s="301">
        <v>215</v>
      </c>
      <c r="J38" s="301">
        <v>330</v>
      </c>
      <c r="K38" s="301">
        <v>844</v>
      </c>
      <c r="L38" s="301">
        <v>184</v>
      </c>
      <c r="M38" s="301">
        <v>2573</v>
      </c>
      <c r="N38" s="301">
        <v>37</v>
      </c>
      <c r="O38" s="301">
        <v>1359</v>
      </c>
      <c r="P38" s="303" t="s">
        <v>142</v>
      </c>
      <c r="Q38" s="303" t="s">
        <v>142</v>
      </c>
      <c r="R38" s="303" t="s">
        <v>142</v>
      </c>
      <c r="S38" s="301">
        <v>3270</v>
      </c>
      <c r="T38" s="300"/>
    </row>
    <row r="39" spans="2:20" ht="12" customHeight="1">
      <c r="B39" s="28"/>
      <c r="C39" s="21" t="s">
        <v>509</v>
      </c>
      <c r="D39" s="21"/>
      <c r="E39" s="301">
        <v>3497</v>
      </c>
      <c r="F39" s="301">
        <v>19</v>
      </c>
      <c r="G39" s="301">
        <v>88</v>
      </c>
      <c r="H39" s="301">
        <v>78</v>
      </c>
      <c r="I39" s="301">
        <v>76</v>
      </c>
      <c r="J39" s="301">
        <v>106</v>
      </c>
      <c r="K39" s="301">
        <v>222</v>
      </c>
      <c r="L39" s="301">
        <v>26</v>
      </c>
      <c r="M39" s="301">
        <v>251</v>
      </c>
      <c r="N39" s="301">
        <v>15</v>
      </c>
      <c r="O39" s="301">
        <v>2616</v>
      </c>
      <c r="P39" s="303" t="s">
        <v>142</v>
      </c>
      <c r="Q39" s="303" t="s">
        <v>142</v>
      </c>
      <c r="R39" s="303" t="s">
        <v>142</v>
      </c>
      <c r="S39" s="303" t="s">
        <v>142</v>
      </c>
      <c r="T39" s="300"/>
    </row>
    <row r="40" spans="2:20" ht="12" customHeight="1">
      <c r="B40" s="28"/>
      <c r="C40" s="21" t="s">
        <v>510</v>
      </c>
      <c r="D40" s="21"/>
      <c r="E40" s="301">
        <v>83161</v>
      </c>
      <c r="F40" s="301">
        <v>220</v>
      </c>
      <c r="G40" s="301">
        <v>693</v>
      </c>
      <c r="H40" s="301">
        <v>1725</v>
      </c>
      <c r="I40" s="301">
        <v>1330</v>
      </c>
      <c r="J40" s="301">
        <v>1362</v>
      </c>
      <c r="K40" s="301">
        <v>3372</v>
      </c>
      <c r="L40" s="301">
        <v>796</v>
      </c>
      <c r="M40" s="301">
        <v>10567</v>
      </c>
      <c r="N40" s="301">
        <v>281</v>
      </c>
      <c r="O40" s="301">
        <v>17521</v>
      </c>
      <c r="P40" s="301">
        <v>313</v>
      </c>
      <c r="Q40" s="301">
        <v>40986</v>
      </c>
      <c r="R40" s="303" t="s">
        <v>142</v>
      </c>
      <c r="S40" s="301">
        <v>3995</v>
      </c>
      <c r="T40" s="300"/>
    </row>
    <row r="41" spans="2:20" ht="12" customHeight="1">
      <c r="B41" s="28"/>
      <c r="C41" s="287" t="s">
        <v>511</v>
      </c>
      <c r="D41" s="21"/>
      <c r="E41" s="301">
        <v>139368</v>
      </c>
      <c r="F41" s="301">
        <v>875</v>
      </c>
      <c r="G41" s="301">
        <v>3396</v>
      </c>
      <c r="H41" s="301">
        <v>3798</v>
      </c>
      <c r="I41" s="301">
        <v>6090</v>
      </c>
      <c r="J41" s="301">
        <v>6260</v>
      </c>
      <c r="K41" s="301">
        <v>12670</v>
      </c>
      <c r="L41" s="301">
        <v>3127</v>
      </c>
      <c r="M41" s="301">
        <v>11215</v>
      </c>
      <c r="N41" s="301">
        <v>918</v>
      </c>
      <c r="O41" s="301">
        <v>5771</v>
      </c>
      <c r="P41" s="301">
        <v>1758</v>
      </c>
      <c r="Q41" s="301">
        <v>72974</v>
      </c>
      <c r="R41" s="303" t="s">
        <v>142</v>
      </c>
      <c r="S41" s="301">
        <v>10516</v>
      </c>
      <c r="T41" s="300"/>
    </row>
    <row r="42" spans="2:20" ht="12" customHeight="1">
      <c r="B42" s="28"/>
      <c r="C42" s="21" t="s">
        <v>512</v>
      </c>
      <c r="D42" s="21"/>
      <c r="E42" s="301">
        <v>30819</v>
      </c>
      <c r="F42" s="301">
        <v>1177</v>
      </c>
      <c r="G42" s="301">
        <v>585</v>
      </c>
      <c r="H42" s="301">
        <v>1397</v>
      </c>
      <c r="I42" s="301">
        <v>1070</v>
      </c>
      <c r="J42" s="301">
        <v>853</v>
      </c>
      <c r="K42" s="301">
        <v>1066</v>
      </c>
      <c r="L42" s="301">
        <v>243</v>
      </c>
      <c r="M42" s="301">
        <v>2317</v>
      </c>
      <c r="N42" s="301">
        <v>247</v>
      </c>
      <c r="O42" s="301">
        <v>15698</v>
      </c>
      <c r="P42" s="301">
        <v>235</v>
      </c>
      <c r="Q42" s="301">
        <v>5267</v>
      </c>
      <c r="R42" s="301">
        <v>20</v>
      </c>
      <c r="S42" s="301">
        <v>644</v>
      </c>
      <c r="T42" s="300"/>
    </row>
    <row r="43" spans="2:20" ht="12">
      <c r="B43" s="28"/>
      <c r="C43" s="21" t="s">
        <v>513</v>
      </c>
      <c r="D43" s="21"/>
      <c r="E43" s="301">
        <v>277390</v>
      </c>
      <c r="F43" s="301">
        <v>1988</v>
      </c>
      <c r="G43" s="301">
        <v>5391</v>
      </c>
      <c r="H43" s="301">
        <v>10326</v>
      </c>
      <c r="I43" s="301">
        <v>12318</v>
      </c>
      <c r="J43" s="301">
        <v>9155</v>
      </c>
      <c r="K43" s="301">
        <v>26374</v>
      </c>
      <c r="L43" s="301">
        <v>5354</v>
      </c>
      <c r="M43" s="301">
        <v>9657</v>
      </c>
      <c r="N43" s="301">
        <v>1961</v>
      </c>
      <c r="O43" s="301">
        <v>76232</v>
      </c>
      <c r="P43" s="301">
        <v>1920</v>
      </c>
      <c r="Q43" s="301">
        <v>94335</v>
      </c>
      <c r="R43" s="301">
        <v>257</v>
      </c>
      <c r="S43" s="301">
        <v>22122</v>
      </c>
      <c r="T43" s="300"/>
    </row>
    <row r="44" spans="2:20" ht="12">
      <c r="B44" s="28"/>
      <c r="C44" s="21" t="s">
        <v>514</v>
      </c>
      <c r="D44" s="21"/>
      <c r="E44" s="301">
        <v>43734</v>
      </c>
      <c r="F44" s="301">
        <v>238</v>
      </c>
      <c r="G44" s="301">
        <v>497</v>
      </c>
      <c r="H44" s="301">
        <v>1513</v>
      </c>
      <c r="I44" s="301">
        <v>1388</v>
      </c>
      <c r="J44" s="301">
        <v>1099</v>
      </c>
      <c r="K44" s="301">
        <v>2800</v>
      </c>
      <c r="L44" s="301">
        <v>729</v>
      </c>
      <c r="M44" s="301">
        <v>1238</v>
      </c>
      <c r="N44" s="301">
        <v>244</v>
      </c>
      <c r="O44" s="301">
        <v>11964</v>
      </c>
      <c r="P44" s="301">
        <v>57</v>
      </c>
      <c r="Q44" s="301">
        <v>20146</v>
      </c>
      <c r="R44" s="303" t="s">
        <v>142</v>
      </c>
      <c r="S44" s="301">
        <v>1821</v>
      </c>
      <c r="T44" s="300"/>
    </row>
    <row r="45" spans="2:20" ht="12">
      <c r="B45" s="28"/>
      <c r="C45" s="21" t="s">
        <v>515</v>
      </c>
      <c r="D45" s="21"/>
      <c r="E45" s="301">
        <v>29112</v>
      </c>
      <c r="F45" s="301">
        <v>844</v>
      </c>
      <c r="G45" s="301">
        <v>582</v>
      </c>
      <c r="H45" s="301">
        <v>1251</v>
      </c>
      <c r="I45" s="301">
        <v>1135</v>
      </c>
      <c r="J45" s="301">
        <v>1223</v>
      </c>
      <c r="K45" s="301">
        <v>2241</v>
      </c>
      <c r="L45" s="301">
        <v>757</v>
      </c>
      <c r="M45" s="301">
        <v>2882</v>
      </c>
      <c r="N45" s="301">
        <v>174</v>
      </c>
      <c r="O45" s="301">
        <v>4279</v>
      </c>
      <c r="P45" s="301">
        <v>43</v>
      </c>
      <c r="Q45" s="301">
        <v>10829</v>
      </c>
      <c r="R45" s="303" t="s">
        <v>142</v>
      </c>
      <c r="S45" s="301">
        <v>2872</v>
      </c>
      <c r="T45" s="300"/>
    </row>
    <row r="46" spans="2:20" ht="12.75" customHeight="1">
      <c r="B46" s="198"/>
      <c r="C46" s="21" t="s">
        <v>516</v>
      </c>
      <c r="D46" s="21"/>
      <c r="E46" s="301">
        <v>212209</v>
      </c>
      <c r="F46" s="301">
        <v>1541</v>
      </c>
      <c r="G46" s="301">
        <v>4392</v>
      </c>
      <c r="H46" s="301">
        <v>9744</v>
      </c>
      <c r="I46" s="301">
        <v>9229</v>
      </c>
      <c r="J46" s="301">
        <v>7164</v>
      </c>
      <c r="K46" s="301">
        <v>15996</v>
      </c>
      <c r="L46" s="301">
        <v>4462</v>
      </c>
      <c r="M46" s="301">
        <v>8503</v>
      </c>
      <c r="N46" s="301">
        <v>1614</v>
      </c>
      <c r="O46" s="301">
        <v>40040</v>
      </c>
      <c r="P46" s="301">
        <v>612</v>
      </c>
      <c r="Q46" s="301">
        <v>63794</v>
      </c>
      <c r="R46" s="301">
        <v>920</v>
      </c>
      <c r="S46" s="301">
        <v>44198</v>
      </c>
      <c r="T46" s="300"/>
    </row>
    <row r="47" spans="2:20" ht="12">
      <c r="B47" s="3"/>
      <c r="C47" s="289" t="s">
        <v>517</v>
      </c>
      <c r="D47" s="289"/>
      <c r="E47" s="301">
        <v>283680</v>
      </c>
      <c r="F47" s="301">
        <v>3394</v>
      </c>
      <c r="G47" s="301">
        <v>6373</v>
      </c>
      <c r="H47" s="301">
        <v>14489</v>
      </c>
      <c r="I47" s="301">
        <v>12287</v>
      </c>
      <c r="J47" s="301">
        <v>12118</v>
      </c>
      <c r="K47" s="301">
        <v>28509</v>
      </c>
      <c r="L47" s="301">
        <v>7367</v>
      </c>
      <c r="M47" s="301">
        <v>12240</v>
      </c>
      <c r="N47" s="301">
        <v>1596</v>
      </c>
      <c r="O47" s="301">
        <v>56827</v>
      </c>
      <c r="P47" s="301">
        <v>91</v>
      </c>
      <c r="Q47" s="301">
        <v>86422</v>
      </c>
      <c r="R47" s="303" t="s">
        <v>142</v>
      </c>
      <c r="S47" s="301">
        <v>41967</v>
      </c>
      <c r="T47" s="300"/>
    </row>
    <row r="48" spans="5:19" ht="12"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</row>
    <row r="49" spans="2:16" ht="12">
      <c r="B49" s="16" t="s">
        <v>518</v>
      </c>
      <c r="C49" s="16"/>
      <c r="D49" s="16"/>
      <c r="E49" s="311"/>
      <c r="F49" s="16"/>
      <c r="G49" s="16"/>
      <c r="P49" s="312"/>
    </row>
    <row r="50" spans="2:16" ht="12">
      <c r="B50" s="16" t="s">
        <v>528</v>
      </c>
      <c r="C50" s="16"/>
      <c r="D50" s="16"/>
      <c r="E50" s="16"/>
      <c r="F50" s="16"/>
      <c r="G50" s="16"/>
      <c r="H50" s="292"/>
      <c r="P50" s="312"/>
    </row>
    <row r="51" spans="2:14" ht="12">
      <c r="B51" s="16" t="s">
        <v>529</v>
      </c>
      <c r="C51" s="16"/>
      <c r="D51" s="16"/>
      <c r="E51" s="16"/>
      <c r="F51" s="16"/>
      <c r="G51" s="16"/>
      <c r="H51" s="292"/>
      <c r="I51" s="292"/>
      <c r="J51" s="292"/>
      <c r="K51" s="292"/>
      <c r="L51" s="292"/>
      <c r="M51" s="292"/>
      <c r="N51" s="292"/>
    </row>
    <row r="52" spans="2:8" ht="12">
      <c r="B52" s="16" t="s">
        <v>530</v>
      </c>
      <c r="C52" s="16"/>
      <c r="D52" s="16"/>
      <c r="E52" s="16"/>
      <c r="F52" s="16"/>
      <c r="G52" s="16"/>
      <c r="H52" s="292"/>
    </row>
    <row r="53" spans="2:7" ht="12">
      <c r="B53" s="16" t="s">
        <v>533</v>
      </c>
      <c r="C53" s="16"/>
      <c r="D53" s="16"/>
      <c r="E53" s="16"/>
      <c r="F53" s="16"/>
      <c r="G53" s="16"/>
    </row>
    <row r="54" spans="2:8" ht="12">
      <c r="B54" s="291" t="s">
        <v>534</v>
      </c>
      <c r="C54" s="291"/>
      <c r="D54" s="291"/>
      <c r="E54" s="291"/>
      <c r="F54" s="16"/>
      <c r="G54" s="16"/>
      <c r="H54" s="292"/>
    </row>
    <row r="55" spans="2:8" ht="12">
      <c r="B55" s="291" t="s">
        <v>531</v>
      </c>
      <c r="C55" s="291"/>
      <c r="D55" s="291"/>
      <c r="E55" s="291"/>
      <c r="F55" s="16"/>
      <c r="G55" s="16"/>
      <c r="H55" s="292"/>
    </row>
    <row r="56" spans="5:19" ht="12"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</row>
    <row r="58" spans="5:19" ht="12"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</row>
    <row r="60" ht="12">
      <c r="P60" s="312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7.75390625" style="1" customWidth="1"/>
    <col min="6" max="6" width="10.375" style="1" customWidth="1"/>
    <col min="7" max="7" width="4.625" style="1" hidden="1" customWidth="1"/>
    <col min="8" max="8" width="8.375" style="1" customWidth="1"/>
    <col min="9" max="9" width="11.375" style="1" customWidth="1"/>
    <col min="10" max="10" width="8.125" style="1" hidden="1" customWidth="1"/>
    <col min="11" max="11" width="7.50390625" style="1" customWidth="1"/>
    <col min="12" max="12" width="8.00390625" style="1" customWidth="1"/>
    <col min="13" max="13" width="9.125" style="1" customWidth="1"/>
    <col min="14" max="15" width="9.00390625" style="1" customWidth="1"/>
    <col min="16" max="16" width="10.375" style="1" bestFit="1" customWidth="1"/>
    <col min="17" max="19" width="9.00390625" style="1" customWidth="1"/>
    <col min="20" max="20" width="11.375" style="1" bestFit="1" customWidth="1"/>
    <col min="21" max="16384" width="9.00390625" style="1" customWidth="1"/>
  </cols>
  <sheetData>
    <row r="1" ht="14.25">
      <c r="B1" s="2" t="s">
        <v>552</v>
      </c>
    </row>
    <row r="2" spans="5:13" ht="12">
      <c r="E2" s="313"/>
      <c r="F2" s="42"/>
      <c r="G2" s="42"/>
      <c r="H2" s="42"/>
      <c r="K2" s="42"/>
      <c r="L2" s="42"/>
      <c r="M2" s="42"/>
    </row>
    <row r="3" spans="2:13" ht="12" customHeight="1">
      <c r="B3" s="468" t="s">
        <v>462</v>
      </c>
      <c r="C3" s="469"/>
      <c r="D3" s="470"/>
      <c r="E3" s="314" t="s">
        <v>535</v>
      </c>
      <c r="F3" s="421" t="s">
        <v>536</v>
      </c>
      <c r="G3" s="503"/>
      <c r="H3" s="422"/>
      <c r="I3" s="421" t="s">
        <v>537</v>
      </c>
      <c r="J3" s="503"/>
      <c r="K3" s="422"/>
      <c r="L3" s="421" t="s">
        <v>538</v>
      </c>
      <c r="M3" s="422"/>
    </row>
    <row r="4" spans="2:13" ht="24">
      <c r="B4" s="474"/>
      <c r="C4" s="475"/>
      <c r="D4" s="476"/>
      <c r="E4" s="13" t="s">
        <v>42</v>
      </c>
      <c r="F4" s="13" t="s">
        <v>42</v>
      </c>
      <c r="G4" s="13" t="s">
        <v>539</v>
      </c>
      <c r="H4" s="314" t="s">
        <v>540</v>
      </c>
      <c r="I4" s="13" t="s">
        <v>42</v>
      </c>
      <c r="J4" s="13" t="s">
        <v>539</v>
      </c>
      <c r="K4" s="314" t="s">
        <v>540</v>
      </c>
      <c r="L4" s="314" t="s">
        <v>541</v>
      </c>
      <c r="M4" s="314" t="s">
        <v>542</v>
      </c>
    </row>
    <row r="5" spans="2:13" ht="12">
      <c r="B5" s="179"/>
      <c r="C5" s="269"/>
      <c r="D5" s="180"/>
      <c r="E5" s="315" t="s">
        <v>9</v>
      </c>
      <c r="F5" s="315" t="s">
        <v>9</v>
      </c>
      <c r="G5" s="315"/>
      <c r="H5" s="315" t="s">
        <v>9</v>
      </c>
      <c r="I5" s="315" t="s">
        <v>475</v>
      </c>
      <c r="J5" s="315"/>
      <c r="K5" s="315" t="s">
        <v>475</v>
      </c>
      <c r="L5" s="315" t="s">
        <v>543</v>
      </c>
      <c r="M5" s="315" t="s">
        <v>475</v>
      </c>
    </row>
    <row r="6" spans="2:13" ht="12" customHeight="1">
      <c r="B6" s="433" t="s">
        <v>476</v>
      </c>
      <c r="C6" s="387"/>
      <c r="D6" s="387"/>
      <c r="E6" s="316">
        <v>1083897</v>
      </c>
      <c r="F6" s="316">
        <v>2648208</v>
      </c>
      <c r="G6" s="316"/>
      <c r="H6" s="317">
        <v>8025.621738633507</v>
      </c>
      <c r="I6" s="316">
        <v>10581143</v>
      </c>
      <c r="J6" s="316"/>
      <c r="K6" s="317">
        <v>31581.095725749736</v>
      </c>
      <c r="L6" s="316">
        <v>2293</v>
      </c>
      <c r="M6" s="316">
        <v>233552</v>
      </c>
    </row>
    <row r="7" spans="2:13" ht="12" customHeight="1">
      <c r="B7" s="415" t="s">
        <v>46</v>
      </c>
      <c r="C7" s="416"/>
      <c r="D7" s="416"/>
      <c r="E7" s="318">
        <f>SUM(E8:E48)</f>
        <v>1152793</v>
      </c>
      <c r="F7" s="318">
        <f aca="true" t="shared" si="0" ref="F7:M7">SUM(F8:F48)</f>
        <v>2724103</v>
      </c>
      <c r="G7" s="318"/>
      <c r="H7" s="318">
        <v>8194</v>
      </c>
      <c r="I7" s="318">
        <f t="shared" si="0"/>
        <v>10796058</v>
      </c>
      <c r="J7" s="318"/>
      <c r="K7" s="318">
        <v>31966</v>
      </c>
      <c r="L7" s="318">
        <f t="shared" si="0"/>
        <v>2183</v>
      </c>
      <c r="M7" s="319">
        <f t="shared" si="0"/>
        <v>238103</v>
      </c>
    </row>
    <row r="8" spans="2:13" ht="12" customHeight="1">
      <c r="B8" s="28"/>
      <c r="C8" s="21" t="s">
        <v>477</v>
      </c>
      <c r="D8" s="21"/>
      <c r="E8" s="320">
        <v>127307</v>
      </c>
      <c r="F8" s="321">
        <v>52002</v>
      </c>
      <c r="G8" s="322">
        <v>198</v>
      </c>
      <c r="H8" s="322">
        <f>F8/G8</f>
        <v>262.6363636363636</v>
      </c>
      <c r="I8" s="320">
        <v>234838</v>
      </c>
      <c r="J8" s="320">
        <f>G8</f>
        <v>198</v>
      </c>
      <c r="K8" s="321">
        <f>I8/J8</f>
        <v>1186.050505050505</v>
      </c>
      <c r="L8" s="323">
        <v>115</v>
      </c>
      <c r="M8" s="316">
        <v>42432</v>
      </c>
    </row>
    <row r="9" spans="2:13" ht="12" customHeight="1">
      <c r="B9" s="28"/>
      <c r="C9" s="21" t="s">
        <v>479</v>
      </c>
      <c r="D9" s="21"/>
      <c r="E9" s="323">
        <v>128107</v>
      </c>
      <c r="F9" s="324">
        <v>111076</v>
      </c>
      <c r="G9" s="320">
        <v>296</v>
      </c>
      <c r="H9" s="322">
        <f aca="true" t="shared" si="1" ref="H9:H48">F9/G9</f>
        <v>375.2567567567568</v>
      </c>
      <c r="I9" s="320">
        <v>474608</v>
      </c>
      <c r="J9" s="320">
        <f aca="true" t="shared" si="2" ref="J9:J48">G9</f>
        <v>296</v>
      </c>
      <c r="K9" s="321">
        <f aca="true" t="shared" si="3" ref="K9:K48">I9/J9</f>
        <v>1603.4054054054054</v>
      </c>
      <c r="L9" s="324">
        <v>2</v>
      </c>
      <c r="M9" s="324">
        <v>70</v>
      </c>
    </row>
    <row r="10" spans="2:13" ht="12" customHeight="1">
      <c r="B10" s="28"/>
      <c r="C10" s="21" t="s">
        <v>480</v>
      </c>
      <c r="D10" s="21"/>
      <c r="E10" s="321" t="s">
        <v>142</v>
      </c>
      <c r="F10" s="324">
        <v>37991</v>
      </c>
      <c r="G10" s="320">
        <v>335</v>
      </c>
      <c r="H10" s="322">
        <f t="shared" si="1"/>
        <v>113.40597014925373</v>
      </c>
      <c r="I10" s="320">
        <v>207535</v>
      </c>
      <c r="J10" s="320">
        <f t="shared" si="2"/>
        <v>335</v>
      </c>
      <c r="K10" s="321">
        <f t="shared" si="3"/>
        <v>619.5074626865671</v>
      </c>
      <c r="L10" s="324">
        <v>48</v>
      </c>
      <c r="M10" s="324">
        <v>12274</v>
      </c>
    </row>
    <row r="11" spans="2:13" ht="12" customHeight="1">
      <c r="B11" s="28"/>
      <c r="C11" s="21" t="s">
        <v>522</v>
      </c>
      <c r="D11" s="21"/>
      <c r="E11" s="321" t="s">
        <v>142</v>
      </c>
      <c r="F11" s="324">
        <v>323447</v>
      </c>
      <c r="G11" s="320">
        <v>4512</v>
      </c>
      <c r="H11" s="322">
        <f t="shared" si="1"/>
        <v>71.68594858156028</v>
      </c>
      <c r="I11" s="320">
        <v>1470411</v>
      </c>
      <c r="J11" s="320">
        <f t="shared" si="2"/>
        <v>4512</v>
      </c>
      <c r="K11" s="321">
        <f t="shared" si="3"/>
        <v>325.88896276595744</v>
      </c>
      <c r="L11" s="321">
        <v>12</v>
      </c>
      <c r="M11" s="321">
        <v>566</v>
      </c>
    </row>
    <row r="12" spans="2:13" ht="12" customHeight="1">
      <c r="B12" s="28"/>
      <c r="C12" s="21" t="s">
        <v>482</v>
      </c>
      <c r="D12" s="21"/>
      <c r="E12" s="323">
        <v>142160</v>
      </c>
      <c r="F12" s="324">
        <v>459637</v>
      </c>
      <c r="G12" s="320">
        <v>330</v>
      </c>
      <c r="H12" s="322">
        <f t="shared" si="1"/>
        <v>1392.8393939393939</v>
      </c>
      <c r="I12" s="320">
        <v>1788365</v>
      </c>
      <c r="J12" s="320">
        <f t="shared" si="2"/>
        <v>330</v>
      </c>
      <c r="K12" s="321">
        <f t="shared" si="3"/>
        <v>5419.287878787879</v>
      </c>
      <c r="L12" s="324">
        <v>60</v>
      </c>
      <c r="M12" s="324">
        <v>5486</v>
      </c>
    </row>
    <row r="13" spans="2:13" ht="12" customHeight="1">
      <c r="B13" s="28"/>
      <c r="C13" s="21" t="s">
        <v>483</v>
      </c>
      <c r="D13" s="21"/>
      <c r="E13" s="323">
        <v>4792</v>
      </c>
      <c r="F13" s="324">
        <v>19607</v>
      </c>
      <c r="G13" s="320">
        <v>286</v>
      </c>
      <c r="H13" s="322">
        <f t="shared" si="1"/>
        <v>68.55594405594405</v>
      </c>
      <c r="I13" s="320">
        <v>90982</v>
      </c>
      <c r="J13" s="320">
        <f t="shared" si="2"/>
        <v>286</v>
      </c>
      <c r="K13" s="321">
        <f t="shared" si="3"/>
        <v>318.1188811188811</v>
      </c>
      <c r="L13" s="324">
        <v>7</v>
      </c>
      <c r="M13" s="324">
        <v>771</v>
      </c>
    </row>
    <row r="14" spans="2:13" ht="12" customHeight="1">
      <c r="B14" s="28"/>
      <c r="C14" s="21" t="s">
        <v>484</v>
      </c>
      <c r="D14" s="21"/>
      <c r="E14" s="323">
        <v>11572</v>
      </c>
      <c r="F14" s="324">
        <v>48215</v>
      </c>
      <c r="G14" s="322">
        <v>285</v>
      </c>
      <c r="H14" s="322">
        <f t="shared" si="1"/>
        <v>169.17543859649123</v>
      </c>
      <c r="I14" s="320">
        <v>238119</v>
      </c>
      <c r="J14" s="320">
        <f t="shared" si="2"/>
        <v>285</v>
      </c>
      <c r="K14" s="321">
        <f t="shared" si="3"/>
        <v>835.5052631578948</v>
      </c>
      <c r="L14" s="324">
        <v>17</v>
      </c>
      <c r="M14" s="324">
        <v>1415</v>
      </c>
    </row>
    <row r="15" spans="2:13" ht="12" customHeight="1">
      <c r="B15" s="28"/>
      <c r="C15" s="21" t="s">
        <v>485</v>
      </c>
      <c r="D15" s="21"/>
      <c r="E15" s="321">
        <v>6921</v>
      </c>
      <c r="F15" s="324">
        <v>32424</v>
      </c>
      <c r="G15" s="320">
        <v>284</v>
      </c>
      <c r="H15" s="322">
        <f t="shared" si="1"/>
        <v>114.16901408450704</v>
      </c>
      <c r="I15" s="320">
        <v>150733</v>
      </c>
      <c r="J15" s="320">
        <f t="shared" si="2"/>
        <v>284</v>
      </c>
      <c r="K15" s="321">
        <f t="shared" si="3"/>
        <v>530.75</v>
      </c>
      <c r="L15" s="324">
        <v>7</v>
      </c>
      <c r="M15" s="324">
        <v>348</v>
      </c>
    </row>
    <row r="16" spans="2:13" ht="12" customHeight="1">
      <c r="B16" s="28"/>
      <c r="C16" s="21" t="s">
        <v>544</v>
      </c>
      <c r="D16" s="21"/>
      <c r="E16" s="323">
        <v>4749</v>
      </c>
      <c r="F16" s="324">
        <v>15875</v>
      </c>
      <c r="G16" s="320">
        <v>286</v>
      </c>
      <c r="H16" s="322">
        <f t="shared" si="1"/>
        <v>55.50699300699301</v>
      </c>
      <c r="I16" s="320">
        <v>67816</v>
      </c>
      <c r="J16" s="320">
        <f t="shared" si="2"/>
        <v>286</v>
      </c>
      <c r="K16" s="321">
        <f t="shared" si="3"/>
        <v>237.11888111888112</v>
      </c>
      <c r="L16" s="324">
        <v>16</v>
      </c>
      <c r="M16" s="324">
        <v>1298</v>
      </c>
    </row>
    <row r="17" spans="2:13" ht="12" customHeight="1">
      <c r="B17" s="28"/>
      <c r="C17" s="325" t="s">
        <v>487</v>
      </c>
      <c r="D17" s="21"/>
      <c r="E17" s="320">
        <v>4467</v>
      </c>
      <c r="F17" s="324">
        <v>20735</v>
      </c>
      <c r="G17" s="320">
        <v>286</v>
      </c>
      <c r="H17" s="322">
        <f t="shared" si="1"/>
        <v>72.5</v>
      </c>
      <c r="I17" s="320">
        <v>100659</v>
      </c>
      <c r="J17" s="320">
        <f t="shared" si="2"/>
        <v>286</v>
      </c>
      <c r="K17" s="321">
        <f t="shared" si="3"/>
        <v>351.95454545454544</v>
      </c>
      <c r="L17" s="317">
        <v>15</v>
      </c>
      <c r="M17" s="317">
        <v>1356</v>
      </c>
    </row>
    <row r="18" spans="2:13" ht="12" customHeight="1">
      <c r="B18" s="28"/>
      <c r="C18" s="21" t="s">
        <v>488</v>
      </c>
      <c r="D18" s="21"/>
      <c r="E18" s="323">
        <v>46792</v>
      </c>
      <c r="F18" s="324">
        <v>76365</v>
      </c>
      <c r="G18" s="320">
        <v>288</v>
      </c>
      <c r="H18" s="322">
        <f t="shared" si="1"/>
        <v>265.15625</v>
      </c>
      <c r="I18" s="320">
        <v>277613</v>
      </c>
      <c r="J18" s="320">
        <f t="shared" si="2"/>
        <v>288</v>
      </c>
      <c r="K18" s="321">
        <f t="shared" si="3"/>
        <v>963.9340277777778</v>
      </c>
      <c r="L18" s="324">
        <v>134</v>
      </c>
      <c r="M18" s="324">
        <v>12786</v>
      </c>
    </row>
    <row r="19" spans="2:13" ht="12" customHeight="1">
      <c r="B19" s="28"/>
      <c r="C19" s="21" t="s">
        <v>489</v>
      </c>
      <c r="D19" s="21"/>
      <c r="E19" s="321">
        <v>4627</v>
      </c>
      <c r="F19" s="324">
        <v>18140</v>
      </c>
      <c r="G19" s="320">
        <v>288</v>
      </c>
      <c r="H19" s="322">
        <f t="shared" si="1"/>
        <v>62.986111111111114</v>
      </c>
      <c r="I19" s="320">
        <v>76239</v>
      </c>
      <c r="J19" s="320">
        <f t="shared" si="2"/>
        <v>288</v>
      </c>
      <c r="K19" s="321">
        <f t="shared" si="3"/>
        <v>264.71875</v>
      </c>
      <c r="L19" s="324">
        <v>61</v>
      </c>
      <c r="M19" s="324">
        <v>1088</v>
      </c>
    </row>
    <row r="20" spans="2:13" ht="12" customHeight="1">
      <c r="B20" s="28"/>
      <c r="C20" s="21" t="s">
        <v>490</v>
      </c>
      <c r="D20" s="21"/>
      <c r="E20" s="323">
        <v>43250</v>
      </c>
      <c r="F20" s="324">
        <v>132490</v>
      </c>
      <c r="G20" s="320">
        <v>284</v>
      </c>
      <c r="H20" s="322">
        <f t="shared" si="1"/>
        <v>466.51408450704224</v>
      </c>
      <c r="I20" s="320">
        <v>486730</v>
      </c>
      <c r="J20" s="320">
        <f t="shared" si="2"/>
        <v>284</v>
      </c>
      <c r="K20" s="321">
        <f t="shared" si="3"/>
        <v>1713.838028169014</v>
      </c>
      <c r="L20" s="324">
        <v>49</v>
      </c>
      <c r="M20" s="324">
        <v>13622</v>
      </c>
    </row>
    <row r="21" spans="2:13" ht="12" customHeight="1">
      <c r="B21" s="28"/>
      <c r="C21" s="21" t="s">
        <v>491</v>
      </c>
      <c r="D21" s="21"/>
      <c r="E21" s="323">
        <v>7815</v>
      </c>
      <c r="F21" s="324">
        <v>33281</v>
      </c>
      <c r="G21" s="320">
        <v>315</v>
      </c>
      <c r="H21" s="322">
        <f t="shared" si="1"/>
        <v>105.65396825396826</v>
      </c>
      <c r="I21" s="320">
        <v>122076</v>
      </c>
      <c r="J21" s="320">
        <f t="shared" si="2"/>
        <v>315</v>
      </c>
      <c r="K21" s="321">
        <f t="shared" si="3"/>
        <v>387.54285714285714</v>
      </c>
      <c r="L21" s="324">
        <v>27</v>
      </c>
      <c r="M21" s="324">
        <v>2658</v>
      </c>
    </row>
    <row r="22" spans="2:13" ht="12" customHeight="1">
      <c r="B22" s="28"/>
      <c r="C22" s="21" t="s">
        <v>492</v>
      </c>
      <c r="D22" s="21"/>
      <c r="E22" s="323">
        <v>17549</v>
      </c>
      <c r="F22" s="324">
        <v>55856</v>
      </c>
      <c r="G22" s="320">
        <v>284</v>
      </c>
      <c r="H22" s="322">
        <f t="shared" si="1"/>
        <v>196.67605633802816</v>
      </c>
      <c r="I22" s="320">
        <v>206881</v>
      </c>
      <c r="J22" s="320">
        <f t="shared" si="2"/>
        <v>284</v>
      </c>
      <c r="K22" s="321">
        <f t="shared" si="3"/>
        <v>728.4542253521126</v>
      </c>
      <c r="L22" s="324">
        <v>21</v>
      </c>
      <c r="M22" s="324">
        <v>3407</v>
      </c>
    </row>
    <row r="23" spans="2:13" ht="12" customHeight="1">
      <c r="B23" s="28"/>
      <c r="C23" s="21" t="s">
        <v>493</v>
      </c>
      <c r="D23" s="21"/>
      <c r="E23" s="323">
        <v>10965</v>
      </c>
      <c r="F23" s="324">
        <v>42534</v>
      </c>
      <c r="G23" s="320">
        <v>284</v>
      </c>
      <c r="H23" s="322">
        <f t="shared" si="1"/>
        <v>149.76760563380282</v>
      </c>
      <c r="I23" s="320">
        <v>149404</v>
      </c>
      <c r="J23" s="320">
        <f t="shared" si="2"/>
        <v>284</v>
      </c>
      <c r="K23" s="321">
        <f t="shared" si="3"/>
        <v>526.0704225352113</v>
      </c>
      <c r="L23" s="324">
        <v>20</v>
      </c>
      <c r="M23" s="324">
        <v>2027</v>
      </c>
    </row>
    <row r="24" spans="2:13" ht="12" customHeight="1">
      <c r="B24" s="28"/>
      <c r="C24" s="21" t="s">
        <v>494</v>
      </c>
      <c r="D24" s="21"/>
      <c r="E24" s="323">
        <v>44464</v>
      </c>
      <c r="F24" s="324">
        <v>161166</v>
      </c>
      <c r="G24" s="320">
        <v>334</v>
      </c>
      <c r="H24" s="322">
        <f t="shared" si="1"/>
        <v>482.5329341317365</v>
      </c>
      <c r="I24" s="320">
        <v>486871</v>
      </c>
      <c r="J24" s="320">
        <f t="shared" si="2"/>
        <v>334</v>
      </c>
      <c r="K24" s="321">
        <f t="shared" si="3"/>
        <v>1457.697604790419</v>
      </c>
      <c r="L24" s="324">
        <v>37</v>
      </c>
      <c r="M24" s="324">
        <v>12491</v>
      </c>
    </row>
    <row r="25" spans="2:13" ht="12" customHeight="1">
      <c r="B25" s="28"/>
      <c r="C25" s="21" t="s">
        <v>495</v>
      </c>
      <c r="D25" s="21"/>
      <c r="E25" s="323">
        <v>7373</v>
      </c>
      <c r="F25" s="324">
        <v>27186</v>
      </c>
      <c r="G25" s="320">
        <v>290</v>
      </c>
      <c r="H25" s="322">
        <f t="shared" si="1"/>
        <v>93.7448275862069</v>
      </c>
      <c r="I25" s="320">
        <v>96354</v>
      </c>
      <c r="J25" s="320">
        <f t="shared" si="2"/>
        <v>290</v>
      </c>
      <c r="K25" s="321">
        <f t="shared" si="3"/>
        <v>332.2551724137931</v>
      </c>
      <c r="L25" s="324">
        <v>19</v>
      </c>
      <c r="M25" s="324">
        <v>208</v>
      </c>
    </row>
    <row r="26" spans="2:13" ht="12" customHeight="1">
      <c r="B26" s="28"/>
      <c r="C26" s="21" t="s">
        <v>496</v>
      </c>
      <c r="D26" s="21"/>
      <c r="E26" s="323">
        <v>12294</v>
      </c>
      <c r="F26" s="324">
        <v>64196</v>
      </c>
      <c r="G26" s="320">
        <v>284</v>
      </c>
      <c r="H26" s="322">
        <f t="shared" si="1"/>
        <v>226.04225352112675</v>
      </c>
      <c r="I26" s="320">
        <v>240274</v>
      </c>
      <c r="J26" s="320">
        <f t="shared" si="2"/>
        <v>284</v>
      </c>
      <c r="K26" s="321">
        <f t="shared" si="3"/>
        <v>846.0352112676056</v>
      </c>
      <c r="L26" s="324">
        <v>108</v>
      </c>
      <c r="M26" s="324">
        <v>8885</v>
      </c>
    </row>
    <row r="27" spans="2:13" ht="12" customHeight="1">
      <c r="B27" s="28"/>
      <c r="C27" s="21" t="s">
        <v>497</v>
      </c>
      <c r="D27" s="21"/>
      <c r="E27" s="323">
        <v>9064</v>
      </c>
      <c r="F27" s="324">
        <v>31804</v>
      </c>
      <c r="G27" s="320">
        <v>293</v>
      </c>
      <c r="H27" s="322">
        <f t="shared" si="1"/>
        <v>108.54607508532423</v>
      </c>
      <c r="I27" s="320">
        <v>110644</v>
      </c>
      <c r="J27" s="320">
        <f t="shared" si="2"/>
        <v>293</v>
      </c>
      <c r="K27" s="321">
        <f t="shared" si="3"/>
        <v>377.6245733788396</v>
      </c>
      <c r="L27" s="324">
        <v>19</v>
      </c>
      <c r="M27" s="324">
        <v>1634</v>
      </c>
    </row>
    <row r="28" spans="2:13" ht="12" customHeight="1">
      <c r="B28" s="28"/>
      <c r="C28" s="21" t="s">
        <v>498</v>
      </c>
      <c r="D28" s="21"/>
      <c r="E28" s="323">
        <v>45401</v>
      </c>
      <c r="F28" s="324">
        <v>99187</v>
      </c>
      <c r="G28" s="320">
        <v>279</v>
      </c>
      <c r="H28" s="322">
        <f t="shared" si="1"/>
        <v>355.5089605734767</v>
      </c>
      <c r="I28" s="320">
        <v>297378</v>
      </c>
      <c r="J28" s="320">
        <f t="shared" si="2"/>
        <v>279</v>
      </c>
      <c r="K28" s="321">
        <f t="shared" si="3"/>
        <v>1065.8709677419354</v>
      </c>
      <c r="L28" s="324">
        <v>102</v>
      </c>
      <c r="M28" s="324">
        <v>710</v>
      </c>
    </row>
    <row r="29" spans="2:13" ht="12" customHeight="1">
      <c r="B29" s="28"/>
      <c r="C29" s="21" t="s">
        <v>499</v>
      </c>
      <c r="D29" s="21"/>
      <c r="E29" s="323">
        <v>59152</v>
      </c>
      <c r="F29" s="324">
        <v>55942</v>
      </c>
      <c r="G29" s="320">
        <v>280</v>
      </c>
      <c r="H29" s="322">
        <f t="shared" si="1"/>
        <v>199.79285714285714</v>
      </c>
      <c r="I29" s="320">
        <v>220957</v>
      </c>
      <c r="J29" s="320">
        <f t="shared" si="2"/>
        <v>280</v>
      </c>
      <c r="K29" s="321">
        <f t="shared" si="3"/>
        <v>789.1321428571429</v>
      </c>
      <c r="L29" s="324">
        <v>99</v>
      </c>
      <c r="M29" s="324">
        <v>12075</v>
      </c>
    </row>
    <row r="30" spans="2:13" ht="12" customHeight="1">
      <c r="B30" s="28"/>
      <c r="C30" s="21" t="s">
        <v>500</v>
      </c>
      <c r="D30" s="21"/>
      <c r="E30" s="323">
        <v>31854</v>
      </c>
      <c r="F30" s="324">
        <v>118840</v>
      </c>
      <c r="G30" s="320">
        <v>288</v>
      </c>
      <c r="H30" s="322">
        <f t="shared" si="1"/>
        <v>412.6388888888889</v>
      </c>
      <c r="I30" s="320">
        <v>332436</v>
      </c>
      <c r="J30" s="320">
        <f t="shared" si="2"/>
        <v>288</v>
      </c>
      <c r="K30" s="321">
        <f t="shared" si="3"/>
        <v>1154.2916666666667</v>
      </c>
      <c r="L30" s="324">
        <v>98</v>
      </c>
      <c r="M30" s="324">
        <v>2682</v>
      </c>
    </row>
    <row r="31" spans="2:13" ht="12" customHeight="1">
      <c r="B31" s="28"/>
      <c r="C31" s="21" t="s">
        <v>501</v>
      </c>
      <c r="D31" s="21"/>
      <c r="E31" s="323">
        <v>1480</v>
      </c>
      <c r="F31" s="324">
        <v>6847</v>
      </c>
      <c r="G31" s="320">
        <v>275</v>
      </c>
      <c r="H31" s="322">
        <f t="shared" si="1"/>
        <v>24.89818181818182</v>
      </c>
      <c r="I31" s="320">
        <v>22114</v>
      </c>
      <c r="J31" s="320">
        <f t="shared" si="2"/>
        <v>275</v>
      </c>
      <c r="K31" s="321">
        <f t="shared" si="3"/>
        <v>80.41454545454546</v>
      </c>
      <c r="L31" s="324">
        <v>11</v>
      </c>
      <c r="M31" s="324">
        <v>1054</v>
      </c>
    </row>
    <row r="32" spans="2:13" ht="12" customHeight="1">
      <c r="B32" s="28"/>
      <c r="C32" s="21" t="s">
        <v>502</v>
      </c>
      <c r="D32" s="21"/>
      <c r="E32" s="321">
        <v>53740</v>
      </c>
      <c r="F32" s="324">
        <v>101088</v>
      </c>
      <c r="G32" s="320">
        <v>301</v>
      </c>
      <c r="H32" s="322">
        <f t="shared" si="1"/>
        <v>335.8405315614618</v>
      </c>
      <c r="I32" s="320">
        <v>417520</v>
      </c>
      <c r="J32" s="320">
        <f t="shared" si="2"/>
        <v>301</v>
      </c>
      <c r="K32" s="321">
        <f t="shared" si="3"/>
        <v>1387.109634551495</v>
      </c>
      <c r="L32" s="324">
        <v>132</v>
      </c>
      <c r="M32" s="324">
        <v>20066</v>
      </c>
    </row>
    <row r="33" spans="2:13" ht="12" customHeight="1">
      <c r="B33" s="28"/>
      <c r="C33" s="21" t="s">
        <v>503</v>
      </c>
      <c r="D33" s="21"/>
      <c r="E33" s="321">
        <v>37175</v>
      </c>
      <c r="F33" s="324">
        <v>64957</v>
      </c>
      <c r="G33" s="320">
        <v>296</v>
      </c>
      <c r="H33" s="322">
        <f t="shared" si="1"/>
        <v>219.44932432432432</v>
      </c>
      <c r="I33" s="320">
        <v>215439</v>
      </c>
      <c r="J33" s="320">
        <f t="shared" si="2"/>
        <v>296</v>
      </c>
      <c r="K33" s="321">
        <f t="shared" si="3"/>
        <v>727.8344594594595</v>
      </c>
      <c r="L33" s="324">
        <v>190</v>
      </c>
      <c r="M33" s="324">
        <v>2967</v>
      </c>
    </row>
    <row r="34" spans="2:13" ht="12" customHeight="1">
      <c r="B34" s="28"/>
      <c r="C34" s="21" t="s">
        <v>504</v>
      </c>
      <c r="D34" s="21"/>
      <c r="E34" s="321">
        <v>12579</v>
      </c>
      <c r="F34" s="324">
        <v>36381</v>
      </c>
      <c r="G34" s="320">
        <v>287</v>
      </c>
      <c r="H34" s="322">
        <f t="shared" si="1"/>
        <v>126.7630662020906</v>
      </c>
      <c r="I34" s="320">
        <v>123415</v>
      </c>
      <c r="J34" s="320">
        <f t="shared" si="2"/>
        <v>287</v>
      </c>
      <c r="K34" s="321">
        <f t="shared" si="3"/>
        <v>430.01742160278746</v>
      </c>
      <c r="L34" s="321">
        <v>110</v>
      </c>
      <c r="M34" s="324">
        <v>636</v>
      </c>
    </row>
    <row r="35" spans="2:13" ht="12" customHeight="1">
      <c r="B35" s="28"/>
      <c r="C35" s="21" t="s">
        <v>505</v>
      </c>
      <c r="D35" s="21"/>
      <c r="E35" s="321">
        <v>9345</v>
      </c>
      <c r="F35" s="324">
        <v>22223</v>
      </c>
      <c r="G35" s="320">
        <v>295</v>
      </c>
      <c r="H35" s="322">
        <f t="shared" si="1"/>
        <v>75.33220338983051</v>
      </c>
      <c r="I35" s="322">
        <v>84313</v>
      </c>
      <c r="J35" s="320">
        <f t="shared" si="2"/>
        <v>295</v>
      </c>
      <c r="K35" s="321">
        <f t="shared" si="3"/>
        <v>285.80677966101695</v>
      </c>
      <c r="L35" s="324">
        <v>51</v>
      </c>
      <c r="M35" s="324">
        <v>910</v>
      </c>
    </row>
    <row r="36" spans="2:13" ht="12" customHeight="1">
      <c r="B36" s="28"/>
      <c r="C36" s="21" t="s">
        <v>506</v>
      </c>
      <c r="D36" s="21"/>
      <c r="E36" s="321">
        <v>30472</v>
      </c>
      <c r="F36" s="324">
        <v>60351</v>
      </c>
      <c r="G36" s="320">
        <v>294</v>
      </c>
      <c r="H36" s="322">
        <f t="shared" si="1"/>
        <v>205.27551020408163</v>
      </c>
      <c r="I36" s="320">
        <v>289473</v>
      </c>
      <c r="J36" s="320">
        <f t="shared" si="2"/>
        <v>294</v>
      </c>
      <c r="K36" s="321">
        <f t="shared" si="3"/>
        <v>984.6020408163265</v>
      </c>
      <c r="L36" s="324">
        <v>42</v>
      </c>
      <c r="M36" s="324">
        <v>3907</v>
      </c>
    </row>
    <row r="37" spans="2:13" ht="12" customHeight="1">
      <c r="B37" s="28"/>
      <c r="C37" s="21" t="s">
        <v>507</v>
      </c>
      <c r="D37" s="21"/>
      <c r="E37" s="321">
        <v>20655</v>
      </c>
      <c r="F37" s="324">
        <v>47884</v>
      </c>
      <c r="G37" s="320">
        <v>294</v>
      </c>
      <c r="H37" s="322">
        <f t="shared" si="1"/>
        <v>162.87074829931973</v>
      </c>
      <c r="I37" s="320">
        <v>219681</v>
      </c>
      <c r="J37" s="320">
        <f t="shared" si="2"/>
        <v>294</v>
      </c>
      <c r="K37" s="321">
        <f t="shared" si="3"/>
        <v>747.2142857142857</v>
      </c>
      <c r="L37" s="324">
        <v>23</v>
      </c>
      <c r="M37" s="324">
        <v>9358</v>
      </c>
    </row>
    <row r="38" spans="2:13" ht="12" customHeight="1">
      <c r="B38" s="28"/>
      <c r="C38" s="21" t="s">
        <v>508</v>
      </c>
      <c r="D38" s="21"/>
      <c r="E38" s="323">
        <v>20648</v>
      </c>
      <c r="F38" s="324">
        <v>43518</v>
      </c>
      <c r="G38" s="320">
        <v>274</v>
      </c>
      <c r="H38" s="322">
        <f t="shared" si="1"/>
        <v>158.82481751824818</v>
      </c>
      <c r="I38" s="320">
        <v>188606</v>
      </c>
      <c r="J38" s="320">
        <f t="shared" si="2"/>
        <v>274</v>
      </c>
      <c r="K38" s="321">
        <f t="shared" si="3"/>
        <v>688.3430656934306</v>
      </c>
      <c r="L38" s="324">
        <v>70</v>
      </c>
      <c r="M38" s="324">
        <v>7217</v>
      </c>
    </row>
    <row r="39" spans="2:13" ht="12" customHeight="1">
      <c r="B39" s="28"/>
      <c r="C39" s="21" t="s">
        <v>105</v>
      </c>
      <c r="D39" s="21"/>
      <c r="E39" s="323">
        <v>586</v>
      </c>
      <c r="F39" s="324" t="s">
        <v>545</v>
      </c>
      <c r="G39" s="320">
        <v>289</v>
      </c>
      <c r="H39" s="322" t="s">
        <v>545</v>
      </c>
      <c r="I39" s="320">
        <v>9187</v>
      </c>
      <c r="J39" s="320">
        <f t="shared" si="2"/>
        <v>289</v>
      </c>
      <c r="K39" s="321">
        <f t="shared" si="3"/>
        <v>31.78892733564014</v>
      </c>
      <c r="L39" s="324" t="s">
        <v>142</v>
      </c>
      <c r="M39" s="324" t="s">
        <v>142</v>
      </c>
    </row>
    <row r="40" spans="2:13" ht="12" customHeight="1">
      <c r="B40" s="28"/>
      <c r="C40" s="21" t="s">
        <v>509</v>
      </c>
      <c r="D40" s="21"/>
      <c r="E40" s="323">
        <v>1223</v>
      </c>
      <c r="F40" s="324">
        <v>1099</v>
      </c>
      <c r="G40" s="320">
        <v>237</v>
      </c>
      <c r="H40" s="322">
        <f t="shared" si="1"/>
        <v>4.637130801687764</v>
      </c>
      <c r="I40" s="320">
        <v>3513</v>
      </c>
      <c r="J40" s="320">
        <f t="shared" si="2"/>
        <v>237</v>
      </c>
      <c r="K40" s="321">
        <f t="shared" si="3"/>
        <v>14.822784810126583</v>
      </c>
      <c r="L40" s="321">
        <v>1</v>
      </c>
      <c r="M40" s="321">
        <v>103</v>
      </c>
    </row>
    <row r="41" spans="2:13" ht="12" customHeight="1">
      <c r="B41" s="28"/>
      <c r="C41" s="21" t="s">
        <v>510</v>
      </c>
      <c r="D41" s="21"/>
      <c r="E41" s="323">
        <v>8546</v>
      </c>
      <c r="F41" s="324">
        <v>20767</v>
      </c>
      <c r="G41" s="320">
        <v>297</v>
      </c>
      <c r="H41" s="322">
        <f t="shared" si="1"/>
        <v>69.92255892255892</v>
      </c>
      <c r="I41" s="320">
        <v>83161</v>
      </c>
      <c r="J41" s="320">
        <f t="shared" si="2"/>
        <v>297</v>
      </c>
      <c r="K41" s="321">
        <f t="shared" si="3"/>
        <v>280.003367003367</v>
      </c>
      <c r="L41" s="324">
        <v>8</v>
      </c>
      <c r="M41" s="324">
        <v>2914</v>
      </c>
    </row>
    <row r="42" spans="2:13" ht="12" customHeight="1">
      <c r="B42" s="28"/>
      <c r="C42" s="326" t="s">
        <v>511</v>
      </c>
      <c r="D42" s="21"/>
      <c r="E42" s="323">
        <v>22707</v>
      </c>
      <c r="F42" s="324">
        <v>54995</v>
      </c>
      <c r="G42" s="320">
        <v>284</v>
      </c>
      <c r="H42" s="322">
        <f t="shared" si="1"/>
        <v>193.6443661971831</v>
      </c>
      <c r="I42" s="320">
        <v>196095</v>
      </c>
      <c r="J42" s="320">
        <f t="shared" si="2"/>
        <v>284</v>
      </c>
      <c r="K42" s="321">
        <f t="shared" si="3"/>
        <v>690.4753521126761</v>
      </c>
      <c r="L42" s="324" t="s">
        <v>142</v>
      </c>
      <c r="M42" s="321" t="s">
        <v>142</v>
      </c>
    </row>
    <row r="43" spans="2:13" ht="12" customHeight="1">
      <c r="B43" s="28"/>
      <c r="C43" s="21" t="s">
        <v>512</v>
      </c>
      <c r="D43" s="21"/>
      <c r="E43" s="323">
        <v>12652</v>
      </c>
      <c r="F43" s="324" t="s">
        <v>142</v>
      </c>
      <c r="G43" s="322">
        <v>277</v>
      </c>
      <c r="H43" s="322" t="s">
        <v>545</v>
      </c>
      <c r="I43" s="322">
        <v>35042</v>
      </c>
      <c r="J43" s="320">
        <f t="shared" si="2"/>
        <v>277</v>
      </c>
      <c r="K43" s="321">
        <f t="shared" si="3"/>
        <v>126.50541516245487</v>
      </c>
      <c r="L43" s="324">
        <v>25</v>
      </c>
      <c r="M43" s="324" t="s">
        <v>142</v>
      </c>
    </row>
    <row r="44" spans="2:13" ht="12">
      <c r="B44" s="28"/>
      <c r="C44" s="21" t="s">
        <v>513</v>
      </c>
      <c r="D44" s="21"/>
      <c r="E44" s="323">
        <v>40419</v>
      </c>
      <c r="F44" s="324">
        <v>67677</v>
      </c>
      <c r="G44" s="320">
        <v>283</v>
      </c>
      <c r="H44" s="322">
        <f t="shared" si="1"/>
        <v>239.14134275618375</v>
      </c>
      <c r="I44" s="320">
        <v>321267</v>
      </c>
      <c r="J44" s="320">
        <f t="shared" si="2"/>
        <v>283</v>
      </c>
      <c r="K44" s="321">
        <f t="shared" si="3"/>
        <v>1135.2190812720848</v>
      </c>
      <c r="L44" s="324">
        <v>74</v>
      </c>
      <c r="M44" s="324">
        <v>3494</v>
      </c>
    </row>
    <row r="45" spans="2:13" ht="12">
      <c r="B45" s="28"/>
      <c r="C45" s="21" t="s">
        <v>514</v>
      </c>
      <c r="D45" s="21"/>
      <c r="E45" s="323">
        <v>10607</v>
      </c>
      <c r="F45" s="324">
        <v>18558</v>
      </c>
      <c r="G45" s="320">
        <v>292</v>
      </c>
      <c r="H45" s="322">
        <f t="shared" si="1"/>
        <v>63.554794520547944</v>
      </c>
      <c r="I45" s="320">
        <v>54519</v>
      </c>
      <c r="J45" s="320">
        <f t="shared" si="2"/>
        <v>292</v>
      </c>
      <c r="K45" s="321">
        <f t="shared" si="3"/>
        <v>186.70890410958904</v>
      </c>
      <c r="L45" s="324">
        <v>6</v>
      </c>
      <c r="M45" s="324">
        <v>767</v>
      </c>
    </row>
    <row r="46" spans="2:13" ht="12">
      <c r="B46" s="28"/>
      <c r="C46" s="326" t="s">
        <v>515</v>
      </c>
      <c r="D46" s="21"/>
      <c r="E46" s="323">
        <v>4848</v>
      </c>
      <c r="F46" s="324">
        <v>7647</v>
      </c>
      <c r="G46" s="320">
        <v>247</v>
      </c>
      <c r="H46" s="322">
        <f t="shared" si="1"/>
        <v>30.959514170040485</v>
      </c>
      <c r="I46" s="320">
        <v>34363</v>
      </c>
      <c r="J46" s="320">
        <f t="shared" si="2"/>
        <v>247</v>
      </c>
      <c r="K46" s="321">
        <f t="shared" si="3"/>
        <v>139.12145748987854</v>
      </c>
      <c r="L46" s="321" t="s">
        <v>546</v>
      </c>
      <c r="M46" s="321" t="s">
        <v>546</v>
      </c>
    </row>
    <row r="47" spans="2:13" ht="12" customHeight="1">
      <c r="B47" s="198"/>
      <c r="C47" s="21" t="s">
        <v>516</v>
      </c>
      <c r="D47" s="21"/>
      <c r="E47" s="323">
        <v>51283</v>
      </c>
      <c r="F47" s="324">
        <v>51283</v>
      </c>
      <c r="G47" s="320">
        <v>283</v>
      </c>
      <c r="H47" s="322">
        <f t="shared" si="1"/>
        <v>181.21201413427562</v>
      </c>
      <c r="I47" s="320">
        <v>236428</v>
      </c>
      <c r="J47" s="320">
        <f t="shared" si="2"/>
        <v>283</v>
      </c>
      <c r="K47" s="321">
        <f t="shared" si="3"/>
        <v>835.434628975265</v>
      </c>
      <c r="L47" s="324">
        <v>68</v>
      </c>
      <c r="M47" s="324">
        <v>4263</v>
      </c>
    </row>
    <row r="48" spans="2:13" ht="12" customHeight="1">
      <c r="B48" s="3"/>
      <c r="C48" s="289" t="s">
        <v>517</v>
      </c>
      <c r="D48" s="289"/>
      <c r="E48" s="323">
        <v>43153</v>
      </c>
      <c r="F48" s="324">
        <v>80832</v>
      </c>
      <c r="G48" s="320">
        <v>288</v>
      </c>
      <c r="H48" s="322">
        <f t="shared" si="1"/>
        <v>280.6666666666667</v>
      </c>
      <c r="I48" s="320">
        <v>333999</v>
      </c>
      <c r="J48" s="320">
        <f t="shared" si="2"/>
        <v>288</v>
      </c>
      <c r="K48" s="321">
        <f t="shared" si="3"/>
        <v>1159.71875</v>
      </c>
      <c r="L48" s="324">
        <v>279</v>
      </c>
      <c r="M48" s="324">
        <v>40158</v>
      </c>
    </row>
    <row r="49" spans="2:10" ht="12">
      <c r="B49" s="16"/>
      <c r="G49" s="14"/>
      <c r="H49" s="14"/>
      <c r="I49" s="14"/>
      <c r="J49" s="14"/>
    </row>
    <row r="50" spans="2:10" ht="12">
      <c r="B50" s="16" t="s">
        <v>518</v>
      </c>
      <c r="G50" s="14"/>
      <c r="H50" s="14"/>
      <c r="I50" s="14"/>
      <c r="J50" s="14"/>
    </row>
    <row r="51" spans="2:5" ht="12">
      <c r="B51" s="16" t="s">
        <v>547</v>
      </c>
      <c r="C51" s="16"/>
      <c r="D51" s="16"/>
      <c r="E51" s="16"/>
    </row>
    <row r="52" spans="2:5" ht="12">
      <c r="B52" s="16" t="s">
        <v>548</v>
      </c>
      <c r="C52" s="16"/>
      <c r="D52" s="16"/>
      <c r="E52" s="16"/>
    </row>
    <row r="53" ht="12">
      <c r="B53" s="16" t="s">
        <v>549</v>
      </c>
    </row>
    <row r="54" ht="12">
      <c r="B54" s="16" t="s">
        <v>550</v>
      </c>
    </row>
    <row r="55" spans="2:13" ht="12">
      <c r="B55" s="16" t="s">
        <v>551</v>
      </c>
      <c r="M55" s="15"/>
    </row>
    <row r="56" spans="2:5" ht="12">
      <c r="B56" s="16" t="s">
        <v>553</v>
      </c>
      <c r="C56" s="14"/>
      <c r="D56" s="14"/>
      <c r="E56" s="14"/>
    </row>
    <row r="57" spans="5:13" ht="12">
      <c r="E57" s="15"/>
      <c r="F57" s="15"/>
      <c r="G57" s="15"/>
      <c r="H57" s="15"/>
      <c r="I57" s="15"/>
      <c r="J57" s="15"/>
      <c r="K57" s="15"/>
      <c r="L57" s="15"/>
      <c r="M57" s="15"/>
    </row>
    <row r="58" spans="5:13" ht="12">
      <c r="E58" s="15"/>
      <c r="F58" s="15"/>
      <c r="G58" s="15"/>
      <c r="H58" s="15"/>
      <c r="I58" s="15"/>
      <c r="J58" s="15"/>
      <c r="K58" s="15"/>
      <c r="L58" s="15"/>
      <c r="M58" s="15"/>
    </row>
  </sheetData>
  <sheetProtection/>
  <mergeCells count="6">
    <mergeCell ref="B3:D4"/>
    <mergeCell ref="F3:H3"/>
    <mergeCell ref="I3:K3"/>
    <mergeCell ref="L3:M3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1">
      <selection activeCell="F35" sqref="F3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1.25390625" style="1" customWidth="1"/>
    <col min="6" max="9" width="10.375" style="337" customWidth="1"/>
    <col min="10" max="10" width="3.875" style="1" customWidth="1"/>
    <col min="11" max="11" width="9.50390625" style="1" customWidth="1"/>
    <col min="12" max="16384" width="9.00390625" style="1" customWidth="1"/>
  </cols>
  <sheetData>
    <row r="1" spans="2:9" ht="14.25">
      <c r="B1" s="2" t="s">
        <v>559</v>
      </c>
      <c r="F1" s="327"/>
      <c r="G1" s="327"/>
      <c r="H1" s="327"/>
      <c r="I1" s="327"/>
    </row>
    <row r="2" spans="5:9" ht="12">
      <c r="E2" s="42"/>
      <c r="F2" s="327"/>
      <c r="G2" s="328"/>
      <c r="H2" s="327"/>
      <c r="I2" s="327"/>
    </row>
    <row r="3" spans="2:9" ht="12" customHeight="1">
      <c r="B3" s="585" t="s">
        <v>462</v>
      </c>
      <c r="C3" s="589"/>
      <c r="D3" s="586"/>
      <c r="E3" s="13" t="s">
        <v>539</v>
      </c>
      <c r="F3" s="268" t="s">
        <v>42</v>
      </c>
      <c r="G3" s="268" t="s">
        <v>554</v>
      </c>
      <c r="H3" s="268" t="s">
        <v>555</v>
      </c>
      <c r="I3" s="268" t="s">
        <v>556</v>
      </c>
    </row>
    <row r="4" spans="2:9" ht="12">
      <c r="B4" s="179"/>
      <c r="C4" s="269"/>
      <c r="D4" s="180"/>
      <c r="E4" s="6" t="s">
        <v>557</v>
      </c>
      <c r="F4" s="270" t="s">
        <v>9</v>
      </c>
      <c r="G4" s="270" t="s">
        <v>9</v>
      </c>
      <c r="H4" s="270" t="s">
        <v>9</v>
      </c>
      <c r="I4" s="270" t="s">
        <v>9</v>
      </c>
    </row>
    <row r="5" spans="2:9" ht="12" customHeight="1">
      <c r="B5" s="433" t="s">
        <v>476</v>
      </c>
      <c r="C5" s="387"/>
      <c r="D5" s="388"/>
      <c r="E5" s="329">
        <v>15715</v>
      </c>
      <c r="F5" s="330">
        <v>2506900</v>
      </c>
      <c r="G5" s="330">
        <v>1995564</v>
      </c>
      <c r="H5" s="330">
        <v>121745</v>
      </c>
      <c r="I5" s="330">
        <v>389591</v>
      </c>
    </row>
    <row r="6" spans="2:9" ht="12" customHeight="1">
      <c r="B6" s="415" t="s">
        <v>46</v>
      </c>
      <c r="C6" s="416"/>
      <c r="D6" s="417"/>
      <c r="E6" s="331">
        <f>SUM(E7:E47)</f>
        <v>15982</v>
      </c>
      <c r="F6" s="331">
        <f>SUM(F7:F47)</f>
        <v>2573235</v>
      </c>
      <c r="G6" s="331">
        <f>SUM(G7:G47)</f>
        <v>2047448</v>
      </c>
      <c r="H6" s="331">
        <f>SUM(H7:H47)</f>
        <v>122438</v>
      </c>
      <c r="I6" s="332">
        <f>SUM(I7:I47)</f>
        <v>403349</v>
      </c>
    </row>
    <row r="7" spans="2:12" ht="12" customHeight="1">
      <c r="B7" s="28"/>
      <c r="C7" s="21" t="s">
        <v>477</v>
      </c>
      <c r="D7" s="21"/>
      <c r="E7" s="272">
        <v>198</v>
      </c>
      <c r="F7" s="272">
        <v>52002</v>
      </c>
      <c r="G7" s="272">
        <v>48195</v>
      </c>
      <c r="H7" s="272">
        <v>1522</v>
      </c>
      <c r="I7" s="272">
        <v>2285</v>
      </c>
      <c r="K7" s="15"/>
      <c r="L7" s="15"/>
    </row>
    <row r="8" spans="2:12" ht="12" customHeight="1">
      <c r="B8" s="28"/>
      <c r="C8" s="21" t="s">
        <v>479</v>
      </c>
      <c r="D8" s="21"/>
      <c r="E8" s="333">
        <v>296</v>
      </c>
      <c r="F8" s="272">
        <v>102796</v>
      </c>
      <c r="G8" s="333">
        <v>97467</v>
      </c>
      <c r="H8" s="333">
        <v>2511</v>
      </c>
      <c r="I8" s="333">
        <v>2818</v>
      </c>
      <c r="K8" s="15"/>
      <c r="L8" s="15"/>
    </row>
    <row r="9" spans="2:12" ht="12" customHeight="1">
      <c r="B9" s="28"/>
      <c r="C9" s="21" t="s">
        <v>480</v>
      </c>
      <c r="D9" s="21"/>
      <c r="E9" s="333">
        <v>335</v>
      </c>
      <c r="F9" s="334">
        <v>37991</v>
      </c>
      <c r="G9" s="334">
        <v>24188</v>
      </c>
      <c r="H9" s="334">
        <v>1515</v>
      </c>
      <c r="I9" s="334">
        <v>12288</v>
      </c>
      <c r="K9" s="15"/>
      <c r="L9" s="15"/>
    </row>
    <row r="10" spans="2:12" ht="12" customHeight="1">
      <c r="B10" s="28"/>
      <c r="C10" s="21" t="s">
        <v>522</v>
      </c>
      <c r="D10" s="21"/>
      <c r="E10" s="333">
        <v>4512</v>
      </c>
      <c r="F10" s="272">
        <v>323447</v>
      </c>
      <c r="G10" s="334">
        <v>259564</v>
      </c>
      <c r="H10" s="334">
        <v>10742</v>
      </c>
      <c r="I10" s="334">
        <v>53141</v>
      </c>
      <c r="K10" s="15"/>
      <c r="L10" s="15"/>
    </row>
    <row r="11" spans="2:12" ht="12" customHeight="1">
      <c r="B11" s="28"/>
      <c r="C11" s="21" t="s">
        <v>482</v>
      </c>
      <c r="D11" s="21"/>
      <c r="E11" s="333">
        <v>330</v>
      </c>
      <c r="F11" s="272">
        <v>415292</v>
      </c>
      <c r="G11" s="333">
        <v>360816</v>
      </c>
      <c r="H11" s="333">
        <v>23199</v>
      </c>
      <c r="I11" s="333">
        <v>31277</v>
      </c>
      <c r="K11" s="15"/>
      <c r="L11" s="15"/>
    </row>
    <row r="12" spans="2:12" ht="12" customHeight="1">
      <c r="B12" s="28"/>
      <c r="C12" s="21" t="s">
        <v>483</v>
      </c>
      <c r="D12" s="21"/>
      <c r="E12" s="333">
        <v>286</v>
      </c>
      <c r="F12" s="272">
        <v>19607</v>
      </c>
      <c r="G12" s="333">
        <v>16337</v>
      </c>
      <c r="H12" s="333">
        <v>1030</v>
      </c>
      <c r="I12" s="333">
        <v>2240</v>
      </c>
      <c r="K12" s="15"/>
      <c r="L12" s="15"/>
    </row>
    <row r="13" spans="2:12" ht="12" customHeight="1">
      <c r="B13" s="28"/>
      <c r="C13" s="21" t="s">
        <v>484</v>
      </c>
      <c r="D13" s="21"/>
      <c r="E13" s="333">
        <v>285</v>
      </c>
      <c r="F13" s="272">
        <v>48215</v>
      </c>
      <c r="G13" s="333">
        <v>41307</v>
      </c>
      <c r="H13" s="333">
        <v>1969</v>
      </c>
      <c r="I13" s="333">
        <v>4939</v>
      </c>
      <c r="K13" s="15"/>
      <c r="L13" s="15"/>
    </row>
    <row r="14" spans="2:12" ht="12" customHeight="1">
      <c r="B14" s="28"/>
      <c r="C14" s="21" t="s">
        <v>485</v>
      </c>
      <c r="D14" s="21"/>
      <c r="E14" s="333">
        <v>284</v>
      </c>
      <c r="F14" s="272">
        <v>32424</v>
      </c>
      <c r="G14" s="333">
        <v>26966</v>
      </c>
      <c r="H14" s="333">
        <v>1389</v>
      </c>
      <c r="I14" s="333">
        <v>4069</v>
      </c>
      <c r="K14" s="15"/>
      <c r="L14" s="15"/>
    </row>
    <row r="15" spans="2:12" ht="12" customHeight="1">
      <c r="B15" s="28"/>
      <c r="C15" s="21" t="s">
        <v>544</v>
      </c>
      <c r="D15" s="21"/>
      <c r="E15" s="333">
        <v>286</v>
      </c>
      <c r="F15" s="272">
        <v>15875</v>
      </c>
      <c r="G15" s="333">
        <v>13470</v>
      </c>
      <c r="H15" s="333">
        <v>672</v>
      </c>
      <c r="I15" s="333">
        <v>1733</v>
      </c>
      <c r="K15" s="15"/>
      <c r="L15" s="15"/>
    </row>
    <row r="16" spans="2:12" ht="12" customHeight="1">
      <c r="B16" s="28"/>
      <c r="C16" s="325" t="s">
        <v>487</v>
      </c>
      <c r="D16" s="21"/>
      <c r="E16" s="335">
        <v>286</v>
      </c>
      <c r="F16" s="272">
        <v>20735</v>
      </c>
      <c r="G16" s="333">
        <v>15049</v>
      </c>
      <c r="H16" s="333">
        <v>952</v>
      </c>
      <c r="I16" s="333">
        <v>4734</v>
      </c>
      <c r="K16" s="15"/>
      <c r="L16" s="15"/>
    </row>
    <row r="17" spans="2:12" ht="12" customHeight="1">
      <c r="B17" s="28"/>
      <c r="C17" s="21" t="s">
        <v>488</v>
      </c>
      <c r="D17" s="21"/>
      <c r="E17" s="333">
        <v>288</v>
      </c>
      <c r="F17" s="272">
        <v>70953</v>
      </c>
      <c r="G17" s="333">
        <v>63861</v>
      </c>
      <c r="H17" s="333">
        <v>1788</v>
      </c>
      <c r="I17" s="333">
        <v>5304</v>
      </c>
      <c r="K17" s="15"/>
      <c r="L17" s="15"/>
    </row>
    <row r="18" spans="2:12" ht="12" customHeight="1">
      <c r="B18" s="28"/>
      <c r="C18" s="21" t="s">
        <v>489</v>
      </c>
      <c r="D18" s="21"/>
      <c r="E18" s="333">
        <v>288</v>
      </c>
      <c r="F18" s="272">
        <v>18140</v>
      </c>
      <c r="G18" s="333">
        <v>14432</v>
      </c>
      <c r="H18" s="333">
        <v>513</v>
      </c>
      <c r="I18" s="333">
        <v>3195</v>
      </c>
      <c r="K18" s="15"/>
      <c r="L18" s="15"/>
    </row>
    <row r="19" spans="2:12" ht="12" customHeight="1">
      <c r="B19" s="28"/>
      <c r="C19" s="21" t="s">
        <v>490</v>
      </c>
      <c r="D19" s="21"/>
      <c r="E19" s="333">
        <v>284</v>
      </c>
      <c r="F19" s="272">
        <v>98932</v>
      </c>
      <c r="G19" s="333">
        <v>76134</v>
      </c>
      <c r="H19" s="333">
        <v>4241</v>
      </c>
      <c r="I19" s="333">
        <v>18557</v>
      </c>
      <c r="K19" s="15"/>
      <c r="L19" s="15"/>
    </row>
    <row r="20" spans="2:12" ht="12" customHeight="1">
      <c r="B20" s="28"/>
      <c r="C20" s="21" t="s">
        <v>491</v>
      </c>
      <c r="D20" s="21"/>
      <c r="E20" s="333">
        <v>315</v>
      </c>
      <c r="F20" s="272">
        <v>33281</v>
      </c>
      <c r="G20" s="333">
        <v>21279</v>
      </c>
      <c r="H20" s="333">
        <v>1524</v>
      </c>
      <c r="I20" s="333">
        <v>10478</v>
      </c>
      <c r="K20" s="15"/>
      <c r="L20" s="15"/>
    </row>
    <row r="21" spans="2:12" ht="12" customHeight="1">
      <c r="B21" s="28"/>
      <c r="C21" s="21" t="s">
        <v>492</v>
      </c>
      <c r="D21" s="21"/>
      <c r="E21" s="333">
        <v>284</v>
      </c>
      <c r="F21" s="272">
        <v>55856</v>
      </c>
      <c r="G21" s="333">
        <v>39656</v>
      </c>
      <c r="H21" s="333">
        <v>2491</v>
      </c>
      <c r="I21" s="333">
        <v>13709</v>
      </c>
      <c r="K21" s="15"/>
      <c r="L21" s="15"/>
    </row>
    <row r="22" spans="2:12" ht="12" customHeight="1">
      <c r="B22" s="28"/>
      <c r="C22" s="21" t="s">
        <v>493</v>
      </c>
      <c r="D22" s="21"/>
      <c r="E22" s="333">
        <v>284</v>
      </c>
      <c r="F22" s="272">
        <v>42534</v>
      </c>
      <c r="G22" s="333">
        <v>33233</v>
      </c>
      <c r="H22" s="333">
        <v>1683</v>
      </c>
      <c r="I22" s="333">
        <v>7618</v>
      </c>
      <c r="K22" s="15"/>
      <c r="L22" s="15"/>
    </row>
    <row r="23" spans="2:12" ht="12" customHeight="1">
      <c r="B23" s="28"/>
      <c r="C23" s="21" t="s">
        <v>494</v>
      </c>
      <c r="D23" s="21"/>
      <c r="E23" s="336">
        <v>334</v>
      </c>
      <c r="F23" s="272">
        <v>161166</v>
      </c>
      <c r="G23" s="336">
        <v>125814</v>
      </c>
      <c r="H23" s="336">
        <v>9123</v>
      </c>
      <c r="I23" s="336">
        <v>26229</v>
      </c>
      <c r="K23" s="15"/>
      <c r="L23" s="15"/>
    </row>
    <row r="24" spans="2:12" ht="12" customHeight="1">
      <c r="B24" s="28"/>
      <c r="C24" s="21" t="s">
        <v>495</v>
      </c>
      <c r="D24" s="21"/>
      <c r="E24" s="333">
        <v>290</v>
      </c>
      <c r="F24" s="272">
        <v>27186</v>
      </c>
      <c r="G24" s="333">
        <v>21489</v>
      </c>
      <c r="H24" s="333">
        <v>1412</v>
      </c>
      <c r="I24" s="333">
        <v>4285</v>
      </c>
      <c r="K24" s="15"/>
      <c r="L24" s="15"/>
    </row>
    <row r="25" spans="2:12" ht="12" customHeight="1">
      <c r="B25" s="28"/>
      <c r="C25" s="21" t="s">
        <v>496</v>
      </c>
      <c r="D25" s="21"/>
      <c r="E25" s="333">
        <v>284</v>
      </c>
      <c r="F25" s="272">
        <v>64196</v>
      </c>
      <c r="G25" s="333">
        <v>49736</v>
      </c>
      <c r="H25" s="333">
        <v>3778</v>
      </c>
      <c r="I25" s="333">
        <v>10682</v>
      </c>
      <c r="K25" s="15"/>
      <c r="L25" s="15"/>
    </row>
    <row r="26" spans="2:12" ht="12" customHeight="1">
      <c r="B26" s="28"/>
      <c r="C26" s="21" t="s">
        <v>497</v>
      </c>
      <c r="D26" s="21"/>
      <c r="E26" s="333">
        <v>293</v>
      </c>
      <c r="F26" s="272">
        <v>31804</v>
      </c>
      <c r="G26" s="333">
        <v>23507</v>
      </c>
      <c r="H26" s="333">
        <v>1761</v>
      </c>
      <c r="I26" s="333">
        <v>6536</v>
      </c>
      <c r="K26" s="15"/>
      <c r="L26" s="15"/>
    </row>
    <row r="27" spans="2:12" ht="12" customHeight="1">
      <c r="B27" s="28"/>
      <c r="C27" s="21" t="s">
        <v>498</v>
      </c>
      <c r="D27" s="21"/>
      <c r="E27" s="333">
        <v>279</v>
      </c>
      <c r="F27" s="272">
        <v>82937</v>
      </c>
      <c r="G27" s="333">
        <v>60039</v>
      </c>
      <c r="H27" s="333">
        <v>2961</v>
      </c>
      <c r="I27" s="333">
        <v>19937</v>
      </c>
      <c r="K27" s="15"/>
      <c r="L27" s="15"/>
    </row>
    <row r="28" spans="2:12" ht="12" customHeight="1">
      <c r="B28" s="28"/>
      <c r="C28" s="21" t="s">
        <v>499</v>
      </c>
      <c r="D28" s="21"/>
      <c r="E28" s="336">
        <v>280</v>
      </c>
      <c r="F28" s="272">
        <v>55942</v>
      </c>
      <c r="G28" s="336">
        <v>47730</v>
      </c>
      <c r="H28" s="336">
        <v>2386</v>
      </c>
      <c r="I28" s="336">
        <v>5826</v>
      </c>
      <c r="K28" s="15"/>
      <c r="L28" s="15"/>
    </row>
    <row r="29" spans="2:12" ht="12" customHeight="1">
      <c r="B29" s="28"/>
      <c r="C29" s="21" t="s">
        <v>500</v>
      </c>
      <c r="D29" s="21"/>
      <c r="E29" s="333">
        <v>288</v>
      </c>
      <c r="F29" s="272">
        <v>98887</v>
      </c>
      <c r="G29" s="333">
        <v>74727</v>
      </c>
      <c r="H29" s="333">
        <v>4236</v>
      </c>
      <c r="I29" s="333">
        <v>19924</v>
      </c>
      <c r="K29" s="15"/>
      <c r="L29" s="15"/>
    </row>
    <row r="30" spans="2:12" ht="12" customHeight="1">
      <c r="B30" s="28"/>
      <c r="C30" s="21" t="s">
        <v>501</v>
      </c>
      <c r="D30" s="21"/>
      <c r="E30" s="333">
        <v>275</v>
      </c>
      <c r="F30" s="272">
        <v>6847</v>
      </c>
      <c r="G30" s="333">
        <v>3602</v>
      </c>
      <c r="H30" s="333">
        <v>207</v>
      </c>
      <c r="I30" s="333">
        <v>3038</v>
      </c>
      <c r="K30" s="15"/>
      <c r="L30" s="15"/>
    </row>
    <row r="31" spans="2:12" ht="12" customHeight="1">
      <c r="B31" s="28"/>
      <c r="C31" s="21" t="s">
        <v>502</v>
      </c>
      <c r="D31" s="21"/>
      <c r="E31" s="333">
        <v>301</v>
      </c>
      <c r="F31" s="272">
        <v>81538</v>
      </c>
      <c r="G31" s="333">
        <v>64991</v>
      </c>
      <c r="H31" s="333">
        <v>3125</v>
      </c>
      <c r="I31" s="333">
        <v>13422</v>
      </c>
      <c r="K31" s="15"/>
      <c r="L31" s="15"/>
    </row>
    <row r="32" spans="2:12" ht="12" customHeight="1">
      <c r="B32" s="28"/>
      <c r="C32" s="21" t="s">
        <v>503</v>
      </c>
      <c r="D32" s="21"/>
      <c r="E32" s="333">
        <v>296</v>
      </c>
      <c r="F32" s="272">
        <v>64957</v>
      </c>
      <c r="G32" s="333">
        <v>44994</v>
      </c>
      <c r="H32" s="333">
        <v>4051</v>
      </c>
      <c r="I32" s="333">
        <v>15912</v>
      </c>
      <c r="K32" s="15"/>
      <c r="L32" s="15"/>
    </row>
    <row r="33" spans="2:12" ht="12" customHeight="1">
      <c r="B33" s="28"/>
      <c r="C33" s="21" t="s">
        <v>504</v>
      </c>
      <c r="D33" s="21"/>
      <c r="E33" s="333">
        <v>287</v>
      </c>
      <c r="F33" s="272">
        <v>36381</v>
      </c>
      <c r="G33" s="333">
        <v>27693</v>
      </c>
      <c r="H33" s="333">
        <v>1437</v>
      </c>
      <c r="I33" s="333">
        <v>7251</v>
      </c>
      <c r="K33" s="15"/>
      <c r="L33" s="15"/>
    </row>
    <row r="34" spans="2:12" ht="12" customHeight="1">
      <c r="B34" s="28"/>
      <c r="C34" s="21" t="s">
        <v>505</v>
      </c>
      <c r="D34" s="21"/>
      <c r="E34" s="333">
        <v>295</v>
      </c>
      <c r="F34" s="272">
        <v>22223</v>
      </c>
      <c r="G34" s="333">
        <v>16401</v>
      </c>
      <c r="H34" s="333">
        <v>1243</v>
      </c>
      <c r="I34" s="333">
        <v>4579</v>
      </c>
      <c r="K34" s="15"/>
      <c r="L34" s="15"/>
    </row>
    <row r="35" spans="2:12" ht="12" customHeight="1">
      <c r="B35" s="28"/>
      <c r="C35" s="21" t="s">
        <v>506</v>
      </c>
      <c r="D35" s="21"/>
      <c r="E35" s="333">
        <v>294</v>
      </c>
      <c r="F35" s="272">
        <v>60351</v>
      </c>
      <c r="G35" s="333">
        <v>38393</v>
      </c>
      <c r="H35" s="333">
        <v>3661</v>
      </c>
      <c r="I35" s="333">
        <v>18297</v>
      </c>
      <c r="K35" s="15"/>
      <c r="L35" s="15"/>
    </row>
    <row r="36" spans="2:12" ht="12" customHeight="1">
      <c r="B36" s="28"/>
      <c r="C36" s="21" t="s">
        <v>507</v>
      </c>
      <c r="D36" s="21"/>
      <c r="E36" s="333">
        <v>294</v>
      </c>
      <c r="F36" s="272">
        <v>47884</v>
      </c>
      <c r="G36" s="333">
        <v>35103</v>
      </c>
      <c r="H36" s="333">
        <v>3574</v>
      </c>
      <c r="I36" s="333">
        <v>9207</v>
      </c>
      <c r="K36" s="15"/>
      <c r="L36" s="15"/>
    </row>
    <row r="37" spans="2:12" ht="12" customHeight="1">
      <c r="B37" s="28"/>
      <c r="C37" s="21" t="s">
        <v>508</v>
      </c>
      <c r="D37" s="21"/>
      <c r="E37" s="333">
        <v>274</v>
      </c>
      <c r="F37" s="272">
        <v>43518</v>
      </c>
      <c r="G37" s="333">
        <v>28740</v>
      </c>
      <c r="H37" s="333">
        <v>2682</v>
      </c>
      <c r="I37" s="333">
        <v>12096</v>
      </c>
      <c r="K37" s="15"/>
      <c r="L37" s="15"/>
    </row>
    <row r="38" spans="2:12" ht="12" customHeight="1">
      <c r="B38" s="28"/>
      <c r="C38" s="21" t="s">
        <v>105</v>
      </c>
      <c r="D38" s="21"/>
      <c r="E38" s="333">
        <v>289</v>
      </c>
      <c r="F38" s="272" t="s">
        <v>142</v>
      </c>
      <c r="G38" s="333" t="s">
        <v>142</v>
      </c>
      <c r="H38" s="333" t="s">
        <v>142</v>
      </c>
      <c r="I38" s="333" t="s">
        <v>142</v>
      </c>
      <c r="K38" s="15"/>
      <c r="L38" s="15"/>
    </row>
    <row r="39" spans="2:12" ht="12" customHeight="1">
      <c r="B39" s="28"/>
      <c r="C39" s="21" t="s">
        <v>509</v>
      </c>
      <c r="D39" s="21"/>
      <c r="E39" s="333">
        <v>237</v>
      </c>
      <c r="F39" s="272">
        <v>1099</v>
      </c>
      <c r="G39" s="333">
        <v>703</v>
      </c>
      <c r="H39" s="333">
        <v>11</v>
      </c>
      <c r="I39" s="333">
        <v>385</v>
      </c>
      <c r="K39" s="15"/>
      <c r="L39" s="15"/>
    </row>
    <row r="40" spans="2:12" ht="12" customHeight="1">
      <c r="B40" s="28"/>
      <c r="C40" s="21" t="s">
        <v>510</v>
      </c>
      <c r="D40" s="21"/>
      <c r="E40" s="333">
        <v>297</v>
      </c>
      <c r="F40" s="272">
        <v>20767</v>
      </c>
      <c r="G40" s="333">
        <v>13611</v>
      </c>
      <c r="H40" s="333">
        <v>1430</v>
      </c>
      <c r="I40" s="333">
        <v>5726</v>
      </c>
      <c r="K40" s="15"/>
      <c r="L40" s="15"/>
    </row>
    <row r="41" spans="2:12" ht="12" customHeight="1">
      <c r="B41" s="28"/>
      <c r="C41" s="326" t="s">
        <v>511</v>
      </c>
      <c r="D41" s="21"/>
      <c r="E41" s="333">
        <v>284</v>
      </c>
      <c r="F41" s="272">
        <v>54995</v>
      </c>
      <c r="G41" s="333">
        <v>36922</v>
      </c>
      <c r="H41" s="333">
        <v>4486</v>
      </c>
      <c r="I41" s="333">
        <v>13587</v>
      </c>
      <c r="K41" s="15"/>
      <c r="L41" s="15"/>
    </row>
    <row r="42" spans="2:12" ht="12" customHeight="1">
      <c r="B42" s="28"/>
      <c r="C42" s="21" t="s">
        <v>512</v>
      </c>
      <c r="D42" s="21"/>
      <c r="E42" s="333">
        <v>277</v>
      </c>
      <c r="F42" s="272" t="s">
        <v>142</v>
      </c>
      <c r="G42" s="334" t="s">
        <v>142</v>
      </c>
      <c r="H42" s="334" t="s">
        <v>142</v>
      </c>
      <c r="I42" s="334" t="s">
        <v>142</v>
      </c>
      <c r="K42" s="15"/>
      <c r="L42" s="15"/>
    </row>
    <row r="43" spans="2:12" ht="12">
      <c r="B43" s="28"/>
      <c r="C43" s="21" t="s">
        <v>513</v>
      </c>
      <c r="D43" s="21"/>
      <c r="E43" s="333">
        <v>283</v>
      </c>
      <c r="F43" s="272">
        <v>67677</v>
      </c>
      <c r="G43" s="333">
        <v>53763</v>
      </c>
      <c r="H43" s="333">
        <v>4635</v>
      </c>
      <c r="I43" s="333">
        <v>9279</v>
      </c>
      <c r="K43" s="15"/>
      <c r="L43" s="15"/>
    </row>
    <row r="44" spans="2:12" ht="12">
      <c r="B44" s="28"/>
      <c r="C44" s="21" t="s">
        <v>514</v>
      </c>
      <c r="D44" s="21"/>
      <c r="E44" s="333">
        <v>292</v>
      </c>
      <c r="F44" s="272">
        <v>18558</v>
      </c>
      <c r="G44" s="333">
        <v>13167</v>
      </c>
      <c r="H44" s="333">
        <v>705</v>
      </c>
      <c r="I44" s="333">
        <v>4686</v>
      </c>
      <c r="K44" s="15"/>
      <c r="L44" s="15"/>
    </row>
    <row r="45" spans="2:12" ht="12">
      <c r="B45" s="28"/>
      <c r="C45" s="326" t="s">
        <v>515</v>
      </c>
      <c r="D45" s="21"/>
      <c r="E45" s="333">
        <v>247</v>
      </c>
      <c r="F45" s="272">
        <v>7647</v>
      </c>
      <c r="G45" s="333">
        <v>5825</v>
      </c>
      <c r="H45" s="333">
        <v>301</v>
      </c>
      <c r="I45" s="333">
        <v>1521</v>
      </c>
      <c r="K45" s="15"/>
      <c r="L45" s="15"/>
    </row>
    <row r="46" spans="2:12" ht="12" customHeight="1">
      <c r="B46" s="198"/>
      <c r="C46" s="21" t="s">
        <v>516</v>
      </c>
      <c r="D46" s="21"/>
      <c r="E46" s="333">
        <v>283</v>
      </c>
      <c r="F46" s="272">
        <v>51283</v>
      </c>
      <c r="G46" s="333">
        <v>45212</v>
      </c>
      <c r="H46" s="333">
        <v>3090</v>
      </c>
      <c r="I46" s="333">
        <v>2981</v>
      </c>
      <c r="K46" s="15"/>
      <c r="L46" s="15"/>
    </row>
    <row r="47" spans="2:12" ht="12" customHeight="1">
      <c r="B47" s="3"/>
      <c r="C47" s="289" t="s">
        <v>517</v>
      </c>
      <c r="D47" s="289"/>
      <c r="E47" s="333">
        <v>288</v>
      </c>
      <c r="F47" s="272">
        <v>77312</v>
      </c>
      <c r="G47" s="333">
        <v>63332</v>
      </c>
      <c r="H47" s="333">
        <v>4402</v>
      </c>
      <c r="I47" s="333">
        <v>9578</v>
      </c>
      <c r="K47" s="15"/>
      <c r="L47" s="15"/>
    </row>
    <row r="48" spans="6:9" ht="12">
      <c r="F48" s="327"/>
      <c r="G48" s="327"/>
      <c r="H48" s="327"/>
      <c r="I48" s="327"/>
    </row>
    <row r="49" spans="2:9" ht="12">
      <c r="B49" s="16" t="s">
        <v>518</v>
      </c>
      <c r="F49" s="327"/>
      <c r="G49" s="327"/>
      <c r="H49" s="327"/>
      <c r="I49" s="327"/>
    </row>
    <row r="50" spans="2:9" ht="12">
      <c r="B50" s="16" t="s">
        <v>558</v>
      </c>
      <c r="F50" s="327"/>
      <c r="G50" s="327"/>
      <c r="H50" s="327"/>
      <c r="I50" s="327"/>
    </row>
    <row r="51" spans="2:9" ht="12">
      <c r="B51" s="592" t="s">
        <v>560</v>
      </c>
      <c r="C51" s="592"/>
      <c r="D51" s="592"/>
      <c r="E51" s="592"/>
      <c r="F51" s="592"/>
      <c r="G51" s="327"/>
      <c r="H51" s="327"/>
      <c r="I51" s="327"/>
    </row>
    <row r="52" spans="5:9" ht="12">
      <c r="E52" s="15"/>
      <c r="F52" s="15"/>
      <c r="G52" s="15"/>
      <c r="H52" s="15"/>
      <c r="I52" s="15"/>
    </row>
    <row r="53" spans="5:9" ht="12">
      <c r="E53" s="15"/>
      <c r="F53" s="15"/>
      <c r="G53" s="15"/>
      <c r="H53" s="15"/>
      <c r="I53" s="15"/>
    </row>
    <row r="54" spans="5:9" ht="12">
      <c r="E54" s="15"/>
      <c r="F54" s="15"/>
      <c r="G54" s="15"/>
      <c r="H54" s="15"/>
      <c r="I54" s="15"/>
    </row>
    <row r="55" spans="6:9" ht="12">
      <c r="F55" s="1"/>
      <c r="G55" s="1"/>
      <c r="H55" s="1"/>
      <c r="I55" s="1"/>
    </row>
    <row r="56" spans="6:9" ht="12">
      <c r="F56" s="1"/>
      <c r="G56" s="1"/>
      <c r="H56" s="1"/>
      <c r="I56" s="1"/>
    </row>
    <row r="57" spans="6:9" ht="12">
      <c r="F57" s="1"/>
      <c r="G57" s="1"/>
      <c r="H57" s="1"/>
      <c r="I57" s="1"/>
    </row>
    <row r="58" spans="6:9" ht="12">
      <c r="F58" s="1"/>
      <c r="G58" s="1"/>
      <c r="H58" s="1"/>
      <c r="I58" s="1"/>
    </row>
    <row r="59" spans="6:9" ht="12">
      <c r="F59" s="1"/>
      <c r="G59" s="1"/>
      <c r="H59" s="1"/>
      <c r="I59" s="1"/>
    </row>
    <row r="60" spans="6:9" ht="12">
      <c r="F60" s="1"/>
      <c r="G60" s="1"/>
      <c r="H60" s="1"/>
      <c r="I60" s="1"/>
    </row>
    <row r="61" spans="6:9" ht="12">
      <c r="F61" s="1"/>
      <c r="G61" s="1"/>
      <c r="H61" s="1"/>
      <c r="I61" s="1"/>
    </row>
    <row r="62" spans="6:9" ht="12">
      <c r="F62" s="1"/>
      <c r="G62" s="1"/>
      <c r="H62" s="1"/>
      <c r="I62" s="1"/>
    </row>
    <row r="63" spans="6:9" ht="12">
      <c r="F63" s="1"/>
      <c r="G63" s="1"/>
      <c r="H63" s="1"/>
      <c r="I63" s="1"/>
    </row>
    <row r="64" spans="6:9" ht="12">
      <c r="F64" s="1"/>
      <c r="G64" s="1"/>
      <c r="H64" s="1"/>
      <c r="I64" s="1"/>
    </row>
    <row r="65" spans="6:9" ht="12">
      <c r="F65" s="1"/>
      <c r="G65" s="1"/>
      <c r="H65" s="1"/>
      <c r="I65" s="1"/>
    </row>
    <row r="66" spans="6:9" ht="12">
      <c r="F66" s="1"/>
      <c r="G66" s="1"/>
      <c r="H66" s="1"/>
      <c r="I66" s="1"/>
    </row>
    <row r="67" spans="6:9" ht="12">
      <c r="F67" s="1"/>
      <c r="G67" s="1"/>
      <c r="H67" s="1"/>
      <c r="I67" s="1"/>
    </row>
    <row r="68" spans="6:9" ht="12">
      <c r="F68" s="1"/>
      <c r="G68" s="1"/>
      <c r="H68" s="1"/>
      <c r="I68" s="1"/>
    </row>
    <row r="69" spans="6:9" ht="12">
      <c r="F69" s="1"/>
      <c r="G69" s="1"/>
      <c r="H69" s="1"/>
      <c r="I69" s="1"/>
    </row>
    <row r="70" spans="6:9" ht="12">
      <c r="F70" s="1"/>
      <c r="G70" s="1"/>
      <c r="H70" s="1"/>
      <c r="I70" s="1"/>
    </row>
    <row r="71" spans="6:9" ht="12">
      <c r="F71" s="1"/>
      <c r="G71" s="1"/>
      <c r="H71" s="1"/>
      <c r="I71" s="1"/>
    </row>
    <row r="72" spans="6:9" ht="12">
      <c r="F72" s="1"/>
      <c r="G72" s="1"/>
      <c r="H72" s="1"/>
      <c r="I72" s="1"/>
    </row>
    <row r="73" spans="6:9" ht="12">
      <c r="F73" s="1"/>
      <c r="G73" s="1"/>
      <c r="H73" s="1"/>
      <c r="I73" s="1"/>
    </row>
    <row r="74" spans="6:9" ht="12">
      <c r="F74" s="1"/>
      <c r="G74" s="1"/>
      <c r="H74" s="1"/>
      <c r="I74" s="1"/>
    </row>
    <row r="75" spans="6:9" ht="12">
      <c r="F75" s="1"/>
      <c r="G75" s="1"/>
      <c r="H75" s="1"/>
      <c r="I75" s="1"/>
    </row>
    <row r="76" spans="6:9" ht="12">
      <c r="F76" s="1"/>
      <c r="G76" s="1"/>
      <c r="H76" s="1"/>
      <c r="I76" s="1"/>
    </row>
    <row r="77" spans="6:9" ht="12">
      <c r="F77" s="1"/>
      <c r="G77" s="1"/>
      <c r="H77" s="1"/>
      <c r="I77" s="1"/>
    </row>
    <row r="78" spans="6:9" ht="12">
      <c r="F78" s="1"/>
      <c r="G78" s="1"/>
      <c r="H78" s="1"/>
      <c r="I78" s="1"/>
    </row>
    <row r="79" spans="6:9" ht="12">
      <c r="F79" s="1"/>
      <c r="G79" s="1"/>
      <c r="H79" s="1"/>
      <c r="I79" s="1"/>
    </row>
    <row r="80" spans="6:9" ht="12">
      <c r="F80" s="1"/>
      <c r="G80" s="1"/>
      <c r="H80" s="1"/>
      <c r="I80" s="1"/>
    </row>
    <row r="81" spans="6:9" ht="12">
      <c r="F81" s="1"/>
      <c r="G81" s="1"/>
      <c r="H81" s="1"/>
      <c r="I81" s="1"/>
    </row>
    <row r="82" spans="6:9" ht="12">
      <c r="F82" s="1"/>
      <c r="G82" s="1"/>
      <c r="H82" s="1"/>
      <c r="I82" s="1"/>
    </row>
    <row r="83" spans="6:9" ht="12">
      <c r="F83" s="1"/>
      <c r="G83" s="1"/>
      <c r="H83" s="1"/>
      <c r="I83" s="1"/>
    </row>
    <row r="84" spans="6:9" ht="12">
      <c r="F84" s="1"/>
      <c r="G84" s="1"/>
      <c r="H84" s="1"/>
      <c r="I84" s="1"/>
    </row>
    <row r="85" spans="6:9" ht="12">
      <c r="F85" s="1"/>
      <c r="G85" s="1"/>
      <c r="H85" s="1"/>
      <c r="I85" s="1"/>
    </row>
  </sheetData>
  <sheetProtection/>
  <mergeCells count="4">
    <mergeCell ref="B3:D3"/>
    <mergeCell ref="B5:D5"/>
    <mergeCell ref="B6:D6"/>
    <mergeCell ref="B51:F5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625" style="1" customWidth="1"/>
    <col min="5" max="9" width="7.75390625" style="1" customWidth="1"/>
    <col min="10" max="16384" width="9.00390625" style="1" customWidth="1"/>
  </cols>
  <sheetData>
    <row r="1" ht="14.25">
      <c r="B1" s="2" t="s">
        <v>571</v>
      </c>
    </row>
    <row r="2" spans="5:10" ht="12">
      <c r="E2" s="42"/>
      <c r="F2" s="42"/>
      <c r="G2" s="42"/>
      <c r="H2" s="42"/>
      <c r="I2" s="42"/>
      <c r="J2" s="338"/>
    </row>
    <row r="3" spans="2:9" ht="12" customHeight="1">
      <c r="B3" s="468" t="s">
        <v>424</v>
      </c>
      <c r="C3" s="469"/>
      <c r="D3" s="470"/>
      <c r="E3" s="426" t="s">
        <v>42</v>
      </c>
      <c r="F3" s="426" t="s">
        <v>561</v>
      </c>
      <c r="G3" s="426" t="s">
        <v>562</v>
      </c>
      <c r="H3" s="431" t="s">
        <v>563</v>
      </c>
      <c r="I3" s="426" t="s">
        <v>564</v>
      </c>
    </row>
    <row r="4" spans="2:9" ht="12">
      <c r="B4" s="474"/>
      <c r="C4" s="475"/>
      <c r="D4" s="476"/>
      <c r="E4" s="427"/>
      <c r="F4" s="427"/>
      <c r="G4" s="427"/>
      <c r="H4" s="593"/>
      <c r="I4" s="427"/>
    </row>
    <row r="5" spans="2:9" ht="12" customHeight="1">
      <c r="B5" s="433" t="s">
        <v>565</v>
      </c>
      <c r="C5" s="387"/>
      <c r="D5" s="388"/>
      <c r="E5" s="181">
        <v>2671</v>
      </c>
      <c r="F5" s="181">
        <v>1253</v>
      </c>
      <c r="G5" s="181">
        <v>1203</v>
      </c>
      <c r="H5" s="181">
        <v>51</v>
      </c>
      <c r="I5" s="181">
        <v>164</v>
      </c>
    </row>
    <row r="6" spans="2:14" ht="12" customHeight="1">
      <c r="B6" s="415" t="s">
        <v>566</v>
      </c>
      <c r="C6" s="416"/>
      <c r="D6" s="417"/>
      <c r="E6" s="182">
        <v>2667</v>
      </c>
      <c r="F6" s="182">
        <v>1249</v>
      </c>
      <c r="G6" s="182">
        <v>1203</v>
      </c>
      <c r="H6" s="182">
        <v>52</v>
      </c>
      <c r="I6" s="182">
        <v>163</v>
      </c>
      <c r="J6" s="42"/>
      <c r="K6" s="42"/>
      <c r="L6" s="42"/>
      <c r="M6" s="42"/>
      <c r="N6" s="42"/>
    </row>
    <row r="7" spans="2:14" ht="12" customHeight="1">
      <c r="B7" s="96"/>
      <c r="C7" s="416" t="s">
        <v>438</v>
      </c>
      <c r="D7" s="417"/>
      <c r="E7" s="182">
        <v>2042</v>
      </c>
      <c r="F7" s="182">
        <v>940</v>
      </c>
      <c r="G7" s="182">
        <v>930</v>
      </c>
      <c r="H7" s="182">
        <v>48</v>
      </c>
      <c r="I7" s="182">
        <v>124</v>
      </c>
      <c r="J7" s="42"/>
      <c r="K7" s="42"/>
      <c r="L7" s="42"/>
      <c r="M7" s="42"/>
      <c r="N7" s="42"/>
    </row>
    <row r="8" spans="2:10" ht="12" customHeight="1">
      <c r="B8" s="3"/>
      <c r="C8" s="36"/>
      <c r="D8" s="21" t="s">
        <v>50</v>
      </c>
      <c r="E8" s="181">
        <v>314</v>
      </c>
      <c r="F8" s="71">
        <v>165</v>
      </c>
      <c r="G8" s="71">
        <v>116</v>
      </c>
      <c r="H8" s="71">
        <v>11</v>
      </c>
      <c r="I8" s="71">
        <v>22</v>
      </c>
      <c r="J8" s="42"/>
    </row>
    <row r="9" spans="2:10" ht="12" customHeight="1">
      <c r="B9" s="3"/>
      <c r="C9" s="36"/>
      <c r="D9" s="21" t="s">
        <v>51</v>
      </c>
      <c r="E9" s="181">
        <v>432</v>
      </c>
      <c r="F9" s="71">
        <v>203</v>
      </c>
      <c r="G9" s="71">
        <v>193</v>
      </c>
      <c r="H9" s="71">
        <v>6</v>
      </c>
      <c r="I9" s="71">
        <v>30</v>
      </c>
      <c r="J9" s="42"/>
    </row>
    <row r="10" spans="2:10" ht="12" customHeight="1">
      <c r="B10" s="3"/>
      <c r="C10" s="36"/>
      <c r="D10" s="21" t="s">
        <v>52</v>
      </c>
      <c r="E10" s="181">
        <v>151</v>
      </c>
      <c r="F10" s="71">
        <v>60</v>
      </c>
      <c r="G10" s="71">
        <v>76</v>
      </c>
      <c r="H10" s="71">
        <v>6</v>
      </c>
      <c r="I10" s="71">
        <v>9</v>
      </c>
      <c r="J10" s="42"/>
    </row>
    <row r="11" spans="2:10" ht="12" customHeight="1">
      <c r="B11" s="3"/>
      <c r="C11" s="36"/>
      <c r="D11" s="21" t="s">
        <v>53</v>
      </c>
      <c r="E11" s="181">
        <v>154</v>
      </c>
      <c r="F11" s="71">
        <v>66</v>
      </c>
      <c r="G11" s="71">
        <v>71</v>
      </c>
      <c r="H11" s="71">
        <v>6</v>
      </c>
      <c r="I11" s="71">
        <v>11</v>
      </c>
      <c r="J11" s="42"/>
    </row>
    <row r="12" spans="2:10" ht="12" customHeight="1">
      <c r="B12" s="3"/>
      <c r="C12" s="36"/>
      <c r="D12" s="21" t="s">
        <v>54</v>
      </c>
      <c r="E12" s="181">
        <v>270</v>
      </c>
      <c r="F12" s="71">
        <v>122</v>
      </c>
      <c r="G12" s="71">
        <v>125</v>
      </c>
      <c r="H12" s="71">
        <v>5</v>
      </c>
      <c r="I12" s="71">
        <v>18</v>
      </c>
      <c r="J12" s="42"/>
    </row>
    <row r="13" spans="2:10" ht="12" customHeight="1">
      <c r="B13" s="3"/>
      <c r="C13" s="36"/>
      <c r="D13" s="21" t="s">
        <v>55</v>
      </c>
      <c r="E13" s="181">
        <v>112</v>
      </c>
      <c r="F13" s="71">
        <v>46</v>
      </c>
      <c r="G13" s="71">
        <v>56</v>
      </c>
      <c r="H13" s="71">
        <v>3</v>
      </c>
      <c r="I13" s="71">
        <v>7</v>
      </c>
      <c r="J13" s="42"/>
    </row>
    <row r="14" spans="2:10" ht="12" customHeight="1">
      <c r="B14" s="3"/>
      <c r="C14" s="36"/>
      <c r="D14" s="21" t="s">
        <v>56</v>
      </c>
      <c r="E14" s="181">
        <v>90</v>
      </c>
      <c r="F14" s="71">
        <v>40</v>
      </c>
      <c r="G14" s="71">
        <v>42</v>
      </c>
      <c r="H14" s="71">
        <v>1</v>
      </c>
      <c r="I14" s="71">
        <v>7</v>
      </c>
      <c r="J14" s="42"/>
    </row>
    <row r="15" spans="2:10" ht="12" customHeight="1">
      <c r="B15" s="3"/>
      <c r="C15" s="36"/>
      <c r="D15" s="21" t="s">
        <v>57</v>
      </c>
      <c r="E15" s="181">
        <v>119</v>
      </c>
      <c r="F15" s="71">
        <v>62</v>
      </c>
      <c r="G15" s="71">
        <v>45</v>
      </c>
      <c r="H15" s="71">
        <v>4</v>
      </c>
      <c r="I15" s="71">
        <v>8</v>
      </c>
      <c r="J15" s="42"/>
    </row>
    <row r="16" spans="2:10" ht="12" customHeight="1">
      <c r="B16" s="3"/>
      <c r="C16" s="36"/>
      <c r="D16" s="21" t="s">
        <v>58</v>
      </c>
      <c r="E16" s="181">
        <v>128</v>
      </c>
      <c r="F16" s="71">
        <v>54</v>
      </c>
      <c r="G16" s="71">
        <v>67</v>
      </c>
      <c r="H16" s="71">
        <v>1</v>
      </c>
      <c r="I16" s="71">
        <v>6</v>
      </c>
      <c r="J16" s="42"/>
    </row>
    <row r="17" spans="2:10" ht="12" customHeight="1">
      <c r="B17" s="3"/>
      <c r="C17" s="36"/>
      <c r="D17" s="21" t="s">
        <v>59</v>
      </c>
      <c r="E17" s="181">
        <v>80</v>
      </c>
      <c r="F17" s="71">
        <v>39</v>
      </c>
      <c r="G17" s="71">
        <v>38</v>
      </c>
      <c r="H17" s="71">
        <v>1</v>
      </c>
      <c r="I17" s="71">
        <v>2</v>
      </c>
      <c r="J17" s="42"/>
    </row>
    <row r="18" spans="2:10" ht="12" customHeight="1">
      <c r="B18" s="3"/>
      <c r="C18" s="36"/>
      <c r="D18" s="21" t="s">
        <v>61</v>
      </c>
      <c r="E18" s="181">
        <v>124</v>
      </c>
      <c r="F18" s="71">
        <v>47</v>
      </c>
      <c r="G18" s="71">
        <v>71</v>
      </c>
      <c r="H18" s="71">
        <v>3</v>
      </c>
      <c r="I18" s="71">
        <v>3</v>
      </c>
      <c r="J18" s="42"/>
    </row>
    <row r="19" spans="2:10" ht="12" customHeight="1">
      <c r="B19" s="3"/>
      <c r="C19" s="36"/>
      <c r="D19" s="21" t="s">
        <v>62</v>
      </c>
      <c r="E19" s="181">
        <v>68</v>
      </c>
      <c r="F19" s="71">
        <v>36</v>
      </c>
      <c r="G19" s="71">
        <v>30</v>
      </c>
      <c r="H19" s="71">
        <v>1</v>
      </c>
      <c r="I19" s="71">
        <v>1</v>
      </c>
      <c r="J19" s="42"/>
    </row>
    <row r="20" spans="2:14" ht="12" customHeight="1">
      <c r="B20" s="96"/>
      <c r="C20" s="416" t="s">
        <v>567</v>
      </c>
      <c r="D20" s="417"/>
      <c r="E20" s="182">
        <v>625</v>
      </c>
      <c r="F20" s="182">
        <v>309</v>
      </c>
      <c r="G20" s="182">
        <v>273</v>
      </c>
      <c r="H20" s="182">
        <v>4</v>
      </c>
      <c r="I20" s="182">
        <v>39</v>
      </c>
      <c r="J20" s="42"/>
      <c r="K20" s="42"/>
      <c r="L20" s="42"/>
      <c r="M20" s="42"/>
      <c r="N20" s="42"/>
    </row>
    <row r="21" spans="2:10" ht="12" customHeight="1">
      <c r="B21" s="3"/>
      <c r="C21" s="36"/>
      <c r="D21" s="21" t="s">
        <v>64</v>
      </c>
      <c r="E21" s="181">
        <v>34</v>
      </c>
      <c r="F21" s="71">
        <v>17</v>
      </c>
      <c r="G21" s="339">
        <v>16</v>
      </c>
      <c r="H21" s="340" t="s">
        <v>568</v>
      </c>
      <c r="I21" s="339">
        <v>1</v>
      </c>
      <c r="J21" s="42"/>
    </row>
    <row r="22" spans="2:10" ht="12" customHeight="1">
      <c r="B22" s="3"/>
      <c r="C22" s="36"/>
      <c r="D22" s="21" t="s">
        <v>65</v>
      </c>
      <c r="E22" s="181">
        <v>49</v>
      </c>
      <c r="F22" s="71">
        <v>25</v>
      </c>
      <c r="G22" s="339">
        <v>21</v>
      </c>
      <c r="H22" s="340" t="s">
        <v>568</v>
      </c>
      <c r="I22" s="339">
        <v>3</v>
      </c>
      <c r="J22" s="42"/>
    </row>
    <row r="23" spans="2:10" ht="12" customHeight="1">
      <c r="B23" s="3"/>
      <c r="C23" s="36"/>
      <c r="D23" s="21" t="s">
        <v>66</v>
      </c>
      <c r="E23" s="181">
        <v>99</v>
      </c>
      <c r="F23" s="71">
        <v>38</v>
      </c>
      <c r="G23" s="339">
        <v>55</v>
      </c>
      <c r="H23" s="340" t="s">
        <v>568</v>
      </c>
      <c r="I23" s="339">
        <v>6</v>
      </c>
      <c r="J23" s="42"/>
    </row>
    <row r="24" spans="2:10" ht="12" customHeight="1">
      <c r="B24" s="3"/>
      <c r="C24" s="36"/>
      <c r="D24" s="21" t="s">
        <v>67</v>
      </c>
      <c r="E24" s="181">
        <v>128</v>
      </c>
      <c r="F24" s="1">
        <v>76</v>
      </c>
      <c r="G24" s="71">
        <v>37</v>
      </c>
      <c r="H24" s="339">
        <v>1</v>
      </c>
      <c r="I24" s="339">
        <v>14</v>
      </c>
      <c r="J24" s="42"/>
    </row>
    <row r="25" spans="2:10" ht="12" customHeight="1">
      <c r="B25" s="3"/>
      <c r="C25" s="36"/>
      <c r="D25" s="21" t="s">
        <v>68</v>
      </c>
      <c r="E25" s="181">
        <v>119</v>
      </c>
      <c r="F25" s="71">
        <v>56</v>
      </c>
      <c r="G25" s="339">
        <v>50</v>
      </c>
      <c r="H25" s="339">
        <v>1</v>
      </c>
      <c r="I25" s="339">
        <v>12</v>
      </c>
      <c r="J25" s="42"/>
    </row>
    <row r="26" spans="2:10" ht="12" customHeight="1">
      <c r="B26" s="3"/>
      <c r="C26" s="36"/>
      <c r="D26" s="21" t="s">
        <v>69</v>
      </c>
      <c r="E26" s="181">
        <v>37</v>
      </c>
      <c r="F26" s="71">
        <v>17</v>
      </c>
      <c r="G26" s="339">
        <v>20</v>
      </c>
      <c r="H26" s="340" t="s">
        <v>568</v>
      </c>
      <c r="I26" s="340" t="s">
        <v>568</v>
      </c>
      <c r="J26" s="42"/>
    </row>
    <row r="27" spans="2:10" ht="12" customHeight="1">
      <c r="B27" s="3"/>
      <c r="C27" s="36"/>
      <c r="D27" s="21" t="s">
        <v>70</v>
      </c>
      <c r="E27" s="181">
        <v>159</v>
      </c>
      <c r="F27" s="71">
        <v>80</v>
      </c>
      <c r="G27" s="71">
        <v>74</v>
      </c>
      <c r="H27" s="71">
        <v>2</v>
      </c>
      <c r="I27" s="71">
        <v>3</v>
      </c>
      <c r="J27" s="42"/>
    </row>
    <row r="28" spans="5:9" ht="12">
      <c r="E28" s="42"/>
      <c r="F28" s="42"/>
      <c r="G28" s="42"/>
      <c r="H28" s="42"/>
      <c r="I28" s="42"/>
    </row>
    <row r="29" ht="12">
      <c r="B29" s="16" t="s">
        <v>569</v>
      </c>
    </row>
    <row r="30" spans="2:11" ht="12">
      <c r="B30" s="587" t="s">
        <v>570</v>
      </c>
      <c r="C30" s="594"/>
      <c r="D30" s="594"/>
      <c r="E30" s="594"/>
      <c r="F30" s="594"/>
      <c r="G30" s="594"/>
      <c r="H30" s="594"/>
      <c r="I30" s="594"/>
      <c r="J30" s="594"/>
      <c r="K30" s="594"/>
    </row>
    <row r="31" spans="2:11" ht="12">
      <c r="B31" s="587"/>
      <c r="C31" s="587"/>
      <c r="D31" s="587"/>
      <c r="E31" s="587"/>
      <c r="F31" s="587"/>
      <c r="G31" s="587"/>
      <c r="H31" s="587"/>
      <c r="I31" s="587"/>
      <c r="J31" s="587"/>
      <c r="K31" s="587"/>
    </row>
    <row r="32" spans="5:9" ht="12">
      <c r="E32" s="42"/>
      <c r="F32" s="42"/>
      <c r="G32" s="42"/>
      <c r="H32" s="42"/>
      <c r="I32" s="42"/>
    </row>
    <row r="33" spans="5:9" ht="12">
      <c r="E33" s="42"/>
      <c r="F33" s="42"/>
      <c r="G33" s="42"/>
      <c r="H33" s="42"/>
      <c r="I33" s="42"/>
    </row>
    <row r="34" spans="5:9" ht="12">
      <c r="E34" s="42"/>
      <c r="F34" s="42"/>
      <c r="G34" s="42"/>
      <c r="H34" s="42"/>
      <c r="I34" s="42"/>
    </row>
    <row r="35" spans="5:9" ht="12">
      <c r="E35" s="42"/>
      <c r="F35" s="42"/>
      <c r="G35" s="42"/>
      <c r="H35" s="42"/>
      <c r="I35" s="42"/>
    </row>
  </sheetData>
  <sheetProtection/>
  <mergeCells count="12">
    <mergeCell ref="B5:D5"/>
    <mergeCell ref="B6:D6"/>
    <mergeCell ref="C7:D7"/>
    <mergeCell ref="C20:D20"/>
    <mergeCell ref="B30:K30"/>
    <mergeCell ref="B31:K31"/>
    <mergeCell ref="B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6" width="8.375" style="1" customWidth="1"/>
    <col min="7" max="7" width="7.75390625" style="1" customWidth="1"/>
    <col min="8" max="10" width="5.25390625" style="1" customWidth="1"/>
    <col min="11" max="11" width="17.25390625" style="1" customWidth="1"/>
    <col min="12" max="12" width="3.625" style="1" customWidth="1"/>
    <col min="13" max="16384" width="9.00390625" style="1" customWidth="1"/>
  </cols>
  <sheetData>
    <row r="1" ht="14.25">
      <c r="B1" s="2" t="s">
        <v>579</v>
      </c>
    </row>
    <row r="2" spans="4:6" ht="12">
      <c r="D2" s="42"/>
      <c r="E2" s="42"/>
      <c r="F2" s="42"/>
    </row>
    <row r="3" spans="2:6" ht="12">
      <c r="B3" s="468" t="s">
        <v>424</v>
      </c>
      <c r="C3" s="470"/>
      <c r="D3" s="499" t="s">
        <v>572</v>
      </c>
      <c r="E3" s="426" t="s">
        <v>573</v>
      </c>
      <c r="F3" s="426" t="s">
        <v>574</v>
      </c>
    </row>
    <row r="4" spans="2:6" ht="12">
      <c r="B4" s="471"/>
      <c r="C4" s="473"/>
      <c r="D4" s="595"/>
      <c r="E4" s="477"/>
      <c r="F4" s="477"/>
    </row>
    <row r="5" spans="2:6" ht="12">
      <c r="B5" s="474"/>
      <c r="C5" s="476"/>
      <c r="D5" s="596"/>
      <c r="E5" s="427"/>
      <c r="F5" s="427"/>
    </row>
    <row r="6" spans="2:6" ht="12" customHeight="1">
      <c r="B6" s="415" t="s">
        <v>575</v>
      </c>
      <c r="C6" s="417"/>
      <c r="D6" s="182">
        <v>31</v>
      </c>
      <c r="E6" s="182">
        <v>207</v>
      </c>
      <c r="F6" s="182">
        <f>SUM(F7:F25)</f>
        <v>11</v>
      </c>
    </row>
    <row r="7" spans="2:9" ht="12" customHeight="1">
      <c r="B7" s="3"/>
      <c r="C7" s="21" t="s">
        <v>50</v>
      </c>
      <c r="D7" s="181">
        <v>1</v>
      </c>
      <c r="E7" s="181">
        <v>16</v>
      </c>
      <c r="F7" s="181">
        <v>1</v>
      </c>
      <c r="I7" s="341"/>
    </row>
    <row r="8" spans="2:9" ht="12" customHeight="1">
      <c r="B8" s="3"/>
      <c r="C8" s="21" t="s">
        <v>51</v>
      </c>
      <c r="D8" s="181">
        <v>1</v>
      </c>
      <c r="E8" s="181">
        <v>44</v>
      </c>
      <c r="F8" s="181" t="s">
        <v>578</v>
      </c>
      <c r="I8" s="341"/>
    </row>
    <row r="9" spans="2:9" ht="12" customHeight="1">
      <c r="B9" s="3"/>
      <c r="C9" s="21" t="s">
        <v>52</v>
      </c>
      <c r="D9" s="181">
        <v>1</v>
      </c>
      <c r="E9" s="181">
        <v>16</v>
      </c>
      <c r="F9" s="181">
        <v>1</v>
      </c>
      <c r="I9" s="341"/>
    </row>
    <row r="10" spans="2:9" ht="12" customHeight="1">
      <c r="B10" s="3"/>
      <c r="C10" s="21" t="s">
        <v>53</v>
      </c>
      <c r="D10" s="181">
        <v>1</v>
      </c>
      <c r="E10" s="181">
        <v>15</v>
      </c>
      <c r="F10" s="181" t="s">
        <v>578</v>
      </c>
      <c r="I10" s="341"/>
    </row>
    <row r="11" spans="2:9" ht="12" customHeight="1">
      <c r="B11" s="3"/>
      <c r="C11" s="21" t="s">
        <v>54</v>
      </c>
      <c r="D11" s="181">
        <v>1</v>
      </c>
      <c r="E11" s="181">
        <v>14</v>
      </c>
      <c r="F11" s="181" t="s">
        <v>578</v>
      </c>
      <c r="I11" s="341"/>
    </row>
    <row r="12" spans="2:9" ht="12" customHeight="1">
      <c r="B12" s="3"/>
      <c r="C12" s="21" t="s">
        <v>55</v>
      </c>
      <c r="D12" s="181">
        <v>1</v>
      </c>
      <c r="E12" s="181">
        <v>7</v>
      </c>
      <c r="F12" s="181" t="s">
        <v>578</v>
      </c>
      <c r="I12" s="341"/>
    </row>
    <row r="13" spans="2:6" ht="12" customHeight="1">
      <c r="B13" s="3"/>
      <c r="C13" s="21" t="s">
        <v>56</v>
      </c>
      <c r="D13" s="181">
        <v>1</v>
      </c>
      <c r="E13" s="181">
        <v>11</v>
      </c>
      <c r="F13" s="181" t="s">
        <v>578</v>
      </c>
    </row>
    <row r="14" spans="2:6" ht="12" customHeight="1">
      <c r="B14" s="3"/>
      <c r="C14" s="21" t="s">
        <v>57</v>
      </c>
      <c r="D14" s="181">
        <v>1</v>
      </c>
      <c r="E14" s="181">
        <v>12</v>
      </c>
      <c r="F14" s="181" t="s">
        <v>578</v>
      </c>
    </row>
    <row r="15" spans="2:6" ht="12" customHeight="1">
      <c r="B15" s="3"/>
      <c r="C15" s="21" t="s">
        <v>58</v>
      </c>
      <c r="D15" s="181">
        <v>1</v>
      </c>
      <c r="E15" s="181">
        <v>8</v>
      </c>
      <c r="F15" s="181" t="s">
        <v>578</v>
      </c>
    </row>
    <row r="16" spans="2:6" ht="12" customHeight="1">
      <c r="B16" s="3"/>
      <c r="C16" s="21" t="s">
        <v>59</v>
      </c>
      <c r="D16" s="181">
        <v>1</v>
      </c>
      <c r="E16" s="181">
        <v>12</v>
      </c>
      <c r="F16" s="181" t="s">
        <v>578</v>
      </c>
    </row>
    <row r="17" spans="2:6" ht="12" customHeight="1">
      <c r="B17" s="3"/>
      <c r="C17" s="21" t="s">
        <v>61</v>
      </c>
      <c r="D17" s="181">
        <v>1</v>
      </c>
      <c r="E17" s="181">
        <v>11</v>
      </c>
      <c r="F17" s="181" t="s">
        <v>578</v>
      </c>
    </row>
    <row r="18" spans="2:6" ht="12" customHeight="1">
      <c r="B18" s="3"/>
      <c r="C18" s="21" t="s">
        <v>62</v>
      </c>
      <c r="D18" s="181">
        <v>1</v>
      </c>
      <c r="E18" s="181">
        <v>3</v>
      </c>
      <c r="F18" s="181" t="s">
        <v>578</v>
      </c>
    </row>
    <row r="19" spans="2:6" ht="12" customHeight="1">
      <c r="B19" s="3"/>
      <c r="C19" s="21" t="s">
        <v>64</v>
      </c>
      <c r="D19" s="181">
        <v>2</v>
      </c>
      <c r="E19" s="181">
        <v>2</v>
      </c>
      <c r="F19" s="181" t="s">
        <v>578</v>
      </c>
    </row>
    <row r="20" spans="2:6" ht="12" customHeight="1">
      <c r="B20" s="3"/>
      <c r="C20" s="21" t="s">
        <v>65</v>
      </c>
      <c r="D20" s="181" t="s">
        <v>578</v>
      </c>
      <c r="E20" s="181" t="s">
        <v>578</v>
      </c>
      <c r="F20" s="181" t="s">
        <v>578</v>
      </c>
    </row>
    <row r="21" spans="2:6" ht="12" customHeight="1">
      <c r="B21" s="3"/>
      <c r="C21" s="21" t="s">
        <v>66</v>
      </c>
      <c r="D21" s="181">
        <v>3</v>
      </c>
      <c r="E21" s="181">
        <v>3</v>
      </c>
      <c r="F21" s="181">
        <v>1</v>
      </c>
    </row>
    <row r="22" spans="2:6" ht="12" customHeight="1">
      <c r="B22" s="3"/>
      <c r="C22" s="21" t="s">
        <v>67</v>
      </c>
      <c r="D22" s="181">
        <v>6</v>
      </c>
      <c r="E22" s="181">
        <v>20</v>
      </c>
      <c r="F22" s="181">
        <v>6</v>
      </c>
    </row>
    <row r="23" spans="2:6" ht="12" customHeight="1">
      <c r="B23" s="3"/>
      <c r="C23" s="21" t="s">
        <v>68</v>
      </c>
      <c r="D23" s="181">
        <v>3</v>
      </c>
      <c r="E23" s="181">
        <v>5</v>
      </c>
      <c r="F23" s="181">
        <v>2</v>
      </c>
    </row>
    <row r="24" spans="2:8" ht="12" customHeight="1">
      <c r="B24" s="3"/>
      <c r="C24" s="21" t="s">
        <v>576</v>
      </c>
      <c r="D24" s="181">
        <v>1</v>
      </c>
      <c r="E24" s="181">
        <v>1</v>
      </c>
      <c r="F24" s="181" t="s">
        <v>578</v>
      </c>
      <c r="H24" s="342"/>
    </row>
    <row r="25" spans="2:6" ht="12" customHeight="1">
      <c r="B25" s="3"/>
      <c r="C25" s="21" t="s">
        <v>70</v>
      </c>
      <c r="D25" s="181">
        <v>4</v>
      </c>
      <c r="E25" s="181">
        <v>7</v>
      </c>
      <c r="F25" s="181" t="s">
        <v>578</v>
      </c>
    </row>
    <row r="26" spans="4:6" ht="12">
      <c r="D26" s="42"/>
      <c r="E26" s="42"/>
      <c r="F26" s="42"/>
    </row>
    <row r="27" ht="12">
      <c r="B27" s="16" t="s">
        <v>577</v>
      </c>
    </row>
    <row r="29" spans="4:6" ht="12">
      <c r="D29" s="42"/>
      <c r="E29" s="42"/>
      <c r="F29" s="42"/>
    </row>
  </sheetData>
  <sheetProtection/>
  <mergeCells count="5">
    <mergeCell ref="B3:C5"/>
    <mergeCell ref="D3:D5"/>
    <mergeCell ref="E3:E5"/>
    <mergeCell ref="F3:F5"/>
    <mergeCell ref="B6:C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S45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2.50390625" style="1" customWidth="1"/>
    <col min="4" max="4" width="6.125" style="1" customWidth="1"/>
    <col min="5" max="5" width="6.375" style="1" customWidth="1"/>
    <col min="6" max="6" width="6.125" style="1" customWidth="1"/>
    <col min="7" max="7" width="6.25390625" style="1" customWidth="1"/>
    <col min="8" max="9" width="6.00390625" style="1" customWidth="1"/>
    <col min="10" max="10" width="6.125" style="1" customWidth="1"/>
    <col min="11" max="11" width="6.25390625" style="1" customWidth="1"/>
    <col min="12" max="12" width="8.00390625" style="1" customWidth="1"/>
    <col min="13" max="14" width="9.75390625" style="1" customWidth="1"/>
    <col min="15" max="15" width="6.375" style="1" bestFit="1" customWidth="1"/>
    <col min="16" max="16" width="6.375" style="1" customWidth="1"/>
    <col min="17" max="20" width="6.50390625" style="1" customWidth="1"/>
    <col min="21" max="16384" width="9.00390625" style="1" customWidth="1"/>
  </cols>
  <sheetData>
    <row r="1" ht="14.25">
      <c r="B1" s="2" t="s">
        <v>611</v>
      </c>
    </row>
    <row r="3" spans="2:17" ht="12">
      <c r="B3" s="468" t="s">
        <v>424</v>
      </c>
      <c r="C3" s="470"/>
      <c r="D3" s="431" t="s">
        <v>580</v>
      </c>
      <c r="E3" s="431" t="s">
        <v>581</v>
      </c>
      <c r="F3" s="431" t="s">
        <v>582</v>
      </c>
      <c r="G3" s="431" t="s">
        <v>583</v>
      </c>
      <c r="H3" s="426" t="s">
        <v>584</v>
      </c>
      <c r="I3" s="431" t="s">
        <v>585</v>
      </c>
      <c r="J3" s="431" t="s">
        <v>586</v>
      </c>
      <c r="K3" s="598" t="s">
        <v>587</v>
      </c>
      <c r="L3" s="599"/>
      <c r="M3" s="599"/>
      <c r="N3" s="599"/>
      <c r="O3" s="599"/>
      <c r="P3" s="599"/>
      <c r="Q3" s="600"/>
    </row>
    <row r="4" spans="2:17" ht="12" customHeight="1">
      <c r="B4" s="471"/>
      <c r="C4" s="473"/>
      <c r="D4" s="597"/>
      <c r="E4" s="597"/>
      <c r="F4" s="597"/>
      <c r="G4" s="597"/>
      <c r="H4" s="477"/>
      <c r="I4" s="597"/>
      <c r="J4" s="597"/>
      <c r="K4" s="431" t="s">
        <v>588</v>
      </c>
      <c r="L4" s="431" t="s">
        <v>589</v>
      </c>
      <c r="M4" s="431" t="s">
        <v>590</v>
      </c>
      <c r="N4" s="431" t="s">
        <v>591</v>
      </c>
      <c r="O4" s="426" t="s">
        <v>584</v>
      </c>
      <c r="P4" s="426" t="s">
        <v>585</v>
      </c>
      <c r="Q4" s="431" t="s">
        <v>592</v>
      </c>
    </row>
    <row r="5" spans="2:17" ht="12">
      <c r="B5" s="474"/>
      <c r="C5" s="476"/>
      <c r="D5" s="593"/>
      <c r="E5" s="593"/>
      <c r="F5" s="593"/>
      <c r="G5" s="593"/>
      <c r="H5" s="427"/>
      <c r="I5" s="593"/>
      <c r="J5" s="593"/>
      <c r="K5" s="593"/>
      <c r="L5" s="593"/>
      <c r="M5" s="593"/>
      <c r="N5" s="593"/>
      <c r="O5" s="427"/>
      <c r="P5" s="601"/>
      <c r="Q5" s="593"/>
    </row>
    <row r="6" spans="2:17" ht="12">
      <c r="B6" s="7"/>
      <c r="C6" s="9"/>
      <c r="D6" s="343" t="s">
        <v>593</v>
      </c>
      <c r="E6" s="343" t="s">
        <v>593</v>
      </c>
      <c r="F6" s="343" t="s">
        <v>593</v>
      </c>
      <c r="G6" s="343" t="s">
        <v>593</v>
      </c>
      <c r="H6" s="343" t="s">
        <v>593</v>
      </c>
      <c r="I6" s="343" t="s">
        <v>593</v>
      </c>
      <c r="J6" s="343" t="s">
        <v>593</v>
      </c>
      <c r="K6" s="343" t="s">
        <v>593</v>
      </c>
      <c r="L6" s="343" t="s">
        <v>593</v>
      </c>
      <c r="M6" s="343" t="s">
        <v>593</v>
      </c>
      <c r="N6" s="343" t="s">
        <v>593</v>
      </c>
      <c r="O6" s="343" t="s">
        <v>593</v>
      </c>
      <c r="P6" s="343" t="s">
        <v>593</v>
      </c>
      <c r="Q6" s="343" t="s">
        <v>593</v>
      </c>
    </row>
    <row r="7" spans="2:17" ht="12" customHeight="1">
      <c r="B7" s="433" t="s">
        <v>594</v>
      </c>
      <c r="C7" s="388"/>
      <c r="D7" s="181" t="s">
        <v>595</v>
      </c>
      <c r="E7" s="181">
        <v>1</v>
      </c>
      <c r="F7" s="181">
        <v>3</v>
      </c>
      <c r="G7" s="181">
        <v>4</v>
      </c>
      <c r="H7" s="40">
        <v>49</v>
      </c>
      <c r="I7" s="40">
        <v>6</v>
      </c>
      <c r="J7" s="40">
        <v>18</v>
      </c>
      <c r="K7" s="40">
        <v>206</v>
      </c>
      <c r="L7" s="40">
        <v>1</v>
      </c>
      <c r="M7" s="40">
        <v>7</v>
      </c>
      <c r="N7" s="40">
        <v>19</v>
      </c>
      <c r="O7" s="40">
        <v>85</v>
      </c>
      <c r="P7" s="40">
        <v>2</v>
      </c>
      <c r="Q7" s="40">
        <v>100</v>
      </c>
    </row>
    <row r="8" spans="2:17" ht="12.75" customHeight="1">
      <c r="B8" s="415" t="s">
        <v>575</v>
      </c>
      <c r="C8" s="417"/>
      <c r="D8" s="182" t="s">
        <v>596</v>
      </c>
      <c r="E8" s="182">
        <v>1</v>
      </c>
      <c r="F8" s="182">
        <v>3</v>
      </c>
      <c r="G8" s="182">
        <v>4</v>
      </c>
      <c r="H8" s="44">
        <v>49</v>
      </c>
      <c r="I8" s="44">
        <v>6</v>
      </c>
      <c r="J8" s="44">
        <v>18</v>
      </c>
      <c r="K8" s="44">
        <v>208</v>
      </c>
      <c r="L8" s="44">
        <v>1</v>
      </c>
      <c r="M8" s="44">
        <v>7</v>
      </c>
      <c r="N8" s="44">
        <v>19</v>
      </c>
      <c r="O8" s="44">
        <v>85</v>
      </c>
      <c r="P8" s="44">
        <v>2</v>
      </c>
      <c r="Q8" s="44">
        <v>99</v>
      </c>
    </row>
    <row r="9" spans="2:17" ht="12" customHeight="1">
      <c r="B9" s="24"/>
      <c r="C9" s="25"/>
      <c r="D9" s="182"/>
      <c r="E9" s="182"/>
      <c r="F9" s="182"/>
      <c r="G9" s="182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9" ht="12" customHeight="1">
      <c r="B10" s="3"/>
      <c r="C10" s="21" t="s">
        <v>50</v>
      </c>
      <c r="D10" s="181">
        <v>5</v>
      </c>
      <c r="E10" s="182" t="s">
        <v>597</v>
      </c>
      <c r="F10" s="182" t="s">
        <v>142</v>
      </c>
      <c r="G10" s="182" t="s">
        <v>142</v>
      </c>
      <c r="H10" s="40">
        <v>9</v>
      </c>
      <c r="I10" s="44" t="s">
        <v>142</v>
      </c>
      <c r="J10" s="40">
        <v>2</v>
      </c>
      <c r="K10" s="40">
        <v>25</v>
      </c>
      <c r="L10" s="182" t="s">
        <v>597</v>
      </c>
      <c r="M10" s="40" t="s">
        <v>142</v>
      </c>
      <c r="N10" s="40">
        <v>2</v>
      </c>
      <c r="O10" s="40">
        <v>12</v>
      </c>
      <c r="P10" s="40">
        <v>1</v>
      </c>
      <c r="Q10" s="40">
        <v>3</v>
      </c>
      <c r="R10" s="42"/>
      <c r="S10" s="42"/>
    </row>
    <row r="11" spans="2:18" ht="12" customHeight="1">
      <c r="B11" s="3"/>
      <c r="C11" s="21" t="s">
        <v>51</v>
      </c>
      <c r="D11" s="181">
        <v>14</v>
      </c>
      <c r="E11" s="182" t="s">
        <v>142</v>
      </c>
      <c r="F11" s="181">
        <v>1</v>
      </c>
      <c r="G11" s="182" t="s">
        <v>142</v>
      </c>
      <c r="H11" s="40">
        <v>12</v>
      </c>
      <c r="I11" s="44" t="s">
        <v>142</v>
      </c>
      <c r="J11" s="40">
        <v>1</v>
      </c>
      <c r="K11" s="40">
        <v>66</v>
      </c>
      <c r="L11" s="40">
        <v>1</v>
      </c>
      <c r="M11" s="40">
        <v>1</v>
      </c>
      <c r="N11" s="40">
        <v>1</v>
      </c>
      <c r="O11" s="40">
        <v>12</v>
      </c>
      <c r="P11" s="44" t="s">
        <v>142</v>
      </c>
      <c r="Q11" s="40">
        <v>6</v>
      </c>
      <c r="R11" s="42"/>
    </row>
    <row r="12" spans="2:18" ht="12" customHeight="1">
      <c r="B12" s="3"/>
      <c r="C12" s="21" t="s">
        <v>52</v>
      </c>
      <c r="D12" s="181">
        <v>4</v>
      </c>
      <c r="E12" s="182" t="s">
        <v>142</v>
      </c>
      <c r="F12" s="182" t="s">
        <v>142</v>
      </c>
      <c r="G12" s="182" t="s">
        <v>142</v>
      </c>
      <c r="H12" s="40">
        <v>1</v>
      </c>
      <c r="I12" s="44" t="s">
        <v>142</v>
      </c>
      <c r="J12" s="44" t="s">
        <v>142</v>
      </c>
      <c r="K12" s="40">
        <v>11</v>
      </c>
      <c r="L12" s="182" t="s">
        <v>597</v>
      </c>
      <c r="M12" s="44" t="s">
        <v>142</v>
      </c>
      <c r="N12" s="44" t="s">
        <v>142</v>
      </c>
      <c r="O12" s="40">
        <v>3</v>
      </c>
      <c r="P12" s="44" t="s">
        <v>142</v>
      </c>
      <c r="Q12" s="40">
        <v>8</v>
      </c>
      <c r="R12" s="42"/>
    </row>
    <row r="13" spans="2:18" ht="12" customHeight="1">
      <c r="B13" s="3"/>
      <c r="C13" s="21" t="s">
        <v>53</v>
      </c>
      <c r="D13" s="181">
        <v>6</v>
      </c>
      <c r="E13" s="182" t="s">
        <v>142</v>
      </c>
      <c r="F13" s="182" t="s">
        <v>142</v>
      </c>
      <c r="G13" s="182" t="s">
        <v>142</v>
      </c>
      <c r="H13" s="40">
        <v>3</v>
      </c>
      <c r="I13" s="44" t="s">
        <v>142</v>
      </c>
      <c r="J13" s="40">
        <v>1</v>
      </c>
      <c r="K13" s="40">
        <v>10</v>
      </c>
      <c r="L13" s="182" t="s">
        <v>597</v>
      </c>
      <c r="M13" s="44" t="s">
        <v>142</v>
      </c>
      <c r="N13" s="40">
        <v>1</v>
      </c>
      <c r="O13" s="40">
        <v>1</v>
      </c>
      <c r="P13" s="44" t="s">
        <v>142</v>
      </c>
      <c r="Q13" s="40">
        <v>2</v>
      </c>
      <c r="R13" s="42"/>
    </row>
    <row r="14" spans="2:18" ht="12" customHeight="1">
      <c r="B14" s="3"/>
      <c r="C14" s="21" t="s">
        <v>54</v>
      </c>
      <c r="D14" s="181">
        <v>3</v>
      </c>
      <c r="E14" s="182" t="s">
        <v>142</v>
      </c>
      <c r="F14" s="182" t="s">
        <v>142</v>
      </c>
      <c r="G14" s="182" t="s">
        <v>142</v>
      </c>
      <c r="H14" s="40">
        <v>7</v>
      </c>
      <c r="I14" s="44" t="s">
        <v>142</v>
      </c>
      <c r="J14" s="44" t="s">
        <v>142</v>
      </c>
      <c r="K14" s="40">
        <v>13</v>
      </c>
      <c r="L14" s="182" t="s">
        <v>597</v>
      </c>
      <c r="M14" s="44" t="s">
        <v>142</v>
      </c>
      <c r="N14" s="40">
        <v>1</v>
      </c>
      <c r="O14" s="40">
        <v>8</v>
      </c>
      <c r="P14" s="44" t="s">
        <v>142</v>
      </c>
      <c r="Q14" s="40">
        <v>1</v>
      </c>
      <c r="R14" s="42"/>
    </row>
    <row r="15" spans="2:18" ht="12" customHeight="1">
      <c r="B15" s="3"/>
      <c r="C15" s="21" t="s">
        <v>55</v>
      </c>
      <c r="D15" s="181">
        <v>1</v>
      </c>
      <c r="E15" s="182" t="s">
        <v>142</v>
      </c>
      <c r="F15" s="182" t="s">
        <v>142</v>
      </c>
      <c r="G15" s="182" t="s">
        <v>142</v>
      </c>
      <c r="H15" s="44" t="s">
        <v>142</v>
      </c>
      <c r="I15" s="44" t="s">
        <v>142</v>
      </c>
      <c r="J15" s="40">
        <v>2</v>
      </c>
      <c r="K15" s="40">
        <v>9</v>
      </c>
      <c r="L15" s="182" t="s">
        <v>597</v>
      </c>
      <c r="M15" s="44" t="s">
        <v>142</v>
      </c>
      <c r="N15" s="44" t="s">
        <v>142</v>
      </c>
      <c r="O15" s="44" t="s">
        <v>142</v>
      </c>
      <c r="P15" s="44" t="s">
        <v>142</v>
      </c>
      <c r="Q15" s="40">
        <v>5</v>
      </c>
      <c r="R15" s="42"/>
    </row>
    <row r="16" spans="2:18" ht="12" customHeight="1">
      <c r="B16" s="3"/>
      <c r="C16" s="21" t="s">
        <v>56</v>
      </c>
      <c r="D16" s="182" t="s">
        <v>142</v>
      </c>
      <c r="E16" s="182" t="s">
        <v>142</v>
      </c>
      <c r="F16" s="182" t="s">
        <v>142</v>
      </c>
      <c r="G16" s="182" t="s">
        <v>142</v>
      </c>
      <c r="H16" s="44" t="s">
        <v>142</v>
      </c>
      <c r="I16" s="40">
        <v>1</v>
      </c>
      <c r="J16" s="44" t="s">
        <v>142</v>
      </c>
      <c r="K16" s="40">
        <v>5</v>
      </c>
      <c r="L16" s="182" t="s">
        <v>597</v>
      </c>
      <c r="M16" s="44" t="s">
        <v>142</v>
      </c>
      <c r="N16" s="44" t="s">
        <v>142</v>
      </c>
      <c r="O16" s="40">
        <v>2</v>
      </c>
      <c r="P16" s="44" t="s">
        <v>142</v>
      </c>
      <c r="Q16" s="40">
        <v>2</v>
      </c>
      <c r="R16" s="42"/>
    </row>
    <row r="17" spans="2:18" ht="12" customHeight="1">
      <c r="B17" s="3"/>
      <c r="C17" s="21" t="s">
        <v>57</v>
      </c>
      <c r="D17" s="181">
        <v>4</v>
      </c>
      <c r="E17" s="182" t="s">
        <v>142</v>
      </c>
      <c r="F17" s="181">
        <v>1</v>
      </c>
      <c r="G17" s="182" t="s">
        <v>142</v>
      </c>
      <c r="H17" s="40">
        <v>2</v>
      </c>
      <c r="I17" s="40" t="s">
        <v>142</v>
      </c>
      <c r="J17" s="40">
        <v>1</v>
      </c>
      <c r="K17" s="40">
        <v>11</v>
      </c>
      <c r="L17" s="182" t="s">
        <v>597</v>
      </c>
      <c r="M17" s="40">
        <v>2</v>
      </c>
      <c r="N17" s="40">
        <v>1</v>
      </c>
      <c r="O17" s="40">
        <v>12</v>
      </c>
      <c r="P17" s="44" t="s">
        <v>142</v>
      </c>
      <c r="Q17" s="40">
        <v>11</v>
      </c>
      <c r="R17" s="42"/>
    </row>
    <row r="18" spans="2:18" ht="12" customHeight="1">
      <c r="B18" s="3"/>
      <c r="C18" s="21" t="s">
        <v>58</v>
      </c>
      <c r="D18" s="181">
        <v>1</v>
      </c>
      <c r="E18" s="182" t="s">
        <v>142</v>
      </c>
      <c r="F18" s="182" t="s">
        <v>142</v>
      </c>
      <c r="G18" s="182" t="s">
        <v>142</v>
      </c>
      <c r="H18" s="40">
        <v>5</v>
      </c>
      <c r="I18" s="40">
        <v>2</v>
      </c>
      <c r="J18" s="44" t="s">
        <v>142</v>
      </c>
      <c r="K18" s="40">
        <v>2</v>
      </c>
      <c r="L18" s="182" t="s">
        <v>597</v>
      </c>
      <c r="M18" s="44" t="s">
        <v>142</v>
      </c>
      <c r="N18" s="44" t="s">
        <v>142</v>
      </c>
      <c r="O18" s="40">
        <v>6</v>
      </c>
      <c r="P18" s="44" t="s">
        <v>142</v>
      </c>
      <c r="Q18" s="40">
        <v>1</v>
      </c>
      <c r="R18" s="42"/>
    </row>
    <row r="19" spans="2:18" ht="12" customHeight="1">
      <c r="B19" s="3"/>
      <c r="C19" s="21" t="s">
        <v>59</v>
      </c>
      <c r="D19" s="181" t="s">
        <v>598</v>
      </c>
      <c r="E19" s="182" t="s">
        <v>142</v>
      </c>
      <c r="F19" s="182" t="s">
        <v>142</v>
      </c>
      <c r="G19" s="182" t="s">
        <v>142</v>
      </c>
      <c r="H19" s="40">
        <v>2</v>
      </c>
      <c r="I19" s="40" t="s">
        <v>142</v>
      </c>
      <c r="J19" s="44" t="s">
        <v>142</v>
      </c>
      <c r="K19" s="40">
        <v>8</v>
      </c>
      <c r="L19" s="182" t="s">
        <v>597</v>
      </c>
      <c r="M19" s="44" t="s">
        <v>142</v>
      </c>
      <c r="N19" s="40">
        <v>1</v>
      </c>
      <c r="O19" s="44" t="s">
        <v>142</v>
      </c>
      <c r="P19" s="44" t="s">
        <v>142</v>
      </c>
      <c r="Q19" s="40">
        <v>6</v>
      </c>
      <c r="R19" s="42"/>
    </row>
    <row r="20" spans="2:18" ht="12" customHeight="1">
      <c r="B20" s="3"/>
      <c r="C20" s="21" t="s">
        <v>61</v>
      </c>
      <c r="D20" s="181">
        <v>2</v>
      </c>
      <c r="E20" s="182" t="s">
        <v>142</v>
      </c>
      <c r="F20" s="182" t="s">
        <v>142</v>
      </c>
      <c r="G20" s="181">
        <v>1</v>
      </c>
      <c r="H20" s="44" t="s">
        <v>142</v>
      </c>
      <c r="I20" s="40" t="s">
        <v>142</v>
      </c>
      <c r="J20" s="40">
        <v>1</v>
      </c>
      <c r="K20" s="40">
        <v>13</v>
      </c>
      <c r="L20" s="182" t="s">
        <v>597</v>
      </c>
      <c r="M20" s="44" t="s">
        <v>142</v>
      </c>
      <c r="N20" s="44" t="s">
        <v>142</v>
      </c>
      <c r="O20" s="40">
        <v>6</v>
      </c>
      <c r="P20" s="44" t="s">
        <v>142</v>
      </c>
      <c r="Q20" s="40">
        <v>3</v>
      </c>
      <c r="R20" s="42"/>
    </row>
    <row r="21" spans="2:18" ht="12" customHeight="1">
      <c r="B21" s="3"/>
      <c r="C21" s="21" t="s">
        <v>62</v>
      </c>
      <c r="D21" s="182" t="s">
        <v>142</v>
      </c>
      <c r="E21" s="182" t="s">
        <v>142</v>
      </c>
      <c r="F21" s="182" t="s">
        <v>142</v>
      </c>
      <c r="G21" s="182" t="s">
        <v>142</v>
      </c>
      <c r="H21" s="40">
        <v>2</v>
      </c>
      <c r="I21" s="40" t="s">
        <v>142</v>
      </c>
      <c r="J21" s="44" t="s">
        <v>142</v>
      </c>
      <c r="K21" s="40">
        <v>1</v>
      </c>
      <c r="L21" s="182" t="s">
        <v>597</v>
      </c>
      <c r="M21" s="44" t="s">
        <v>142</v>
      </c>
      <c r="N21" s="44" t="s">
        <v>142</v>
      </c>
      <c r="O21" s="40">
        <v>4</v>
      </c>
      <c r="P21" s="44" t="s">
        <v>142</v>
      </c>
      <c r="Q21" s="44" t="s">
        <v>142</v>
      </c>
      <c r="R21" s="42"/>
    </row>
    <row r="22" spans="2:18" ht="12" customHeight="1">
      <c r="B22" s="3"/>
      <c r="C22" s="21" t="s">
        <v>64</v>
      </c>
      <c r="D22" s="181">
        <v>1</v>
      </c>
      <c r="E22" s="182" t="s">
        <v>142</v>
      </c>
      <c r="F22" s="182" t="s">
        <v>142</v>
      </c>
      <c r="G22" s="182" t="s">
        <v>142</v>
      </c>
      <c r="H22" s="40">
        <v>1</v>
      </c>
      <c r="I22" s="40" t="s">
        <v>142</v>
      </c>
      <c r="J22" s="44" t="s">
        <v>142</v>
      </c>
      <c r="K22" s="44" t="s">
        <v>142</v>
      </c>
      <c r="L22" s="182" t="s">
        <v>597</v>
      </c>
      <c r="M22" s="44" t="s">
        <v>142</v>
      </c>
      <c r="N22" s="40">
        <v>1</v>
      </c>
      <c r="O22" s="40">
        <v>3</v>
      </c>
      <c r="P22" s="44" t="s">
        <v>142</v>
      </c>
      <c r="Q22" s="44" t="s">
        <v>142</v>
      </c>
      <c r="R22" s="42"/>
    </row>
    <row r="23" spans="2:18" ht="12" customHeight="1">
      <c r="B23" s="3"/>
      <c r="C23" s="21" t="s">
        <v>65</v>
      </c>
      <c r="D23" s="181">
        <v>1</v>
      </c>
      <c r="E23" s="182" t="s">
        <v>142</v>
      </c>
      <c r="F23" s="182" t="s">
        <v>142</v>
      </c>
      <c r="G23" s="182" t="s">
        <v>142</v>
      </c>
      <c r="H23" s="44" t="s">
        <v>142</v>
      </c>
      <c r="I23" s="40" t="s">
        <v>142</v>
      </c>
      <c r="J23" s="40">
        <v>3</v>
      </c>
      <c r="K23" s="40">
        <v>2</v>
      </c>
      <c r="L23" s="182" t="s">
        <v>597</v>
      </c>
      <c r="M23" s="44" t="s">
        <v>142</v>
      </c>
      <c r="N23" s="344">
        <v>2</v>
      </c>
      <c r="O23" s="44" t="s">
        <v>142</v>
      </c>
      <c r="P23" s="44" t="s">
        <v>142</v>
      </c>
      <c r="Q23" s="40">
        <v>6</v>
      </c>
      <c r="R23" s="42"/>
    </row>
    <row r="24" spans="2:18" ht="12" customHeight="1">
      <c r="B24" s="3"/>
      <c r="C24" s="21" t="s">
        <v>66</v>
      </c>
      <c r="D24" s="182" t="s">
        <v>142</v>
      </c>
      <c r="E24" s="181">
        <v>1</v>
      </c>
      <c r="F24" s="182" t="s">
        <v>142</v>
      </c>
      <c r="G24" s="182" t="s">
        <v>142</v>
      </c>
      <c r="H24" s="44" t="s">
        <v>142</v>
      </c>
      <c r="I24" s="40">
        <v>1</v>
      </c>
      <c r="J24" s="44" t="s">
        <v>142</v>
      </c>
      <c r="K24" s="40">
        <v>3</v>
      </c>
      <c r="L24" s="182" t="s">
        <v>597</v>
      </c>
      <c r="M24" s="44" t="s">
        <v>142</v>
      </c>
      <c r="N24" s="40">
        <v>3</v>
      </c>
      <c r="O24" s="40">
        <v>4</v>
      </c>
      <c r="P24" s="44" t="s">
        <v>142</v>
      </c>
      <c r="Q24" s="40">
        <v>4</v>
      </c>
      <c r="R24" s="42"/>
    </row>
    <row r="25" spans="2:18" ht="12" customHeight="1">
      <c r="B25" s="3"/>
      <c r="C25" s="21" t="s">
        <v>67</v>
      </c>
      <c r="D25" s="181">
        <v>2</v>
      </c>
      <c r="E25" s="182" t="s">
        <v>142</v>
      </c>
      <c r="F25" s="182" t="s">
        <v>142</v>
      </c>
      <c r="G25" s="181">
        <v>1</v>
      </c>
      <c r="H25" s="44" t="s">
        <v>142</v>
      </c>
      <c r="I25" s="40">
        <v>1</v>
      </c>
      <c r="J25" s="344">
        <v>5</v>
      </c>
      <c r="K25" s="40">
        <v>8</v>
      </c>
      <c r="L25" s="182" t="s">
        <v>597</v>
      </c>
      <c r="M25" s="40">
        <v>2</v>
      </c>
      <c r="N25" s="40">
        <v>2</v>
      </c>
      <c r="O25" s="40">
        <v>6</v>
      </c>
      <c r="P25" s="44" t="s">
        <v>142</v>
      </c>
      <c r="Q25" s="40">
        <v>16</v>
      </c>
      <c r="R25" s="42"/>
    </row>
    <row r="26" spans="2:18" ht="12" customHeight="1">
      <c r="B26" s="3"/>
      <c r="C26" s="21" t="s">
        <v>68</v>
      </c>
      <c r="D26" s="181">
        <v>5</v>
      </c>
      <c r="E26" s="182" t="s">
        <v>142</v>
      </c>
      <c r="F26" s="181">
        <v>1</v>
      </c>
      <c r="G26" s="181">
        <v>1</v>
      </c>
      <c r="H26" s="40">
        <v>2</v>
      </c>
      <c r="I26" s="44" t="s">
        <v>142</v>
      </c>
      <c r="J26" s="40">
        <v>1</v>
      </c>
      <c r="K26" s="40">
        <v>10</v>
      </c>
      <c r="L26" s="182" t="s">
        <v>597</v>
      </c>
      <c r="M26" s="40">
        <v>1</v>
      </c>
      <c r="N26" s="40">
        <v>3</v>
      </c>
      <c r="O26" s="40">
        <v>3</v>
      </c>
      <c r="P26" s="40">
        <v>1</v>
      </c>
      <c r="Q26" s="40">
        <v>16</v>
      </c>
      <c r="R26" s="42"/>
    </row>
    <row r="27" spans="2:18" ht="12" customHeight="1">
      <c r="B27" s="3"/>
      <c r="C27" s="21" t="s">
        <v>69</v>
      </c>
      <c r="D27" s="181">
        <v>1</v>
      </c>
      <c r="E27" s="182" t="s">
        <v>142</v>
      </c>
      <c r="F27" s="182" t="s">
        <v>142</v>
      </c>
      <c r="G27" s="181">
        <v>1</v>
      </c>
      <c r="H27" s="44" t="s">
        <v>142</v>
      </c>
      <c r="I27" s="44" t="s">
        <v>142</v>
      </c>
      <c r="J27" s="44" t="s">
        <v>142</v>
      </c>
      <c r="K27" s="40">
        <v>3</v>
      </c>
      <c r="L27" s="182" t="s">
        <v>597</v>
      </c>
      <c r="M27" s="40">
        <v>1</v>
      </c>
      <c r="N27" s="40">
        <v>1</v>
      </c>
      <c r="O27" s="40">
        <v>1</v>
      </c>
      <c r="P27" s="44" t="s">
        <v>142</v>
      </c>
      <c r="Q27" s="44" t="s">
        <v>142</v>
      </c>
      <c r="R27" s="42"/>
    </row>
    <row r="28" spans="2:18" ht="12" customHeight="1">
      <c r="B28" s="3"/>
      <c r="C28" s="21" t="s">
        <v>70</v>
      </c>
      <c r="D28" s="181">
        <v>2</v>
      </c>
      <c r="E28" s="182" t="s">
        <v>142</v>
      </c>
      <c r="F28" s="182" t="s">
        <v>142</v>
      </c>
      <c r="G28" s="182" t="s">
        <v>142</v>
      </c>
      <c r="H28" s="44" t="s">
        <v>142</v>
      </c>
      <c r="I28" s="44" t="s">
        <v>142</v>
      </c>
      <c r="J28" s="40">
        <v>1</v>
      </c>
      <c r="K28" s="40">
        <v>7</v>
      </c>
      <c r="L28" s="182" t="s">
        <v>597</v>
      </c>
      <c r="M28" s="44" t="s">
        <v>142</v>
      </c>
      <c r="N28" s="44" t="s">
        <v>142</v>
      </c>
      <c r="O28" s="40">
        <v>1</v>
      </c>
      <c r="P28" s="44" t="s">
        <v>142</v>
      </c>
      <c r="Q28" s="40">
        <v>2</v>
      </c>
      <c r="R28" s="42"/>
    </row>
    <row r="29" spans="2:18" ht="12" customHeight="1">
      <c r="B29" s="3"/>
      <c r="C29" s="345" t="s">
        <v>599</v>
      </c>
      <c r="D29" s="182" t="s">
        <v>142</v>
      </c>
      <c r="E29" s="182" t="s">
        <v>142</v>
      </c>
      <c r="F29" s="182" t="s">
        <v>142</v>
      </c>
      <c r="G29" s="182" t="s">
        <v>142</v>
      </c>
      <c r="H29" s="40">
        <v>1</v>
      </c>
      <c r="I29" s="44" t="s">
        <v>142</v>
      </c>
      <c r="J29" s="44" t="s">
        <v>142</v>
      </c>
      <c r="K29" s="44" t="s">
        <v>142</v>
      </c>
      <c r="L29" s="182" t="s">
        <v>597</v>
      </c>
      <c r="M29" s="44" t="s">
        <v>142</v>
      </c>
      <c r="N29" s="44" t="s">
        <v>142</v>
      </c>
      <c r="O29" s="44" t="s">
        <v>142</v>
      </c>
      <c r="P29" s="44" t="s">
        <v>142</v>
      </c>
      <c r="Q29" s="44" t="s">
        <v>142</v>
      </c>
      <c r="R29" s="42"/>
    </row>
    <row r="30" spans="2:18" ht="12" customHeight="1">
      <c r="B30" s="3"/>
      <c r="C30" s="345" t="s">
        <v>600</v>
      </c>
      <c r="D30" s="182" t="s">
        <v>142</v>
      </c>
      <c r="E30" s="182" t="s">
        <v>142</v>
      </c>
      <c r="F30" s="182" t="s">
        <v>142</v>
      </c>
      <c r="G30" s="182" t="s">
        <v>142</v>
      </c>
      <c r="H30" s="40">
        <v>1</v>
      </c>
      <c r="I30" s="44" t="s">
        <v>142</v>
      </c>
      <c r="J30" s="44" t="s">
        <v>142</v>
      </c>
      <c r="K30" s="44" t="s">
        <v>142</v>
      </c>
      <c r="L30" s="182" t="s">
        <v>597</v>
      </c>
      <c r="M30" s="44" t="s">
        <v>142</v>
      </c>
      <c r="N30" s="44" t="s">
        <v>142</v>
      </c>
      <c r="O30" s="44" t="s">
        <v>142</v>
      </c>
      <c r="P30" s="44" t="s">
        <v>142</v>
      </c>
      <c r="Q30" s="44" t="s">
        <v>142</v>
      </c>
      <c r="R30" s="42"/>
    </row>
    <row r="31" spans="2:18" ht="12" customHeight="1">
      <c r="B31" s="3"/>
      <c r="C31" s="345" t="s">
        <v>601</v>
      </c>
      <c r="D31" s="182" t="s">
        <v>142</v>
      </c>
      <c r="E31" s="182" t="s">
        <v>142</v>
      </c>
      <c r="F31" s="182" t="s">
        <v>142</v>
      </c>
      <c r="G31" s="182" t="s">
        <v>142</v>
      </c>
      <c r="H31" s="40" t="s">
        <v>142</v>
      </c>
      <c r="I31" s="44" t="s">
        <v>142</v>
      </c>
      <c r="J31" s="44" t="s">
        <v>142</v>
      </c>
      <c r="K31" s="40">
        <v>1</v>
      </c>
      <c r="L31" s="182" t="s">
        <v>597</v>
      </c>
      <c r="M31" s="44" t="s">
        <v>142</v>
      </c>
      <c r="N31" s="44" t="s">
        <v>142</v>
      </c>
      <c r="O31" s="44" t="s">
        <v>142</v>
      </c>
      <c r="P31" s="44" t="s">
        <v>142</v>
      </c>
      <c r="Q31" s="44" t="s">
        <v>142</v>
      </c>
      <c r="R31" s="42"/>
    </row>
    <row r="32" spans="2:18" ht="12.75" customHeight="1">
      <c r="B32" s="3"/>
      <c r="C32" s="346" t="s">
        <v>602</v>
      </c>
      <c r="D32" s="182" t="s">
        <v>142</v>
      </c>
      <c r="E32" s="182" t="s">
        <v>142</v>
      </c>
      <c r="F32" s="182" t="s">
        <v>142</v>
      </c>
      <c r="G32" s="182" t="s">
        <v>142</v>
      </c>
      <c r="H32" s="40" t="s">
        <v>142</v>
      </c>
      <c r="I32" s="40">
        <v>1</v>
      </c>
      <c r="J32" s="44" t="s">
        <v>142</v>
      </c>
      <c r="K32" s="44" t="s">
        <v>142</v>
      </c>
      <c r="L32" s="182" t="s">
        <v>597</v>
      </c>
      <c r="M32" s="44" t="s">
        <v>142</v>
      </c>
      <c r="N32" s="44" t="s">
        <v>142</v>
      </c>
      <c r="O32" s="44" t="s">
        <v>142</v>
      </c>
      <c r="P32" s="44" t="s">
        <v>142</v>
      </c>
      <c r="Q32" s="44" t="s">
        <v>142</v>
      </c>
      <c r="R32" s="42"/>
    </row>
    <row r="33" spans="2:18" ht="12" customHeight="1">
      <c r="B33" s="3"/>
      <c r="C33" s="345" t="s">
        <v>603</v>
      </c>
      <c r="D33" s="182" t="s">
        <v>142</v>
      </c>
      <c r="E33" s="182" t="s">
        <v>142</v>
      </c>
      <c r="F33" s="182" t="s">
        <v>142</v>
      </c>
      <c r="G33" s="182" t="s">
        <v>142</v>
      </c>
      <c r="H33" s="40" t="s">
        <v>142</v>
      </c>
      <c r="I33" s="44" t="s">
        <v>142</v>
      </c>
      <c r="J33" s="44" t="s">
        <v>142</v>
      </c>
      <c r="K33" s="44" t="s">
        <v>142</v>
      </c>
      <c r="L33" s="182" t="s">
        <v>597</v>
      </c>
      <c r="M33" s="44" t="s">
        <v>142</v>
      </c>
      <c r="N33" s="44" t="s">
        <v>142</v>
      </c>
      <c r="O33" s="40">
        <v>1</v>
      </c>
      <c r="P33" s="44" t="s">
        <v>142</v>
      </c>
      <c r="Q33" s="44" t="s">
        <v>142</v>
      </c>
      <c r="R33" s="42"/>
    </row>
    <row r="34" spans="2:18" ht="12" customHeight="1">
      <c r="B34" s="3"/>
      <c r="C34" s="345" t="s">
        <v>604</v>
      </c>
      <c r="D34" s="182" t="s">
        <v>142</v>
      </c>
      <c r="E34" s="182" t="s">
        <v>142</v>
      </c>
      <c r="F34" s="182" t="s">
        <v>142</v>
      </c>
      <c r="G34" s="182" t="s">
        <v>142</v>
      </c>
      <c r="H34" s="40">
        <v>1</v>
      </c>
      <c r="I34" s="44" t="s">
        <v>142</v>
      </c>
      <c r="J34" s="44" t="s">
        <v>142</v>
      </c>
      <c r="K34" s="44" t="s">
        <v>142</v>
      </c>
      <c r="L34" s="182" t="s">
        <v>597</v>
      </c>
      <c r="M34" s="44" t="s">
        <v>142</v>
      </c>
      <c r="N34" s="44" t="s">
        <v>142</v>
      </c>
      <c r="O34" s="44" t="s">
        <v>142</v>
      </c>
      <c r="P34" s="44" t="s">
        <v>142</v>
      </c>
      <c r="Q34" s="44" t="s">
        <v>142</v>
      </c>
      <c r="R34" s="42"/>
    </row>
    <row r="35" spans="2:18" ht="12">
      <c r="B35" s="3"/>
      <c r="C35" s="21" t="s">
        <v>605</v>
      </c>
      <c r="D35" s="182" t="s">
        <v>142</v>
      </c>
      <c r="E35" s="182" t="s">
        <v>142</v>
      </c>
      <c r="F35" s="182" t="s">
        <v>142</v>
      </c>
      <c r="G35" s="182" t="s">
        <v>142</v>
      </c>
      <c r="H35" s="44" t="s">
        <v>142</v>
      </c>
      <c r="I35" s="44" t="s">
        <v>142</v>
      </c>
      <c r="J35" s="44" t="s">
        <v>142</v>
      </c>
      <c r="K35" s="44" t="s">
        <v>142</v>
      </c>
      <c r="L35" s="182" t="s">
        <v>597</v>
      </c>
      <c r="M35" s="44" t="s">
        <v>142</v>
      </c>
      <c r="N35" s="44" t="s">
        <v>142</v>
      </c>
      <c r="O35" s="44" t="s">
        <v>142</v>
      </c>
      <c r="P35" s="44" t="s">
        <v>142</v>
      </c>
      <c r="Q35" s="40">
        <v>7</v>
      </c>
      <c r="R35" s="42"/>
    </row>
    <row r="36" spans="4:19" ht="12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ht="12">
      <c r="B37" s="16" t="s">
        <v>606</v>
      </c>
    </row>
    <row r="38" spans="2:18" ht="12" customHeight="1">
      <c r="B38" s="603" t="s">
        <v>607</v>
      </c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16"/>
    </row>
    <row r="39" spans="2:18" ht="13.5" customHeight="1">
      <c r="B39" s="587" t="s">
        <v>612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16"/>
    </row>
    <row r="40" spans="2:18" ht="12" customHeight="1">
      <c r="B40" s="603" t="s">
        <v>608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347"/>
    </row>
    <row r="41" spans="2:18" ht="12.75" customHeight="1">
      <c r="B41" s="602" t="s">
        <v>609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348"/>
    </row>
    <row r="42" spans="2:18" ht="12" customHeight="1">
      <c r="B42" s="602" t="s">
        <v>610</v>
      </c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348"/>
    </row>
    <row r="43" spans="2:18" ht="12" customHeight="1"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2:18" ht="12">
      <c r="B44" s="16"/>
      <c r="C44" s="16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4:18" ht="12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</sheetData>
  <sheetProtection/>
  <mergeCells count="23">
    <mergeCell ref="B42:Q42"/>
    <mergeCell ref="B7:C7"/>
    <mergeCell ref="B8:C8"/>
    <mergeCell ref="B38:Q38"/>
    <mergeCell ref="B39:Q39"/>
    <mergeCell ref="B40:Q40"/>
    <mergeCell ref="B41:Q41"/>
    <mergeCell ref="I3:I5"/>
    <mergeCell ref="J3:J5"/>
    <mergeCell ref="K3:Q3"/>
    <mergeCell ref="K4:K5"/>
    <mergeCell ref="L4:L5"/>
    <mergeCell ref="M4:M5"/>
    <mergeCell ref="N4:N5"/>
    <mergeCell ref="O4:O5"/>
    <mergeCell ref="P4:P5"/>
    <mergeCell ref="Q4:Q5"/>
    <mergeCell ref="B3:C5"/>
    <mergeCell ref="D3:D5"/>
    <mergeCell ref="E3:E5"/>
    <mergeCell ref="F3:F5"/>
    <mergeCell ref="G3:G5"/>
    <mergeCell ref="H3:H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108"/>
  <sheetViews>
    <sheetView zoomScalePageLayoutView="0" workbookViewId="0" topLeftCell="A1">
      <selection activeCell="H38" sqref="H3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5" width="11.625" style="1" bestFit="1" customWidth="1"/>
    <col min="6" max="6" width="14.125" style="1" customWidth="1"/>
    <col min="7" max="7" width="10.50390625" style="1" bestFit="1" customWidth="1"/>
    <col min="8" max="8" width="13.125" style="1" customWidth="1"/>
    <col min="9" max="9" width="15.00390625" style="1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675</v>
      </c>
    </row>
    <row r="3" spans="2:11" ht="12" customHeight="1">
      <c r="B3" s="468" t="s">
        <v>613</v>
      </c>
      <c r="C3" s="470"/>
      <c r="D3" s="487" t="s">
        <v>614</v>
      </c>
      <c r="E3" s="488"/>
      <c r="F3" s="488"/>
      <c r="G3" s="489"/>
      <c r="H3" s="487" t="s">
        <v>615</v>
      </c>
      <c r="I3" s="488"/>
      <c r="J3" s="488"/>
      <c r="K3" s="489"/>
    </row>
    <row r="4" spans="2:11" ht="12" customHeight="1">
      <c r="B4" s="471"/>
      <c r="C4" s="473"/>
      <c r="D4" s="490"/>
      <c r="E4" s="491"/>
      <c r="F4" s="491"/>
      <c r="G4" s="492"/>
      <c r="H4" s="490"/>
      <c r="I4" s="491"/>
      <c r="J4" s="491"/>
      <c r="K4" s="492"/>
    </row>
    <row r="5" spans="2:11" ht="12" customHeight="1">
      <c r="B5" s="471"/>
      <c r="C5" s="473"/>
      <c r="D5" s="350"/>
      <c r="E5" s="350"/>
      <c r="F5" s="350"/>
      <c r="G5" s="350"/>
      <c r="H5" s="487" t="s">
        <v>616</v>
      </c>
      <c r="I5" s="489"/>
      <c r="J5" s="487" t="s">
        <v>617</v>
      </c>
      <c r="K5" s="489"/>
    </row>
    <row r="6" spans="2:11" ht="12" customHeight="1">
      <c r="B6" s="471"/>
      <c r="C6" s="473"/>
      <c r="D6" s="477" t="s">
        <v>42</v>
      </c>
      <c r="E6" s="426" t="s">
        <v>618</v>
      </c>
      <c r="F6" s="426" t="s">
        <v>619</v>
      </c>
      <c r="G6" s="426" t="s">
        <v>620</v>
      </c>
      <c r="H6" s="490"/>
      <c r="I6" s="492"/>
      <c r="J6" s="490"/>
      <c r="K6" s="492"/>
    </row>
    <row r="7" spans="2:11" ht="12" customHeight="1">
      <c r="B7" s="471"/>
      <c r="C7" s="473"/>
      <c r="D7" s="477"/>
      <c r="E7" s="477"/>
      <c r="F7" s="477"/>
      <c r="G7" s="477"/>
      <c r="H7" s="604" t="s">
        <v>621</v>
      </c>
      <c r="I7" s="604" t="s">
        <v>622</v>
      </c>
      <c r="J7" s="604" t="s">
        <v>621</v>
      </c>
      <c r="K7" s="604" t="s">
        <v>622</v>
      </c>
    </row>
    <row r="8" spans="2:11" ht="12" customHeight="1">
      <c r="B8" s="474"/>
      <c r="C8" s="476"/>
      <c r="D8" s="427"/>
      <c r="E8" s="427"/>
      <c r="F8" s="427"/>
      <c r="G8" s="427"/>
      <c r="H8" s="605"/>
      <c r="I8" s="605"/>
      <c r="J8" s="605"/>
      <c r="K8" s="605"/>
    </row>
    <row r="9" spans="2:11" ht="12" customHeight="1">
      <c r="B9" s="7"/>
      <c r="C9" s="9"/>
      <c r="D9" s="351" t="s">
        <v>623</v>
      </c>
      <c r="E9" s="351" t="s">
        <v>623</v>
      </c>
      <c r="F9" s="351" t="s">
        <v>623</v>
      </c>
      <c r="G9" s="351" t="s">
        <v>623</v>
      </c>
      <c r="H9" s="351" t="s">
        <v>9</v>
      </c>
      <c r="I9" s="351" t="s">
        <v>623</v>
      </c>
      <c r="J9" s="351" t="s">
        <v>9</v>
      </c>
      <c r="K9" s="351" t="s">
        <v>623</v>
      </c>
    </row>
    <row r="10" spans="2:11" ht="12" customHeight="1">
      <c r="B10" s="415" t="s">
        <v>42</v>
      </c>
      <c r="C10" s="417"/>
      <c r="D10" s="201">
        <v>43276147</v>
      </c>
      <c r="E10" s="201">
        <v>10413426</v>
      </c>
      <c r="F10" s="201">
        <v>31889399</v>
      </c>
      <c r="G10" s="201">
        <v>973322</v>
      </c>
      <c r="H10" s="356">
        <v>2.904255319148936</v>
      </c>
      <c r="I10" s="356">
        <v>0.8353191489361708</v>
      </c>
      <c r="J10" s="356">
        <v>2.91</v>
      </c>
      <c r="K10" s="356">
        <v>0.78</v>
      </c>
    </row>
    <row r="11" spans="2:11" ht="12" customHeight="1">
      <c r="B11" s="24"/>
      <c r="C11" s="25"/>
      <c r="D11" s="109"/>
      <c r="E11" s="109"/>
      <c r="F11" s="109"/>
      <c r="G11" s="109"/>
      <c r="H11" s="357"/>
      <c r="I11" s="357"/>
      <c r="J11" s="357"/>
      <c r="K11" s="357"/>
    </row>
    <row r="12" spans="2:11" ht="12" customHeight="1">
      <c r="B12" s="3"/>
      <c r="C12" s="21" t="s">
        <v>624</v>
      </c>
      <c r="D12" s="109">
        <v>1836160</v>
      </c>
      <c r="E12" s="109">
        <v>534538</v>
      </c>
      <c r="F12" s="109">
        <v>1141036</v>
      </c>
      <c r="G12" s="109">
        <v>160586</v>
      </c>
      <c r="H12" s="357">
        <v>2.89</v>
      </c>
      <c r="I12" s="357">
        <v>0.69</v>
      </c>
      <c r="J12" s="357">
        <v>2.93</v>
      </c>
      <c r="K12" s="357">
        <v>0.67</v>
      </c>
    </row>
    <row r="13" spans="2:11" ht="12" customHeight="1">
      <c r="B13" s="3"/>
      <c r="C13" s="21" t="s">
        <v>625</v>
      </c>
      <c r="D13" s="109">
        <v>462449</v>
      </c>
      <c r="E13" s="109">
        <v>233860</v>
      </c>
      <c r="F13" s="109">
        <v>226462</v>
      </c>
      <c r="G13" s="109">
        <v>2127</v>
      </c>
      <c r="H13" s="357">
        <v>2.87</v>
      </c>
      <c r="I13" s="357">
        <v>0.8</v>
      </c>
      <c r="J13" s="357">
        <v>2.89</v>
      </c>
      <c r="K13" s="357">
        <v>0.79</v>
      </c>
    </row>
    <row r="14" spans="2:11" ht="12" customHeight="1">
      <c r="B14" s="3"/>
      <c r="C14" s="21" t="s">
        <v>626</v>
      </c>
      <c r="D14" s="109">
        <v>383164</v>
      </c>
      <c r="E14" s="109">
        <v>59</v>
      </c>
      <c r="F14" s="109">
        <v>382516</v>
      </c>
      <c r="G14" s="109">
        <v>589</v>
      </c>
      <c r="H14" s="357">
        <v>3.38</v>
      </c>
      <c r="I14" s="357">
        <v>0.74</v>
      </c>
      <c r="J14" s="357">
        <v>3.35</v>
      </c>
      <c r="K14" s="357">
        <v>0.74</v>
      </c>
    </row>
    <row r="15" spans="2:11" ht="12" customHeight="1">
      <c r="B15" s="3"/>
      <c r="C15" s="21" t="s">
        <v>627</v>
      </c>
      <c r="D15" s="109">
        <v>669743</v>
      </c>
      <c r="E15" s="109">
        <v>51809</v>
      </c>
      <c r="F15" s="109">
        <v>615732</v>
      </c>
      <c r="G15" s="109">
        <v>2202</v>
      </c>
      <c r="H15" s="357">
        <v>3.44</v>
      </c>
      <c r="I15" s="357">
        <v>0.7</v>
      </c>
      <c r="J15" s="357">
        <v>3.44</v>
      </c>
      <c r="K15" s="357">
        <v>0.7</v>
      </c>
    </row>
    <row r="16" spans="2:11" ht="12" customHeight="1">
      <c r="B16" s="3"/>
      <c r="C16" s="21" t="s">
        <v>628</v>
      </c>
      <c r="D16" s="109">
        <v>358642</v>
      </c>
      <c r="E16" s="109">
        <v>15</v>
      </c>
      <c r="F16" s="109">
        <v>357863</v>
      </c>
      <c r="G16" s="109">
        <v>764</v>
      </c>
      <c r="H16" s="357">
        <v>2.9</v>
      </c>
      <c r="I16" s="357">
        <v>0.86</v>
      </c>
      <c r="J16" s="357">
        <v>2.9</v>
      </c>
      <c r="K16" s="357">
        <v>0.85</v>
      </c>
    </row>
    <row r="17" spans="2:11" ht="12" customHeight="1">
      <c r="B17" s="3"/>
      <c r="C17" s="21" t="s">
        <v>629</v>
      </c>
      <c r="D17" s="109">
        <v>399518</v>
      </c>
      <c r="E17" s="109">
        <v>15</v>
      </c>
      <c r="F17" s="109">
        <v>398847</v>
      </c>
      <c r="G17" s="109">
        <v>656</v>
      </c>
      <c r="H17" s="357">
        <v>2.82</v>
      </c>
      <c r="I17" s="357">
        <v>0.99</v>
      </c>
      <c r="J17" s="357">
        <v>2.81</v>
      </c>
      <c r="K17" s="357">
        <v>0.98</v>
      </c>
    </row>
    <row r="18" spans="2:11" ht="12" customHeight="1">
      <c r="B18" s="3"/>
      <c r="C18" s="21" t="s">
        <v>630</v>
      </c>
      <c r="D18" s="109">
        <v>667381</v>
      </c>
      <c r="E18" s="109">
        <v>14</v>
      </c>
      <c r="F18" s="109">
        <v>656197</v>
      </c>
      <c r="G18" s="109">
        <v>11170</v>
      </c>
      <c r="H18" s="357">
        <v>2.9</v>
      </c>
      <c r="I18" s="357">
        <v>0.88</v>
      </c>
      <c r="J18" s="357">
        <v>2.91</v>
      </c>
      <c r="K18" s="357">
        <v>0.87</v>
      </c>
    </row>
    <row r="19" spans="2:11" ht="12" customHeight="1">
      <c r="B19" s="3"/>
      <c r="C19" s="21" t="s">
        <v>631</v>
      </c>
      <c r="D19" s="109">
        <v>1037470</v>
      </c>
      <c r="E19" s="109">
        <v>34730</v>
      </c>
      <c r="F19" s="109">
        <v>1000449</v>
      </c>
      <c r="G19" s="109">
        <v>2291</v>
      </c>
      <c r="H19" s="357">
        <v>2.76</v>
      </c>
      <c r="I19" s="357">
        <v>0.91</v>
      </c>
      <c r="J19" s="357">
        <v>2.81</v>
      </c>
      <c r="K19" s="357">
        <v>0.88</v>
      </c>
    </row>
    <row r="20" spans="2:11" ht="12" customHeight="1">
      <c r="B20" s="3"/>
      <c r="C20" s="21" t="s">
        <v>632</v>
      </c>
      <c r="D20" s="109">
        <v>728768</v>
      </c>
      <c r="E20" s="109">
        <v>12261</v>
      </c>
      <c r="F20" s="109">
        <v>713725</v>
      </c>
      <c r="G20" s="109">
        <v>2782</v>
      </c>
      <c r="H20" s="357">
        <v>2.68</v>
      </c>
      <c r="I20" s="357">
        <v>0.94</v>
      </c>
      <c r="J20" s="357">
        <v>2.7</v>
      </c>
      <c r="K20" s="357">
        <v>0.92</v>
      </c>
    </row>
    <row r="21" spans="2:11" ht="12" customHeight="1">
      <c r="B21" s="96"/>
      <c r="C21" s="25" t="s">
        <v>633</v>
      </c>
      <c r="D21" s="201">
        <v>795592</v>
      </c>
      <c r="E21" s="201">
        <v>9063</v>
      </c>
      <c r="F21" s="201">
        <v>771551</v>
      </c>
      <c r="G21" s="201">
        <v>14978</v>
      </c>
      <c r="H21" s="356">
        <v>2.42</v>
      </c>
      <c r="I21" s="356">
        <v>1.02</v>
      </c>
      <c r="J21" s="356">
        <v>2.46</v>
      </c>
      <c r="K21" s="356">
        <v>0.99</v>
      </c>
    </row>
    <row r="22" spans="2:11" ht="12" customHeight="1">
      <c r="B22" s="3"/>
      <c r="C22" s="21" t="s">
        <v>634</v>
      </c>
      <c r="D22" s="109">
        <v>2354439</v>
      </c>
      <c r="E22" s="109">
        <v>440200</v>
      </c>
      <c r="F22" s="109">
        <v>1901540</v>
      </c>
      <c r="G22" s="109">
        <v>12699</v>
      </c>
      <c r="H22" s="357">
        <v>2.98</v>
      </c>
      <c r="I22" s="357">
        <v>0.78</v>
      </c>
      <c r="J22" s="357">
        <v>3.05</v>
      </c>
      <c r="K22" s="357">
        <v>0.76</v>
      </c>
    </row>
    <row r="23" spans="2:11" ht="12" customHeight="1">
      <c r="B23" s="3"/>
      <c r="C23" s="21" t="s">
        <v>635</v>
      </c>
      <c r="D23" s="109">
        <v>2069568</v>
      </c>
      <c r="E23" s="109">
        <v>509360</v>
      </c>
      <c r="F23" s="109">
        <v>1541227</v>
      </c>
      <c r="G23" s="109">
        <v>18981</v>
      </c>
      <c r="H23" s="357">
        <v>2.88</v>
      </c>
      <c r="I23" s="357">
        <v>0.8</v>
      </c>
      <c r="J23" s="357">
        <v>2.97</v>
      </c>
      <c r="K23" s="357">
        <v>0.76</v>
      </c>
    </row>
    <row r="24" spans="2:11" ht="12" customHeight="1">
      <c r="B24" s="3"/>
      <c r="C24" s="21" t="s">
        <v>636</v>
      </c>
      <c r="D24" s="109">
        <v>4568832</v>
      </c>
      <c r="E24" s="109">
        <v>1770578</v>
      </c>
      <c r="F24" s="109">
        <v>2534434</v>
      </c>
      <c r="G24" s="109">
        <v>263820</v>
      </c>
      <c r="H24" s="357">
        <v>2.73</v>
      </c>
      <c r="I24" s="357">
        <v>0.72</v>
      </c>
      <c r="J24" s="357">
        <v>2.84</v>
      </c>
      <c r="K24" s="357">
        <v>0.69</v>
      </c>
    </row>
    <row r="25" spans="2:11" ht="12" customHeight="1">
      <c r="B25" s="3"/>
      <c r="C25" s="21" t="s">
        <v>637</v>
      </c>
      <c r="D25" s="109">
        <v>2925017</v>
      </c>
      <c r="E25" s="109">
        <v>1087716</v>
      </c>
      <c r="F25" s="109">
        <v>1786380</v>
      </c>
      <c r="G25" s="109">
        <v>50921</v>
      </c>
      <c r="H25" s="357">
        <v>2.96</v>
      </c>
      <c r="I25" s="357">
        <v>0.74</v>
      </c>
      <c r="J25" s="357">
        <v>3.06</v>
      </c>
      <c r="K25" s="357">
        <v>0.71</v>
      </c>
    </row>
    <row r="26" spans="2:11" ht="12" customHeight="1">
      <c r="B26" s="3"/>
      <c r="C26" s="21" t="s">
        <v>638</v>
      </c>
      <c r="D26" s="109">
        <v>731936</v>
      </c>
      <c r="E26" s="109">
        <v>33798</v>
      </c>
      <c r="F26" s="109">
        <v>693974</v>
      </c>
      <c r="G26" s="109">
        <v>4164</v>
      </c>
      <c r="H26" s="357">
        <v>3.12</v>
      </c>
      <c r="I26" s="357">
        <v>0.85</v>
      </c>
      <c r="J26" s="357">
        <v>3.15</v>
      </c>
      <c r="K26" s="357">
        <v>0.83</v>
      </c>
    </row>
    <row r="27" spans="2:11" ht="12" customHeight="1">
      <c r="B27" s="3"/>
      <c r="C27" s="21" t="s">
        <v>639</v>
      </c>
      <c r="D27" s="109">
        <v>414059</v>
      </c>
      <c r="E27" s="109">
        <v>2413</v>
      </c>
      <c r="F27" s="109">
        <v>405515</v>
      </c>
      <c r="G27" s="109">
        <v>6131</v>
      </c>
      <c r="H27" s="357">
        <v>2.57</v>
      </c>
      <c r="I27" s="357">
        <v>1.04</v>
      </c>
      <c r="J27" s="357">
        <v>2.58</v>
      </c>
      <c r="K27" s="357">
        <v>1.02</v>
      </c>
    </row>
    <row r="28" spans="2:11" ht="12" customHeight="1">
      <c r="B28" s="3"/>
      <c r="C28" s="21" t="s">
        <v>640</v>
      </c>
      <c r="D28" s="109">
        <v>466035</v>
      </c>
      <c r="E28" s="109">
        <v>65035</v>
      </c>
      <c r="F28" s="109">
        <v>397775</v>
      </c>
      <c r="G28" s="109">
        <v>3225</v>
      </c>
      <c r="H28" s="357">
        <v>2.44</v>
      </c>
      <c r="I28" s="357">
        <v>1.01</v>
      </c>
      <c r="J28" s="357">
        <v>2.46</v>
      </c>
      <c r="K28" s="357">
        <v>1</v>
      </c>
    </row>
    <row r="29" spans="2:11" ht="12" customHeight="1">
      <c r="B29" s="3"/>
      <c r="C29" s="21" t="s">
        <v>641</v>
      </c>
      <c r="D29" s="109">
        <v>289397</v>
      </c>
      <c r="E29" s="109">
        <v>1</v>
      </c>
      <c r="F29" s="109">
        <v>284361</v>
      </c>
      <c r="G29" s="109">
        <v>5035</v>
      </c>
      <c r="H29" s="357">
        <v>2.69</v>
      </c>
      <c r="I29" s="357">
        <v>1.05</v>
      </c>
      <c r="J29" s="357">
        <v>2.72</v>
      </c>
      <c r="K29" s="357">
        <v>1.03</v>
      </c>
    </row>
    <row r="30" spans="2:11" ht="12" customHeight="1">
      <c r="B30" s="3"/>
      <c r="C30" s="21" t="s">
        <v>642</v>
      </c>
      <c r="D30" s="109">
        <v>319004</v>
      </c>
      <c r="E30" s="109">
        <v>1000</v>
      </c>
      <c r="F30" s="109">
        <v>317059</v>
      </c>
      <c r="G30" s="109">
        <v>945</v>
      </c>
      <c r="H30" s="357">
        <v>2.6</v>
      </c>
      <c r="I30" s="357">
        <v>0.94</v>
      </c>
      <c r="J30" s="357">
        <v>2.62</v>
      </c>
      <c r="K30" s="357">
        <v>0.92</v>
      </c>
    </row>
    <row r="31" spans="2:11" ht="12" customHeight="1">
      <c r="B31" s="3"/>
      <c r="C31" s="21" t="s">
        <v>643</v>
      </c>
      <c r="D31" s="109">
        <v>826086</v>
      </c>
      <c r="E31" s="109">
        <v>40582</v>
      </c>
      <c r="F31" s="109">
        <v>782147</v>
      </c>
      <c r="G31" s="109">
        <v>3357</v>
      </c>
      <c r="H31" s="357">
        <v>2.55</v>
      </c>
      <c r="I31" s="357">
        <v>0.99</v>
      </c>
      <c r="J31" s="357">
        <v>2.55</v>
      </c>
      <c r="K31" s="357">
        <v>0.98</v>
      </c>
    </row>
    <row r="32" spans="2:11" ht="12" customHeight="1">
      <c r="B32" s="3"/>
      <c r="C32" s="21" t="s">
        <v>644</v>
      </c>
      <c r="D32" s="109">
        <v>717734</v>
      </c>
      <c r="E32" s="109">
        <v>69455</v>
      </c>
      <c r="F32" s="109">
        <v>641612</v>
      </c>
      <c r="G32" s="109">
        <v>6667</v>
      </c>
      <c r="H32" s="357">
        <v>2.83</v>
      </c>
      <c r="I32" s="357">
        <v>0.93</v>
      </c>
      <c r="J32" s="357">
        <v>2.83</v>
      </c>
      <c r="K32" s="357">
        <v>0.92</v>
      </c>
    </row>
    <row r="33" spans="2:11" ht="12" customHeight="1">
      <c r="B33" s="3"/>
      <c r="C33" s="21" t="s">
        <v>645</v>
      </c>
      <c r="D33" s="109">
        <v>1250927</v>
      </c>
      <c r="E33" s="109">
        <v>763083</v>
      </c>
      <c r="F33" s="109">
        <v>474260</v>
      </c>
      <c r="G33" s="109">
        <v>13584</v>
      </c>
      <c r="H33" s="357">
        <v>2.95</v>
      </c>
      <c r="I33" s="357">
        <v>0.84</v>
      </c>
      <c r="J33" s="357">
        <v>2.96</v>
      </c>
      <c r="K33" s="357">
        <v>0.83</v>
      </c>
    </row>
    <row r="34" spans="2:11" ht="12" customHeight="1">
      <c r="B34" s="3"/>
      <c r="C34" s="21" t="s">
        <v>646</v>
      </c>
      <c r="D34" s="109">
        <v>2460180</v>
      </c>
      <c r="E34" s="109">
        <v>482015</v>
      </c>
      <c r="F34" s="109">
        <v>1921433</v>
      </c>
      <c r="G34" s="109">
        <v>56732</v>
      </c>
      <c r="H34" s="357">
        <v>2.94</v>
      </c>
      <c r="I34" s="357">
        <v>0.82</v>
      </c>
      <c r="J34" s="357">
        <v>2.97</v>
      </c>
      <c r="K34" s="357">
        <v>0.8</v>
      </c>
    </row>
    <row r="35" spans="2:11" ht="12" customHeight="1">
      <c r="B35" s="3"/>
      <c r="C35" s="21" t="s">
        <v>647</v>
      </c>
      <c r="D35" s="109">
        <v>647925</v>
      </c>
      <c r="E35" s="109">
        <v>53765</v>
      </c>
      <c r="F35" s="109">
        <v>574433</v>
      </c>
      <c r="G35" s="109">
        <v>19727</v>
      </c>
      <c r="H35" s="357">
        <v>2.78</v>
      </c>
      <c r="I35" s="357">
        <v>0.87</v>
      </c>
      <c r="J35" s="357">
        <v>2.79</v>
      </c>
      <c r="K35" s="357">
        <v>0.86</v>
      </c>
    </row>
    <row r="36" spans="2:11" ht="12" customHeight="1">
      <c r="B36" s="3"/>
      <c r="C36" s="21" t="s">
        <v>648</v>
      </c>
      <c r="D36" s="109">
        <v>495270</v>
      </c>
      <c r="E36" s="109">
        <v>63764</v>
      </c>
      <c r="F36" s="109">
        <v>429588</v>
      </c>
      <c r="G36" s="109">
        <v>1918</v>
      </c>
      <c r="H36" s="357">
        <v>2.76</v>
      </c>
      <c r="I36" s="357">
        <v>0.93</v>
      </c>
      <c r="J36" s="357">
        <v>2.82</v>
      </c>
      <c r="K36" s="357">
        <v>0.91</v>
      </c>
    </row>
    <row r="37" spans="2:11" ht="12" customHeight="1">
      <c r="B37" s="3"/>
      <c r="C37" s="21" t="s">
        <v>649</v>
      </c>
      <c r="D37" s="109">
        <v>946789</v>
      </c>
      <c r="E37" s="109">
        <v>417394</v>
      </c>
      <c r="F37" s="109">
        <v>508799</v>
      </c>
      <c r="G37" s="109">
        <v>20596</v>
      </c>
      <c r="H37" s="357">
        <v>2.57</v>
      </c>
      <c r="I37" s="357">
        <v>0.85</v>
      </c>
      <c r="J37" s="357">
        <v>2.66</v>
      </c>
      <c r="K37" s="357">
        <v>0.81</v>
      </c>
    </row>
    <row r="38" spans="2:11" ht="12" customHeight="1">
      <c r="B38" s="3"/>
      <c r="C38" s="21" t="s">
        <v>650</v>
      </c>
      <c r="D38" s="109">
        <v>3229701</v>
      </c>
      <c r="E38" s="109">
        <v>1829482</v>
      </c>
      <c r="F38" s="109">
        <v>1300869</v>
      </c>
      <c r="G38" s="109">
        <v>99350</v>
      </c>
      <c r="H38" s="357">
        <v>2.64</v>
      </c>
      <c r="I38" s="357">
        <v>0.81</v>
      </c>
      <c r="J38" s="357">
        <v>2.68</v>
      </c>
      <c r="K38" s="357">
        <v>0.79</v>
      </c>
    </row>
    <row r="39" spans="2:11" ht="12" customHeight="1">
      <c r="B39" s="3"/>
      <c r="C39" s="21" t="s">
        <v>651</v>
      </c>
      <c r="D39" s="109">
        <v>1996706</v>
      </c>
      <c r="E39" s="109">
        <v>840397</v>
      </c>
      <c r="F39" s="109">
        <v>1129726</v>
      </c>
      <c r="G39" s="109">
        <v>26583</v>
      </c>
      <c r="H39" s="357">
        <v>2.68</v>
      </c>
      <c r="I39" s="357">
        <v>0.85</v>
      </c>
      <c r="J39" s="357">
        <v>2.77</v>
      </c>
      <c r="K39" s="357">
        <v>0.82</v>
      </c>
    </row>
    <row r="40" spans="2:11" ht="12" customHeight="1">
      <c r="B40" s="3"/>
      <c r="C40" s="21" t="s">
        <v>652</v>
      </c>
      <c r="D40" s="109">
        <v>579624</v>
      </c>
      <c r="E40" s="109">
        <v>259506</v>
      </c>
      <c r="F40" s="109">
        <v>317402</v>
      </c>
      <c r="G40" s="109">
        <v>2716</v>
      </c>
      <c r="H40" s="357">
        <v>2.34</v>
      </c>
      <c r="I40" s="357">
        <v>1.03</v>
      </c>
      <c r="J40" s="357">
        <v>2.38</v>
      </c>
      <c r="K40" s="357">
        <v>1</v>
      </c>
    </row>
    <row r="41" spans="2:11" ht="12" customHeight="1">
      <c r="B41" s="3"/>
      <c r="C41" s="21" t="s">
        <v>653</v>
      </c>
      <c r="D41" s="109">
        <v>388429</v>
      </c>
      <c r="E41" s="109">
        <v>69262</v>
      </c>
      <c r="F41" s="109">
        <v>269630</v>
      </c>
      <c r="G41" s="109">
        <v>49537</v>
      </c>
      <c r="H41" s="357">
        <v>2.49</v>
      </c>
      <c r="I41" s="357">
        <v>0.92</v>
      </c>
      <c r="J41" s="357">
        <v>2.54</v>
      </c>
      <c r="K41" s="357">
        <v>0.89</v>
      </c>
    </row>
    <row r="42" spans="2:11" ht="12" customHeight="1">
      <c r="B42" s="3"/>
      <c r="C42" s="21" t="s">
        <v>654</v>
      </c>
      <c r="D42" s="109">
        <v>231796</v>
      </c>
      <c r="E42" s="109">
        <v>2</v>
      </c>
      <c r="F42" s="109">
        <v>230509</v>
      </c>
      <c r="G42" s="109">
        <v>1285</v>
      </c>
      <c r="H42" s="357">
        <v>2.47</v>
      </c>
      <c r="I42" s="357">
        <v>1.01</v>
      </c>
      <c r="J42" s="357">
        <v>2.48</v>
      </c>
      <c r="K42" s="357">
        <v>1</v>
      </c>
    </row>
    <row r="43" spans="2:11" ht="12" customHeight="1">
      <c r="B43" s="3"/>
      <c r="C43" s="21" t="s">
        <v>655</v>
      </c>
      <c r="D43" s="109">
        <v>281225</v>
      </c>
      <c r="E43" s="109" t="s">
        <v>656</v>
      </c>
      <c r="F43" s="109">
        <v>280950</v>
      </c>
      <c r="G43" s="109">
        <v>275</v>
      </c>
      <c r="H43" s="357">
        <v>2.46</v>
      </c>
      <c r="I43" s="357">
        <v>1.01</v>
      </c>
      <c r="J43" s="357">
        <v>2.47</v>
      </c>
      <c r="K43" s="357">
        <v>0.99</v>
      </c>
    </row>
    <row r="44" spans="2:11" ht="12" customHeight="1">
      <c r="B44" s="3"/>
      <c r="C44" s="21" t="s">
        <v>657</v>
      </c>
      <c r="D44" s="109">
        <v>624104</v>
      </c>
      <c r="E44" s="109">
        <v>37362</v>
      </c>
      <c r="F44" s="109">
        <v>583154</v>
      </c>
      <c r="G44" s="109">
        <v>3588</v>
      </c>
      <c r="H44" s="357">
        <v>3.02</v>
      </c>
      <c r="I44" s="357">
        <v>0.78</v>
      </c>
      <c r="J44" s="357">
        <v>3.06</v>
      </c>
      <c r="K44" s="357">
        <v>0.76</v>
      </c>
    </row>
    <row r="45" spans="2:11" ht="12" customHeight="1">
      <c r="B45" s="3"/>
      <c r="C45" s="21" t="s">
        <v>658</v>
      </c>
      <c r="D45" s="109">
        <v>948682</v>
      </c>
      <c r="E45" s="109">
        <v>41</v>
      </c>
      <c r="F45" s="109">
        <v>947384</v>
      </c>
      <c r="G45" s="109">
        <v>1257</v>
      </c>
      <c r="H45" s="357">
        <v>2.95</v>
      </c>
      <c r="I45" s="357">
        <v>0.76</v>
      </c>
      <c r="J45" s="357">
        <v>2.97</v>
      </c>
      <c r="K45" s="357">
        <v>0.75</v>
      </c>
    </row>
    <row r="46" spans="2:11" ht="12" customHeight="1">
      <c r="B46" s="3"/>
      <c r="C46" s="21" t="s">
        <v>659</v>
      </c>
      <c r="D46" s="109">
        <v>595098</v>
      </c>
      <c r="E46" s="109">
        <v>9713</v>
      </c>
      <c r="F46" s="109">
        <v>535781</v>
      </c>
      <c r="G46" s="109">
        <v>49604</v>
      </c>
      <c r="H46" s="357">
        <v>2.33</v>
      </c>
      <c r="I46" s="357">
        <v>0.94</v>
      </c>
      <c r="J46" s="357">
        <v>2.36</v>
      </c>
      <c r="K46" s="357">
        <v>0.92</v>
      </c>
    </row>
    <row r="47" spans="2:11" ht="12" customHeight="1">
      <c r="B47" s="3"/>
      <c r="C47" s="21" t="s">
        <v>660</v>
      </c>
      <c r="D47" s="109">
        <v>279681</v>
      </c>
      <c r="E47" s="109">
        <v>36100</v>
      </c>
      <c r="F47" s="109">
        <v>242255</v>
      </c>
      <c r="G47" s="109">
        <v>1326</v>
      </c>
      <c r="H47" s="357">
        <v>2.7</v>
      </c>
      <c r="I47" s="357">
        <v>0.87</v>
      </c>
      <c r="J47" s="357">
        <v>2.74</v>
      </c>
      <c r="K47" s="357">
        <v>0.85</v>
      </c>
    </row>
    <row r="48" spans="2:11" ht="12" customHeight="1">
      <c r="B48" s="3"/>
      <c r="C48" s="21" t="s">
        <v>661</v>
      </c>
      <c r="D48" s="109">
        <v>348369</v>
      </c>
      <c r="E48" s="109">
        <v>26</v>
      </c>
      <c r="F48" s="109">
        <v>346571</v>
      </c>
      <c r="G48" s="109">
        <v>1772</v>
      </c>
      <c r="H48" s="357">
        <v>2.77</v>
      </c>
      <c r="I48" s="357">
        <v>0.85</v>
      </c>
      <c r="J48" s="357">
        <v>2.85</v>
      </c>
      <c r="K48" s="357">
        <v>0.82</v>
      </c>
    </row>
    <row r="49" spans="2:11" ht="12">
      <c r="B49" s="3"/>
      <c r="C49" s="21" t="s">
        <v>662</v>
      </c>
      <c r="D49" s="109">
        <v>443397</v>
      </c>
      <c r="E49" s="109">
        <v>1</v>
      </c>
      <c r="F49" s="109">
        <v>442036</v>
      </c>
      <c r="G49" s="109">
        <v>1360</v>
      </c>
      <c r="H49" s="357">
        <v>3.11</v>
      </c>
      <c r="I49" s="357">
        <v>0.71</v>
      </c>
      <c r="J49" s="357">
        <v>3.17</v>
      </c>
      <c r="K49" s="357">
        <v>0.69</v>
      </c>
    </row>
    <row r="50" spans="2:11" ht="12" customHeight="1">
      <c r="B50" s="3"/>
      <c r="C50" s="21" t="s">
        <v>663</v>
      </c>
      <c r="D50" s="109">
        <v>214388</v>
      </c>
      <c r="E50" s="109">
        <v>110743</v>
      </c>
      <c r="F50" s="109">
        <v>102969</v>
      </c>
      <c r="G50" s="109">
        <v>676</v>
      </c>
      <c r="H50" s="357">
        <v>3.35</v>
      </c>
      <c r="I50" s="357">
        <v>0.63</v>
      </c>
      <c r="J50" s="357">
        <v>3.43</v>
      </c>
      <c r="K50" s="357">
        <v>0.61</v>
      </c>
    </row>
    <row r="51" spans="2:11" ht="12" customHeight="1">
      <c r="B51" s="3"/>
      <c r="C51" s="21" t="s">
        <v>664</v>
      </c>
      <c r="D51" s="109">
        <v>1669575</v>
      </c>
      <c r="E51" s="109">
        <v>278067</v>
      </c>
      <c r="F51" s="109">
        <v>1387581</v>
      </c>
      <c r="G51" s="109">
        <v>3927</v>
      </c>
      <c r="H51" s="357">
        <v>2.92</v>
      </c>
      <c r="I51" s="357">
        <v>0.76</v>
      </c>
      <c r="J51" s="357">
        <v>3.03</v>
      </c>
      <c r="K51" s="357">
        <v>0.72</v>
      </c>
    </row>
    <row r="52" spans="2:11" ht="12" customHeight="1">
      <c r="B52" s="3"/>
      <c r="C52" s="21" t="s">
        <v>665</v>
      </c>
      <c r="D52" s="109">
        <v>252713</v>
      </c>
      <c r="E52" s="109">
        <v>1096</v>
      </c>
      <c r="F52" s="109">
        <v>251606</v>
      </c>
      <c r="G52" s="109">
        <v>11</v>
      </c>
      <c r="H52" s="357">
        <v>3.25</v>
      </c>
      <c r="I52" s="357">
        <v>0.81</v>
      </c>
      <c r="J52" s="357">
        <v>3.32</v>
      </c>
      <c r="K52" s="357">
        <v>0.78</v>
      </c>
    </row>
    <row r="53" spans="2:11" ht="12" customHeight="1">
      <c r="B53" s="3"/>
      <c r="C53" s="21" t="s">
        <v>666</v>
      </c>
      <c r="D53" s="109">
        <v>407893</v>
      </c>
      <c r="E53" s="109">
        <v>3</v>
      </c>
      <c r="F53" s="109">
        <v>407874</v>
      </c>
      <c r="G53" s="109">
        <v>16</v>
      </c>
      <c r="H53" s="357">
        <v>3.36</v>
      </c>
      <c r="I53" s="357">
        <v>0.67</v>
      </c>
      <c r="J53" s="357">
        <v>3.42</v>
      </c>
      <c r="K53" s="357">
        <v>0.65</v>
      </c>
    </row>
    <row r="54" spans="2:11" ht="12" customHeight="1">
      <c r="B54" s="3"/>
      <c r="C54" s="21" t="s">
        <v>667</v>
      </c>
      <c r="D54" s="109">
        <v>429578</v>
      </c>
      <c r="E54" s="109">
        <v>46095</v>
      </c>
      <c r="F54" s="109">
        <v>383088</v>
      </c>
      <c r="G54" s="109">
        <v>395</v>
      </c>
      <c r="H54" s="357">
        <v>3.98</v>
      </c>
      <c r="I54" s="357">
        <v>0.6</v>
      </c>
      <c r="J54" s="357">
        <v>4.19</v>
      </c>
      <c r="K54" s="357">
        <v>0.56</v>
      </c>
    </row>
    <row r="55" spans="2:11" ht="12" customHeight="1">
      <c r="B55" s="3"/>
      <c r="C55" s="21" t="s">
        <v>668</v>
      </c>
      <c r="D55" s="109">
        <v>377854</v>
      </c>
      <c r="E55" s="109">
        <v>210166</v>
      </c>
      <c r="F55" s="109">
        <v>166638</v>
      </c>
      <c r="G55" s="109">
        <v>1050</v>
      </c>
      <c r="H55" s="357">
        <v>3.07</v>
      </c>
      <c r="I55" s="357">
        <v>0.74</v>
      </c>
      <c r="J55" s="357">
        <v>3.11</v>
      </c>
      <c r="K55" s="357">
        <v>0.72</v>
      </c>
    </row>
    <row r="56" spans="2:11" ht="12" customHeight="1">
      <c r="B56" s="3"/>
      <c r="C56" s="21" t="s">
        <v>669</v>
      </c>
      <c r="D56" s="109">
        <v>350078</v>
      </c>
      <c r="E56" s="109">
        <v>1</v>
      </c>
      <c r="F56" s="109">
        <v>309332</v>
      </c>
      <c r="G56" s="109">
        <v>40745</v>
      </c>
      <c r="H56" s="357">
        <v>3.15</v>
      </c>
      <c r="I56" s="357">
        <v>0.7</v>
      </c>
      <c r="J56" s="357">
        <v>3.21</v>
      </c>
      <c r="K56" s="357">
        <v>0.68</v>
      </c>
    </row>
    <row r="57" spans="2:11" ht="12" customHeight="1">
      <c r="B57" s="3"/>
      <c r="C57" s="21" t="s">
        <v>670</v>
      </c>
      <c r="D57" s="109">
        <v>410310</v>
      </c>
      <c r="E57" s="109">
        <v>13</v>
      </c>
      <c r="F57" s="109">
        <v>410282</v>
      </c>
      <c r="G57" s="109">
        <v>15</v>
      </c>
      <c r="H57" s="357">
        <v>3.99</v>
      </c>
      <c r="I57" s="357">
        <v>0.53</v>
      </c>
      <c r="J57" s="357">
        <v>4.08</v>
      </c>
      <c r="K57" s="357">
        <v>0.51</v>
      </c>
    </row>
    <row r="58" spans="2:11" ht="12" customHeight="1">
      <c r="B58" s="3"/>
      <c r="C58" s="21" t="s">
        <v>671</v>
      </c>
      <c r="D58" s="109">
        <v>357205</v>
      </c>
      <c r="E58" s="109">
        <v>7270</v>
      </c>
      <c r="F58" s="109">
        <v>348775</v>
      </c>
      <c r="G58" s="109">
        <v>1160</v>
      </c>
      <c r="H58" s="357">
        <v>4.06</v>
      </c>
      <c r="I58" s="357">
        <v>0.59</v>
      </c>
      <c r="J58" s="357">
        <v>4.06</v>
      </c>
      <c r="K58" s="357">
        <v>0.58</v>
      </c>
    </row>
    <row r="59" spans="2:11" ht="13.5">
      <c r="B59" s="3"/>
      <c r="C59" s="21" t="s">
        <v>672</v>
      </c>
      <c r="D59" s="109">
        <v>37656</v>
      </c>
      <c r="E59" s="109">
        <v>1557</v>
      </c>
      <c r="F59" s="109">
        <v>36072</v>
      </c>
      <c r="G59" s="109">
        <v>27</v>
      </c>
      <c r="H59" s="358" t="s">
        <v>142</v>
      </c>
      <c r="I59" s="358" t="s">
        <v>142</v>
      </c>
      <c r="J59" s="358" t="s">
        <v>656</v>
      </c>
      <c r="K59" s="358" t="s">
        <v>656</v>
      </c>
    </row>
    <row r="60" spans="4:7" ht="12">
      <c r="D60" s="359"/>
      <c r="E60" s="360"/>
      <c r="F60" s="359"/>
      <c r="G60" s="359"/>
    </row>
    <row r="61" ht="12" customHeight="1">
      <c r="B61" s="16" t="s">
        <v>673</v>
      </c>
    </row>
    <row r="62" spans="2:6" ht="13.5">
      <c r="B62" s="447" t="s">
        <v>674</v>
      </c>
      <c r="C62" s="448"/>
      <c r="D62" s="448"/>
      <c r="E62" s="448"/>
      <c r="F62" s="448"/>
    </row>
    <row r="64" spans="4:11" ht="12">
      <c r="D64" s="102"/>
      <c r="E64" s="102"/>
      <c r="F64" s="102"/>
      <c r="G64" s="102"/>
      <c r="J64" s="352"/>
      <c r="K64" s="352"/>
    </row>
    <row r="65" spans="3:9" ht="13.5" customHeight="1">
      <c r="C65" s="353"/>
      <c r="D65" s="354"/>
      <c r="E65" s="354"/>
      <c r="F65" s="354"/>
      <c r="G65" s="354"/>
      <c r="H65" s="355"/>
      <c r="I65" s="355"/>
    </row>
    <row r="66" spans="3:9" ht="12">
      <c r="C66" s="353"/>
      <c r="D66" s="354"/>
      <c r="E66" s="355"/>
      <c r="F66" s="354"/>
      <c r="G66" s="354"/>
      <c r="H66" s="355"/>
      <c r="I66" s="355"/>
    </row>
    <row r="67" spans="3:9" ht="12">
      <c r="C67" s="353"/>
      <c r="D67" s="354"/>
      <c r="E67" s="354"/>
      <c r="F67" s="354"/>
      <c r="G67" s="354"/>
      <c r="H67" s="355"/>
      <c r="I67" s="355"/>
    </row>
    <row r="68" spans="3:9" ht="12">
      <c r="C68" s="353"/>
      <c r="D68" s="354"/>
      <c r="E68" s="354"/>
      <c r="F68" s="354"/>
      <c r="G68" s="354"/>
      <c r="H68" s="355"/>
      <c r="I68" s="355"/>
    </row>
    <row r="69" spans="3:9" ht="12">
      <c r="C69" s="353"/>
      <c r="D69" s="354"/>
      <c r="E69" s="354"/>
      <c r="F69" s="354"/>
      <c r="G69" s="354"/>
      <c r="H69" s="355"/>
      <c r="I69" s="355"/>
    </row>
    <row r="70" spans="3:9" ht="12">
      <c r="C70" s="353"/>
      <c r="D70" s="354"/>
      <c r="E70" s="354"/>
      <c r="F70" s="354"/>
      <c r="G70" s="354"/>
      <c r="H70" s="355"/>
      <c r="I70" s="355"/>
    </row>
    <row r="71" spans="3:9" ht="12">
      <c r="C71" s="353"/>
      <c r="D71" s="354"/>
      <c r="E71" s="354"/>
      <c r="F71" s="354"/>
      <c r="G71" s="354"/>
      <c r="H71" s="355"/>
      <c r="I71" s="355"/>
    </row>
    <row r="72" spans="3:9" ht="12">
      <c r="C72" s="353"/>
      <c r="D72" s="354"/>
      <c r="E72" s="354"/>
      <c r="F72" s="354"/>
      <c r="G72" s="354"/>
      <c r="H72" s="355"/>
      <c r="I72" s="355"/>
    </row>
    <row r="73" spans="3:9" ht="12">
      <c r="C73" s="353"/>
      <c r="D73" s="354"/>
      <c r="E73" s="354"/>
      <c r="F73" s="354"/>
      <c r="G73" s="354"/>
      <c r="H73" s="355"/>
      <c r="I73" s="355"/>
    </row>
    <row r="74" spans="3:9" ht="12">
      <c r="C74" s="353"/>
      <c r="D74" s="354"/>
      <c r="E74" s="354"/>
      <c r="F74" s="354"/>
      <c r="G74" s="354"/>
      <c r="H74" s="355"/>
      <c r="I74" s="355"/>
    </row>
    <row r="75" spans="3:9" ht="12">
      <c r="C75" s="353"/>
      <c r="D75" s="354"/>
      <c r="E75" s="354"/>
      <c r="F75" s="354"/>
      <c r="G75" s="354"/>
      <c r="H75" s="355"/>
      <c r="I75" s="355"/>
    </row>
    <row r="76" spans="3:9" ht="12">
      <c r="C76" s="353"/>
      <c r="D76" s="354"/>
      <c r="E76" s="354"/>
      <c r="F76" s="354"/>
      <c r="G76" s="354"/>
      <c r="H76" s="355"/>
      <c r="I76" s="355"/>
    </row>
    <row r="77" spans="3:9" ht="12">
      <c r="C77" s="353"/>
      <c r="D77" s="354"/>
      <c r="E77" s="355"/>
      <c r="F77" s="354"/>
      <c r="G77" s="354"/>
      <c r="H77" s="355"/>
      <c r="I77" s="355"/>
    </row>
    <row r="78" spans="3:9" ht="12">
      <c r="C78" s="353"/>
      <c r="D78" s="354"/>
      <c r="E78" s="354"/>
      <c r="F78" s="354"/>
      <c r="G78" s="354"/>
      <c r="H78" s="355"/>
      <c r="I78" s="355"/>
    </row>
    <row r="79" spans="3:9" ht="12">
      <c r="C79" s="353"/>
      <c r="D79" s="354"/>
      <c r="E79" s="354"/>
      <c r="F79" s="354"/>
      <c r="G79" s="354"/>
      <c r="H79" s="355"/>
      <c r="I79" s="355"/>
    </row>
    <row r="80" spans="3:9" ht="12">
      <c r="C80" s="353"/>
      <c r="D80" s="354"/>
      <c r="E80" s="354"/>
      <c r="F80" s="354"/>
      <c r="G80" s="354"/>
      <c r="H80" s="355"/>
      <c r="I80" s="355"/>
    </row>
    <row r="81" spans="3:9" ht="12">
      <c r="C81" s="353"/>
      <c r="D81" s="354"/>
      <c r="E81" s="354"/>
      <c r="F81" s="354"/>
      <c r="G81" s="354"/>
      <c r="H81" s="355"/>
      <c r="I81" s="355"/>
    </row>
    <row r="82" spans="3:9" ht="12">
      <c r="C82" s="353"/>
      <c r="D82" s="354"/>
      <c r="E82" s="354"/>
      <c r="F82" s="354"/>
      <c r="G82" s="354"/>
      <c r="H82" s="355"/>
      <c r="I82" s="355"/>
    </row>
    <row r="83" spans="3:9" ht="12">
      <c r="C83" s="353"/>
      <c r="D83" s="354"/>
      <c r="E83" s="354"/>
      <c r="F83" s="354"/>
      <c r="G83" s="354"/>
      <c r="H83" s="355"/>
      <c r="I83" s="355"/>
    </row>
    <row r="84" spans="3:9" ht="12">
      <c r="C84" s="353"/>
      <c r="D84" s="354"/>
      <c r="E84" s="354"/>
      <c r="F84" s="354"/>
      <c r="G84" s="354"/>
      <c r="H84" s="355"/>
      <c r="I84" s="355"/>
    </row>
    <row r="85" spans="3:9" ht="12">
      <c r="C85" s="353"/>
      <c r="D85" s="354"/>
      <c r="E85" s="354"/>
      <c r="F85" s="354"/>
      <c r="G85" s="354"/>
      <c r="H85" s="355"/>
      <c r="I85" s="355"/>
    </row>
    <row r="86" spans="3:9" ht="12">
      <c r="C86" s="353"/>
      <c r="D86" s="354"/>
      <c r="E86" s="354"/>
      <c r="F86" s="354"/>
      <c r="G86" s="354"/>
      <c r="H86" s="355"/>
      <c r="I86" s="355"/>
    </row>
    <row r="87" spans="3:9" ht="12">
      <c r="C87" s="353"/>
      <c r="D87" s="354"/>
      <c r="E87" s="354"/>
      <c r="F87" s="354"/>
      <c r="G87" s="354"/>
      <c r="H87" s="355"/>
      <c r="I87" s="355"/>
    </row>
    <row r="88" spans="3:9" ht="12">
      <c r="C88" s="353"/>
      <c r="D88" s="354"/>
      <c r="E88" s="354"/>
      <c r="F88" s="354"/>
      <c r="G88" s="354"/>
      <c r="H88" s="355"/>
      <c r="I88" s="355"/>
    </row>
    <row r="89" spans="3:9" ht="12">
      <c r="C89" s="353"/>
      <c r="D89" s="354"/>
      <c r="E89" s="354"/>
      <c r="F89" s="354"/>
      <c r="G89" s="354"/>
      <c r="H89" s="355"/>
      <c r="I89" s="355"/>
    </row>
    <row r="90" spans="3:9" ht="12">
      <c r="C90" s="353"/>
      <c r="D90" s="354"/>
      <c r="E90" s="355"/>
      <c r="F90" s="354"/>
      <c r="G90" s="354"/>
      <c r="H90" s="355"/>
      <c r="I90" s="355"/>
    </row>
    <row r="91" spans="3:9" ht="12">
      <c r="C91" s="353"/>
      <c r="D91" s="354"/>
      <c r="E91" s="355"/>
      <c r="F91" s="354"/>
      <c r="G91" s="354"/>
      <c r="H91" s="355"/>
      <c r="I91" s="355"/>
    </row>
    <row r="92" spans="3:9" ht="12">
      <c r="C92" s="353"/>
      <c r="D92" s="354"/>
      <c r="E92" s="354"/>
      <c r="F92" s="354"/>
      <c r="G92" s="354"/>
      <c r="H92" s="355"/>
      <c r="I92" s="355"/>
    </row>
    <row r="93" spans="3:9" ht="12">
      <c r="C93" s="353"/>
      <c r="D93" s="354"/>
      <c r="E93" s="354"/>
      <c r="F93" s="354"/>
      <c r="G93" s="354"/>
      <c r="H93" s="355"/>
      <c r="I93" s="355"/>
    </row>
    <row r="94" spans="3:9" ht="12">
      <c r="C94" s="353"/>
      <c r="D94" s="354"/>
      <c r="E94" s="354"/>
      <c r="F94" s="354"/>
      <c r="G94" s="354"/>
      <c r="H94" s="355"/>
      <c r="I94" s="355"/>
    </row>
    <row r="95" spans="3:9" ht="12">
      <c r="C95" s="353"/>
      <c r="D95" s="354"/>
      <c r="E95" s="354"/>
      <c r="F95" s="354"/>
      <c r="G95" s="354"/>
      <c r="H95" s="355"/>
      <c r="I95" s="355"/>
    </row>
    <row r="96" spans="3:9" ht="12">
      <c r="C96" s="353"/>
      <c r="D96" s="354"/>
      <c r="E96" s="355"/>
      <c r="F96" s="354"/>
      <c r="G96" s="354"/>
      <c r="H96" s="355"/>
      <c r="I96" s="355"/>
    </row>
    <row r="97" spans="3:9" ht="12">
      <c r="C97" s="353"/>
      <c r="D97" s="354"/>
      <c r="E97" s="355"/>
      <c r="F97" s="354"/>
      <c r="G97" s="354"/>
      <c r="H97" s="355"/>
      <c r="I97" s="355"/>
    </row>
    <row r="98" spans="3:9" ht="12">
      <c r="C98" s="353"/>
      <c r="D98" s="354"/>
      <c r="E98" s="354"/>
      <c r="F98" s="354"/>
      <c r="G98" s="355"/>
      <c r="H98" s="355"/>
      <c r="I98" s="355"/>
    </row>
    <row r="99" spans="3:9" ht="12">
      <c r="C99" s="353"/>
      <c r="D99" s="354"/>
      <c r="E99" s="354"/>
      <c r="F99" s="354"/>
      <c r="G99" s="354"/>
      <c r="H99" s="355"/>
      <c r="I99" s="355"/>
    </row>
    <row r="100" spans="3:9" ht="12">
      <c r="C100" s="353"/>
      <c r="D100" s="354"/>
      <c r="E100" s="354"/>
      <c r="F100" s="354"/>
      <c r="G100" s="355"/>
      <c r="H100" s="355"/>
      <c r="I100" s="355"/>
    </row>
    <row r="101" spans="3:9" ht="12">
      <c r="C101" s="353"/>
      <c r="D101" s="354"/>
      <c r="E101" s="355"/>
      <c r="F101" s="354"/>
      <c r="G101" s="355"/>
      <c r="H101" s="355"/>
      <c r="I101" s="355"/>
    </row>
    <row r="102" spans="3:9" ht="12">
      <c r="C102" s="353"/>
      <c r="D102" s="354"/>
      <c r="E102" s="354"/>
      <c r="F102" s="354"/>
      <c r="G102" s="354"/>
      <c r="H102" s="355"/>
      <c r="I102" s="355"/>
    </row>
    <row r="103" spans="3:9" ht="12">
      <c r="C103" s="353"/>
      <c r="D103" s="354"/>
      <c r="E103" s="354"/>
      <c r="F103" s="354"/>
      <c r="G103" s="354"/>
      <c r="H103" s="355"/>
      <c r="I103" s="355"/>
    </row>
    <row r="104" spans="3:9" ht="12">
      <c r="C104" s="353"/>
      <c r="D104" s="354"/>
      <c r="E104" s="355"/>
      <c r="F104" s="354"/>
      <c r="G104" s="355"/>
      <c r="H104" s="355"/>
      <c r="I104" s="355"/>
    </row>
    <row r="105" spans="3:9" ht="12">
      <c r="C105" s="353"/>
      <c r="D105" s="354"/>
      <c r="E105" s="354"/>
      <c r="F105" s="354"/>
      <c r="G105" s="354"/>
      <c r="H105" s="355"/>
      <c r="I105" s="355"/>
    </row>
    <row r="106" spans="3:9" ht="12">
      <c r="C106" s="353"/>
      <c r="D106" s="354"/>
      <c r="E106" s="354"/>
      <c r="F106" s="354"/>
      <c r="G106" s="354"/>
      <c r="H106" s="355"/>
      <c r="I106" s="355"/>
    </row>
    <row r="107" spans="3:9" ht="13.5">
      <c r="C107" s="353"/>
      <c r="D107" s="354"/>
      <c r="E107" s="354"/>
      <c r="F107" s="354"/>
      <c r="G107" s="355"/>
      <c r="H107" s="361"/>
      <c r="I107" s="361"/>
    </row>
    <row r="108" spans="3:9" ht="13.5">
      <c r="C108" s="353"/>
      <c r="D108" s="354"/>
      <c r="E108" s="361"/>
      <c r="F108" s="354"/>
      <c r="G108" s="354"/>
      <c r="H108" s="355"/>
      <c r="I108" s="362"/>
    </row>
  </sheetData>
  <sheetProtection/>
  <mergeCells count="15">
    <mergeCell ref="J7:J8"/>
    <mergeCell ref="K7:K8"/>
    <mergeCell ref="B10:C10"/>
    <mergeCell ref="B62:F62"/>
    <mergeCell ref="B3:C8"/>
    <mergeCell ref="D3:G4"/>
    <mergeCell ref="H3:K4"/>
    <mergeCell ref="H5:I6"/>
    <mergeCell ref="J5:K6"/>
    <mergeCell ref="D6:D8"/>
    <mergeCell ref="E6:E8"/>
    <mergeCell ref="F6:F8"/>
    <mergeCell ref="G6:G8"/>
    <mergeCell ref="H7:H8"/>
    <mergeCell ref="I7:I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L54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16.75390625" style="1" customWidth="1"/>
    <col min="6" max="7" width="16.875" style="1" customWidth="1"/>
    <col min="8" max="16384" width="9.00390625" style="1" customWidth="1"/>
  </cols>
  <sheetData>
    <row r="1" spans="2:8" ht="14.25">
      <c r="B1" s="2" t="s">
        <v>676</v>
      </c>
      <c r="C1" s="342"/>
      <c r="D1" s="342"/>
      <c r="E1" s="342"/>
      <c r="F1" s="342"/>
      <c r="G1" s="342"/>
      <c r="H1" s="342"/>
    </row>
    <row r="3" spans="2:7" ht="12" customHeight="1">
      <c r="B3" s="468" t="s">
        <v>677</v>
      </c>
      <c r="C3" s="469"/>
      <c r="D3" s="470"/>
      <c r="E3" s="487" t="s">
        <v>678</v>
      </c>
      <c r="F3" s="445"/>
      <c r="G3" s="56"/>
    </row>
    <row r="4" spans="2:7" ht="12">
      <c r="B4" s="474"/>
      <c r="C4" s="475"/>
      <c r="D4" s="476"/>
      <c r="E4" s="363"/>
      <c r="F4" s="297" t="s">
        <v>679</v>
      </c>
      <c r="G4" s="364"/>
    </row>
    <row r="5" spans="2:7" ht="12">
      <c r="B5" s="3"/>
      <c r="C5" s="36"/>
      <c r="D5" s="37"/>
      <c r="E5" s="6" t="s">
        <v>593</v>
      </c>
      <c r="F5" s="6" t="s">
        <v>593</v>
      </c>
      <c r="G5" s="39"/>
    </row>
    <row r="6" spans="2:9" ht="12" customHeight="1">
      <c r="B6" s="433" t="s">
        <v>565</v>
      </c>
      <c r="C6" s="387"/>
      <c r="D6" s="388"/>
      <c r="E6" s="181">
        <v>661718</v>
      </c>
      <c r="F6" s="181">
        <v>256674</v>
      </c>
      <c r="G6" s="197"/>
      <c r="H6" s="42"/>
      <c r="I6" s="42"/>
    </row>
    <row r="7" spans="2:12" ht="12" customHeight="1">
      <c r="B7" s="415" t="s">
        <v>566</v>
      </c>
      <c r="C7" s="416"/>
      <c r="D7" s="417"/>
      <c r="E7" s="182">
        <v>670242</v>
      </c>
      <c r="F7" s="182">
        <v>267452</v>
      </c>
      <c r="G7" s="365"/>
      <c r="H7" s="42"/>
      <c r="I7" s="42"/>
      <c r="K7" s="42"/>
      <c r="L7" s="42"/>
    </row>
    <row r="8" spans="2:12" ht="12" customHeight="1">
      <c r="B8" s="415" t="s">
        <v>680</v>
      </c>
      <c r="C8" s="416"/>
      <c r="D8" s="417"/>
      <c r="E8" s="182">
        <v>565267</v>
      </c>
      <c r="F8" s="182">
        <v>227243</v>
      </c>
      <c r="G8" s="365"/>
      <c r="H8" s="42"/>
      <c r="I8" s="42"/>
      <c r="K8" s="42"/>
      <c r="L8" s="42"/>
    </row>
    <row r="9" spans="2:7" ht="12" customHeight="1">
      <c r="B9" s="3"/>
      <c r="C9" s="36"/>
      <c r="D9" s="4" t="s">
        <v>50</v>
      </c>
      <c r="E9" s="181">
        <v>117519</v>
      </c>
      <c r="F9" s="181">
        <v>49674</v>
      </c>
      <c r="G9" s="197"/>
    </row>
    <row r="10" spans="2:7" ht="12" customHeight="1">
      <c r="B10" s="3"/>
      <c r="C10" s="36"/>
      <c r="D10" s="4" t="s">
        <v>51</v>
      </c>
      <c r="E10" s="181">
        <v>128222</v>
      </c>
      <c r="F10" s="181">
        <v>53752</v>
      </c>
      <c r="G10" s="197"/>
    </row>
    <row r="11" spans="2:7" ht="12" customHeight="1">
      <c r="B11" s="3"/>
      <c r="C11" s="36"/>
      <c r="D11" s="4" t="s">
        <v>52</v>
      </c>
      <c r="E11" s="181">
        <v>41486</v>
      </c>
      <c r="F11" s="181">
        <v>16907</v>
      </c>
      <c r="G11" s="197"/>
    </row>
    <row r="12" spans="2:9" ht="12" customHeight="1">
      <c r="B12" s="3"/>
      <c r="C12" s="36"/>
      <c r="D12" s="4" t="s">
        <v>53</v>
      </c>
      <c r="E12" s="181">
        <v>64640</v>
      </c>
      <c r="F12" s="181">
        <v>24869</v>
      </c>
      <c r="G12" s="197"/>
      <c r="I12" s="42"/>
    </row>
    <row r="13" spans="2:7" ht="12" customHeight="1">
      <c r="B13" s="3"/>
      <c r="C13" s="36"/>
      <c r="D13" s="4" t="s">
        <v>54</v>
      </c>
      <c r="E13" s="181">
        <v>67695</v>
      </c>
      <c r="F13" s="181">
        <v>27703</v>
      </c>
      <c r="G13" s="197"/>
    </row>
    <row r="14" spans="2:7" ht="12" customHeight="1">
      <c r="B14" s="3"/>
      <c r="C14" s="36"/>
      <c r="D14" s="4" t="s">
        <v>55</v>
      </c>
      <c r="E14" s="181">
        <v>16652</v>
      </c>
      <c r="F14" s="181">
        <v>6180</v>
      </c>
      <c r="G14" s="197"/>
    </row>
    <row r="15" spans="2:7" ht="12" customHeight="1">
      <c r="B15" s="3"/>
      <c r="C15" s="36"/>
      <c r="D15" s="4" t="s">
        <v>56</v>
      </c>
      <c r="E15" s="181">
        <v>24594</v>
      </c>
      <c r="F15" s="181">
        <v>9321</v>
      </c>
      <c r="G15" s="197"/>
    </row>
    <row r="16" spans="2:7" ht="12" customHeight="1">
      <c r="B16" s="3"/>
      <c r="C16" s="36"/>
      <c r="D16" s="4" t="s">
        <v>57</v>
      </c>
      <c r="E16" s="181">
        <v>28494</v>
      </c>
      <c r="F16" s="181">
        <v>10385</v>
      </c>
      <c r="G16" s="197"/>
    </row>
    <row r="17" spans="2:7" ht="12" customHeight="1">
      <c r="B17" s="3"/>
      <c r="C17" s="36"/>
      <c r="D17" s="4" t="s">
        <v>58</v>
      </c>
      <c r="E17" s="181">
        <v>22027</v>
      </c>
      <c r="F17" s="181">
        <v>7464</v>
      </c>
      <c r="G17" s="197"/>
    </row>
    <row r="18" spans="2:7" ht="12" customHeight="1">
      <c r="B18" s="3"/>
      <c r="C18" s="36"/>
      <c r="D18" s="4" t="s">
        <v>59</v>
      </c>
      <c r="E18" s="181">
        <v>16584</v>
      </c>
      <c r="F18" s="181">
        <v>5776</v>
      </c>
      <c r="G18" s="197"/>
    </row>
    <row r="19" spans="2:7" ht="12" customHeight="1">
      <c r="B19" s="3"/>
      <c r="C19" s="36"/>
      <c r="D19" s="4" t="s">
        <v>61</v>
      </c>
      <c r="E19" s="181">
        <v>20896</v>
      </c>
      <c r="F19" s="181">
        <v>8177</v>
      </c>
      <c r="G19" s="197"/>
    </row>
    <row r="20" spans="2:9" ht="12" customHeight="1">
      <c r="B20" s="3"/>
      <c r="C20" s="36"/>
      <c r="D20" s="4" t="s">
        <v>62</v>
      </c>
      <c r="E20" s="181">
        <v>16458</v>
      </c>
      <c r="F20" s="181">
        <v>7035</v>
      </c>
      <c r="G20" s="197"/>
      <c r="H20" s="42"/>
      <c r="I20" s="42"/>
    </row>
    <row r="21" spans="2:12" ht="12" customHeight="1">
      <c r="B21" s="415" t="s">
        <v>567</v>
      </c>
      <c r="C21" s="416"/>
      <c r="D21" s="417"/>
      <c r="E21" s="182">
        <v>104975</v>
      </c>
      <c r="F21" s="182">
        <v>40209</v>
      </c>
      <c r="G21" s="365"/>
      <c r="H21" s="42"/>
      <c r="I21" s="42"/>
      <c r="K21" s="42"/>
      <c r="L21" s="42"/>
    </row>
    <row r="22" spans="2:9" ht="12" customHeight="1">
      <c r="B22" s="24"/>
      <c r="C22" s="416" t="s">
        <v>64</v>
      </c>
      <c r="D22" s="417"/>
      <c r="E22" s="182">
        <v>10846</v>
      </c>
      <c r="F22" s="182">
        <v>4039</v>
      </c>
      <c r="G22" s="365"/>
      <c r="H22" s="42"/>
      <c r="I22" s="42"/>
    </row>
    <row r="23" spans="2:7" ht="12" customHeight="1">
      <c r="B23" s="3"/>
      <c r="C23" s="21"/>
      <c r="D23" s="4" t="s">
        <v>681</v>
      </c>
      <c r="E23" s="181">
        <v>4516</v>
      </c>
      <c r="F23" s="181">
        <v>1601</v>
      </c>
      <c r="G23" s="197"/>
    </row>
    <row r="24" spans="2:7" ht="12" customHeight="1">
      <c r="B24" s="3"/>
      <c r="C24" s="21"/>
      <c r="D24" s="4" t="s">
        <v>104</v>
      </c>
      <c r="E24" s="181">
        <v>6330</v>
      </c>
      <c r="F24" s="181">
        <v>2438</v>
      </c>
      <c r="G24" s="197"/>
    </row>
    <row r="25" spans="2:9" ht="12" customHeight="1">
      <c r="B25" s="24"/>
      <c r="C25" s="416" t="s">
        <v>65</v>
      </c>
      <c r="D25" s="417"/>
      <c r="E25" s="182">
        <v>1529</v>
      </c>
      <c r="F25" s="182">
        <v>450</v>
      </c>
      <c r="G25" s="365"/>
      <c r="H25" s="42"/>
      <c r="I25" s="42"/>
    </row>
    <row r="26" spans="2:7" ht="12" customHeight="1">
      <c r="B26" s="3"/>
      <c r="C26" s="21"/>
      <c r="D26" s="4" t="s">
        <v>105</v>
      </c>
      <c r="E26" s="181">
        <v>592</v>
      </c>
      <c r="F26" s="181">
        <v>239</v>
      </c>
      <c r="G26" s="197"/>
    </row>
    <row r="27" spans="2:7" ht="12" customHeight="1">
      <c r="B27" s="3"/>
      <c r="C27" s="21"/>
      <c r="D27" s="4" t="s">
        <v>682</v>
      </c>
      <c r="E27" s="181">
        <v>937</v>
      </c>
      <c r="F27" s="181">
        <v>211</v>
      </c>
      <c r="G27" s="197"/>
    </row>
    <row r="28" spans="2:9" ht="12" customHeight="1">
      <c r="B28" s="24"/>
      <c r="C28" s="416" t="s">
        <v>66</v>
      </c>
      <c r="D28" s="417"/>
      <c r="E28" s="182">
        <v>8194</v>
      </c>
      <c r="F28" s="182">
        <v>2754</v>
      </c>
      <c r="G28" s="365"/>
      <c r="H28" s="42"/>
      <c r="I28" s="42"/>
    </row>
    <row r="29" spans="2:7" ht="12" customHeight="1">
      <c r="B29" s="3"/>
      <c r="C29" s="21"/>
      <c r="D29" s="4" t="s">
        <v>683</v>
      </c>
      <c r="E29" s="181">
        <v>2971</v>
      </c>
      <c r="F29" s="181">
        <v>995</v>
      </c>
      <c r="G29" s="197"/>
    </row>
    <row r="30" spans="2:7" ht="12" customHeight="1">
      <c r="B30" s="3"/>
      <c r="C30" s="21"/>
      <c r="D30" s="4" t="s">
        <v>684</v>
      </c>
      <c r="E30" s="181">
        <v>956</v>
      </c>
      <c r="F30" s="181">
        <v>247</v>
      </c>
      <c r="G30" s="197"/>
    </row>
    <row r="31" spans="2:7" ht="12" customHeight="1">
      <c r="B31" s="3"/>
      <c r="C31" s="21"/>
      <c r="D31" s="4" t="s">
        <v>685</v>
      </c>
      <c r="E31" s="181">
        <v>4267</v>
      </c>
      <c r="F31" s="181">
        <v>1512</v>
      </c>
      <c r="G31" s="197"/>
    </row>
    <row r="32" spans="2:9" ht="12" customHeight="1">
      <c r="B32" s="24"/>
      <c r="C32" s="416" t="s">
        <v>67</v>
      </c>
      <c r="D32" s="417"/>
      <c r="E32" s="182">
        <v>26958</v>
      </c>
      <c r="F32" s="182">
        <v>11783</v>
      </c>
      <c r="G32" s="365"/>
      <c r="H32" s="42"/>
      <c r="I32" s="42"/>
    </row>
    <row r="33" spans="2:7" ht="12" customHeight="1">
      <c r="B33" s="3"/>
      <c r="C33" s="21"/>
      <c r="D33" s="4" t="s">
        <v>686</v>
      </c>
      <c r="E33" s="181">
        <v>6889</v>
      </c>
      <c r="F33" s="181">
        <v>2603</v>
      </c>
      <c r="G33" s="197"/>
    </row>
    <row r="34" spans="2:7" ht="12" customHeight="1">
      <c r="B34" s="3"/>
      <c r="C34" s="21"/>
      <c r="D34" s="4" t="s">
        <v>687</v>
      </c>
      <c r="E34" s="181">
        <v>2771</v>
      </c>
      <c r="F34" s="181">
        <v>1070</v>
      </c>
      <c r="G34" s="197"/>
    </row>
    <row r="35" spans="2:7" ht="12" customHeight="1">
      <c r="B35" s="3"/>
      <c r="C35" s="21"/>
      <c r="D35" s="4" t="s">
        <v>688</v>
      </c>
      <c r="E35" s="181">
        <v>5755</v>
      </c>
      <c r="F35" s="181">
        <v>3050</v>
      </c>
      <c r="G35" s="197"/>
    </row>
    <row r="36" spans="2:7" ht="12" customHeight="1">
      <c r="B36" s="3"/>
      <c r="C36" s="21"/>
      <c r="D36" s="4" t="s">
        <v>689</v>
      </c>
      <c r="E36" s="181">
        <v>5142</v>
      </c>
      <c r="F36" s="181">
        <v>2627</v>
      </c>
      <c r="G36" s="197"/>
    </row>
    <row r="37" spans="2:7" ht="12" customHeight="1">
      <c r="B37" s="3"/>
      <c r="C37" s="21"/>
      <c r="D37" s="4" t="s">
        <v>114</v>
      </c>
      <c r="E37" s="181">
        <v>1164</v>
      </c>
      <c r="F37" s="181">
        <v>544</v>
      </c>
      <c r="G37" s="197"/>
    </row>
    <row r="38" spans="2:7" ht="12" customHeight="1">
      <c r="B38" s="3"/>
      <c r="C38" s="21"/>
      <c r="D38" s="4" t="s">
        <v>115</v>
      </c>
      <c r="E38" s="181">
        <v>5237</v>
      </c>
      <c r="F38" s="181">
        <v>1889</v>
      </c>
      <c r="G38" s="197"/>
    </row>
    <row r="39" spans="2:9" ht="12" customHeight="1">
      <c r="B39" s="3"/>
      <c r="C39" s="416" t="s">
        <v>68</v>
      </c>
      <c r="D39" s="417"/>
      <c r="E39" s="182">
        <v>14846</v>
      </c>
      <c r="F39" s="182">
        <v>4974</v>
      </c>
      <c r="G39" s="365"/>
      <c r="H39" s="42"/>
      <c r="I39" s="42"/>
    </row>
    <row r="40" spans="2:7" ht="12" customHeight="1">
      <c r="B40" s="3"/>
      <c r="C40" s="21"/>
      <c r="D40" s="4" t="s">
        <v>116</v>
      </c>
      <c r="E40" s="181">
        <v>2770</v>
      </c>
      <c r="F40" s="181">
        <v>639</v>
      </c>
      <c r="G40" s="197"/>
    </row>
    <row r="41" spans="2:7" ht="12" customHeight="1">
      <c r="B41" s="3"/>
      <c r="C41" s="21"/>
      <c r="D41" s="4" t="s">
        <v>690</v>
      </c>
      <c r="E41" s="181">
        <v>1088</v>
      </c>
      <c r="F41" s="181">
        <v>407</v>
      </c>
      <c r="G41" s="197"/>
    </row>
    <row r="42" spans="2:7" ht="12" customHeight="1">
      <c r="B42" s="3"/>
      <c r="C42" s="21"/>
      <c r="D42" s="4" t="s">
        <v>118</v>
      </c>
      <c r="E42" s="181">
        <v>1998</v>
      </c>
      <c r="F42" s="181">
        <v>849</v>
      </c>
      <c r="G42" s="197"/>
    </row>
    <row r="43" spans="2:7" ht="12" customHeight="1">
      <c r="B43" s="3"/>
      <c r="C43" s="21"/>
      <c r="D43" s="366" t="s">
        <v>119</v>
      </c>
      <c r="E43" s="181">
        <v>8990</v>
      </c>
      <c r="F43" s="181">
        <v>3079</v>
      </c>
      <c r="G43" s="197"/>
    </row>
    <row r="44" spans="2:9" ht="12" customHeight="1">
      <c r="B44" s="3"/>
      <c r="C44" s="416" t="s">
        <v>69</v>
      </c>
      <c r="D44" s="417"/>
      <c r="E44" s="182">
        <v>11439</v>
      </c>
      <c r="F44" s="367">
        <v>4248</v>
      </c>
      <c r="G44" s="368"/>
      <c r="H44" s="369"/>
      <c r="I44" s="197"/>
    </row>
    <row r="45" spans="2:7" ht="12" customHeight="1">
      <c r="B45" s="3"/>
      <c r="C45" s="21"/>
      <c r="D45" s="4" t="s">
        <v>691</v>
      </c>
      <c r="E45" s="181">
        <v>11439</v>
      </c>
      <c r="F45" s="181">
        <v>4248</v>
      </c>
      <c r="G45" s="197"/>
    </row>
    <row r="46" spans="2:9" ht="12" customHeight="1">
      <c r="B46" s="3"/>
      <c r="C46" s="416" t="s">
        <v>70</v>
      </c>
      <c r="D46" s="417"/>
      <c r="E46" s="182">
        <v>31163</v>
      </c>
      <c r="F46" s="182">
        <v>11961</v>
      </c>
      <c r="G46" s="365"/>
      <c r="H46" s="42"/>
      <c r="I46" s="42"/>
    </row>
    <row r="47" spans="2:7" ht="12" customHeight="1">
      <c r="B47" s="3"/>
      <c r="C47" s="21"/>
      <c r="D47" s="4" t="s">
        <v>121</v>
      </c>
      <c r="E47" s="181">
        <v>4719</v>
      </c>
      <c r="F47" s="181">
        <v>1575</v>
      </c>
      <c r="G47" s="197"/>
    </row>
    <row r="48" spans="2:7" ht="12" customHeight="1">
      <c r="B48" s="3"/>
      <c r="C48" s="21"/>
      <c r="D48" s="4" t="s">
        <v>692</v>
      </c>
      <c r="E48" s="181">
        <v>3376</v>
      </c>
      <c r="F48" s="181">
        <v>1353</v>
      </c>
      <c r="G48" s="197"/>
    </row>
    <row r="49" spans="2:7" ht="12" customHeight="1">
      <c r="B49" s="3"/>
      <c r="C49" s="21"/>
      <c r="D49" s="4" t="s">
        <v>123</v>
      </c>
      <c r="E49" s="181">
        <v>3245</v>
      </c>
      <c r="F49" s="181">
        <v>1299</v>
      </c>
      <c r="G49" s="197"/>
    </row>
    <row r="50" spans="2:7" ht="12" customHeight="1">
      <c r="B50" s="3"/>
      <c r="C50" s="21"/>
      <c r="D50" s="4" t="s">
        <v>124</v>
      </c>
      <c r="E50" s="181">
        <v>11838</v>
      </c>
      <c r="F50" s="181">
        <v>4442</v>
      </c>
      <c r="G50" s="197"/>
    </row>
    <row r="51" spans="2:7" ht="12" customHeight="1">
      <c r="B51" s="3"/>
      <c r="C51" s="21"/>
      <c r="D51" s="4" t="s">
        <v>125</v>
      </c>
      <c r="E51" s="204">
        <v>7985</v>
      </c>
      <c r="F51" s="204">
        <v>3292</v>
      </c>
      <c r="G51" s="370"/>
    </row>
    <row r="53" spans="2:5" ht="12">
      <c r="B53" s="587" t="s">
        <v>693</v>
      </c>
      <c r="C53" s="587"/>
      <c r="D53" s="587"/>
      <c r="E53" s="587"/>
    </row>
    <row r="54" spans="5:6" ht="12">
      <c r="E54" s="42"/>
      <c r="F54" s="42"/>
    </row>
  </sheetData>
  <sheetProtection/>
  <mergeCells count="14">
    <mergeCell ref="C46:D46"/>
    <mergeCell ref="B53:E53"/>
    <mergeCell ref="C22:D22"/>
    <mergeCell ref="C25:D25"/>
    <mergeCell ref="C28:D28"/>
    <mergeCell ref="C32:D32"/>
    <mergeCell ref="C39:D39"/>
    <mergeCell ref="C44:D44"/>
    <mergeCell ref="B3:D4"/>
    <mergeCell ref="E3:F3"/>
    <mergeCell ref="B6:D6"/>
    <mergeCell ref="B7:D7"/>
    <mergeCell ref="B8:D8"/>
    <mergeCell ref="B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5"/>
  <sheetViews>
    <sheetView zoomScalePageLayoutView="0" workbookViewId="0" topLeftCell="A1">
      <selection activeCell="L40" sqref="L40"/>
    </sheetView>
  </sheetViews>
  <sheetFormatPr defaultColWidth="9.00390625" defaultRowHeight="13.5"/>
  <cols>
    <col min="1" max="1" width="2.625" style="52" customWidth="1"/>
    <col min="2" max="4" width="1.875" style="52" customWidth="1"/>
    <col min="5" max="16384" width="9.00390625" style="52" customWidth="1"/>
  </cols>
  <sheetData>
    <row r="1" spans="2:19" ht="14.25">
      <c r="B1" s="57" t="s">
        <v>87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3" spans="2:19" ht="13.5">
      <c r="B3" s="449" t="s">
        <v>0</v>
      </c>
      <c r="C3" s="449"/>
      <c r="D3" s="449"/>
      <c r="E3" s="449"/>
      <c r="F3" s="450" t="s">
        <v>39</v>
      </c>
      <c r="G3" s="451" t="s">
        <v>74</v>
      </c>
      <c r="H3" s="453" t="s">
        <v>75</v>
      </c>
      <c r="I3" s="454"/>
      <c r="J3" s="454"/>
      <c r="K3" s="454"/>
      <c r="L3" s="454"/>
      <c r="M3" s="454"/>
      <c r="N3" s="455"/>
      <c r="O3" s="456" t="s">
        <v>76</v>
      </c>
      <c r="P3" s="457"/>
      <c r="Q3" s="458"/>
      <c r="R3" s="77"/>
      <c r="S3" s="77"/>
    </row>
    <row r="4" spans="2:19" ht="13.5">
      <c r="B4" s="449"/>
      <c r="C4" s="449"/>
      <c r="D4" s="449"/>
      <c r="E4" s="449"/>
      <c r="F4" s="450"/>
      <c r="G4" s="452"/>
      <c r="H4" s="58" t="s">
        <v>42</v>
      </c>
      <c r="I4" s="58" t="s">
        <v>77</v>
      </c>
      <c r="J4" s="58" t="s">
        <v>78</v>
      </c>
      <c r="K4" s="58" t="s">
        <v>79</v>
      </c>
      <c r="L4" s="58" t="s">
        <v>80</v>
      </c>
      <c r="M4" s="58" t="s">
        <v>81</v>
      </c>
      <c r="N4" s="58" t="s">
        <v>82</v>
      </c>
      <c r="O4" s="58" t="s">
        <v>25</v>
      </c>
      <c r="P4" s="58" t="s">
        <v>7</v>
      </c>
      <c r="Q4" s="58" t="s">
        <v>83</v>
      </c>
      <c r="R4" s="77"/>
      <c r="S4" s="77"/>
    </row>
    <row r="5" spans="2:19" ht="13.5">
      <c r="B5" s="59"/>
      <c r="C5" s="60"/>
      <c r="D5" s="60"/>
      <c r="E5" s="61"/>
      <c r="F5" s="62"/>
      <c r="G5" s="62"/>
      <c r="H5" s="63" t="s">
        <v>9</v>
      </c>
      <c r="I5" s="63" t="s">
        <v>9</v>
      </c>
      <c r="J5" s="63" t="s">
        <v>9</v>
      </c>
      <c r="K5" s="63" t="s">
        <v>9</v>
      </c>
      <c r="L5" s="63" t="s">
        <v>9</v>
      </c>
      <c r="M5" s="63" t="s">
        <v>9</v>
      </c>
      <c r="N5" s="63" t="s">
        <v>9</v>
      </c>
      <c r="O5" s="63" t="s">
        <v>9</v>
      </c>
      <c r="P5" s="63" t="s">
        <v>9</v>
      </c>
      <c r="Q5" s="63" t="s">
        <v>9</v>
      </c>
      <c r="R5" s="77"/>
      <c r="S5" s="77"/>
    </row>
    <row r="6" spans="2:19" ht="13.5">
      <c r="B6" s="459" t="s">
        <v>46</v>
      </c>
      <c r="C6" s="460"/>
      <c r="D6" s="460"/>
      <c r="E6" s="461"/>
      <c r="F6" s="66">
        <v>34</v>
      </c>
      <c r="G6" s="66">
        <v>190</v>
      </c>
      <c r="H6" s="66">
        <v>5321</v>
      </c>
      <c r="I6" s="66">
        <v>137</v>
      </c>
      <c r="J6" s="66">
        <v>533</v>
      </c>
      <c r="K6" s="66">
        <v>617</v>
      </c>
      <c r="L6" s="66">
        <v>1348</v>
      </c>
      <c r="M6" s="66">
        <v>1218</v>
      </c>
      <c r="N6" s="66">
        <v>1468</v>
      </c>
      <c r="O6" s="66">
        <v>721</v>
      </c>
      <c r="P6" s="66">
        <v>49</v>
      </c>
      <c r="Q6" s="66">
        <v>672</v>
      </c>
      <c r="R6" s="77"/>
      <c r="S6" s="77"/>
    </row>
    <row r="7" spans="2:19" s="80" customFormat="1" ht="13.5">
      <c r="B7" s="462" t="s">
        <v>48</v>
      </c>
      <c r="C7" s="463"/>
      <c r="D7" s="463"/>
      <c r="E7" s="464"/>
      <c r="F7" s="69">
        <f>SUM(F8:F10)</f>
        <v>72</v>
      </c>
      <c r="G7" s="69">
        <f>SUM(G8:G10)</f>
        <v>344</v>
      </c>
      <c r="H7" s="69">
        <f>SUM(I7:N7)</f>
        <v>10006</v>
      </c>
      <c r="I7" s="78">
        <f>SUM(I11,I24)</f>
        <v>301</v>
      </c>
      <c r="J7" s="79">
        <f>SUM(J11,J24)</f>
        <v>1083</v>
      </c>
      <c r="K7" s="79">
        <f>SUM(K11,K24)</f>
        <v>1395</v>
      </c>
      <c r="L7" s="79">
        <f>SUM(L11,L24)</f>
        <v>2465</v>
      </c>
      <c r="M7" s="79">
        <f>SUM(M11,M24)</f>
        <v>2412</v>
      </c>
      <c r="N7" s="69">
        <v>2350</v>
      </c>
      <c r="O7" s="69">
        <f>SUM(O8:O10)</f>
        <v>1611</v>
      </c>
      <c r="P7" s="69">
        <f>SUM(P8:P10)</f>
        <v>91</v>
      </c>
      <c r="Q7" s="69">
        <f>SUM(Q8:Q10)</f>
        <v>1520</v>
      </c>
      <c r="R7" s="70"/>
      <c r="S7" s="70"/>
    </row>
    <row r="8" spans="2:19" ht="13.5">
      <c r="B8" s="67"/>
      <c r="C8" s="68"/>
      <c r="D8" s="460" t="s">
        <v>84</v>
      </c>
      <c r="E8" s="461"/>
      <c r="F8" s="69" t="s">
        <v>85</v>
      </c>
      <c r="G8" s="69" t="s">
        <v>85</v>
      </c>
      <c r="H8" s="66" t="s">
        <v>85</v>
      </c>
      <c r="I8" s="69" t="s">
        <v>85</v>
      </c>
      <c r="J8" s="69" t="s">
        <v>85</v>
      </c>
      <c r="K8" s="69" t="s">
        <v>85</v>
      </c>
      <c r="L8" s="69" t="s">
        <v>85</v>
      </c>
      <c r="M8" s="69" t="s">
        <v>85</v>
      </c>
      <c r="N8" s="69" t="s">
        <v>85</v>
      </c>
      <c r="O8" s="69" t="s">
        <v>85</v>
      </c>
      <c r="P8" s="69" t="s">
        <v>85</v>
      </c>
      <c r="Q8" s="69" t="s">
        <v>85</v>
      </c>
      <c r="R8" s="70"/>
      <c r="S8" s="70"/>
    </row>
    <row r="9" spans="2:19" ht="13.5">
      <c r="B9" s="67"/>
      <c r="C9" s="68"/>
      <c r="D9" s="460" t="s">
        <v>12</v>
      </c>
      <c r="E9" s="465"/>
      <c r="F9" s="66">
        <v>2</v>
      </c>
      <c r="G9" s="66">
        <v>18</v>
      </c>
      <c r="H9" s="66">
        <f aca="true" t="shared" si="0" ref="H9:H31">SUM(I9:N9)</f>
        <v>431</v>
      </c>
      <c r="I9" s="66">
        <v>4</v>
      </c>
      <c r="J9" s="66">
        <v>40</v>
      </c>
      <c r="K9" s="66">
        <v>51</v>
      </c>
      <c r="L9" s="66">
        <v>94</v>
      </c>
      <c r="M9" s="66">
        <v>118</v>
      </c>
      <c r="N9" s="66">
        <v>124</v>
      </c>
      <c r="O9" s="66">
        <v>51</v>
      </c>
      <c r="P9" s="66">
        <v>1</v>
      </c>
      <c r="Q9" s="66">
        <v>50</v>
      </c>
      <c r="R9" s="70"/>
      <c r="S9" s="70"/>
    </row>
    <row r="10" spans="2:19" ht="13.5">
      <c r="B10" s="67"/>
      <c r="C10" s="68"/>
      <c r="D10" s="460" t="s">
        <v>13</v>
      </c>
      <c r="E10" s="465"/>
      <c r="F10" s="66">
        <v>70</v>
      </c>
      <c r="G10" s="66">
        <v>326</v>
      </c>
      <c r="H10" s="66">
        <f t="shared" si="0"/>
        <v>9575</v>
      </c>
      <c r="I10" s="66">
        <v>297</v>
      </c>
      <c r="J10" s="66">
        <v>1043</v>
      </c>
      <c r="K10" s="66">
        <v>1344</v>
      </c>
      <c r="L10" s="66">
        <v>2371</v>
      </c>
      <c r="M10" s="66">
        <v>2294</v>
      </c>
      <c r="N10" s="66">
        <v>2226</v>
      </c>
      <c r="O10" s="66">
        <v>1560</v>
      </c>
      <c r="P10" s="66">
        <v>90</v>
      </c>
      <c r="Q10" s="66">
        <v>1470</v>
      </c>
      <c r="R10" s="70"/>
      <c r="S10" s="70"/>
    </row>
    <row r="11" spans="2:19" ht="13.5">
      <c r="B11" s="59"/>
      <c r="C11" s="463" t="s">
        <v>49</v>
      </c>
      <c r="D11" s="463"/>
      <c r="E11" s="464"/>
      <c r="F11" s="69">
        <f>SUM(F12:F23)</f>
        <v>66</v>
      </c>
      <c r="G11" s="69">
        <v>310</v>
      </c>
      <c r="H11" s="69">
        <f t="shared" si="0"/>
        <v>9119</v>
      </c>
      <c r="I11" s="69">
        <f aca="true" t="shared" si="1" ref="I11:Q11">SUM(I12:I23)</f>
        <v>286</v>
      </c>
      <c r="J11" s="69">
        <f t="shared" si="1"/>
        <v>1004</v>
      </c>
      <c r="K11" s="69">
        <f t="shared" si="1"/>
        <v>1276</v>
      </c>
      <c r="L11" s="69">
        <f t="shared" si="1"/>
        <v>2261</v>
      </c>
      <c r="M11" s="69">
        <f t="shared" si="1"/>
        <v>2187</v>
      </c>
      <c r="N11" s="69">
        <f t="shared" si="1"/>
        <v>2105</v>
      </c>
      <c r="O11" s="69">
        <f t="shared" si="1"/>
        <v>1485</v>
      </c>
      <c r="P11" s="69">
        <f t="shared" si="1"/>
        <v>87</v>
      </c>
      <c r="Q11" s="69">
        <f t="shared" si="1"/>
        <v>1398</v>
      </c>
      <c r="R11" s="70"/>
      <c r="S11" s="70"/>
    </row>
    <row r="12" spans="2:19" ht="13.5">
      <c r="B12" s="59"/>
      <c r="C12" s="60"/>
      <c r="D12" s="460" t="s">
        <v>50</v>
      </c>
      <c r="E12" s="461"/>
      <c r="F12" s="66">
        <v>20</v>
      </c>
      <c r="G12" s="66">
        <v>95</v>
      </c>
      <c r="H12" s="66">
        <f t="shared" si="0"/>
        <v>2737</v>
      </c>
      <c r="I12" s="71">
        <v>72</v>
      </c>
      <c r="J12" s="71">
        <v>324</v>
      </c>
      <c r="K12" s="71">
        <v>386</v>
      </c>
      <c r="L12" s="72">
        <v>710</v>
      </c>
      <c r="M12" s="72">
        <v>632</v>
      </c>
      <c r="N12" s="72">
        <v>613</v>
      </c>
      <c r="O12" s="72">
        <v>454</v>
      </c>
      <c r="P12" s="72">
        <v>28</v>
      </c>
      <c r="Q12" s="72">
        <v>426</v>
      </c>
      <c r="R12" s="70"/>
      <c r="S12" s="70"/>
    </row>
    <row r="13" spans="2:19" ht="13.5">
      <c r="B13" s="59"/>
      <c r="C13" s="60"/>
      <c r="D13" s="460" t="s">
        <v>51</v>
      </c>
      <c r="E13" s="461"/>
      <c r="F13" s="66">
        <v>17</v>
      </c>
      <c r="G13" s="66">
        <v>76</v>
      </c>
      <c r="H13" s="66">
        <f t="shared" si="0"/>
        <v>2460</v>
      </c>
      <c r="I13" s="71">
        <v>88</v>
      </c>
      <c r="J13" s="71">
        <v>283</v>
      </c>
      <c r="K13" s="71">
        <v>345</v>
      </c>
      <c r="L13" s="72">
        <v>614</v>
      </c>
      <c r="M13" s="72">
        <v>607</v>
      </c>
      <c r="N13" s="72">
        <v>523</v>
      </c>
      <c r="O13" s="72">
        <v>419</v>
      </c>
      <c r="P13" s="72">
        <v>22</v>
      </c>
      <c r="Q13" s="72">
        <v>397</v>
      </c>
      <c r="R13" s="70"/>
      <c r="S13" s="70"/>
    </row>
    <row r="14" spans="2:19" ht="13.5">
      <c r="B14" s="59"/>
      <c r="C14" s="60"/>
      <c r="D14" s="460" t="s">
        <v>52</v>
      </c>
      <c r="E14" s="461"/>
      <c r="F14" s="66" t="s">
        <v>86</v>
      </c>
      <c r="G14" s="66" t="s">
        <v>86</v>
      </c>
      <c r="H14" s="66" t="s">
        <v>86</v>
      </c>
      <c r="I14" s="66" t="s">
        <v>86</v>
      </c>
      <c r="J14" s="69" t="s">
        <v>86</v>
      </c>
      <c r="K14" s="69" t="s">
        <v>86</v>
      </c>
      <c r="L14" s="72" t="s">
        <v>86</v>
      </c>
      <c r="M14" s="72" t="s">
        <v>86</v>
      </c>
      <c r="N14" s="72" t="s">
        <v>86</v>
      </c>
      <c r="O14" s="72" t="s">
        <v>86</v>
      </c>
      <c r="P14" s="72" t="s">
        <v>86</v>
      </c>
      <c r="Q14" s="72" t="s">
        <v>86</v>
      </c>
      <c r="R14" s="70"/>
      <c r="S14" s="70"/>
    </row>
    <row r="15" spans="2:19" ht="13.5">
      <c r="B15" s="59"/>
      <c r="C15" s="60"/>
      <c r="D15" s="460" t="s">
        <v>53</v>
      </c>
      <c r="E15" s="461"/>
      <c r="F15" s="66">
        <v>6</v>
      </c>
      <c r="G15" s="66">
        <v>20</v>
      </c>
      <c r="H15" s="66">
        <f t="shared" si="0"/>
        <v>641</v>
      </c>
      <c r="I15" s="72">
        <v>35</v>
      </c>
      <c r="J15" s="72">
        <v>68</v>
      </c>
      <c r="K15" s="72">
        <v>116</v>
      </c>
      <c r="L15" s="72">
        <v>140</v>
      </c>
      <c r="M15" s="72">
        <v>135</v>
      </c>
      <c r="N15" s="72">
        <v>147</v>
      </c>
      <c r="O15" s="72">
        <v>100</v>
      </c>
      <c r="P15" s="72">
        <v>7</v>
      </c>
      <c r="Q15" s="72">
        <v>93</v>
      </c>
      <c r="R15" s="70"/>
      <c r="S15" s="70"/>
    </row>
    <row r="16" spans="2:19" ht="13.5">
      <c r="B16" s="59"/>
      <c r="C16" s="60"/>
      <c r="D16" s="460" t="s">
        <v>54</v>
      </c>
      <c r="E16" s="461"/>
      <c r="F16" s="66">
        <v>11</v>
      </c>
      <c r="G16" s="66">
        <v>56</v>
      </c>
      <c r="H16" s="66">
        <f t="shared" si="0"/>
        <v>1828</v>
      </c>
      <c r="I16" s="72">
        <v>62</v>
      </c>
      <c r="J16" s="72">
        <v>204</v>
      </c>
      <c r="K16" s="72">
        <v>243</v>
      </c>
      <c r="L16" s="72">
        <v>456</v>
      </c>
      <c r="M16" s="72">
        <v>429</v>
      </c>
      <c r="N16" s="72">
        <v>434</v>
      </c>
      <c r="O16" s="72">
        <v>271</v>
      </c>
      <c r="P16" s="72">
        <v>15</v>
      </c>
      <c r="Q16" s="72">
        <v>256</v>
      </c>
      <c r="R16" s="70"/>
      <c r="S16" s="70"/>
    </row>
    <row r="17" spans="2:19" ht="13.5">
      <c r="B17" s="59"/>
      <c r="C17" s="60"/>
      <c r="D17" s="460" t="s">
        <v>55</v>
      </c>
      <c r="E17" s="461"/>
      <c r="F17" s="66">
        <v>2</v>
      </c>
      <c r="G17" s="66">
        <v>16</v>
      </c>
      <c r="H17" s="66">
        <f t="shared" si="0"/>
        <v>359</v>
      </c>
      <c r="I17" s="66">
        <v>5</v>
      </c>
      <c r="J17" s="72">
        <v>33</v>
      </c>
      <c r="K17" s="72">
        <v>35</v>
      </c>
      <c r="L17" s="72">
        <v>99</v>
      </c>
      <c r="M17" s="72">
        <v>104</v>
      </c>
      <c r="N17" s="72">
        <v>83</v>
      </c>
      <c r="O17" s="72">
        <v>56</v>
      </c>
      <c r="P17" s="72">
        <v>5</v>
      </c>
      <c r="Q17" s="72">
        <v>51</v>
      </c>
      <c r="R17" s="70"/>
      <c r="S17" s="70"/>
    </row>
    <row r="18" spans="2:19" ht="13.5">
      <c r="B18" s="59"/>
      <c r="C18" s="60"/>
      <c r="D18" s="460" t="s">
        <v>56</v>
      </c>
      <c r="E18" s="461"/>
      <c r="F18" s="66" t="s">
        <v>86</v>
      </c>
      <c r="G18" s="66" t="s">
        <v>86</v>
      </c>
      <c r="H18" s="66" t="s">
        <v>86</v>
      </c>
      <c r="I18" s="66" t="s">
        <v>86</v>
      </c>
      <c r="J18" s="69" t="s">
        <v>86</v>
      </c>
      <c r="K18" s="69" t="s">
        <v>86</v>
      </c>
      <c r="L18" s="69" t="s">
        <v>86</v>
      </c>
      <c r="M18" s="69" t="s">
        <v>86</v>
      </c>
      <c r="N18" s="69" t="s">
        <v>86</v>
      </c>
      <c r="O18" s="69" t="s">
        <v>86</v>
      </c>
      <c r="P18" s="69" t="s">
        <v>86</v>
      </c>
      <c r="Q18" s="69" t="s">
        <v>86</v>
      </c>
      <c r="R18" s="70"/>
      <c r="S18" s="70"/>
    </row>
    <row r="19" spans="2:19" ht="13.5">
      <c r="B19" s="59"/>
      <c r="C19" s="60"/>
      <c r="D19" s="460" t="s">
        <v>57</v>
      </c>
      <c r="E19" s="461"/>
      <c r="F19" s="66" t="s">
        <v>86</v>
      </c>
      <c r="G19" s="66" t="s">
        <v>86</v>
      </c>
      <c r="H19" s="66" t="s">
        <v>86</v>
      </c>
      <c r="I19" s="66" t="s">
        <v>86</v>
      </c>
      <c r="J19" s="69" t="s">
        <v>86</v>
      </c>
      <c r="K19" s="69" t="s">
        <v>86</v>
      </c>
      <c r="L19" s="69" t="s">
        <v>86</v>
      </c>
      <c r="M19" s="69" t="s">
        <v>86</v>
      </c>
      <c r="N19" s="69" t="s">
        <v>86</v>
      </c>
      <c r="O19" s="69" t="s">
        <v>86</v>
      </c>
      <c r="P19" s="69" t="s">
        <v>86</v>
      </c>
      <c r="Q19" s="69" t="s">
        <v>86</v>
      </c>
      <c r="R19" s="70"/>
      <c r="S19" s="70"/>
    </row>
    <row r="20" spans="2:19" ht="13.5">
      <c r="B20" s="59"/>
      <c r="C20" s="60"/>
      <c r="D20" s="460" t="s">
        <v>58</v>
      </c>
      <c r="E20" s="461"/>
      <c r="F20" s="66">
        <v>5</v>
      </c>
      <c r="G20" s="66">
        <v>26</v>
      </c>
      <c r="H20" s="66">
        <f t="shared" si="0"/>
        <v>585</v>
      </c>
      <c r="I20" s="72">
        <v>20</v>
      </c>
      <c r="J20" s="72">
        <v>52</v>
      </c>
      <c r="K20" s="72">
        <v>89</v>
      </c>
      <c r="L20" s="72">
        <v>126</v>
      </c>
      <c r="M20" s="72">
        <v>145</v>
      </c>
      <c r="N20" s="72">
        <v>153</v>
      </c>
      <c r="O20" s="72">
        <v>103</v>
      </c>
      <c r="P20" s="72">
        <v>5</v>
      </c>
      <c r="Q20" s="72">
        <v>98</v>
      </c>
      <c r="R20" s="70"/>
      <c r="S20" s="70"/>
    </row>
    <row r="21" spans="2:19" ht="13.5">
      <c r="B21" s="59"/>
      <c r="C21" s="60"/>
      <c r="D21" s="460" t="s">
        <v>59</v>
      </c>
      <c r="E21" s="461"/>
      <c r="F21" s="66">
        <v>4</v>
      </c>
      <c r="G21" s="66">
        <v>15</v>
      </c>
      <c r="H21" s="66">
        <f t="shared" si="0"/>
        <v>360</v>
      </c>
      <c r="I21" s="66">
        <v>2</v>
      </c>
      <c r="J21" s="66">
        <v>24</v>
      </c>
      <c r="K21" s="66">
        <v>45</v>
      </c>
      <c r="L21" s="66">
        <v>84</v>
      </c>
      <c r="M21" s="66">
        <v>91</v>
      </c>
      <c r="N21" s="66">
        <v>114</v>
      </c>
      <c r="O21" s="66">
        <v>63</v>
      </c>
      <c r="P21" s="66">
        <v>4</v>
      </c>
      <c r="Q21" s="66">
        <v>59</v>
      </c>
      <c r="R21" s="70"/>
      <c r="S21" s="70"/>
    </row>
    <row r="22" spans="2:19" ht="13.5">
      <c r="B22" s="59"/>
      <c r="C22" s="60"/>
      <c r="D22" s="460" t="s">
        <v>61</v>
      </c>
      <c r="E22" s="461"/>
      <c r="F22" s="66">
        <v>1</v>
      </c>
      <c r="G22" s="66">
        <v>6</v>
      </c>
      <c r="H22" s="66">
        <f t="shared" si="0"/>
        <v>149</v>
      </c>
      <c r="I22" s="66">
        <v>2</v>
      </c>
      <c r="J22" s="72">
        <v>16</v>
      </c>
      <c r="K22" s="72">
        <v>17</v>
      </c>
      <c r="L22" s="72">
        <v>32</v>
      </c>
      <c r="M22" s="72">
        <v>44</v>
      </c>
      <c r="N22" s="72">
        <v>38</v>
      </c>
      <c r="O22" s="72">
        <v>19</v>
      </c>
      <c r="P22" s="72">
        <v>1</v>
      </c>
      <c r="Q22" s="72">
        <v>18</v>
      </c>
      <c r="R22" s="70"/>
      <c r="S22" s="70"/>
    </row>
    <row r="23" spans="2:19" ht="13.5">
      <c r="B23" s="59"/>
      <c r="C23" s="60"/>
      <c r="D23" s="460" t="s">
        <v>62</v>
      </c>
      <c r="E23" s="465"/>
      <c r="F23" s="66" t="s">
        <v>86</v>
      </c>
      <c r="G23" s="66" t="s">
        <v>86</v>
      </c>
      <c r="H23" s="66" t="s">
        <v>86</v>
      </c>
      <c r="I23" s="66" t="s">
        <v>86</v>
      </c>
      <c r="J23" s="69" t="s">
        <v>86</v>
      </c>
      <c r="K23" s="69" t="s">
        <v>86</v>
      </c>
      <c r="L23" s="69" t="s">
        <v>86</v>
      </c>
      <c r="M23" s="69" t="s">
        <v>86</v>
      </c>
      <c r="N23" s="69" t="s">
        <v>86</v>
      </c>
      <c r="O23" s="69" t="s">
        <v>86</v>
      </c>
      <c r="P23" s="69" t="s">
        <v>86</v>
      </c>
      <c r="Q23" s="69" t="s">
        <v>86</v>
      </c>
      <c r="R23" s="70"/>
      <c r="S23" s="70"/>
    </row>
    <row r="24" spans="2:19" ht="13.5">
      <c r="B24" s="59"/>
      <c r="C24" s="463" t="s">
        <v>63</v>
      </c>
      <c r="D24" s="463"/>
      <c r="E24" s="464"/>
      <c r="F24" s="69">
        <f>SUM(F25:F31)</f>
        <v>6</v>
      </c>
      <c r="G24" s="69">
        <v>34</v>
      </c>
      <c r="H24" s="69">
        <f t="shared" si="0"/>
        <v>887</v>
      </c>
      <c r="I24" s="69">
        <f>SUM(I25:I31)</f>
        <v>15</v>
      </c>
      <c r="J24" s="69">
        <f>SUM(J25:J31)</f>
        <v>79</v>
      </c>
      <c r="K24" s="69">
        <f>SUM(K25:K31)</f>
        <v>119</v>
      </c>
      <c r="L24" s="69">
        <f aca="true" t="shared" si="2" ref="L24:Q24">SUM(L25:L31)</f>
        <v>204</v>
      </c>
      <c r="M24" s="69">
        <f t="shared" si="2"/>
        <v>225</v>
      </c>
      <c r="N24" s="69">
        <f t="shared" si="2"/>
        <v>245</v>
      </c>
      <c r="O24" s="69">
        <f t="shared" si="2"/>
        <v>126</v>
      </c>
      <c r="P24" s="69">
        <f t="shared" si="2"/>
        <v>4</v>
      </c>
      <c r="Q24" s="69">
        <f t="shared" si="2"/>
        <v>122</v>
      </c>
      <c r="R24" s="70"/>
      <c r="S24" s="70"/>
    </row>
    <row r="25" spans="2:19" ht="13.5">
      <c r="B25" s="59"/>
      <c r="C25" s="60"/>
      <c r="D25" s="460" t="s">
        <v>64</v>
      </c>
      <c r="E25" s="461"/>
      <c r="F25" s="66" t="s">
        <v>86</v>
      </c>
      <c r="G25" s="66" t="s">
        <v>86</v>
      </c>
      <c r="H25" s="66" t="s">
        <v>86</v>
      </c>
      <c r="I25" s="72" t="s">
        <v>86</v>
      </c>
      <c r="J25" s="72" t="s">
        <v>86</v>
      </c>
      <c r="K25" s="72" t="s">
        <v>86</v>
      </c>
      <c r="L25" s="72" t="s">
        <v>86</v>
      </c>
      <c r="M25" s="72" t="s">
        <v>86</v>
      </c>
      <c r="N25" s="72" t="s">
        <v>86</v>
      </c>
      <c r="O25" s="72" t="s">
        <v>86</v>
      </c>
      <c r="P25" s="72" t="s">
        <v>86</v>
      </c>
      <c r="Q25" s="72" t="s">
        <v>86</v>
      </c>
      <c r="R25" s="70"/>
      <c r="S25" s="70"/>
    </row>
    <row r="26" spans="2:19" ht="13.5">
      <c r="B26" s="59"/>
      <c r="C26" s="60"/>
      <c r="D26" s="460" t="s">
        <v>65</v>
      </c>
      <c r="E26" s="461"/>
      <c r="F26" s="66" t="s">
        <v>86</v>
      </c>
      <c r="G26" s="66" t="s">
        <v>86</v>
      </c>
      <c r="H26" s="66" t="s">
        <v>86</v>
      </c>
      <c r="I26" s="66" t="s">
        <v>86</v>
      </c>
      <c r="J26" s="66" t="s">
        <v>86</v>
      </c>
      <c r="K26" s="66" t="s">
        <v>86</v>
      </c>
      <c r="L26" s="66" t="s">
        <v>86</v>
      </c>
      <c r="M26" s="66" t="s">
        <v>86</v>
      </c>
      <c r="N26" s="66" t="s">
        <v>86</v>
      </c>
      <c r="O26" s="66" t="s">
        <v>86</v>
      </c>
      <c r="P26" s="66" t="s">
        <v>86</v>
      </c>
      <c r="Q26" s="66" t="s">
        <v>86</v>
      </c>
      <c r="R26" s="70"/>
      <c r="S26" s="70"/>
    </row>
    <row r="27" spans="2:19" ht="13.5">
      <c r="B27" s="59"/>
      <c r="C27" s="60"/>
      <c r="D27" s="460" t="s">
        <v>66</v>
      </c>
      <c r="E27" s="461"/>
      <c r="F27" s="66">
        <v>1</v>
      </c>
      <c r="G27" s="66">
        <v>3</v>
      </c>
      <c r="H27" s="66">
        <f t="shared" si="0"/>
        <v>60</v>
      </c>
      <c r="I27" s="72">
        <v>3</v>
      </c>
      <c r="J27" s="72">
        <v>2</v>
      </c>
      <c r="K27" s="72">
        <v>11</v>
      </c>
      <c r="L27" s="72">
        <v>13</v>
      </c>
      <c r="M27" s="72">
        <v>16</v>
      </c>
      <c r="N27" s="72">
        <v>15</v>
      </c>
      <c r="O27" s="72">
        <v>12</v>
      </c>
      <c r="P27" s="66">
        <v>1</v>
      </c>
      <c r="Q27" s="66">
        <v>11</v>
      </c>
      <c r="R27" s="70"/>
      <c r="S27" s="70"/>
    </row>
    <row r="28" spans="2:19" ht="13.5">
      <c r="B28" s="59"/>
      <c r="C28" s="60"/>
      <c r="D28" s="460" t="s">
        <v>67</v>
      </c>
      <c r="E28" s="461"/>
      <c r="F28" s="66" t="s">
        <v>86</v>
      </c>
      <c r="G28" s="66" t="s">
        <v>86</v>
      </c>
      <c r="H28" s="66" t="s">
        <v>86</v>
      </c>
      <c r="I28" s="72" t="s">
        <v>86</v>
      </c>
      <c r="J28" s="72" t="s">
        <v>86</v>
      </c>
      <c r="K28" s="72" t="s">
        <v>86</v>
      </c>
      <c r="L28" s="72" t="s">
        <v>86</v>
      </c>
      <c r="M28" s="72" t="s">
        <v>86</v>
      </c>
      <c r="N28" s="72" t="s">
        <v>86</v>
      </c>
      <c r="O28" s="72" t="s">
        <v>86</v>
      </c>
      <c r="P28" s="72" t="s">
        <v>86</v>
      </c>
      <c r="Q28" s="72" t="s">
        <v>86</v>
      </c>
      <c r="R28" s="70"/>
      <c r="S28" s="70"/>
    </row>
    <row r="29" spans="2:19" ht="13.5">
      <c r="B29" s="59"/>
      <c r="C29" s="60"/>
      <c r="D29" s="460" t="s">
        <v>68</v>
      </c>
      <c r="E29" s="461"/>
      <c r="F29" s="66">
        <v>4</v>
      </c>
      <c r="G29" s="66">
        <v>19</v>
      </c>
      <c r="H29" s="66">
        <f t="shared" si="0"/>
        <v>506</v>
      </c>
      <c r="I29" s="71">
        <v>8</v>
      </c>
      <c r="J29" s="72">
        <v>45</v>
      </c>
      <c r="K29" s="72">
        <v>78</v>
      </c>
      <c r="L29" s="72">
        <v>127</v>
      </c>
      <c r="M29" s="72">
        <v>115</v>
      </c>
      <c r="N29" s="72">
        <v>133</v>
      </c>
      <c r="O29" s="72">
        <v>84</v>
      </c>
      <c r="P29" s="72">
        <v>2</v>
      </c>
      <c r="Q29" s="72">
        <v>82</v>
      </c>
      <c r="R29" s="70"/>
      <c r="S29" s="70"/>
    </row>
    <row r="30" spans="2:19" ht="13.5">
      <c r="B30" s="59"/>
      <c r="C30" s="60"/>
      <c r="D30" s="460" t="s">
        <v>69</v>
      </c>
      <c r="E30" s="461"/>
      <c r="F30" s="66" t="s">
        <v>86</v>
      </c>
      <c r="G30" s="66" t="s">
        <v>86</v>
      </c>
      <c r="H30" s="66" t="s">
        <v>86</v>
      </c>
      <c r="I30" s="72" t="s">
        <v>86</v>
      </c>
      <c r="J30" s="72" t="s">
        <v>86</v>
      </c>
      <c r="K30" s="72" t="s">
        <v>86</v>
      </c>
      <c r="L30" s="72" t="s">
        <v>86</v>
      </c>
      <c r="M30" s="72" t="s">
        <v>86</v>
      </c>
      <c r="N30" s="72" t="s">
        <v>86</v>
      </c>
      <c r="O30" s="72" t="s">
        <v>86</v>
      </c>
      <c r="P30" s="72" t="s">
        <v>86</v>
      </c>
      <c r="Q30" s="72" t="s">
        <v>86</v>
      </c>
      <c r="R30" s="70"/>
      <c r="S30" s="70"/>
    </row>
    <row r="31" spans="2:19" ht="13.5">
      <c r="B31" s="59"/>
      <c r="C31" s="60"/>
      <c r="D31" s="460" t="s">
        <v>70</v>
      </c>
      <c r="E31" s="461"/>
      <c r="F31" s="66">
        <v>1</v>
      </c>
      <c r="G31" s="66">
        <v>12</v>
      </c>
      <c r="H31" s="66">
        <f t="shared" si="0"/>
        <v>321</v>
      </c>
      <c r="I31" s="71">
        <v>4</v>
      </c>
      <c r="J31" s="72">
        <v>32</v>
      </c>
      <c r="K31" s="72">
        <v>30</v>
      </c>
      <c r="L31" s="72">
        <v>64</v>
      </c>
      <c r="M31" s="72">
        <v>94</v>
      </c>
      <c r="N31" s="72">
        <v>97</v>
      </c>
      <c r="O31" s="72">
        <v>30</v>
      </c>
      <c r="P31" s="72">
        <v>1</v>
      </c>
      <c r="Q31" s="72">
        <v>29</v>
      </c>
      <c r="R31" s="70"/>
      <c r="S31" s="70"/>
    </row>
    <row r="32" spans="2:19" ht="13.5">
      <c r="B32" s="77"/>
      <c r="C32" s="77"/>
      <c r="D32" s="77"/>
      <c r="E32" s="77"/>
      <c r="F32" s="73"/>
      <c r="G32" s="73"/>
      <c r="H32" s="81"/>
      <c r="I32" s="74"/>
      <c r="J32" s="81"/>
      <c r="K32" s="81"/>
      <c r="L32" s="81"/>
      <c r="M32" s="81"/>
      <c r="N32" s="81"/>
      <c r="O32" s="81"/>
      <c r="P32" s="81"/>
      <c r="Q32" s="81"/>
      <c r="R32" s="77"/>
      <c r="S32" s="77"/>
    </row>
    <row r="33" spans="2:17" ht="13.5">
      <c r="B33" s="76" t="s">
        <v>73</v>
      </c>
      <c r="C33" s="77"/>
      <c r="D33" s="77"/>
      <c r="E33" s="77"/>
      <c r="F33" s="77"/>
      <c r="G33" s="77"/>
      <c r="H33" s="77"/>
      <c r="I33" s="75"/>
      <c r="J33" s="75"/>
      <c r="K33" s="75"/>
      <c r="L33" s="75"/>
      <c r="M33" s="75"/>
      <c r="N33" s="75"/>
      <c r="O33" s="75"/>
      <c r="P33" s="75"/>
      <c r="Q33" s="75"/>
    </row>
    <row r="34" spans="2:17" ht="13.5">
      <c r="B34" s="466"/>
      <c r="C34" s="467"/>
      <c r="D34" s="467"/>
      <c r="E34" s="467"/>
      <c r="F34" s="467"/>
      <c r="G34" s="467"/>
      <c r="H34" s="467"/>
      <c r="I34" s="77"/>
      <c r="J34" s="77"/>
      <c r="K34" s="77"/>
      <c r="L34" s="77"/>
      <c r="M34" s="77"/>
      <c r="N34" s="77"/>
      <c r="O34" s="77"/>
      <c r="P34" s="77"/>
      <c r="Q34" s="77"/>
    </row>
    <row r="35" spans="2:17" ht="13.5">
      <c r="B35" s="77"/>
      <c r="C35" s="77"/>
      <c r="D35" s="77"/>
      <c r="E35" s="77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ht="13.5">
      <c r="B36" s="77"/>
      <c r="C36" s="77"/>
      <c r="D36" s="77"/>
      <c r="E36" s="77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3.5">
      <c r="B37" s="77"/>
      <c r="C37" s="77"/>
      <c r="D37" s="77"/>
      <c r="E37" s="77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77"/>
      <c r="C38" s="77"/>
      <c r="D38" s="77"/>
      <c r="E38" s="77"/>
      <c r="F38" s="77"/>
      <c r="G38" s="82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 ht="13.5">
      <c r="B39" s="77"/>
      <c r="C39" s="77"/>
      <c r="D39" s="77"/>
      <c r="E39" s="77"/>
      <c r="F39" s="83"/>
      <c r="G39" s="83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2:17" ht="13.5">
      <c r="B40" s="77"/>
      <c r="C40" s="77"/>
      <c r="D40" s="77"/>
      <c r="E40" s="77"/>
      <c r="F40" s="83"/>
      <c r="G40" s="83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ht="13.5">
      <c r="B41" s="77"/>
      <c r="C41" s="77"/>
      <c r="D41" s="77"/>
      <c r="E41" s="77"/>
      <c r="F41" s="83"/>
      <c r="G41" s="83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7" ht="13.5">
      <c r="B42" s="77"/>
      <c r="C42" s="77"/>
      <c r="D42" s="77"/>
      <c r="E42" s="77"/>
      <c r="F42" s="83"/>
      <c r="G42" s="83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ht="13.5">
      <c r="B43" s="77"/>
      <c r="C43" s="77"/>
      <c r="D43" s="77"/>
      <c r="E43" s="77"/>
      <c r="F43" s="83"/>
      <c r="G43" s="83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ht="13.5">
      <c r="B44" s="77"/>
      <c r="C44" s="77"/>
      <c r="D44" s="77"/>
      <c r="E44" s="77"/>
      <c r="F44" s="83"/>
      <c r="G44" s="83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ht="13.5">
      <c r="B45" s="77"/>
      <c r="C45" s="77"/>
      <c r="D45" s="77"/>
      <c r="E45" s="77"/>
      <c r="F45" s="83"/>
      <c r="G45" s="83"/>
      <c r="H45" s="77"/>
      <c r="I45" s="77"/>
      <c r="J45" s="77"/>
      <c r="K45" s="77"/>
      <c r="L45" s="77"/>
      <c r="M45" s="77"/>
      <c r="N45" s="77"/>
      <c r="O45" s="77"/>
      <c r="P45" s="77"/>
      <c r="Q45" s="77"/>
    </row>
  </sheetData>
  <sheetProtection/>
  <mergeCells count="32">
    <mergeCell ref="D31:E31"/>
    <mergeCell ref="B34:H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C24:E24"/>
    <mergeCell ref="D13:E13"/>
    <mergeCell ref="D14:E14"/>
    <mergeCell ref="D15:E15"/>
    <mergeCell ref="D16:E16"/>
    <mergeCell ref="D17:E17"/>
    <mergeCell ref="D18:E18"/>
    <mergeCell ref="B7:E7"/>
    <mergeCell ref="D8:E8"/>
    <mergeCell ref="D9:E9"/>
    <mergeCell ref="D10:E10"/>
    <mergeCell ref="C11:E11"/>
    <mergeCell ref="D12:E12"/>
    <mergeCell ref="B3:E4"/>
    <mergeCell ref="F3:F4"/>
    <mergeCell ref="G3:G4"/>
    <mergeCell ref="H3:N3"/>
    <mergeCell ref="O3:Q3"/>
    <mergeCell ref="B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5"/>
  <sheetViews>
    <sheetView zoomScalePageLayoutView="0" workbookViewId="0" topLeftCell="A1">
      <selection activeCell="E34" sqref="E34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7.625" style="1" bestFit="1" customWidth="1"/>
    <col min="7" max="7" width="4.50390625" style="1" bestFit="1" customWidth="1"/>
    <col min="8" max="8" width="7.625" style="1" bestFit="1" customWidth="1"/>
    <col min="9" max="9" width="4.50390625" style="1" bestFit="1" customWidth="1"/>
    <col min="10" max="10" width="6.25390625" style="1" bestFit="1" customWidth="1"/>
    <col min="11" max="12" width="7.75390625" style="1" customWidth="1"/>
    <col min="13" max="13" width="9.50390625" style="1" customWidth="1"/>
    <col min="14" max="14" width="8.75390625" style="1" customWidth="1"/>
    <col min="15" max="15" width="8.625" style="1" bestFit="1" customWidth="1"/>
    <col min="16" max="16" width="8.625" style="14" bestFit="1" customWidth="1"/>
    <col min="17" max="18" width="7.875" style="14" bestFit="1" customWidth="1"/>
    <col min="19" max="19" width="8.625" style="1" bestFit="1" customWidth="1"/>
    <col min="20" max="20" width="7.625" style="1" bestFit="1" customWidth="1"/>
    <col min="21" max="21" width="8.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29" width="7.75390625" style="1" bestFit="1" customWidth="1"/>
    <col min="30" max="16384" width="9.00390625" style="1" customWidth="1"/>
  </cols>
  <sheetData>
    <row r="1" ht="14.25">
      <c r="B1" s="2" t="s">
        <v>127</v>
      </c>
    </row>
    <row r="2" spans="6:29" ht="12" customHeight="1">
      <c r="F2" s="42"/>
      <c r="G2" s="42"/>
      <c r="H2" s="42"/>
      <c r="I2" s="42"/>
      <c r="J2" s="42"/>
      <c r="K2" s="42"/>
      <c r="L2" s="42"/>
      <c r="M2" s="42"/>
      <c r="N2" s="42"/>
      <c r="O2" s="42"/>
      <c r="P2" s="51"/>
      <c r="Q2" s="51"/>
      <c r="R2" s="51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2:29" ht="12" customHeight="1">
      <c r="B3" s="468" t="s">
        <v>0</v>
      </c>
      <c r="C3" s="469"/>
      <c r="D3" s="469"/>
      <c r="E3" s="470"/>
      <c r="F3" s="426" t="s">
        <v>88</v>
      </c>
      <c r="G3" s="426"/>
      <c r="H3" s="426" t="s">
        <v>2</v>
      </c>
      <c r="I3" s="426"/>
      <c r="J3" s="426"/>
      <c r="K3" s="478" t="s">
        <v>3</v>
      </c>
      <c r="L3" s="479"/>
      <c r="M3" s="484" t="s">
        <v>89</v>
      </c>
      <c r="N3" s="487" t="s">
        <v>90</v>
      </c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9"/>
      <c r="AC3" s="84"/>
    </row>
    <row r="4" spans="2:29" ht="12" customHeight="1">
      <c r="B4" s="471"/>
      <c r="C4" s="472"/>
      <c r="D4" s="472"/>
      <c r="E4" s="473"/>
      <c r="F4" s="477"/>
      <c r="G4" s="477"/>
      <c r="H4" s="477"/>
      <c r="I4" s="477"/>
      <c r="J4" s="477"/>
      <c r="K4" s="480"/>
      <c r="L4" s="481"/>
      <c r="M4" s="485"/>
      <c r="N4" s="490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2"/>
      <c r="AC4" s="85"/>
    </row>
    <row r="5" spans="2:29" ht="12" customHeight="1">
      <c r="B5" s="471"/>
      <c r="C5" s="472"/>
      <c r="D5" s="472"/>
      <c r="E5" s="473"/>
      <c r="F5" s="427"/>
      <c r="G5" s="427"/>
      <c r="H5" s="427"/>
      <c r="I5" s="427"/>
      <c r="J5" s="427"/>
      <c r="K5" s="482"/>
      <c r="L5" s="483"/>
      <c r="M5" s="486"/>
      <c r="N5" s="426" t="s">
        <v>42</v>
      </c>
      <c r="O5" s="426"/>
      <c r="P5" s="426"/>
      <c r="Q5" s="426" t="s">
        <v>91</v>
      </c>
      <c r="R5" s="426"/>
      <c r="S5" s="426" t="s">
        <v>92</v>
      </c>
      <c r="T5" s="426"/>
      <c r="U5" s="426" t="s">
        <v>93</v>
      </c>
      <c r="V5" s="426"/>
      <c r="W5" s="426" t="s">
        <v>94</v>
      </c>
      <c r="X5" s="426"/>
      <c r="Y5" s="426" t="s">
        <v>95</v>
      </c>
      <c r="Z5" s="426"/>
      <c r="AA5" s="426" t="s">
        <v>96</v>
      </c>
      <c r="AB5" s="426"/>
      <c r="AC5" s="86" t="s">
        <v>97</v>
      </c>
    </row>
    <row r="6" spans="2:29" ht="12" customHeight="1">
      <c r="B6" s="471"/>
      <c r="C6" s="472"/>
      <c r="D6" s="472"/>
      <c r="E6" s="473"/>
      <c r="F6" s="426" t="s">
        <v>5</v>
      </c>
      <c r="G6" s="426" t="s">
        <v>6</v>
      </c>
      <c r="H6" s="426" t="s">
        <v>98</v>
      </c>
      <c r="I6" s="426" t="s">
        <v>99</v>
      </c>
      <c r="J6" s="493" t="s">
        <v>100</v>
      </c>
      <c r="K6" s="494" t="s">
        <v>7</v>
      </c>
      <c r="L6" s="494" t="s">
        <v>8</v>
      </c>
      <c r="M6" s="426" t="s">
        <v>25</v>
      </c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86" t="s">
        <v>101</v>
      </c>
    </row>
    <row r="7" spans="2:29" ht="12" customHeight="1">
      <c r="B7" s="471"/>
      <c r="C7" s="472"/>
      <c r="D7" s="472"/>
      <c r="E7" s="473"/>
      <c r="F7" s="477"/>
      <c r="G7" s="477"/>
      <c r="H7" s="477"/>
      <c r="I7" s="477"/>
      <c r="J7" s="477"/>
      <c r="K7" s="495"/>
      <c r="L7" s="495"/>
      <c r="M7" s="477"/>
      <c r="N7" s="426" t="s">
        <v>25</v>
      </c>
      <c r="O7" s="494" t="s">
        <v>7</v>
      </c>
      <c r="P7" s="494" t="s">
        <v>8</v>
      </c>
      <c r="Q7" s="494" t="s">
        <v>7</v>
      </c>
      <c r="R7" s="494" t="s">
        <v>8</v>
      </c>
      <c r="S7" s="494" t="s">
        <v>7</v>
      </c>
      <c r="T7" s="494" t="s">
        <v>8</v>
      </c>
      <c r="U7" s="494" t="s">
        <v>7</v>
      </c>
      <c r="V7" s="494" t="s">
        <v>8</v>
      </c>
      <c r="W7" s="494" t="s">
        <v>7</v>
      </c>
      <c r="X7" s="494" t="s">
        <v>8</v>
      </c>
      <c r="Y7" s="494" t="s">
        <v>7</v>
      </c>
      <c r="Z7" s="494" t="s">
        <v>8</v>
      </c>
      <c r="AA7" s="494" t="s">
        <v>7</v>
      </c>
      <c r="AB7" s="494" t="s">
        <v>8</v>
      </c>
      <c r="AC7" s="86" t="s">
        <v>25</v>
      </c>
    </row>
    <row r="8" spans="2:29" ht="12" customHeight="1">
      <c r="B8" s="474"/>
      <c r="C8" s="475"/>
      <c r="D8" s="475"/>
      <c r="E8" s="476"/>
      <c r="F8" s="427"/>
      <c r="G8" s="427"/>
      <c r="H8" s="427"/>
      <c r="I8" s="427"/>
      <c r="J8" s="427"/>
      <c r="K8" s="432"/>
      <c r="L8" s="432"/>
      <c r="M8" s="427"/>
      <c r="N8" s="427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88"/>
    </row>
    <row r="9" spans="2:29" ht="12" customHeight="1">
      <c r="B9" s="3"/>
      <c r="C9" s="36"/>
      <c r="D9" s="36"/>
      <c r="E9" s="37"/>
      <c r="F9" s="38"/>
      <c r="G9" s="38"/>
      <c r="H9" s="89"/>
      <c r="I9" s="89"/>
      <c r="J9" s="89"/>
      <c r="K9" s="89" t="s">
        <v>9</v>
      </c>
      <c r="L9" s="89" t="s">
        <v>9</v>
      </c>
      <c r="M9" s="89" t="s">
        <v>9</v>
      </c>
      <c r="N9" s="89" t="s">
        <v>9</v>
      </c>
      <c r="O9" s="89" t="s">
        <v>9</v>
      </c>
      <c r="P9" s="89" t="s">
        <v>9</v>
      </c>
      <c r="Q9" s="89" t="s">
        <v>9</v>
      </c>
      <c r="R9" s="89" t="s">
        <v>9</v>
      </c>
      <c r="S9" s="89" t="s">
        <v>9</v>
      </c>
      <c r="T9" s="89" t="s">
        <v>9</v>
      </c>
      <c r="U9" s="89" t="s">
        <v>9</v>
      </c>
      <c r="V9" s="89" t="s">
        <v>9</v>
      </c>
      <c r="W9" s="89" t="s">
        <v>9</v>
      </c>
      <c r="X9" s="89" t="s">
        <v>9</v>
      </c>
      <c r="Y9" s="89" t="s">
        <v>9</v>
      </c>
      <c r="Z9" s="89" t="s">
        <v>9</v>
      </c>
      <c r="AA9" s="89" t="s">
        <v>9</v>
      </c>
      <c r="AB9" s="89" t="s">
        <v>9</v>
      </c>
      <c r="AC9" s="89" t="s">
        <v>9</v>
      </c>
    </row>
    <row r="10" spans="2:29" ht="12" customHeight="1">
      <c r="B10" s="414" t="s">
        <v>46</v>
      </c>
      <c r="C10" s="414"/>
      <c r="D10" s="414"/>
      <c r="E10" s="414"/>
      <c r="F10" s="90">
        <v>318</v>
      </c>
      <c r="G10" s="40">
        <v>3</v>
      </c>
      <c r="H10" s="90">
        <v>3933</v>
      </c>
      <c r="I10" s="90">
        <v>32</v>
      </c>
      <c r="J10" s="90">
        <v>502</v>
      </c>
      <c r="K10" s="90">
        <v>2575</v>
      </c>
      <c r="L10" s="90">
        <v>4362</v>
      </c>
      <c r="M10" s="91">
        <v>2220</v>
      </c>
      <c r="N10" s="92">
        <v>105827</v>
      </c>
      <c r="O10" s="92">
        <v>54172</v>
      </c>
      <c r="P10" s="92">
        <v>51655</v>
      </c>
      <c r="Q10" s="92">
        <v>8828</v>
      </c>
      <c r="R10" s="92">
        <v>8347</v>
      </c>
      <c r="S10" s="92">
        <v>8890</v>
      </c>
      <c r="T10" s="92">
        <v>8371</v>
      </c>
      <c r="U10" s="92">
        <v>8822</v>
      </c>
      <c r="V10" s="92">
        <v>8660</v>
      </c>
      <c r="W10" s="92">
        <v>8875</v>
      </c>
      <c r="X10" s="92">
        <v>8397</v>
      </c>
      <c r="Y10" s="92">
        <v>9205</v>
      </c>
      <c r="Z10" s="92">
        <v>8794</v>
      </c>
      <c r="AA10" s="92">
        <v>9552</v>
      </c>
      <c r="AB10" s="92">
        <v>9086</v>
      </c>
      <c r="AC10" s="92">
        <v>1550</v>
      </c>
    </row>
    <row r="11" spans="2:29" s="43" customFormat="1" ht="12" customHeight="1">
      <c r="B11" s="418" t="s">
        <v>48</v>
      </c>
      <c r="C11" s="418"/>
      <c r="D11" s="418"/>
      <c r="E11" s="418"/>
      <c r="F11" s="93">
        <f aca="true" t="shared" si="0" ref="F11:AC11">SUM(F12:F14)</f>
        <v>313</v>
      </c>
      <c r="G11" s="93">
        <f t="shared" si="0"/>
        <v>3</v>
      </c>
      <c r="H11" s="93">
        <f t="shared" si="0"/>
        <v>3866</v>
      </c>
      <c r="I11" s="93">
        <f t="shared" si="0"/>
        <v>30</v>
      </c>
      <c r="J11" s="93">
        <f t="shared" si="0"/>
        <v>520</v>
      </c>
      <c r="K11" s="93">
        <f t="shared" si="0"/>
        <v>2541</v>
      </c>
      <c r="L11" s="93">
        <f t="shared" si="0"/>
        <v>4350</v>
      </c>
      <c r="M11" s="93">
        <f t="shared" si="0"/>
        <v>2286</v>
      </c>
      <c r="N11" s="93">
        <f t="shared" si="0"/>
        <v>103990</v>
      </c>
      <c r="O11" s="93">
        <f t="shared" si="0"/>
        <v>53337</v>
      </c>
      <c r="P11" s="93">
        <f t="shared" si="0"/>
        <v>50653</v>
      </c>
      <c r="Q11" s="93">
        <f t="shared" si="0"/>
        <v>8625</v>
      </c>
      <c r="R11" s="93">
        <f t="shared" si="0"/>
        <v>8054</v>
      </c>
      <c r="S11" s="93">
        <f t="shared" si="0"/>
        <v>8837</v>
      </c>
      <c r="T11" s="93">
        <f t="shared" si="0"/>
        <v>8365</v>
      </c>
      <c r="U11" s="93">
        <f t="shared" si="0"/>
        <v>8921</v>
      </c>
      <c r="V11" s="93">
        <f t="shared" si="0"/>
        <v>8371</v>
      </c>
      <c r="W11" s="93">
        <f t="shared" si="0"/>
        <v>8834</v>
      </c>
      <c r="X11" s="93">
        <f t="shared" si="0"/>
        <v>8680</v>
      </c>
      <c r="Y11" s="93">
        <f t="shared" si="0"/>
        <v>8891</v>
      </c>
      <c r="Z11" s="93">
        <f t="shared" si="0"/>
        <v>8399</v>
      </c>
      <c r="AA11" s="93">
        <f t="shared" si="0"/>
        <v>9229</v>
      </c>
      <c r="AB11" s="93">
        <f t="shared" si="0"/>
        <v>8784</v>
      </c>
      <c r="AC11" s="93">
        <f t="shared" si="0"/>
        <v>1618</v>
      </c>
    </row>
    <row r="12" spans="2:29" ht="12" customHeight="1">
      <c r="B12" s="3"/>
      <c r="C12" s="36"/>
      <c r="D12" s="387" t="s">
        <v>11</v>
      </c>
      <c r="E12" s="388"/>
      <c r="F12" s="94">
        <v>1</v>
      </c>
      <c r="G12" s="40" t="s">
        <v>102</v>
      </c>
      <c r="H12" s="90">
        <v>18</v>
      </c>
      <c r="I12" s="40" t="s">
        <v>102</v>
      </c>
      <c r="J12" s="40" t="s">
        <v>102</v>
      </c>
      <c r="K12" s="94">
        <v>24</v>
      </c>
      <c r="L12" s="94">
        <v>7</v>
      </c>
      <c r="M12" s="94">
        <v>4</v>
      </c>
      <c r="N12" s="94">
        <v>619</v>
      </c>
      <c r="O12" s="94">
        <v>311</v>
      </c>
      <c r="P12" s="94">
        <v>308</v>
      </c>
      <c r="Q12" s="94">
        <v>51</v>
      </c>
      <c r="R12" s="94">
        <v>51</v>
      </c>
      <c r="S12" s="94">
        <v>51</v>
      </c>
      <c r="T12" s="94">
        <v>51</v>
      </c>
      <c r="U12" s="94">
        <v>51</v>
      </c>
      <c r="V12" s="94">
        <v>50</v>
      </c>
      <c r="W12" s="94">
        <v>50</v>
      </c>
      <c r="X12" s="94">
        <v>51</v>
      </c>
      <c r="Y12" s="94">
        <v>51</v>
      </c>
      <c r="Z12" s="94">
        <v>51</v>
      </c>
      <c r="AA12" s="94">
        <v>57</v>
      </c>
      <c r="AB12" s="94">
        <v>54</v>
      </c>
      <c r="AC12" s="40" t="s">
        <v>102</v>
      </c>
    </row>
    <row r="13" spans="2:29" ht="12" customHeight="1">
      <c r="B13" s="3"/>
      <c r="C13" s="36"/>
      <c r="D13" s="387" t="s">
        <v>12</v>
      </c>
      <c r="E13" s="388"/>
      <c r="F13" s="94">
        <v>309</v>
      </c>
      <c r="G13" s="40">
        <v>3</v>
      </c>
      <c r="H13" s="90">
        <v>3822</v>
      </c>
      <c r="I13" s="95">
        <v>30</v>
      </c>
      <c r="J13" s="94">
        <v>520</v>
      </c>
      <c r="K13" s="94">
        <v>2482</v>
      </c>
      <c r="L13" s="94">
        <v>4307</v>
      </c>
      <c r="M13" s="94">
        <v>2266</v>
      </c>
      <c r="N13" s="94">
        <v>102642</v>
      </c>
      <c r="O13" s="94">
        <v>52681</v>
      </c>
      <c r="P13" s="94">
        <v>49961</v>
      </c>
      <c r="Q13" s="94">
        <v>8494</v>
      </c>
      <c r="R13" s="94">
        <v>7915</v>
      </c>
      <c r="S13" s="94">
        <v>8730</v>
      </c>
      <c r="T13" s="94">
        <v>8248</v>
      </c>
      <c r="U13" s="94">
        <v>8821</v>
      </c>
      <c r="V13" s="94">
        <v>8252</v>
      </c>
      <c r="W13" s="94">
        <v>8732</v>
      </c>
      <c r="X13" s="94">
        <v>8582</v>
      </c>
      <c r="Y13" s="94">
        <v>8782</v>
      </c>
      <c r="Z13" s="94">
        <v>8289</v>
      </c>
      <c r="AA13" s="94">
        <v>9122</v>
      </c>
      <c r="AB13" s="94">
        <v>8675</v>
      </c>
      <c r="AC13" s="90">
        <v>1606</v>
      </c>
    </row>
    <row r="14" spans="2:29" ht="12" customHeight="1">
      <c r="B14" s="3"/>
      <c r="C14" s="36"/>
      <c r="D14" s="387" t="s">
        <v>13</v>
      </c>
      <c r="E14" s="388"/>
      <c r="F14" s="40">
        <v>3</v>
      </c>
      <c r="G14" s="40" t="s">
        <v>60</v>
      </c>
      <c r="H14" s="40">
        <v>26</v>
      </c>
      <c r="I14" s="40" t="s">
        <v>60</v>
      </c>
      <c r="J14" s="40" t="s">
        <v>60</v>
      </c>
      <c r="K14" s="40">
        <v>35</v>
      </c>
      <c r="L14" s="40">
        <v>36</v>
      </c>
      <c r="M14" s="40">
        <v>16</v>
      </c>
      <c r="N14" s="40">
        <v>729</v>
      </c>
      <c r="O14" s="40">
        <v>345</v>
      </c>
      <c r="P14" s="40">
        <v>384</v>
      </c>
      <c r="Q14" s="40">
        <v>80</v>
      </c>
      <c r="R14" s="40">
        <v>88</v>
      </c>
      <c r="S14" s="40">
        <v>56</v>
      </c>
      <c r="T14" s="40">
        <v>66</v>
      </c>
      <c r="U14" s="40">
        <v>49</v>
      </c>
      <c r="V14" s="40">
        <v>69</v>
      </c>
      <c r="W14" s="40">
        <v>52</v>
      </c>
      <c r="X14" s="40">
        <v>47</v>
      </c>
      <c r="Y14" s="40">
        <v>58</v>
      </c>
      <c r="Z14" s="40">
        <v>59</v>
      </c>
      <c r="AA14" s="40">
        <v>50</v>
      </c>
      <c r="AB14" s="40">
        <v>55</v>
      </c>
      <c r="AC14" s="90">
        <v>12</v>
      </c>
    </row>
    <row r="15" spans="2:29" s="43" customFormat="1" ht="12" customHeight="1">
      <c r="B15" s="96"/>
      <c r="C15" s="416" t="s">
        <v>49</v>
      </c>
      <c r="D15" s="416"/>
      <c r="E15" s="417"/>
      <c r="F15" s="97">
        <f>SUM(F16:F27)</f>
        <v>254</v>
      </c>
      <c r="G15" s="97">
        <f aca="true" t="shared" si="1" ref="G15:AC15">SUM(G16:G27)</f>
        <v>3</v>
      </c>
      <c r="H15" s="97">
        <f t="shared" si="1"/>
        <v>3304</v>
      </c>
      <c r="I15" s="97">
        <f t="shared" si="1"/>
        <v>18</v>
      </c>
      <c r="J15" s="97">
        <f t="shared" si="1"/>
        <v>439</v>
      </c>
      <c r="K15" s="97">
        <f t="shared" si="1"/>
        <v>2095</v>
      </c>
      <c r="L15" s="97">
        <f t="shared" si="1"/>
        <v>3721</v>
      </c>
      <c r="M15" s="97">
        <f t="shared" si="1"/>
        <v>1824</v>
      </c>
      <c r="N15" s="97">
        <f t="shared" si="1"/>
        <v>89851</v>
      </c>
      <c r="O15" s="97">
        <f t="shared" si="1"/>
        <v>46030</v>
      </c>
      <c r="P15" s="97">
        <f t="shared" si="1"/>
        <v>43821</v>
      </c>
      <c r="Q15" s="97">
        <f t="shared" si="1"/>
        <v>7422</v>
      </c>
      <c r="R15" s="97">
        <f t="shared" si="1"/>
        <v>6942</v>
      </c>
      <c r="S15" s="97">
        <f t="shared" si="1"/>
        <v>7676</v>
      </c>
      <c r="T15" s="97">
        <f t="shared" si="1"/>
        <v>7321</v>
      </c>
      <c r="U15" s="97">
        <f t="shared" si="1"/>
        <v>7684</v>
      </c>
      <c r="V15" s="97">
        <f t="shared" si="1"/>
        <v>7206</v>
      </c>
      <c r="W15" s="97">
        <f t="shared" si="1"/>
        <v>7629</v>
      </c>
      <c r="X15" s="97">
        <f t="shared" si="1"/>
        <v>7519</v>
      </c>
      <c r="Y15" s="97">
        <f t="shared" si="1"/>
        <v>7661</v>
      </c>
      <c r="Z15" s="97">
        <f t="shared" si="1"/>
        <v>7255</v>
      </c>
      <c r="AA15" s="97">
        <f t="shared" si="1"/>
        <v>7958</v>
      </c>
      <c r="AB15" s="97">
        <f t="shared" si="1"/>
        <v>7578</v>
      </c>
      <c r="AC15" s="97">
        <f t="shared" si="1"/>
        <v>1240</v>
      </c>
    </row>
    <row r="16" spans="2:29" ht="12" customHeight="1">
      <c r="B16" s="3"/>
      <c r="C16" s="36"/>
      <c r="D16" s="387" t="s">
        <v>50</v>
      </c>
      <c r="E16" s="388"/>
      <c r="F16" s="40">
        <v>49</v>
      </c>
      <c r="G16" s="98">
        <v>3</v>
      </c>
      <c r="H16" s="40">
        <v>646</v>
      </c>
      <c r="I16" s="98">
        <v>4</v>
      </c>
      <c r="J16" s="95">
        <v>89</v>
      </c>
      <c r="K16" s="40">
        <v>432</v>
      </c>
      <c r="L16" s="40">
        <v>692</v>
      </c>
      <c r="M16" s="40">
        <v>222</v>
      </c>
      <c r="N16" s="40">
        <v>17455</v>
      </c>
      <c r="O16" s="40">
        <v>8946</v>
      </c>
      <c r="P16" s="40">
        <v>8509</v>
      </c>
      <c r="Q16" s="40">
        <v>1499</v>
      </c>
      <c r="R16" s="40">
        <v>1384</v>
      </c>
      <c r="S16" s="40">
        <v>1490</v>
      </c>
      <c r="T16" s="40">
        <v>1395</v>
      </c>
      <c r="U16" s="40">
        <v>1473</v>
      </c>
      <c r="V16" s="40">
        <v>1440</v>
      </c>
      <c r="W16" s="40">
        <v>1508</v>
      </c>
      <c r="X16" s="40">
        <v>1436</v>
      </c>
      <c r="Y16" s="40">
        <v>1512</v>
      </c>
      <c r="Z16" s="40">
        <v>1375</v>
      </c>
      <c r="AA16" s="40">
        <v>1464</v>
      </c>
      <c r="AB16" s="40">
        <v>1479</v>
      </c>
      <c r="AC16" s="40">
        <v>87</v>
      </c>
    </row>
    <row r="17" spans="2:29" ht="12" customHeight="1">
      <c r="B17" s="3"/>
      <c r="C17" s="36"/>
      <c r="D17" s="387" t="s">
        <v>51</v>
      </c>
      <c r="E17" s="388"/>
      <c r="F17" s="95">
        <v>58</v>
      </c>
      <c r="G17" s="40" t="s">
        <v>60</v>
      </c>
      <c r="H17" s="90">
        <v>752</v>
      </c>
      <c r="I17" s="98">
        <v>4</v>
      </c>
      <c r="J17" s="95">
        <v>98</v>
      </c>
      <c r="K17" s="90">
        <v>423</v>
      </c>
      <c r="L17" s="90">
        <v>853</v>
      </c>
      <c r="M17" s="90">
        <v>590</v>
      </c>
      <c r="N17" s="92">
        <v>20445</v>
      </c>
      <c r="O17" s="92">
        <v>10494</v>
      </c>
      <c r="P17" s="92">
        <v>9951</v>
      </c>
      <c r="Q17" s="99">
        <v>1631</v>
      </c>
      <c r="R17" s="99">
        <v>1645</v>
      </c>
      <c r="S17" s="99">
        <v>1778</v>
      </c>
      <c r="T17" s="99">
        <v>1687</v>
      </c>
      <c r="U17" s="99">
        <v>1823</v>
      </c>
      <c r="V17" s="99">
        <v>1570</v>
      </c>
      <c r="W17" s="99">
        <v>1723</v>
      </c>
      <c r="X17" s="99">
        <v>1709</v>
      </c>
      <c r="Y17" s="99">
        <v>1752</v>
      </c>
      <c r="Z17" s="99">
        <v>1662</v>
      </c>
      <c r="AA17" s="99">
        <v>1787</v>
      </c>
      <c r="AB17" s="99">
        <v>1678</v>
      </c>
      <c r="AC17" s="99">
        <v>54</v>
      </c>
    </row>
    <row r="18" spans="2:29" ht="12" customHeight="1">
      <c r="B18" s="3"/>
      <c r="C18" s="36"/>
      <c r="D18" s="387" t="s">
        <v>52</v>
      </c>
      <c r="E18" s="388"/>
      <c r="F18" s="95">
        <v>17</v>
      </c>
      <c r="G18" s="40" t="s">
        <v>60</v>
      </c>
      <c r="H18" s="90">
        <v>190</v>
      </c>
      <c r="I18" s="98">
        <v>1</v>
      </c>
      <c r="J18" s="95">
        <v>23</v>
      </c>
      <c r="K18" s="90">
        <v>140</v>
      </c>
      <c r="L18" s="90">
        <v>207</v>
      </c>
      <c r="M18" s="90">
        <v>46</v>
      </c>
      <c r="N18" s="92">
        <v>5007</v>
      </c>
      <c r="O18" s="92">
        <v>2555</v>
      </c>
      <c r="P18" s="92">
        <v>2452</v>
      </c>
      <c r="Q18" s="99">
        <v>380</v>
      </c>
      <c r="R18" s="99">
        <v>389</v>
      </c>
      <c r="S18" s="99">
        <v>466</v>
      </c>
      <c r="T18" s="99">
        <v>383</v>
      </c>
      <c r="U18" s="99">
        <v>452</v>
      </c>
      <c r="V18" s="99">
        <v>392</v>
      </c>
      <c r="W18" s="99">
        <v>387</v>
      </c>
      <c r="X18" s="99">
        <v>448</v>
      </c>
      <c r="Y18" s="99">
        <v>394</v>
      </c>
      <c r="Z18" s="99">
        <v>407</v>
      </c>
      <c r="AA18" s="99">
        <v>476</v>
      </c>
      <c r="AB18" s="99">
        <v>433</v>
      </c>
      <c r="AC18" s="99">
        <v>50</v>
      </c>
    </row>
    <row r="19" spans="2:29" ht="12" customHeight="1">
      <c r="B19" s="3"/>
      <c r="C19" s="36"/>
      <c r="D19" s="387" t="s">
        <v>53</v>
      </c>
      <c r="E19" s="388"/>
      <c r="F19" s="95">
        <v>23</v>
      </c>
      <c r="G19" s="40" t="s">
        <v>60</v>
      </c>
      <c r="H19" s="90">
        <v>406</v>
      </c>
      <c r="I19" s="98" t="s">
        <v>60</v>
      </c>
      <c r="J19" s="95">
        <v>55</v>
      </c>
      <c r="K19" s="90">
        <v>259</v>
      </c>
      <c r="L19" s="90">
        <v>448</v>
      </c>
      <c r="M19" s="90">
        <v>70</v>
      </c>
      <c r="N19" s="92">
        <v>11982</v>
      </c>
      <c r="O19" s="92">
        <v>6087</v>
      </c>
      <c r="P19" s="92">
        <v>5895</v>
      </c>
      <c r="Q19" s="99">
        <v>1000</v>
      </c>
      <c r="R19" s="99">
        <v>917</v>
      </c>
      <c r="S19" s="99">
        <v>1003</v>
      </c>
      <c r="T19" s="99">
        <v>982</v>
      </c>
      <c r="U19" s="99">
        <v>968</v>
      </c>
      <c r="V19" s="99">
        <v>987</v>
      </c>
      <c r="W19" s="99">
        <v>1009</v>
      </c>
      <c r="X19" s="99">
        <v>1065</v>
      </c>
      <c r="Y19" s="99">
        <v>1010</v>
      </c>
      <c r="Z19" s="99">
        <v>967</v>
      </c>
      <c r="AA19" s="99">
        <v>1097</v>
      </c>
      <c r="AB19" s="99">
        <v>977</v>
      </c>
      <c r="AC19" s="99">
        <v>612</v>
      </c>
    </row>
    <row r="20" spans="2:29" ht="12" customHeight="1">
      <c r="B20" s="3"/>
      <c r="C20" s="36"/>
      <c r="D20" s="387" t="s">
        <v>54</v>
      </c>
      <c r="E20" s="388"/>
      <c r="F20" s="95">
        <v>27</v>
      </c>
      <c r="G20" s="40" t="s">
        <v>60</v>
      </c>
      <c r="H20" s="90">
        <v>475</v>
      </c>
      <c r="I20" s="40" t="s">
        <v>60</v>
      </c>
      <c r="J20" s="95">
        <v>41</v>
      </c>
      <c r="K20" s="90">
        <v>275</v>
      </c>
      <c r="L20" s="90">
        <v>527</v>
      </c>
      <c r="M20" s="90">
        <v>345</v>
      </c>
      <c r="N20" s="92">
        <v>13418</v>
      </c>
      <c r="O20" s="92">
        <v>6816</v>
      </c>
      <c r="P20" s="92">
        <v>6602</v>
      </c>
      <c r="Q20" s="99">
        <v>1145</v>
      </c>
      <c r="R20" s="99">
        <v>1026</v>
      </c>
      <c r="S20" s="99">
        <v>1161</v>
      </c>
      <c r="T20" s="99">
        <v>1150</v>
      </c>
      <c r="U20" s="99">
        <v>1147</v>
      </c>
      <c r="V20" s="99">
        <v>1108</v>
      </c>
      <c r="W20" s="99">
        <v>1100</v>
      </c>
      <c r="X20" s="99">
        <v>1076</v>
      </c>
      <c r="Y20" s="99">
        <v>1106</v>
      </c>
      <c r="Z20" s="99">
        <v>1118</v>
      </c>
      <c r="AA20" s="99">
        <v>1157</v>
      </c>
      <c r="AB20" s="99">
        <v>1124</v>
      </c>
      <c r="AC20" s="99">
        <v>331</v>
      </c>
    </row>
    <row r="21" spans="2:29" ht="12" customHeight="1">
      <c r="B21" s="3"/>
      <c r="C21" s="36"/>
      <c r="D21" s="387" t="s">
        <v>55</v>
      </c>
      <c r="E21" s="388"/>
      <c r="F21" s="95">
        <v>11</v>
      </c>
      <c r="G21" s="40" t="s">
        <v>60</v>
      </c>
      <c r="H21" s="90">
        <v>100</v>
      </c>
      <c r="I21" s="98">
        <v>1</v>
      </c>
      <c r="J21" s="95">
        <v>18</v>
      </c>
      <c r="K21" s="90">
        <v>59</v>
      </c>
      <c r="L21" s="90">
        <v>129</v>
      </c>
      <c r="M21" s="90">
        <v>62</v>
      </c>
      <c r="N21" s="92">
        <v>2453</v>
      </c>
      <c r="O21" s="92">
        <v>1220</v>
      </c>
      <c r="P21" s="92">
        <v>1233</v>
      </c>
      <c r="Q21" s="99">
        <v>185</v>
      </c>
      <c r="R21" s="99">
        <v>166</v>
      </c>
      <c r="S21" s="99">
        <v>182</v>
      </c>
      <c r="T21" s="99">
        <v>198</v>
      </c>
      <c r="U21" s="99">
        <v>195</v>
      </c>
      <c r="V21" s="99">
        <v>201</v>
      </c>
      <c r="W21" s="99">
        <v>236</v>
      </c>
      <c r="X21" s="99">
        <v>207</v>
      </c>
      <c r="Y21" s="99">
        <v>185</v>
      </c>
      <c r="Z21" s="99">
        <v>222</v>
      </c>
      <c r="AA21" s="99">
        <v>237</v>
      </c>
      <c r="AB21" s="99">
        <v>239</v>
      </c>
      <c r="AC21" s="99">
        <v>3</v>
      </c>
    </row>
    <row r="22" spans="2:29" ht="12" customHeight="1">
      <c r="B22" s="3"/>
      <c r="C22" s="36"/>
      <c r="D22" s="387" t="s">
        <v>56</v>
      </c>
      <c r="E22" s="388"/>
      <c r="F22" s="95">
        <v>11</v>
      </c>
      <c r="G22" s="40" t="s">
        <v>60</v>
      </c>
      <c r="H22" s="90">
        <v>142</v>
      </c>
      <c r="I22" s="40" t="s">
        <v>60</v>
      </c>
      <c r="J22" s="95">
        <v>23</v>
      </c>
      <c r="K22" s="90">
        <v>93</v>
      </c>
      <c r="L22" s="90">
        <v>165</v>
      </c>
      <c r="M22" s="90">
        <v>87</v>
      </c>
      <c r="N22" s="92">
        <v>3961</v>
      </c>
      <c r="O22" s="92">
        <v>2090</v>
      </c>
      <c r="P22" s="92">
        <v>1871</v>
      </c>
      <c r="Q22" s="99">
        <v>353</v>
      </c>
      <c r="R22" s="99">
        <v>258</v>
      </c>
      <c r="S22" s="99">
        <v>346</v>
      </c>
      <c r="T22" s="99">
        <v>313</v>
      </c>
      <c r="U22" s="99">
        <v>336</v>
      </c>
      <c r="V22" s="99">
        <v>317</v>
      </c>
      <c r="W22" s="99">
        <v>345</v>
      </c>
      <c r="X22" s="99">
        <v>336</v>
      </c>
      <c r="Y22" s="99">
        <v>357</v>
      </c>
      <c r="Z22" s="99">
        <v>298</v>
      </c>
      <c r="AA22" s="99">
        <v>353</v>
      </c>
      <c r="AB22" s="99">
        <v>349</v>
      </c>
      <c r="AC22" s="99">
        <v>69</v>
      </c>
    </row>
    <row r="23" spans="2:29" ht="12" customHeight="1">
      <c r="B23" s="3"/>
      <c r="C23" s="36"/>
      <c r="D23" s="387" t="s">
        <v>57</v>
      </c>
      <c r="E23" s="388"/>
      <c r="F23" s="95">
        <v>16</v>
      </c>
      <c r="G23" s="40" t="s">
        <v>60</v>
      </c>
      <c r="H23" s="90">
        <v>147</v>
      </c>
      <c r="I23" s="98">
        <v>2</v>
      </c>
      <c r="J23" s="95">
        <v>23</v>
      </c>
      <c r="K23" s="90">
        <v>93</v>
      </c>
      <c r="L23" s="90">
        <v>184</v>
      </c>
      <c r="M23" s="90">
        <v>43</v>
      </c>
      <c r="N23" s="92">
        <v>3588</v>
      </c>
      <c r="O23" s="92">
        <v>1876</v>
      </c>
      <c r="P23" s="92">
        <v>1712</v>
      </c>
      <c r="Q23" s="99">
        <v>281</v>
      </c>
      <c r="R23" s="99">
        <v>265</v>
      </c>
      <c r="S23" s="99">
        <v>295</v>
      </c>
      <c r="T23" s="99">
        <v>289</v>
      </c>
      <c r="U23" s="99">
        <v>298</v>
      </c>
      <c r="V23" s="99">
        <v>286</v>
      </c>
      <c r="W23" s="99">
        <v>316</v>
      </c>
      <c r="X23" s="99">
        <v>307</v>
      </c>
      <c r="Y23" s="99">
        <v>315</v>
      </c>
      <c r="Z23" s="99">
        <v>267</v>
      </c>
      <c r="AA23" s="99">
        <v>371</v>
      </c>
      <c r="AB23" s="99">
        <v>298</v>
      </c>
      <c r="AC23" s="99">
        <v>7</v>
      </c>
    </row>
    <row r="24" spans="2:29" ht="12" customHeight="1">
      <c r="B24" s="3"/>
      <c r="C24" s="36"/>
      <c r="D24" s="387" t="s">
        <v>58</v>
      </c>
      <c r="E24" s="388"/>
      <c r="F24" s="95">
        <v>11</v>
      </c>
      <c r="G24" s="40" t="s">
        <v>60</v>
      </c>
      <c r="H24" s="90">
        <v>125</v>
      </c>
      <c r="I24" s="95">
        <v>2</v>
      </c>
      <c r="J24" s="95">
        <v>21</v>
      </c>
      <c r="K24" s="90">
        <v>80</v>
      </c>
      <c r="L24" s="90">
        <v>161</v>
      </c>
      <c r="M24" s="90">
        <v>76</v>
      </c>
      <c r="N24" s="92">
        <v>3421</v>
      </c>
      <c r="O24" s="92">
        <v>1745</v>
      </c>
      <c r="P24" s="92">
        <v>1676</v>
      </c>
      <c r="Q24" s="99">
        <v>263</v>
      </c>
      <c r="R24" s="99">
        <v>276</v>
      </c>
      <c r="S24" s="99">
        <v>283</v>
      </c>
      <c r="T24" s="99">
        <v>280</v>
      </c>
      <c r="U24" s="99">
        <v>285</v>
      </c>
      <c r="V24" s="99">
        <v>276</v>
      </c>
      <c r="W24" s="99">
        <v>305</v>
      </c>
      <c r="X24" s="99">
        <v>268</v>
      </c>
      <c r="Y24" s="99">
        <v>326</v>
      </c>
      <c r="Z24" s="99">
        <v>277</v>
      </c>
      <c r="AA24" s="99">
        <v>283</v>
      </c>
      <c r="AB24" s="99">
        <v>299</v>
      </c>
      <c r="AC24" s="99">
        <v>3</v>
      </c>
    </row>
    <row r="25" spans="2:29" ht="12" customHeight="1">
      <c r="B25" s="3"/>
      <c r="C25" s="36"/>
      <c r="D25" s="387" t="s">
        <v>59</v>
      </c>
      <c r="E25" s="388"/>
      <c r="F25" s="95">
        <v>11</v>
      </c>
      <c r="G25" s="40" t="s">
        <v>60</v>
      </c>
      <c r="H25" s="90">
        <v>102</v>
      </c>
      <c r="I25" s="98">
        <v>1</v>
      </c>
      <c r="J25" s="95">
        <v>13</v>
      </c>
      <c r="K25" s="90">
        <v>85</v>
      </c>
      <c r="L25" s="90">
        <v>111</v>
      </c>
      <c r="M25" s="90">
        <v>78</v>
      </c>
      <c r="N25" s="92">
        <v>2507</v>
      </c>
      <c r="O25" s="92">
        <v>1300</v>
      </c>
      <c r="P25" s="92">
        <v>1207</v>
      </c>
      <c r="Q25" s="99">
        <v>212</v>
      </c>
      <c r="R25" s="99">
        <v>200</v>
      </c>
      <c r="S25" s="99">
        <v>216</v>
      </c>
      <c r="T25" s="99">
        <v>185</v>
      </c>
      <c r="U25" s="99">
        <v>193</v>
      </c>
      <c r="V25" s="99">
        <v>205</v>
      </c>
      <c r="W25" s="99">
        <v>199</v>
      </c>
      <c r="X25" s="99">
        <v>205</v>
      </c>
      <c r="Y25" s="99">
        <v>242</v>
      </c>
      <c r="Z25" s="99">
        <v>192</v>
      </c>
      <c r="AA25" s="99">
        <v>238</v>
      </c>
      <c r="AB25" s="99">
        <v>220</v>
      </c>
      <c r="AC25" s="99">
        <v>7</v>
      </c>
    </row>
    <row r="26" spans="2:29" ht="12" customHeight="1">
      <c r="B26" s="3"/>
      <c r="C26" s="36"/>
      <c r="D26" s="387" t="s">
        <v>61</v>
      </c>
      <c r="E26" s="388"/>
      <c r="F26" s="40">
        <v>12</v>
      </c>
      <c r="G26" s="40" t="s">
        <v>60</v>
      </c>
      <c r="H26" s="90">
        <v>121</v>
      </c>
      <c r="I26" s="40" t="s">
        <v>60</v>
      </c>
      <c r="J26" s="95">
        <v>18</v>
      </c>
      <c r="K26" s="90">
        <v>89</v>
      </c>
      <c r="L26" s="90">
        <v>130</v>
      </c>
      <c r="M26" s="90">
        <v>133</v>
      </c>
      <c r="N26" s="92">
        <v>2762</v>
      </c>
      <c r="O26" s="92">
        <v>1439</v>
      </c>
      <c r="P26" s="92">
        <v>1323</v>
      </c>
      <c r="Q26" s="99">
        <v>233</v>
      </c>
      <c r="R26" s="99">
        <v>221</v>
      </c>
      <c r="S26" s="99">
        <v>236</v>
      </c>
      <c r="T26" s="99">
        <v>207</v>
      </c>
      <c r="U26" s="99">
        <v>230</v>
      </c>
      <c r="V26" s="99">
        <v>219</v>
      </c>
      <c r="W26" s="99">
        <v>259</v>
      </c>
      <c r="X26" s="99">
        <v>224</v>
      </c>
      <c r="Y26" s="99">
        <v>237</v>
      </c>
      <c r="Z26" s="99">
        <v>212</v>
      </c>
      <c r="AA26" s="99">
        <v>244</v>
      </c>
      <c r="AB26" s="99">
        <v>240</v>
      </c>
      <c r="AC26" s="99">
        <v>4</v>
      </c>
    </row>
    <row r="27" spans="2:29" ht="12" customHeight="1">
      <c r="B27" s="3"/>
      <c r="C27" s="36"/>
      <c r="D27" s="387" t="s">
        <v>62</v>
      </c>
      <c r="E27" s="446"/>
      <c r="F27" s="40">
        <v>8</v>
      </c>
      <c r="G27" s="40" t="s">
        <v>60</v>
      </c>
      <c r="H27" s="90">
        <v>98</v>
      </c>
      <c r="I27" s="95">
        <v>3</v>
      </c>
      <c r="J27" s="95">
        <v>17</v>
      </c>
      <c r="K27" s="90">
        <v>67</v>
      </c>
      <c r="L27" s="90">
        <v>114</v>
      </c>
      <c r="M27" s="90">
        <v>72</v>
      </c>
      <c r="N27" s="92">
        <v>2852</v>
      </c>
      <c r="O27" s="92">
        <v>1462</v>
      </c>
      <c r="P27" s="92">
        <v>1390</v>
      </c>
      <c r="Q27" s="99">
        <v>240</v>
      </c>
      <c r="R27" s="99">
        <v>195</v>
      </c>
      <c r="S27" s="99">
        <v>220</v>
      </c>
      <c r="T27" s="99">
        <v>252</v>
      </c>
      <c r="U27" s="99">
        <v>284</v>
      </c>
      <c r="V27" s="99">
        <v>205</v>
      </c>
      <c r="W27" s="99">
        <v>242</v>
      </c>
      <c r="X27" s="99">
        <v>238</v>
      </c>
      <c r="Y27" s="99">
        <v>225</v>
      </c>
      <c r="Z27" s="99">
        <v>258</v>
      </c>
      <c r="AA27" s="99">
        <v>251</v>
      </c>
      <c r="AB27" s="99">
        <v>242</v>
      </c>
      <c r="AC27" s="99">
        <v>13</v>
      </c>
    </row>
    <row r="28" spans="2:29" s="43" customFormat="1" ht="12" customHeight="1">
      <c r="B28" s="96"/>
      <c r="C28" s="416" t="s">
        <v>63</v>
      </c>
      <c r="D28" s="416"/>
      <c r="E28" s="417"/>
      <c r="F28" s="97">
        <f>SUM(F29,F32,F35,F39,F46,F51,F53)</f>
        <v>59</v>
      </c>
      <c r="G28" s="93" t="s">
        <v>60</v>
      </c>
      <c r="H28" s="97">
        <f aca="true" t="shared" si="2" ref="H28:T28">SUM(H29,H32,H35,H39,H46,H51,H53)</f>
        <v>562</v>
      </c>
      <c r="I28" s="97">
        <f t="shared" si="2"/>
        <v>12</v>
      </c>
      <c r="J28" s="97">
        <f t="shared" si="2"/>
        <v>81</v>
      </c>
      <c r="K28" s="97">
        <f t="shared" si="2"/>
        <v>446</v>
      </c>
      <c r="L28" s="97">
        <f t="shared" si="2"/>
        <v>629</v>
      </c>
      <c r="M28" s="97">
        <f t="shared" si="2"/>
        <v>462</v>
      </c>
      <c r="N28" s="97">
        <f t="shared" si="2"/>
        <v>14139</v>
      </c>
      <c r="O28" s="97">
        <f t="shared" si="2"/>
        <v>7307</v>
      </c>
      <c r="P28" s="97">
        <f t="shared" si="2"/>
        <v>6832</v>
      </c>
      <c r="Q28" s="97">
        <f t="shared" si="2"/>
        <v>1203</v>
      </c>
      <c r="R28" s="97">
        <f t="shared" si="2"/>
        <v>1112</v>
      </c>
      <c r="S28" s="97">
        <f t="shared" si="2"/>
        <v>1161</v>
      </c>
      <c r="T28" s="97">
        <f t="shared" si="2"/>
        <v>1044</v>
      </c>
      <c r="U28" s="97">
        <f>SUM(U29,U32,U35,U39,U46,U51,U53)</f>
        <v>1237</v>
      </c>
      <c r="V28" s="97">
        <f aca="true" t="shared" si="3" ref="V28:AC28">SUM(V29,V32,V35,V39,V46,V51,V53)</f>
        <v>1165</v>
      </c>
      <c r="W28" s="97">
        <f t="shared" si="3"/>
        <v>1205</v>
      </c>
      <c r="X28" s="97">
        <f t="shared" si="3"/>
        <v>1161</v>
      </c>
      <c r="Y28" s="97">
        <f t="shared" si="3"/>
        <v>1230</v>
      </c>
      <c r="Z28" s="97">
        <f t="shared" si="3"/>
        <v>1144</v>
      </c>
      <c r="AA28" s="97">
        <f t="shared" si="3"/>
        <v>1271</v>
      </c>
      <c r="AB28" s="97">
        <f t="shared" si="3"/>
        <v>1206</v>
      </c>
      <c r="AC28" s="97">
        <f t="shared" si="3"/>
        <v>378</v>
      </c>
    </row>
    <row r="29" spans="2:29" s="43" customFormat="1" ht="12" customHeight="1">
      <c r="B29" s="96"/>
      <c r="C29" s="100"/>
      <c r="D29" s="416" t="s">
        <v>64</v>
      </c>
      <c r="E29" s="417"/>
      <c r="F29" s="97">
        <f>SUM(F30:F31)</f>
        <v>4</v>
      </c>
      <c r="G29" s="93" t="s">
        <v>28</v>
      </c>
      <c r="H29" s="97">
        <f>SUM(H30:H31)</f>
        <v>71</v>
      </c>
      <c r="I29" s="93" t="s">
        <v>28</v>
      </c>
      <c r="J29" s="97">
        <f>SUM(J30:J31)</f>
        <v>8</v>
      </c>
      <c r="K29" s="97">
        <f aca="true" t="shared" si="4" ref="K29:AC29">SUM(K30:K31)</f>
        <v>43</v>
      </c>
      <c r="L29" s="97">
        <f t="shared" si="4"/>
        <v>73</v>
      </c>
      <c r="M29" s="97">
        <f t="shared" si="4"/>
        <v>27</v>
      </c>
      <c r="N29" s="97">
        <f t="shared" si="4"/>
        <v>2190</v>
      </c>
      <c r="O29" s="97">
        <f t="shared" si="4"/>
        <v>1112</v>
      </c>
      <c r="P29" s="97">
        <f t="shared" si="4"/>
        <v>1078</v>
      </c>
      <c r="Q29" s="97">
        <f t="shared" si="4"/>
        <v>209</v>
      </c>
      <c r="R29" s="97">
        <f t="shared" si="4"/>
        <v>175</v>
      </c>
      <c r="S29" s="97">
        <f t="shared" si="4"/>
        <v>170</v>
      </c>
      <c r="T29" s="97">
        <f t="shared" si="4"/>
        <v>167</v>
      </c>
      <c r="U29" s="97">
        <f t="shared" si="4"/>
        <v>217</v>
      </c>
      <c r="V29" s="97">
        <f t="shared" si="4"/>
        <v>186</v>
      </c>
      <c r="W29" s="97">
        <f t="shared" si="4"/>
        <v>169</v>
      </c>
      <c r="X29" s="97">
        <f t="shared" si="4"/>
        <v>178</v>
      </c>
      <c r="Y29" s="97">
        <f t="shared" si="4"/>
        <v>180</v>
      </c>
      <c r="Z29" s="97">
        <f t="shared" si="4"/>
        <v>180</v>
      </c>
      <c r="AA29" s="97">
        <f t="shared" si="4"/>
        <v>167</v>
      </c>
      <c r="AB29" s="97">
        <f t="shared" si="4"/>
        <v>192</v>
      </c>
      <c r="AC29" s="97">
        <f t="shared" si="4"/>
        <v>3</v>
      </c>
    </row>
    <row r="30" spans="2:29" ht="12" customHeight="1">
      <c r="B30" s="3"/>
      <c r="C30" s="36"/>
      <c r="D30" s="21"/>
      <c r="E30" s="4" t="s">
        <v>103</v>
      </c>
      <c r="F30" s="95">
        <v>2</v>
      </c>
      <c r="G30" s="40" t="s">
        <v>28</v>
      </c>
      <c r="H30" s="90">
        <v>27</v>
      </c>
      <c r="I30" s="40" t="s">
        <v>28</v>
      </c>
      <c r="J30" s="95">
        <v>4</v>
      </c>
      <c r="K30" s="90">
        <v>17</v>
      </c>
      <c r="L30" s="90">
        <v>31</v>
      </c>
      <c r="M30" s="90">
        <v>19</v>
      </c>
      <c r="N30" s="94">
        <v>799</v>
      </c>
      <c r="O30" s="92">
        <v>419</v>
      </c>
      <c r="P30" s="92">
        <v>380</v>
      </c>
      <c r="Q30" s="99">
        <v>67</v>
      </c>
      <c r="R30" s="99">
        <v>52</v>
      </c>
      <c r="S30" s="99">
        <v>66</v>
      </c>
      <c r="T30" s="99">
        <v>57</v>
      </c>
      <c r="U30" s="99">
        <v>74</v>
      </c>
      <c r="V30" s="99">
        <v>77</v>
      </c>
      <c r="W30" s="99">
        <v>68</v>
      </c>
      <c r="X30" s="99">
        <v>62</v>
      </c>
      <c r="Y30" s="99">
        <v>70</v>
      </c>
      <c r="Z30" s="99">
        <v>67</v>
      </c>
      <c r="AA30" s="99">
        <v>74</v>
      </c>
      <c r="AB30" s="99">
        <v>65</v>
      </c>
      <c r="AC30" s="99">
        <v>3</v>
      </c>
    </row>
    <row r="31" spans="2:29" ht="12" customHeight="1">
      <c r="B31" s="3"/>
      <c r="C31" s="36"/>
      <c r="D31" s="21"/>
      <c r="E31" s="4" t="s">
        <v>104</v>
      </c>
      <c r="F31" s="95">
        <v>2</v>
      </c>
      <c r="G31" s="40" t="s">
        <v>28</v>
      </c>
      <c r="H31" s="90">
        <v>44</v>
      </c>
      <c r="I31" s="40" t="s">
        <v>28</v>
      </c>
      <c r="J31" s="95">
        <v>4</v>
      </c>
      <c r="K31" s="90">
        <v>26</v>
      </c>
      <c r="L31" s="90">
        <v>42</v>
      </c>
      <c r="M31" s="90">
        <v>8</v>
      </c>
      <c r="N31" s="94">
        <v>1391</v>
      </c>
      <c r="O31" s="92">
        <v>693</v>
      </c>
      <c r="P31" s="92">
        <v>698</v>
      </c>
      <c r="Q31" s="99">
        <v>142</v>
      </c>
      <c r="R31" s="99">
        <v>123</v>
      </c>
      <c r="S31" s="99">
        <v>104</v>
      </c>
      <c r="T31" s="99">
        <v>110</v>
      </c>
      <c r="U31" s="99">
        <v>143</v>
      </c>
      <c r="V31" s="99">
        <v>109</v>
      </c>
      <c r="W31" s="99">
        <v>101</v>
      </c>
      <c r="X31" s="99">
        <v>116</v>
      </c>
      <c r="Y31" s="99">
        <v>110</v>
      </c>
      <c r="Z31" s="99">
        <v>113</v>
      </c>
      <c r="AA31" s="99">
        <v>93</v>
      </c>
      <c r="AB31" s="99">
        <v>127</v>
      </c>
      <c r="AC31" s="40" t="s">
        <v>28</v>
      </c>
    </row>
    <row r="32" spans="2:29" s="43" customFormat="1" ht="12" customHeight="1">
      <c r="B32" s="96"/>
      <c r="C32" s="100"/>
      <c r="D32" s="416" t="s">
        <v>65</v>
      </c>
      <c r="E32" s="417"/>
      <c r="F32" s="97">
        <f>SUM(F33:F34)</f>
        <v>2</v>
      </c>
      <c r="G32" s="93" t="s">
        <v>28</v>
      </c>
      <c r="H32" s="97">
        <f>SUM(H33:H34)</f>
        <v>8</v>
      </c>
      <c r="I32" s="97">
        <f>SUM(I33:I34)</f>
        <v>2</v>
      </c>
      <c r="J32" s="97">
        <f>SUM(J33:J34)</f>
        <v>2</v>
      </c>
      <c r="K32" s="97">
        <f>SUM(K33:K34)</f>
        <v>12</v>
      </c>
      <c r="L32" s="97">
        <f aca="true" t="shared" si="5" ref="L32:AB32">SUM(L33:L34)</f>
        <v>10</v>
      </c>
      <c r="M32" s="97">
        <f t="shared" si="5"/>
        <v>13</v>
      </c>
      <c r="N32" s="97">
        <f t="shared" si="5"/>
        <v>88</v>
      </c>
      <c r="O32" s="97">
        <f t="shared" si="5"/>
        <v>42</v>
      </c>
      <c r="P32" s="97">
        <f t="shared" si="5"/>
        <v>46</v>
      </c>
      <c r="Q32" s="97">
        <f t="shared" si="5"/>
        <v>7</v>
      </c>
      <c r="R32" s="97">
        <f t="shared" si="5"/>
        <v>4</v>
      </c>
      <c r="S32" s="97">
        <f t="shared" si="5"/>
        <v>4</v>
      </c>
      <c r="T32" s="97">
        <f t="shared" si="5"/>
        <v>11</v>
      </c>
      <c r="U32" s="97">
        <f t="shared" si="5"/>
        <v>8</v>
      </c>
      <c r="V32" s="97">
        <f t="shared" si="5"/>
        <v>5</v>
      </c>
      <c r="W32" s="97">
        <f t="shared" si="5"/>
        <v>5</v>
      </c>
      <c r="X32" s="97">
        <f t="shared" si="5"/>
        <v>9</v>
      </c>
      <c r="Y32" s="97">
        <f t="shared" si="5"/>
        <v>5</v>
      </c>
      <c r="Z32" s="97">
        <f t="shared" si="5"/>
        <v>9</v>
      </c>
      <c r="AA32" s="97">
        <f t="shared" si="5"/>
        <v>13</v>
      </c>
      <c r="AB32" s="97">
        <f t="shared" si="5"/>
        <v>8</v>
      </c>
      <c r="AC32" s="93" t="s">
        <v>28</v>
      </c>
    </row>
    <row r="33" spans="2:29" ht="12" customHeight="1">
      <c r="B33" s="3"/>
      <c r="C33" s="36"/>
      <c r="D33" s="21"/>
      <c r="E33" s="4" t="s">
        <v>105</v>
      </c>
      <c r="F33" s="95">
        <v>1</v>
      </c>
      <c r="G33" s="40" t="s">
        <v>28</v>
      </c>
      <c r="H33" s="90">
        <v>4</v>
      </c>
      <c r="I33" s="98">
        <v>1</v>
      </c>
      <c r="J33" s="95">
        <v>1</v>
      </c>
      <c r="K33" s="90">
        <v>6</v>
      </c>
      <c r="L33" s="90">
        <v>6</v>
      </c>
      <c r="M33" s="90">
        <v>7</v>
      </c>
      <c r="N33" s="94">
        <v>53</v>
      </c>
      <c r="O33" s="92">
        <v>31</v>
      </c>
      <c r="P33" s="92">
        <v>22</v>
      </c>
      <c r="Q33" s="99">
        <v>6</v>
      </c>
      <c r="R33" s="99">
        <v>1</v>
      </c>
      <c r="S33" s="99">
        <v>3</v>
      </c>
      <c r="T33" s="99">
        <v>5</v>
      </c>
      <c r="U33" s="99">
        <v>7</v>
      </c>
      <c r="V33" s="99">
        <v>3</v>
      </c>
      <c r="W33" s="99">
        <v>2</v>
      </c>
      <c r="X33" s="99">
        <v>6</v>
      </c>
      <c r="Y33" s="99">
        <v>3</v>
      </c>
      <c r="Z33" s="99">
        <v>4</v>
      </c>
      <c r="AA33" s="99">
        <v>10</v>
      </c>
      <c r="AB33" s="99">
        <v>3</v>
      </c>
      <c r="AC33" s="40" t="s">
        <v>28</v>
      </c>
    </row>
    <row r="34" spans="2:29" ht="12" customHeight="1">
      <c r="B34" s="3"/>
      <c r="C34" s="36"/>
      <c r="D34" s="21"/>
      <c r="E34" s="4" t="s">
        <v>106</v>
      </c>
      <c r="F34" s="95">
        <v>1</v>
      </c>
      <c r="G34" s="40" t="s">
        <v>28</v>
      </c>
      <c r="H34" s="98">
        <v>4</v>
      </c>
      <c r="I34" s="95">
        <v>1</v>
      </c>
      <c r="J34" s="95">
        <v>1</v>
      </c>
      <c r="K34" s="90">
        <v>6</v>
      </c>
      <c r="L34" s="90">
        <v>4</v>
      </c>
      <c r="M34" s="90">
        <v>6</v>
      </c>
      <c r="N34" s="94">
        <v>35</v>
      </c>
      <c r="O34" s="92">
        <v>11</v>
      </c>
      <c r="P34" s="92">
        <v>24</v>
      </c>
      <c r="Q34" s="99">
        <v>1</v>
      </c>
      <c r="R34" s="99">
        <v>3</v>
      </c>
      <c r="S34" s="99">
        <v>1</v>
      </c>
      <c r="T34" s="99">
        <v>6</v>
      </c>
      <c r="U34" s="99">
        <v>1</v>
      </c>
      <c r="V34" s="99">
        <v>2</v>
      </c>
      <c r="W34" s="99">
        <v>3</v>
      </c>
      <c r="X34" s="99">
        <v>3</v>
      </c>
      <c r="Y34" s="99">
        <v>2</v>
      </c>
      <c r="Z34" s="99">
        <v>5</v>
      </c>
      <c r="AA34" s="99">
        <v>3</v>
      </c>
      <c r="AB34" s="99">
        <v>5</v>
      </c>
      <c r="AC34" s="40" t="s">
        <v>28</v>
      </c>
    </row>
    <row r="35" spans="2:29" s="43" customFormat="1" ht="12" customHeight="1">
      <c r="B35" s="96"/>
      <c r="C35" s="100"/>
      <c r="D35" s="416" t="s">
        <v>66</v>
      </c>
      <c r="E35" s="417"/>
      <c r="F35" s="97">
        <f>SUM(F36:F38)</f>
        <v>5</v>
      </c>
      <c r="G35" s="93" t="s">
        <v>28</v>
      </c>
      <c r="H35" s="97">
        <f aca="true" t="shared" si="6" ref="H35:R35">SUM(H36:H38)</f>
        <v>36</v>
      </c>
      <c r="I35" s="97">
        <f t="shared" si="6"/>
        <v>1</v>
      </c>
      <c r="J35" s="97">
        <f t="shared" si="6"/>
        <v>3</v>
      </c>
      <c r="K35" s="97">
        <f t="shared" si="6"/>
        <v>34</v>
      </c>
      <c r="L35" s="97">
        <f t="shared" si="6"/>
        <v>32</v>
      </c>
      <c r="M35" s="97">
        <f t="shared" si="6"/>
        <v>28</v>
      </c>
      <c r="N35" s="97">
        <f t="shared" si="6"/>
        <v>853</v>
      </c>
      <c r="O35" s="97">
        <f t="shared" si="6"/>
        <v>457</v>
      </c>
      <c r="P35" s="97">
        <f t="shared" si="6"/>
        <v>396</v>
      </c>
      <c r="Q35" s="97">
        <f t="shared" si="6"/>
        <v>69</v>
      </c>
      <c r="R35" s="97">
        <f t="shared" si="6"/>
        <v>59</v>
      </c>
      <c r="S35" s="97">
        <f>SUM(S36:S38)</f>
        <v>67</v>
      </c>
      <c r="T35" s="97">
        <f>SUM(T36:T38)</f>
        <v>63</v>
      </c>
      <c r="U35" s="97">
        <f>SUM(U36:U38)</f>
        <v>68</v>
      </c>
      <c r="V35" s="97">
        <f>SUM(V36:V38)</f>
        <v>65</v>
      </c>
      <c r="W35" s="97">
        <f>SUM(W36:W38)</f>
        <v>77</v>
      </c>
      <c r="X35" s="97">
        <f aca="true" t="shared" si="7" ref="X35:AC35">SUM(X36:X38)</f>
        <v>84</v>
      </c>
      <c r="Y35" s="97">
        <f t="shared" si="7"/>
        <v>88</v>
      </c>
      <c r="Z35" s="97">
        <f t="shared" si="7"/>
        <v>62</v>
      </c>
      <c r="AA35" s="97">
        <f t="shared" si="7"/>
        <v>88</v>
      </c>
      <c r="AB35" s="97">
        <f t="shared" si="7"/>
        <v>63</v>
      </c>
      <c r="AC35" s="97">
        <f t="shared" si="7"/>
        <v>2</v>
      </c>
    </row>
    <row r="36" spans="2:29" ht="12" customHeight="1">
      <c r="B36" s="3"/>
      <c r="C36" s="36"/>
      <c r="D36" s="21"/>
      <c r="E36" s="4" t="s">
        <v>107</v>
      </c>
      <c r="F36" s="95">
        <v>1</v>
      </c>
      <c r="G36" s="40" t="s">
        <v>28</v>
      </c>
      <c r="H36" s="90">
        <v>7</v>
      </c>
      <c r="I36" s="40" t="s">
        <v>28</v>
      </c>
      <c r="J36" s="95">
        <v>1</v>
      </c>
      <c r="K36" s="90">
        <v>8</v>
      </c>
      <c r="L36" s="90">
        <v>6</v>
      </c>
      <c r="M36" s="90">
        <v>7</v>
      </c>
      <c r="N36" s="94">
        <v>195</v>
      </c>
      <c r="O36" s="92">
        <v>104</v>
      </c>
      <c r="P36" s="92">
        <v>91</v>
      </c>
      <c r="Q36" s="99">
        <v>14</v>
      </c>
      <c r="R36" s="99">
        <v>13</v>
      </c>
      <c r="S36" s="99">
        <v>14</v>
      </c>
      <c r="T36" s="99">
        <v>12</v>
      </c>
      <c r="U36" s="99">
        <v>16</v>
      </c>
      <c r="V36" s="99">
        <v>8</v>
      </c>
      <c r="W36" s="99">
        <v>18</v>
      </c>
      <c r="X36" s="99">
        <v>27</v>
      </c>
      <c r="Y36" s="99">
        <v>22</v>
      </c>
      <c r="Z36" s="99">
        <v>15</v>
      </c>
      <c r="AA36" s="99">
        <v>20</v>
      </c>
      <c r="AB36" s="99">
        <v>16</v>
      </c>
      <c r="AC36" s="40" t="s">
        <v>28</v>
      </c>
    </row>
    <row r="37" spans="2:29" ht="12" customHeight="1">
      <c r="B37" s="3"/>
      <c r="C37" s="36"/>
      <c r="D37" s="21"/>
      <c r="E37" s="4" t="s">
        <v>108</v>
      </c>
      <c r="F37" s="95">
        <v>1</v>
      </c>
      <c r="G37" s="40" t="s">
        <v>28</v>
      </c>
      <c r="H37" s="90">
        <v>3</v>
      </c>
      <c r="I37" s="98">
        <v>1</v>
      </c>
      <c r="J37" s="40" t="s">
        <v>28</v>
      </c>
      <c r="K37" s="90">
        <v>4</v>
      </c>
      <c r="L37" s="90">
        <v>4</v>
      </c>
      <c r="M37" s="90">
        <v>4</v>
      </c>
      <c r="N37" s="94">
        <v>25</v>
      </c>
      <c r="O37" s="92">
        <v>14</v>
      </c>
      <c r="P37" s="92">
        <v>11</v>
      </c>
      <c r="Q37" s="99">
        <v>5</v>
      </c>
      <c r="R37" s="99" t="s">
        <v>28</v>
      </c>
      <c r="S37" s="40">
        <v>4</v>
      </c>
      <c r="T37" s="98">
        <v>2</v>
      </c>
      <c r="U37" s="99" t="s">
        <v>28</v>
      </c>
      <c r="V37" s="99">
        <v>2</v>
      </c>
      <c r="W37" s="40">
        <v>2</v>
      </c>
      <c r="X37" s="40">
        <v>2</v>
      </c>
      <c r="Y37" s="99" t="s">
        <v>28</v>
      </c>
      <c r="Z37" s="99" t="s">
        <v>28</v>
      </c>
      <c r="AA37" s="99">
        <v>3</v>
      </c>
      <c r="AB37" s="99">
        <v>5</v>
      </c>
      <c r="AC37" s="40" t="s">
        <v>28</v>
      </c>
    </row>
    <row r="38" spans="2:29" ht="12" customHeight="1">
      <c r="B38" s="3"/>
      <c r="C38" s="36"/>
      <c r="D38" s="21"/>
      <c r="E38" s="4" t="s">
        <v>109</v>
      </c>
      <c r="F38" s="95">
        <v>3</v>
      </c>
      <c r="G38" s="40" t="s">
        <v>28</v>
      </c>
      <c r="H38" s="90">
        <v>26</v>
      </c>
      <c r="I38" s="40" t="s">
        <v>28</v>
      </c>
      <c r="J38" s="95">
        <v>2</v>
      </c>
      <c r="K38" s="90">
        <v>22</v>
      </c>
      <c r="L38" s="90">
        <v>22</v>
      </c>
      <c r="M38" s="90">
        <v>17</v>
      </c>
      <c r="N38" s="94">
        <v>633</v>
      </c>
      <c r="O38" s="92">
        <v>339</v>
      </c>
      <c r="P38" s="92">
        <v>294</v>
      </c>
      <c r="Q38" s="99">
        <v>50</v>
      </c>
      <c r="R38" s="99">
        <v>46</v>
      </c>
      <c r="S38" s="99">
        <v>49</v>
      </c>
      <c r="T38" s="99">
        <v>49</v>
      </c>
      <c r="U38" s="99">
        <v>52</v>
      </c>
      <c r="V38" s="99">
        <v>55</v>
      </c>
      <c r="W38" s="99">
        <v>57</v>
      </c>
      <c r="X38" s="99">
        <v>55</v>
      </c>
      <c r="Y38" s="99">
        <v>66</v>
      </c>
      <c r="Z38" s="99">
        <v>47</v>
      </c>
      <c r="AA38" s="99">
        <v>65</v>
      </c>
      <c r="AB38" s="99">
        <v>42</v>
      </c>
      <c r="AC38" s="99">
        <v>2</v>
      </c>
    </row>
    <row r="39" spans="2:29" s="43" customFormat="1" ht="12" customHeight="1">
      <c r="B39" s="96"/>
      <c r="C39" s="100"/>
      <c r="D39" s="416" t="s">
        <v>67</v>
      </c>
      <c r="E39" s="417"/>
      <c r="F39" s="97">
        <f>SUM(F40:F45)</f>
        <v>15</v>
      </c>
      <c r="G39" s="93" t="s">
        <v>28</v>
      </c>
      <c r="H39" s="97">
        <f aca="true" t="shared" si="8" ref="H39:R39">SUM(H40:H45)</f>
        <v>108</v>
      </c>
      <c r="I39" s="97">
        <f t="shared" si="8"/>
        <v>6</v>
      </c>
      <c r="J39" s="97">
        <f t="shared" si="8"/>
        <v>24</v>
      </c>
      <c r="K39" s="97">
        <f t="shared" si="8"/>
        <v>106</v>
      </c>
      <c r="L39" s="97">
        <f t="shared" si="8"/>
        <v>130</v>
      </c>
      <c r="M39" s="97">
        <f t="shared" si="8"/>
        <v>111</v>
      </c>
      <c r="N39" s="97">
        <f t="shared" si="8"/>
        <v>2407</v>
      </c>
      <c r="O39" s="97">
        <f t="shared" si="8"/>
        <v>1269</v>
      </c>
      <c r="P39" s="97">
        <f t="shared" si="8"/>
        <v>1138</v>
      </c>
      <c r="Q39" s="97">
        <f t="shared" si="8"/>
        <v>192</v>
      </c>
      <c r="R39" s="97">
        <f t="shared" si="8"/>
        <v>171</v>
      </c>
      <c r="S39" s="97">
        <f>SUM(S40:S45)</f>
        <v>207</v>
      </c>
      <c r="T39" s="97">
        <f>SUM(T40:T45)</f>
        <v>178</v>
      </c>
      <c r="U39" s="97">
        <f>SUM(U40:U45)</f>
        <v>221</v>
      </c>
      <c r="V39" s="97">
        <f>SUM(V40:V45)</f>
        <v>183</v>
      </c>
      <c r="W39" s="97">
        <f>SUM(W40:W45)</f>
        <v>204</v>
      </c>
      <c r="X39" s="97">
        <f aca="true" t="shared" si="9" ref="X39:AC39">SUM(X40:X45)</f>
        <v>210</v>
      </c>
      <c r="Y39" s="97">
        <f t="shared" si="9"/>
        <v>205</v>
      </c>
      <c r="Z39" s="97">
        <f t="shared" si="9"/>
        <v>182</v>
      </c>
      <c r="AA39" s="97">
        <f t="shared" si="9"/>
        <v>240</v>
      </c>
      <c r="AB39" s="97">
        <f t="shared" si="9"/>
        <v>214</v>
      </c>
      <c r="AC39" s="97">
        <f t="shared" si="9"/>
        <v>9</v>
      </c>
    </row>
    <row r="40" spans="2:29" ht="12" customHeight="1">
      <c r="B40" s="3"/>
      <c r="C40" s="36"/>
      <c r="D40" s="21"/>
      <c r="E40" s="4" t="s">
        <v>110</v>
      </c>
      <c r="F40" s="95">
        <v>2</v>
      </c>
      <c r="G40" s="40" t="s">
        <v>28</v>
      </c>
      <c r="H40" s="90">
        <v>23</v>
      </c>
      <c r="I40" s="95">
        <v>2</v>
      </c>
      <c r="J40" s="95">
        <v>4</v>
      </c>
      <c r="K40" s="90">
        <v>21</v>
      </c>
      <c r="L40" s="90">
        <v>27</v>
      </c>
      <c r="M40" s="90">
        <v>25</v>
      </c>
      <c r="N40" s="94">
        <v>717</v>
      </c>
      <c r="O40" s="92">
        <v>364</v>
      </c>
      <c r="P40" s="92">
        <v>353</v>
      </c>
      <c r="Q40" s="99">
        <v>62</v>
      </c>
      <c r="R40" s="99">
        <v>54</v>
      </c>
      <c r="S40" s="99">
        <v>55</v>
      </c>
      <c r="T40" s="99">
        <v>62</v>
      </c>
      <c r="U40" s="99">
        <v>61</v>
      </c>
      <c r="V40" s="99">
        <v>48</v>
      </c>
      <c r="W40" s="99">
        <v>58</v>
      </c>
      <c r="X40" s="99">
        <v>72</v>
      </c>
      <c r="Y40" s="99">
        <v>65</v>
      </c>
      <c r="Z40" s="99">
        <v>51</v>
      </c>
      <c r="AA40" s="99">
        <v>63</v>
      </c>
      <c r="AB40" s="99">
        <v>66</v>
      </c>
      <c r="AC40" s="99">
        <v>6</v>
      </c>
    </row>
    <row r="41" spans="2:29" ht="12" customHeight="1">
      <c r="B41" s="3"/>
      <c r="C41" s="36"/>
      <c r="D41" s="21"/>
      <c r="E41" s="4" t="s">
        <v>111</v>
      </c>
      <c r="F41" s="95">
        <v>4</v>
      </c>
      <c r="G41" s="40" t="s">
        <v>28</v>
      </c>
      <c r="H41" s="90">
        <v>18</v>
      </c>
      <c r="I41" s="98">
        <v>3</v>
      </c>
      <c r="J41" s="95">
        <v>4</v>
      </c>
      <c r="K41" s="90">
        <v>21</v>
      </c>
      <c r="L41" s="90">
        <v>23</v>
      </c>
      <c r="M41" s="90">
        <v>25</v>
      </c>
      <c r="N41" s="94">
        <v>259</v>
      </c>
      <c r="O41" s="92">
        <v>131</v>
      </c>
      <c r="P41" s="92">
        <v>128</v>
      </c>
      <c r="Q41" s="99">
        <v>14</v>
      </c>
      <c r="R41" s="99">
        <v>20</v>
      </c>
      <c r="S41" s="99">
        <v>24</v>
      </c>
      <c r="T41" s="99">
        <v>18</v>
      </c>
      <c r="U41" s="99">
        <v>27</v>
      </c>
      <c r="V41" s="99">
        <v>18</v>
      </c>
      <c r="W41" s="99">
        <v>17</v>
      </c>
      <c r="X41" s="99">
        <v>25</v>
      </c>
      <c r="Y41" s="99">
        <v>22</v>
      </c>
      <c r="Z41" s="99">
        <v>23</v>
      </c>
      <c r="AA41" s="99">
        <v>27</v>
      </c>
      <c r="AB41" s="99">
        <v>24</v>
      </c>
      <c r="AC41" s="40" t="s">
        <v>28</v>
      </c>
    </row>
    <row r="42" spans="2:29" ht="12" customHeight="1">
      <c r="B42" s="3"/>
      <c r="C42" s="36"/>
      <c r="D42" s="21"/>
      <c r="E42" s="4" t="s">
        <v>112</v>
      </c>
      <c r="F42" s="95">
        <v>2</v>
      </c>
      <c r="G42" s="40" t="s">
        <v>28</v>
      </c>
      <c r="H42" s="90">
        <v>18</v>
      </c>
      <c r="I42" s="40" t="s">
        <v>28</v>
      </c>
      <c r="J42" s="95">
        <v>4</v>
      </c>
      <c r="K42" s="90">
        <v>18</v>
      </c>
      <c r="L42" s="90">
        <v>21</v>
      </c>
      <c r="M42" s="90">
        <v>12</v>
      </c>
      <c r="N42" s="94">
        <v>439</v>
      </c>
      <c r="O42" s="92">
        <v>246</v>
      </c>
      <c r="P42" s="92">
        <v>193</v>
      </c>
      <c r="Q42" s="99">
        <v>39</v>
      </c>
      <c r="R42" s="99">
        <v>26</v>
      </c>
      <c r="S42" s="99">
        <v>44</v>
      </c>
      <c r="T42" s="99">
        <v>26</v>
      </c>
      <c r="U42" s="99">
        <v>40</v>
      </c>
      <c r="V42" s="99">
        <v>38</v>
      </c>
      <c r="W42" s="99">
        <v>45</v>
      </c>
      <c r="X42" s="99">
        <v>35</v>
      </c>
      <c r="Y42" s="99">
        <v>36</v>
      </c>
      <c r="Z42" s="99">
        <v>34</v>
      </c>
      <c r="AA42" s="99">
        <v>42</v>
      </c>
      <c r="AB42" s="99">
        <v>34</v>
      </c>
      <c r="AC42" s="40" t="s">
        <v>28</v>
      </c>
    </row>
    <row r="43" spans="2:29" ht="12" customHeight="1">
      <c r="B43" s="3"/>
      <c r="C43" s="36"/>
      <c r="D43" s="21"/>
      <c r="E43" s="4" t="s">
        <v>113</v>
      </c>
      <c r="F43" s="95">
        <v>1</v>
      </c>
      <c r="G43" s="40" t="s">
        <v>28</v>
      </c>
      <c r="H43" s="90">
        <v>11</v>
      </c>
      <c r="I43" s="40" t="s">
        <v>28</v>
      </c>
      <c r="J43" s="95">
        <v>2</v>
      </c>
      <c r="K43" s="90">
        <v>10</v>
      </c>
      <c r="L43" s="90">
        <v>9</v>
      </c>
      <c r="M43" s="90">
        <v>9</v>
      </c>
      <c r="N43" s="94">
        <v>247</v>
      </c>
      <c r="O43" s="92">
        <v>130</v>
      </c>
      <c r="P43" s="92">
        <v>117</v>
      </c>
      <c r="Q43" s="99">
        <v>21</v>
      </c>
      <c r="R43" s="99">
        <v>14</v>
      </c>
      <c r="S43" s="99">
        <v>20</v>
      </c>
      <c r="T43" s="99">
        <v>15</v>
      </c>
      <c r="U43" s="99">
        <v>21</v>
      </c>
      <c r="V43" s="99">
        <v>23</v>
      </c>
      <c r="W43" s="99">
        <v>21</v>
      </c>
      <c r="X43" s="99">
        <v>23</v>
      </c>
      <c r="Y43" s="99">
        <v>18</v>
      </c>
      <c r="Z43" s="99">
        <v>16</v>
      </c>
      <c r="AA43" s="99">
        <v>29</v>
      </c>
      <c r="AB43" s="99">
        <v>26</v>
      </c>
      <c r="AC43" s="40" t="s">
        <v>28</v>
      </c>
    </row>
    <row r="44" spans="2:29" ht="12" customHeight="1">
      <c r="B44" s="3"/>
      <c r="C44" s="36"/>
      <c r="D44" s="21"/>
      <c r="E44" s="4" t="s">
        <v>114</v>
      </c>
      <c r="F44" s="95">
        <v>1</v>
      </c>
      <c r="G44" s="40" t="s">
        <v>28</v>
      </c>
      <c r="H44" s="90">
        <v>7</v>
      </c>
      <c r="I44" s="40" t="s">
        <v>28</v>
      </c>
      <c r="J44" s="95">
        <v>2</v>
      </c>
      <c r="K44" s="90">
        <v>6</v>
      </c>
      <c r="L44" s="90">
        <v>10</v>
      </c>
      <c r="M44" s="90">
        <v>5</v>
      </c>
      <c r="N44" s="94">
        <v>178</v>
      </c>
      <c r="O44" s="92">
        <v>102</v>
      </c>
      <c r="P44" s="92">
        <v>76</v>
      </c>
      <c r="Q44" s="99">
        <v>17</v>
      </c>
      <c r="R44" s="99">
        <v>10</v>
      </c>
      <c r="S44" s="99">
        <v>16</v>
      </c>
      <c r="T44" s="99">
        <v>16</v>
      </c>
      <c r="U44" s="99">
        <v>16</v>
      </c>
      <c r="V44" s="99">
        <v>8</v>
      </c>
      <c r="W44" s="99">
        <v>20</v>
      </c>
      <c r="X44" s="99">
        <v>16</v>
      </c>
      <c r="Y44" s="99">
        <v>10</v>
      </c>
      <c r="Z44" s="99">
        <v>14</v>
      </c>
      <c r="AA44" s="99">
        <v>23</v>
      </c>
      <c r="AB44" s="99">
        <v>12</v>
      </c>
      <c r="AC44" s="40" t="s">
        <v>28</v>
      </c>
    </row>
    <row r="45" spans="2:29" ht="12" customHeight="1">
      <c r="B45" s="3"/>
      <c r="C45" s="36"/>
      <c r="D45" s="21"/>
      <c r="E45" s="4" t="s">
        <v>115</v>
      </c>
      <c r="F45" s="95">
        <v>5</v>
      </c>
      <c r="G45" s="40" t="s">
        <v>28</v>
      </c>
      <c r="H45" s="90">
        <v>31</v>
      </c>
      <c r="I45" s="40">
        <v>1</v>
      </c>
      <c r="J45" s="95">
        <v>8</v>
      </c>
      <c r="K45" s="90">
        <v>30</v>
      </c>
      <c r="L45" s="90">
        <v>40</v>
      </c>
      <c r="M45" s="90">
        <v>35</v>
      </c>
      <c r="N45" s="94">
        <v>567</v>
      </c>
      <c r="O45" s="92">
        <v>296</v>
      </c>
      <c r="P45" s="92">
        <v>271</v>
      </c>
      <c r="Q45" s="99">
        <v>39</v>
      </c>
      <c r="R45" s="99">
        <v>47</v>
      </c>
      <c r="S45" s="99">
        <v>48</v>
      </c>
      <c r="T45" s="99">
        <v>41</v>
      </c>
      <c r="U45" s="99">
        <v>56</v>
      </c>
      <c r="V45" s="99">
        <v>48</v>
      </c>
      <c r="W45" s="99">
        <v>43</v>
      </c>
      <c r="X45" s="99">
        <v>39</v>
      </c>
      <c r="Y45" s="99">
        <v>54</v>
      </c>
      <c r="Z45" s="99">
        <v>44</v>
      </c>
      <c r="AA45" s="99">
        <v>56</v>
      </c>
      <c r="AB45" s="99">
        <v>52</v>
      </c>
      <c r="AC45" s="99">
        <v>3</v>
      </c>
    </row>
    <row r="46" spans="2:29" s="43" customFormat="1" ht="12" customHeight="1">
      <c r="B46" s="96"/>
      <c r="C46" s="100"/>
      <c r="D46" s="416" t="s">
        <v>68</v>
      </c>
      <c r="E46" s="417"/>
      <c r="F46" s="97">
        <f>SUM(F47:F50)</f>
        <v>11</v>
      </c>
      <c r="G46" s="93" t="s">
        <v>28</v>
      </c>
      <c r="H46" s="97">
        <f aca="true" t="shared" si="10" ref="H46:R46">SUM(H47:H50)</f>
        <v>68</v>
      </c>
      <c r="I46" s="97">
        <f t="shared" si="10"/>
        <v>3</v>
      </c>
      <c r="J46" s="97">
        <f t="shared" si="10"/>
        <v>14</v>
      </c>
      <c r="K46" s="97">
        <f t="shared" si="10"/>
        <v>52</v>
      </c>
      <c r="L46" s="97">
        <f t="shared" si="10"/>
        <v>94</v>
      </c>
      <c r="M46" s="97">
        <f t="shared" si="10"/>
        <v>53</v>
      </c>
      <c r="N46" s="97">
        <f t="shared" si="10"/>
        <v>1430</v>
      </c>
      <c r="O46" s="97">
        <f t="shared" si="10"/>
        <v>734</v>
      </c>
      <c r="P46" s="97">
        <f t="shared" si="10"/>
        <v>696</v>
      </c>
      <c r="Q46" s="97">
        <f t="shared" si="10"/>
        <v>121</v>
      </c>
      <c r="R46" s="97">
        <f t="shared" si="10"/>
        <v>111</v>
      </c>
      <c r="S46" s="97">
        <f>SUM(S47:S50)</f>
        <v>109</v>
      </c>
      <c r="T46" s="97">
        <f>SUM(T47:T50)</f>
        <v>94</v>
      </c>
      <c r="U46" s="97">
        <f>SUM(U47:U50)</f>
        <v>111</v>
      </c>
      <c r="V46" s="97">
        <f>SUM(V47:V50)</f>
        <v>122</v>
      </c>
      <c r="W46" s="97">
        <f>SUM(W47:W50)</f>
        <v>140</v>
      </c>
      <c r="X46" s="97">
        <f aca="true" t="shared" si="11" ref="X46:AC46">SUM(X47:X50)</f>
        <v>119</v>
      </c>
      <c r="Y46" s="97">
        <f t="shared" si="11"/>
        <v>134</v>
      </c>
      <c r="Z46" s="97">
        <f t="shared" si="11"/>
        <v>114</v>
      </c>
      <c r="AA46" s="97">
        <f t="shared" si="11"/>
        <v>119</v>
      </c>
      <c r="AB46" s="97">
        <f t="shared" si="11"/>
        <v>136</v>
      </c>
      <c r="AC46" s="97">
        <f t="shared" si="11"/>
        <v>7</v>
      </c>
    </row>
    <row r="47" spans="2:29" ht="12" customHeight="1">
      <c r="B47" s="3"/>
      <c r="C47" s="36"/>
      <c r="D47" s="21"/>
      <c r="E47" s="4" t="s">
        <v>116</v>
      </c>
      <c r="F47" s="95">
        <v>1</v>
      </c>
      <c r="G47" s="40" t="s">
        <v>28</v>
      </c>
      <c r="H47" s="90">
        <v>6</v>
      </c>
      <c r="I47" s="95" t="s">
        <v>28</v>
      </c>
      <c r="J47" s="95">
        <v>1</v>
      </c>
      <c r="K47" s="90">
        <v>7</v>
      </c>
      <c r="L47" s="90">
        <v>7</v>
      </c>
      <c r="M47" s="90">
        <v>7</v>
      </c>
      <c r="N47" s="94">
        <v>170</v>
      </c>
      <c r="O47" s="92">
        <v>83</v>
      </c>
      <c r="P47" s="92">
        <v>87</v>
      </c>
      <c r="Q47" s="99">
        <v>16</v>
      </c>
      <c r="R47" s="99">
        <v>12</v>
      </c>
      <c r="S47" s="99">
        <v>12</v>
      </c>
      <c r="T47" s="99">
        <v>13</v>
      </c>
      <c r="U47" s="99">
        <v>15</v>
      </c>
      <c r="V47" s="99">
        <v>15</v>
      </c>
      <c r="W47" s="99">
        <v>9</v>
      </c>
      <c r="X47" s="99">
        <v>19</v>
      </c>
      <c r="Y47" s="99">
        <v>17</v>
      </c>
      <c r="Z47" s="99">
        <v>18</v>
      </c>
      <c r="AA47" s="99">
        <v>14</v>
      </c>
      <c r="AB47" s="99">
        <v>10</v>
      </c>
      <c r="AC47" s="90">
        <v>1</v>
      </c>
    </row>
    <row r="48" spans="2:29" ht="12" customHeight="1">
      <c r="B48" s="3"/>
      <c r="C48" s="36"/>
      <c r="D48" s="21"/>
      <c r="E48" s="4" t="s">
        <v>117</v>
      </c>
      <c r="F48" s="95">
        <v>1</v>
      </c>
      <c r="G48" s="40" t="s">
        <v>28</v>
      </c>
      <c r="H48" s="90">
        <v>6</v>
      </c>
      <c r="I48" s="40" t="s">
        <v>28</v>
      </c>
      <c r="J48" s="95">
        <v>1</v>
      </c>
      <c r="K48" s="90">
        <v>5</v>
      </c>
      <c r="L48" s="90">
        <v>11</v>
      </c>
      <c r="M48" s="90">
        <v>6</v>
      </c>
      <c r="N48" s="94">
        <v>173</v>
      </c>
      <c r="O48" s="92">
        <v>82</v>
      </c>
      <c r="P48" s="92">
        <v>91</v>
      </c>
      <c r="Q48" s="99">
        <v>12</v>
      </c>
      <c r="R48" s="99">
        <v>15</v>
      </c>
      <c r="S48" s="99">
        <v>14</v>
      </c>
      <c r="T48" s="99">
        <v>4</v>
      </c>
      <c r="U48" s="99">
        <v>12</v>
      </c>
      <c r="V48" s="99">
        <v>18</v>
      </c>
      <c r="W48" s="99">
        <v>14</v>
      </c>
      <c r="X48" s="99">
        <v>15</v>
      </c>
      <c r="Y48" s="99">
        <v>18</v>
      </c>
      <c r="Z48" s="99">
        <v>22</v>
      </c>
      <c r="AA48" s="99">
        <v>12</v>
      </c>
      <c r="AB48" s="99">
        <v>17</v>
      </c>
      <c r="AC48" s="40" t="s">
        <v>28</v>
      </c>
    </row>
    <row r="49" spans="2:29" ht="12" customHeight="1">
      <c r="B49" s="3"/>
      <c r="C49" s="36"/>
      <c r="D49" s="21"/>
      <c r="E49" s="4" t="s">
        <v>118</v>
      </c>
      <c r="F49" s="95">
        <v>3</v>
      </c>
      <c r="G49" s="40" t="s">
        <v>28</v>
      </c>
      <c r="H49" s="90">
        <v>18</v>
      </c>
      <c r="I49" s="40" t="s">
        <v>28</v>
      </c>
      <c r="J49" s="95">
        <v>4</v>
      </c>
      <c r="K49" s="90">
        <v>13</v>
      </c>
      <c r="L49" s="90">
        <v>26</v>
      </c>
      <c r="M49" s="90">
        <v>13</v>
      </c>
      <c r="N49" s="94">
        <v>364</v>
      </c>
      <c r="O49" s="92">
        <v>208</v>
      </c>
      <c r="P49" s="92">
        <v>156</v>
      </c>
      <c r="Q49" s="99">
        <v>35</v>
      </c>
      <c r="R49" s="99">
        <v>27</v>
      </c>
      <c r="S49" s="99">
        <v>37</v>
      </c>
      <c r="T49" s="99">
        <v>23</v>
      </c>
      <c r="U49" s="99">
        <v>26</v>
      </c>
      <c r="V49" s="99">
        <v>24</v>
      </c>
      <c r="W49" s="99">
        <v>44</v>
      </c>
      <c r="X49" s="99">
        <v>27</v>
      </c>
      <c r="Y49" s="99">
        <v>32</v>
      </c>
      <c r="Z49" s="99">
        <v>22</v>
      </c>
      <c r="AA49" s="99">
        <v>34</v>
      </c>
      <c r="AB49" s="99">
        <v>33</v>
      </c>
      <c r="AC49" s="99">
        <v>6</v>
      </c>
    </row>
    <row r="50" spans="2:29" ht="12" customHeight="1">
      <c r="B50" s="3"/>
      <c r="C50" s="36"/>
      <c r="D50" s="21"/>
      <c r="E50" s="4" t="s">
        <v>119</v>
      </c>
      <c r="F50" s="95">
        <v>6</v>
      </c>
      <c r="G50" s="40" t="s">
        <v>28</v>
      </c>
      <c r="H50" s="90">
        <v>38</v>
      </c>
      <c r="I50" s="95">
        <v>3</v>
      </c>
      <c r="J50" s="95">
        <v>8</v>
      </c>
      <c r="K50" s="90">
        <v>27</v>
      </c>
      <c r="L50" s="90">
        <v>50</v>
      </c>
      <c r="M50" s="90">
        <v>27</v>
      </c>
      <c r="N50" s="94">
        <v>723</v>
      </c>
      <c r="O50" s="92">
        <v>361</v>
      </c>
      <c r="P50" s="92">
        <v>362</v>
      </c>
      <c r="Q50" s="99">
        <v>58</v>
      </c>
      <c r="R50" s="99">
        <v>57</v>
      </c>
      <c r="S50" s="99">
        <v>46</v>
      </c>
      <c r="T50" s="99">
        <v>54</v>
      </c>
      <c r="U50" s="99">
        <v>58</v>
      </c>
      <c r="V50" s="99">
        <v>65</v>
      </c>
      <c r="W50" s="99">
        <v>73</v>
      </c>
      <c r="X50" s="99">
        <v>58</v>
      </c>
      <c r="Y50" s="99">
        <v>67</v>
      </c>
      <c r="Z50" s="99">
        <v>52</v>
      </c>
      <c r="AA50" s="99">
        <v>59</v>
      </c>
      <c r="AB50" s="99">
        <v>76</v>
      </c>
      <c r="AC50" s="40" t="s">
        <v>28</v>
      </c>
    </row>
    <row r="51" spans="2:29" s="43" customFormat="1" ht="12" customHeight="1">
      <c r="B51" s="96"/>
      <c r="C51" s="100"/>
      <c r="D51" s="416" t="s">
        <v>69</v>
      </c>
      <c r="E51" s="417"/>
      <c r="F51" s="97">
        <f>SUM(F52)</f>
        <v>6</v>
      </c>
      <c r="G51" s="93" t="s">
        <v>60</v>
      </c>
      <c r="H51" s="97">
        <f>SUM(H52)</f>
        <v>73</v>
      </c>
      <c r="I51" s="93" t="s">
        <v>60</v>
      </c>
      <c r="J51" s="97">
        <f aca="true" t="shared" si="12" ref="J51:R51">SUM(J52)</f>
        <v>10</v>
      </c>
      <c r="K51" s="97">
        <f t="shared" si="12"/>
        <v>55</v>
      </c>
      <c r="L51" s="97">
        <f t="shared" si="12"/>
        <v>76</v>
      </c>
      <c r="M51" s="97">
        <f t="shared" si="12"/>
        <v>44</v>
      </c>
      <c r="N51" s="97">
        <f t="shared" si="12"/>
        <v>1928</v>
      </c>
      <c r="O51" s="97">
        <f t="shared" si="12"/>
        <v>1022</v>
      </c>
      <c r="P51" s="97">
        <f t="shared" si="12"/>
        <v>906</v>
      </c>
      <c r="Q51" s="97">
        <f t="shared" si="12"/>
        <v>166</v>
      </c>
      <c r="R51" s="97">
        <f t="shared" si="12"/>
        <v>164</v>
      </c>
      <c r="S51" s="97">
        <f>SUM(S52)</f>
        <v>158</v>
      </c>
      <c r="T51" s="97">
        <f>SUM(T52)</f>
        <v>146</v>
      </c>
      <c r="U51" s="97">
        <f>SUM(U52)</f>
        <v>182</v>
      </c>
      <c r="V51" s="97">
        <f>SUM(V52)</f>
        <v>140</v>
      </c>
      <c r="W51" s="97">
        <f>SUM(W52)</f>
        <v>172</v>
      </c>
      <c r="X51" s="97">
        <f aca="true" t="shared" si="13" ref="X51:AC51">SUM(X52)</f>
        <v>135</v>
      </c>
      <c r="Y51" s="97">
        <f t="shared" si="13"/>
        <v>158</v>
      </c>
      <c r="Z51" s="97">
        <f t="shared" si="13"/>
        <v>160</v>
      </c>
      <c r="AA51" s="97">
        <f t="shared" si="13"/>
        <v>186</v>
      </c>
      <c r="AB51" s="97">
        <f t="shared" si="13"/>
        <v>161</v>
      </c>
      <c r="AC51" s="97">
        <f t="shared" si="13"/>
        <v>20</v>
      </c>
    </row>
    <row r="52" spans="2:29" ht="12" customHeight="1">
      <c r="B52" s="3"/>
      <c r="C52" s="36"/>
      <c r="D52" s="21"/>
      <c r="E52" s="4" t="s">
        <v>120</v>
      </c>
      <c r="F52" s="95">
        <v>6</v>
      </c>
      <c r="G52" s="40" t="s">
        <v>102</v>
      </c>
      <c r="H52" s="90">
        <v>73</v>
      </c>
      <c r="I52" s="40" t="s">
        <v>102</v>
      </c>
      <c r="J52" s="95">
        <v>10</v>
      </c>
      <c r="K52" s="90">
        <v>55</v>
      </c>
      <c r="L52" s="90">
        <v>76</v>
      </c>
      <c r="M52" s="90">
        <v>44</v>
      </c>
      <c r="N52" s="94">
        <v>1928</v>
      </c>
      <c r="O52" s="92">
        <v>1022</v>
      </c>
      <c r="P52" s="92">
        <v>906</v>
      </c>
      <c r="Q52" s="99">
        <v>166</v>
      </c>
      <c r="R52" s="99">
        <v>164</v>
      </c>
      <c r="S52" s="99">
        <v>158</v>
      </c>
      <c r="T52" s="99">
        <v>146</v>
      </c>
      <c r="U52" s="99">
        <v>182</v>
      </c>
      <c r="V52" s="99">
        <v>140</v>
      </c>
      <c r="W52" s="99">
        <v>172</v>
      </c>
      <c r="X52" s="99">
        <v>135</v>
      </c>
      <c r="Y52" s="99">
        <v>158</v>
      </c>
      <c r="Z52" s="99">
        <v>160</v>
      </c>
      <c r="AA52" s="99">
        <v>186</v>
      </c>
      <c r="AB52" s="99">
        <v>161</v>
      </c>
      <c r="AC52" s="99">
        <v>20</v>
      </c>
    </row>
    <row r="53" spans="2:29" s="43" customFormat="1" ht="12" customHeight="1">
      <c r="B53" s="96"/>
      <c r="C53" s="100"/>
      <c r="D53" s="416" t="s">
        <v>70</v>
      </c>
      <c r="E53" s="417"/>
      <c r="F53" s="97">
        <f>SUM(F54:F58)</f>
        <v>16</v>
      </c>
      <c r="G53" s="93" t="s">
        <v>102</v>
      </c>
      <c r="H53" s="97">
        <f>SUM(H54:H58)</f>
        <v>198</v>
      </c>
      <c r="I53" s="93" t="s">
        <v>102</v>
      </c>
      <c r="J53" s="97">
        <f aca="true" t="shared" si="14" ref="J53:AC53">SUM(J54:J58)</f>
        <v>20</v>
      </c>
      <c r="K53" s="97">
        <f t="shared" si="14"/>
        <v>144</v>
      </c>
      <c r="L53" s="97">
        <f t="shared" si="14"/>
        <v>214</v>
      </c>
      <c r="M53" s="97">
        <f t="shared" si="14"/>
        <v>186</v>
      </c>
      <c r="N53" s="97">
        <f t="shared" si="14"/>
        <v>5243</v>
      </c>
      <c r="O53" s="97">
        <f t="shared" si="14"/>
        <v>2671</v>
      </c>
      <c r="P53" s="97">
        <f t="shared" si="14"/>
        <v>2572</v>
      </c>
      <c r="Q53" s="97">
        <f t="shared" si="14"/>
        <v>439</v>
      </c>
      <c r="R53" s="97">
        <f t="shared" si="14"/>
        <v>428</v>
      </c>
      <c r="S53" s="97">
        <f t="shared" si="14"/>
        <v>446</v>
      </c>
      <c r="T53" s="97">
        <f t="shared" si="14"/>
        <v>385</v>
      </c>
      <c r="U53" s="97">
        <f t="shared" si="14"/>
        <v>430</v>
      </c>
      <c r="V53" s="97">
        <f t="shared" si="14"/>
        <v>464</v>
      </c>
      <c r="W53" s="97">
        <f t="shared" si="14"/>
        <v>438</v>
      </c>
      <c r="X53" s="97">
        <f t="shared" si="14"/>
        <v>426</v>
      </c>
      <c r="Y53" s="97">
        <f t="shared" si="14"/>
        <v>460</v>
      </c>
      <c r="Z53" s="97">
        <f t="shared" si="14"/>
        <v>437</v>
      </c>
      <c r="AA53" s="97">
        <f t="shared" si="14"/>
        <v>458</v>
      </c>
      <c r="AB53" s="97">
        <f t="shared" si="14"/>
        <v>432</v>
      </c>
      <c r="AC53" s="97">
        <f t="shared" si="14"/>
        <v>337</v>
      </c>
    </row>
    <row r="54" spans="2:29" ht="12" customHeight="1">
      <c r="B54" s="3"/>
      <c r="C54" s="36"/>
      <c r="D54" s="21"/>
      <c r="E54" s="4" t="s">
        <v>121</v>
      </c>
      <c r="F54" s="95">
        <v>4</v>
      </c>
      <c r="G54" s="40" t="s">
        <v>102</v>
      </c>
      <c r="H54" s="90">
        <v>35</v>
      </c>
      <c r="I54" s="40" t="s">
        <v>102</v>
      </c>
      <c r="J54" s="95">
        <v>3</v>
      </c>
      <c r="K54" s="90">
        <v>29</v>
      </c>
      <c r="L54" s="90">
        <v>37</v>
      </c>
      <c r="M54" s="90">
        <v>42</v>
      </c>
      <c r="N54" s="94">
        <v>714</v>
      </c>
      <c r="O54" s="92">
        <v>361</v>
      </c>
      <c r="P54" s="92">
        <v>353</v>
      </c>
      <c r="Q54" s="99">
        <v>67</v>
      </c>
      <c r="R54" s="99">
        <v>64</v>
      </c>
      <c r="S54" s="99">
        <v>60</v>
      </c>
      <c r="T54" s="99">
        <v>50</v>
      </c>
      <c r="U54" s="99">
        <v>70</v>
      </c>
      <c r="V54" s="99">
        <v>61</v>
      </c>
      <c r="W54" s="99">
        <v>50</v>
      </c>
      <c r="X54" s="99">
        <v>67</v>
      </c>
      <c r="Y54" s="99">
        <v>58</v>
      </c>
      <c r="Z54" s="99">
        <v>58</v>
      </c>
      <c r="AA54" s="99">
        <v>56</v>
      </c>
      <c r="AB54" s="99">
        <v>53</v>
      </c>
      <c r="AC54" s="40">
        <v>2</v>
      </c>
    </row>
    <row r="55" spans="2:29" ht="12" customHeight="1">
      <c r="B55" s="3"/>
      <c r="C55" s="36"/>
      <c r="D55" s="21"/>
      <c r="E55" s="4" t="s">
        <v>122</v>
      </c>
      <c r="F55" s="95">
        <v>2</v>
      </c>
      <c r="G55" s="40" t="s">
        <v>102</v>
      </c>
      <c r="H55" s="90">
        <v>21</v>
      </c>
      <c r="I55" s="40" t="s">
        <v>102</v>
      </c>
      <c r="J55" s="95">
        <v>2</v>
      </c>
      <c r="K55" s="90">
        <v>20</v>
      </c>
      <c r="L55" s="90">
        <v>21</v>
      </c>
      <c r="M55" s="90">
        <v>18</v>
      </c>
      <c r="N55" s="94">
        <v>582</v>
      </c>
      <c r="O55" s="92">
        <v>299</v>
      </c>
      <c r="P55" s="92">
        <v>283</v>
      </c>
      <c r="Q55" s="99">
        <v>52</v>
      </c>
      <c r="R55" s="99">
        <v>49</v>
      </c>
      <c r="S55" s="99">
        <v>43</v>
      </c>
      <c r="T55" s="99">
        <v>47</v>
      </c>
      <c r="U55" s="99">
        <v>45</v>
      </c>
      <c r="V55" s="99">
        <v>43</v>
      </c>
      <c r="W55" s="99">
        <v>53</v>
      </c>
      <c r="X55" s="99">
        <v>51</v>
      </c>
      <c r="Y55" s="99">
        <v>59</v>
      </c>
      <c r="Z55" s="99">
        <v>49</v>
      </c>
      <c r="AA55" s="99">
        <v>47</v>
      </c>
      <c r="AB55" s="99">
        <v>44</v>
      </c>
      <c r="AC55" s="40" t="s">
        <v>102</v>
      </c>
    </row>
    <row r="56" spans="2:29" ht="12" customHeight="1">
      <c r="B56" s="3"/>
      <c r="C56" s="36"/>
      <c r="D56" s="21"/>
      <c r="E56" s="4" t="s">
        <v>123</v>
      </c>
      <c r="F56" s="95">
        <v>2</v>
      </c>
      <c r="G56" s="40" t="s">
        <v>102</v>
      </c>
      <c r="H56" s="90">
        <v>22</v>
      </c>
      <c r="I56" s="40" t="s">
        <v>102</v>
      </c>
      <c r="J56" s="95">
        <v>2</v>
      </c>
      <c r="K56" s="90">
        <v>16</v>
      </c>
      <c r="L56" s="90">
        <v>24</v>
      </c>
      <c r="M56" s="90">
        <v>23</v>
      </c>
      <c r="N56" s="94">
        <v>605</v>
      </c>
      <c r="O56" s="92">
        <v>343</v>
      </c>
      <c r="P56" s="92">
        <v>262</v>
      </c>
      <c r="Q56" s="99">
        <v>53</v>
      </c>
      <c r="R56" s="99">
        <v>41</v>
      </c>
      <c r="S56" s="99">
        <v>63</v>
      </c>
      <c r="T56" s="99">
        <v>41</v>
      </c>
      <c r="U56" s="99">
        <v>55</v>
      </c>
      <c r="V56" s="99">
        <v>48</v>
      </c>
      <c r="W56" s="99">
        <v>55</v>
      </c>
      <c r="X56" s="99">
        <v>34</v>
      </c>
      <c r="Y56" s="99">
        <v>56</v>
      </c>
      <c r="Z56" s="99">
        <v>47</v>
      </c>
      <c r="AA56" s="99">
        <v>61</v>
      </c>
      <c r="AB56" s="99">
        <v>51</v>
      </c>
      <c r="AC56" s="99">
        <v>9</v>
      </c>
    </row>
    <row r="57" spans="2:29" ht="12" customHeight="1">
      <c r="B57" s="3"/>
      <c r="C57" s="36"/>
      <c r="D57" s="21"/>
      <c r="E57" s="4" t="s">
        <v>124</v>
      </c>
      <c r="F57" s="95">
        <v>4</v>
      </c>
      <c r="G57" s="40" t="s">
        <v>102</v>
      </c>
      <c r="H57" s="90">
        <v>68</v>
      </c>
      <c r="I57" s="40" t="s">
        <v>102</v>
      </c>
      <c r="J57" s="95">
        <v>8</v>
      </c>
      <c r="K57" s="90">
        <v>43</v>
      </c>
      <c r="L57" s="90">
        <v>80</v>
      </c>
      <c r="M57" s="90">
        <v>62</v>
      </c>
      <c r="N57" s="94">
        <v>1964</v>
      </c>
      <c r="O57" s="92">
        <v>951</v>
      </c>
      <c r="P57" s="92">
        <v>1013</v>
      </c>
      <c r="Q57" s="99">
        <v>150</v>
      </c>
      <c r="R57" s="99">
        <v>164</v>
      </c>
      <c r="S57" s="99">
        <v>170</v>
      </c>
      <c r="T57" s="99">
        <v>153</v>
      </c>
      <c r="U57" s="99">
        <v>146</v>
      </c>
      <c r="V57" s="99">
        <v>190</v>
      </c>
      <c r="W57" s="99">
        <v>158</v>
      </c>
      <c r="X57" s="99">
        <v>167</v>
      </c>
      <c r="Y57" s="99">
        <v>169</v>
      </c>
      <c r="Z57" s="99">
        <v>169</v>
      </c>
      <c r="AA57" s="99">
        <v>158</v>
      </c>
      <c r="AB57" s="99">
        <v>170</v>
      </c>
      <c r="AC57" s="99">
        <v>307</v>
      </c>
    </row>
    <row r="58" spans="2:29" ht="12" customHeight="1">
      <c r="B58" s="3"/>
      <c r="C58" s="36"/>
      <c r="D58" s="21"/>
      <c r="E58" s="4" t="s">
        <v>125</v>
      </c>
      <c r="F58" s="95">
        <v>4</v>
      </c>
      <c r="G58" s="40" t="s">
        <v>102</v>
      </c>
      <c r="H58" s="90">
        <v>52</v>
      </c>
      <c r="I58" s="40" t="s">
        <v>102</v>
      </c>
      <c r="J58" s="95">
        <v>5</v>
      </c>
      <c r="K58" s="90">
        <v>36</v>
      </c>
      <c r="L58" s="90">
        <v>52</v>
      </c>
      <c r="M58" s="90">
        <v>41</v>
      </c>
      <c r="N58" s="94">
        <v>1378</v>
      </c>
      <c r="O58" s="92">
        <v>717</v>
      </c>
      <c r="P58" s="92">
        <v>661</v>
      </c>
      <c r="Q58" s="99">
        <v>117</v>
      </c>
      <c r="R58" s="99">
        <v>110</v>
      </c>
      <c r="S58" s="99">
        <v>110</v>
      </c>
      <c r="T58" s="99">
        <v>94</v>
      </c>
      <c r="U58" s="99">
        <v>114</v>
      </c>
      <c r="V58" s="99">
        <v>122</v>
      </c>
      <c r="W58" s="99">
        <v>122</v>
      </c>
      <c r="X58" s="99">
        <v>107</v>
      </c>
      <c r="Y58" s="99">
        <v>118</v>
      </c>
      <c r="Z58" s="99">
        <v>114</v>
      </c>
      <c r="AA58" s="99">
        <v>136</v>
      </c>
      <c r="AB58" s="99">
        <v>114</v>
      </c>
      <c r="AC58" s="99">
        <v>19</v>
      </c>
    </row>
    <row r="59" spans="6:20" ht="12" customHeight="1">
      <c r="F59" s="101" t="s">
        <v>126</v>
      </c>
      <c r="G59" s="14"/>
      <c r="H59" s="14"/>
      <c r="I59" s="14"/>
      <c r="J59" s="14"/>
      <c r="K59" s="14"/>
      <c r="L59" s="14"/>
      <c r="M59" s="14"/>
      <c r="N59" s="14"/>
      <c r="O59" s="14"/>
      <c r="S59" s="14"/>
      <c r="T59" s="14"/>
    </row>
    <row r="60" spans="2:15" ht="12" customHeight="1">
      <c r="B60" s="16" t="s">
        <v>73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6:15" ht="12"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6:29" ht="12"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6:29" ht="12"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6:29" ht="12"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6:29" ht="12"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</sheetData>
  <sheetProtection/>
  <mergeCells count="62">
    <mergeCell ref="D32:E32"/>
    <mergeCell ref="D35:E35"/>
    <mergeCell ref="D39:E39"/>
    <mergeCell ref="D46:E46"/>
    <mergeCell ref="D51:E51"/>
    <mergeCell ref="D53:E53"/>
    <mergeCell ref="D24:E24"/>
    <mergeCell ref="D25:E25"/>
    <mergeCell ref="D26:E26"/>
    <mergeCell ref="D27:E27"/>
    <mergeCell ref="C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C15:E15"/>
    <mergeCell ref="D16:E16"/>
    <mergeCell ref="D17:E17"/>
    <mergeCell ref="Y7:Y8"/>
    <mergeCell ref="Z7:Z8"/>
    <mergeCell ref="AA7:AA8"/>
    <mergeCell ref="AB7:AB8"/>
    <mergeCell ref="B10:E10"/>
    <mergeCell ref="B11:E11"/>
    <mergeCell ref="S7:S8"/>
    <mergeCell ref="T7:T8"/>
    <mergeCell ref="U7:U8"/>
    <mergeCell ref="V7:V8"/>
    <mergeCell ref="X7:X8"/>
    <mergeCell ref="M6:M8"/>
    <mergeCell ref="N7:N8"/>
    <mergeCell ref="O7:O8"/>
    <mergeCell ref="P7:P8"/>
    <mergeCell ref="Q7:Q8"/>
    <mergeCell ref="R7:R8"/>
    <mergeCell ref="W5:X6"/>
    <mergeCell ref="Y5:Z6"/>
    <mergeCell ref="AA5:AB6"/>
    <mergeCell ref="F6:F8"/>
    <mergeCell ref="G6:G8"/>
    <mergeCell ref="H6:H8"/>
    <mergeCell ref="I6:I8"/>
    <mergeCell ref="J6:J8"/>
    <mergeCell ref="K6:K8"/>
    <mergeCell ref="L6:L8"/>
    <mergeCell ref="W7:W8"/>
    <mergeCell ref="B3:E8"/>
    <mergeCell ref="F3:G5"/>
    <mergeCell ref="H3:J5"/>
    <mergeCell ref="K3:L5"/>
    <mergeCell ref="M3:M5"/>
    <mergeCell ref="N3:AB4"/>
    <mergeCell ref="N5:P6"/>
    <mergeCell ref="Q5:R6"/>
    <mergeCell ref="S5:T6"/>
    <mergeCell ref="U5:V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20"/>
  <sheetViews>
    <sheetView zoomScalePageLayoutView="0" workbookViewId="0" topLeftCell="A1">
      <selection activeCell="L34" sqref="L34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134</v>
      </c>
    </row>
    <row r="2" spans="6:25" ht="12"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2:25" ht="12" customHeight="1">
      <c r="B3" s="468" t="s">
        <v>0</v>
      </c>
      <c r="C3" s="469"/>
      <c r="D3" s="469"/>
      <c r="E3" s="470"/>
      <c r="F3" s="426" t="s">
        <v>88</v>
      </c>
      <c r="G3" s="426"/>
      <c r="H3" s="426" t="s">
        <v>2</v>
      </c>
      <c r="I3" s="426"/>
      <c r="J3" s="496" t="s">
        <v>128</v>
      </c>
      <c r="K3" s="496"/>
      <c r="L3" s="484" t="s">
        <v>89</v>
      </c>
      <c r="M3" s="442" t="s">
        <v>129</v>
      </c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103"/>
    </row>
    <row r="4" spans="2:25" ht="12" customHeight="1">
      <c r="B4" s="471"/>
      <c r="C4" s="472"/>
      <c r="D4" s="472"/>
      <c r="E4" s="473"/>
      <c r="F4" s="477"/>
      <c r="G4" s="477"/>
      <c r="H4" s="477"/>
      <c r="I4" s="477"/>
      <c r="J4" s="497"/>
      <c r="K4" s="497"/>
      <c r="L4" s="485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104"/>
    </row>
    <row r="5" spans="2:25" ht="12" customHeight="1">
      <c r="B5" s="471"/>
      <c r="C5" s="472"/>
      <c r="D5" s="472"/>
      <c r="E5" s="473"/>
      <c r="F5" s="427"/>
      <c r="G5" s="427"/>
      <c r="H5" s="427"/>
      <c r="I5" s="427"/>
      <c r="J5" s="498"/>
      <c r="K5" s="498"/>
      <c r="L5" s="486"/>
      <c r="M5" s="442" t="s">
        <v>42</v>
      </c>
      <c r="N5" s="442"/>
      <c r="O5" s="442"/>
      <c r="P5" s="442" t="s">
        <v>91</v>
      </c>
      <c r="Q5" s="442"/>
      <c r="R5" s="442"/>
      <c r="S5" s="442" t="s">
        <v>92</v>
      </c>
      <c r="T5" s="442"/>
      <c r="U5" s="442"/>
      <c r="V5" s="442" t="s">
        <v>93</v>
      </c>
      <c r="W5" s="442"/>
      <c r="X5" s="442"/>
      <c r="Y5" s="105" t="s">
        <v>97</v>
      </c>
    </row>
    <row r="6" spans="2:25" ht="12" customHeight="1">
      <c r="B6" s="471"/>
      <c r="C6" s="472"/>
      <c r="D6" s="472"/>
      <c r="E6" s="473"/>
      <c r="F6" s="426" t="s">
        <v>5</v>
      </c>
      <c r="G6" s="426" t="s">
        <v>6</v>
      </c>
      <c r="H6" s="426" t="s">
        <v>98</v>
      </c>
      <c r="I6" s="499" t="s">
        <v>100</v>
      </c>
      <c r="J6" s="426" t="s">
        <v>7</v>
      </c>
      <c r="K6" s="426" t="s">
        <v>8</v>
      </c>
      <c r="L6" s="426" t="s">
        <v>25</v>
      </c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105" t="s">
        <v>130</v>
      </c>
    </row>
    <row r="7" spans="2:25" ht="12" customHeight="1">
      <c r="B7" s="471"/>
      <c r="C7" s="472"/>
      <c r="D7" s="472"/>
      <c r="E7" s="473"/>
      <c r="F7" s="477"/>
      <c r="G7" s="477"/>
      <c r="H7" s="477"/>
      <c r="I7" s="477"/>
      <c r="J7" s="477"/>
      <c r="K7" s="477"/>
      <c r="L7" s="477"/>
      <c r="M7" s="426" t="s">
        <v>25</v>
      </c>
      <c r="N7" s="494" t="s">
        <v>7</v>
      </c>
      <c r="O7" s="494" t="s">
        <v>8</v>
      </c>
      <c r="P7" s="426" t="s">
        <v>25</v>
      </c>
      <c r="Q7" s="494" t="s">
        <v>7</v>
      </c>
      <c r="R7" s="494" t="s">
        <v>8</v>
      </c>
      <c r="S7" s="426" t="s">
        <v>25</v>
      </c>
      <c r="T7" s="494" t="s">
        <v>7</v>
      </c>
      <c r="U7" s="494" t="s">
        <v>8</v>
      </c>
      <c r="V7" s="426" t="s">
        <v>25</v>
      </c>
      <c r="W7" s="494" t="s">
        <v>7</v>
      </c>
      <c r="X7" s="494" t="s">
        <v>8</v>
      </c>
      <c r="Y7" s="87" t="s">
        <v>25</v>
      </c>
    </row>
    <row r="8" spans="2:25" ht="12" customHeight="1">
      <c r="B8" s="474"/>
      <c r="C8" s="475"/>
      <c r="D8" s="475"/>
      <c r="E8" s="476"/>
      <c r="F8" s="427"/>
      <c r="G8" s="427"/>
      <c r="H8" s="427"/>
      <c r="I8" s="427"/>
      <c r="J8" s="427"/>
      <c r="K8" s="427"/>
      <c r="L8" s="427"/>
      <c r="M8" s="427"/>
      <c r="N8" s="432"/>
      <c r="O8" s="432"/>
      <c r="P8" s="427"/>
      <c r="Q8" s="432"/>
      <c r="R8" s="432"/>
      <c r="S8" s="427"/>
      <c r="T8" s="432"/>
      <c r="U8" s="432"/>
      <c r="V8" s="427"/>
      <c r="W8" s="432"/>
      <c r="X8" s="432"/>
      <c r="Y8" s="26"/>
    </row>
    <row r="9" spans="2:25" ht="12">
      <c r="B9" s="3"/>
      <c r="C9" s="36"/>
      <c r="D9" s="36"/>
      <c r="E9" s="37"/>
      <c r="F9" s="6"/>
      <c r="G9" s="6"/>
      <c r="H9" s="6"/>
      <c r="I9" s="6"/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6" t="s">
        <v>9</v>
      </c>
      <c r="Y9" s="6" t="s">
        <v>9</v>
      </c>
    </row>
    <row r="10" spans="2:25" ht="12" customHeight="1">
      <c r="B10" s="414" t="s">
        <v>46</v>
      </c>
      <c r="C10" s="414"/>
      <c r="D10" s="414"/>
      <c r="E10" s="414"/>
      <c r="F10" s="106">
        <v>169</v>
      </c>
      <c r="G10" s="106">
        <v>2</v>
      </c>
      <c r="H10" s="106">
        <v>1727</v>
      </c>
      <c r="I10" s="106">
        <v>263</v>
      </c>
      <c r="J10" s="106">
        <v>2511</v>
      </c>
      <c r="K10" s="106">
        <v>1689</v>
      </c>
      <c r="L10" s="106">
        <v>1112</v>
      </c>
      <c r="M10" s="106">
        <v>56744</v>
      </c>
      <c r="N10" s="106">
        <v>28872</v>
      </c>
      <c r="O10" s="106">
        <v>27872</v>
      </c>
      <c r="P10" s="106">
        <v>18533</v>
      </c>
      <c r="Q10" s="106">
        <v>9460</v>
      </c>
      <c r="R10" s="106">
        <v>9073</v>
      </c>
      <c r="S10" s="106">
        <v>19148</v>
      </c>
      <c r="T10" s="106">
        <v>9743</v>
      </c>
      <c r="U10" s="106">
        <v>9405</v>
      </c>
      <c r="V10" s="106">
        <v>19063</v>
      </c>
      <c r="W10" s="106">
        <v>9669</v>
      </c>
      <c r="X10" s="106">
        <v>9394</v>
      </c>
      <c r="Y10" s="106">
        <v>787</v>
      </c>
    </row>
    <row r="11" spans="2:26" ht="12" customHeight="1">
      <c r="B11" s="418" t="s">
        <v>48</v>
      </c>
      <c r="C11" s="418"/>
      <c r="D11" s="418"/>
      <c r="E11" s="418"/>
      <c r="F11" s="107">
        <f>SUM(F12:F14)</f>
        <v>167</v>
      </c>
      <c r="G11" s="107">
        <f>SUM(G12:G14)</f>
        <v>2</v>
      </c>
      <c r="H11" s="107">
        <f aca="true" t="shared" si="0" ref="H11:Y11">SUM(H12:H14)</f>
        <v>1702</v>
      </c>
      <c r="I11" s="107">
        <f t="shared" si="0"/>
        <v>269</v>
      </c>
      <c r="J11" s="107">
        <f t="shared" si="0"/>
        <v>2483</v>
      </c>
      <c r="K11" s="107">
        <f t="shared" si="0"/>
        <v>1684</v>
      </c>
      <c r="L11" s="107">
        <f t="shared" si="0"/>
        <v>1113</v>
      </c>
      <c r="M11" s="107">
        <f t="shared" si="0"/>
        <v>55957</v>
      </c>
      <c r="N11" s="107">
        <f t="shared" si="0"/>
        <v>28588</v>
      </c>
      <c r="O11" s="107">
        <f t="shared" si="0"/>
        <v>27369</v>
      </c>
      <c r="P11" s="107">
        <f t="shared" si="0"/>
        <v>18254</v>
      </c>
      <c r="Q11" s="107">
        <f t="shared" si="0"/>
        <v>9370</v>
      </c>
      <c r="R11" s="107">
        <f t="shared" si="0"/>
        <v>8884</v>
      </c>
      <c r="S11" s="107">
        <f t="shared" si="0"/>
        <v>18543</v>
      </c>
      <c r="T11" s="107">
        <f t="shared" si="0"/>
        <v>9474</v>
      </c>
      <c r="U11" s="107">
        <f t="shared" si="0"/>
        <v>9069</v>
      </c>
      <c r="V11" s="107">
        <f t="shared" si="0"/>
        <v>19160</v>
      </c>
      <c r="W11" s="107">
        <f t="shared" si="0"/>
        <v>9744</v>
      </c>
      <c r="X11" s="107">
        <f t="shared" si="0"/>
        <v>9416</v>
      </c>
      <c r="Y11" s="107">
        <f t="shared" si="0"/>
        <v>828</v>
      </c>
      <c r="Z11" s="15"/>
    </row>
    <row r="12" spans="2:25" ht="12">
      <c r="B12" s="3"/>
      <c r="C12" s="36"/>
      <c r="D12" s="387" t="s">
        <v>11</v>
      </c>
      <c r="E12" s="388"/>
      <c r="F12" s="72">
        <v>1</v>
      </c>
      <c r="G12" s="72" t="s">
        <v>102</v>
      </c>
      <c r="H12" s="72">
        <v>12</v>
      </c>
      <c r="I12" s="72" t="s">
        <v>102</v>
      </c>
      <c r="J12" s="72">
        <v>17</v>
      </c>
      <c r="K12" s="72">
        <v>6</v>
      </c>
      <c r="L12" s="72">
        <v>2</v>
      </c>
      <c r="M12" s="72">
        <v>452</v>
      </c>
      <c r="N12" s="72">
        <v>229</v>
      </c>
      <c r="O12" s="72">
        <v>223</v>
      </c>
      <c r="P12" s="72">
        <v>136</v>
      </c>
      <c r="Q12" s="72">
        <v>70</v>
      </c>
      <c r="R12" s="72">
        <v>66</v>
      </c>
      <c r="S12" s="72">
        <v>159</v>
      </c>
      <c r="T12" s="72">
        <v>80</v>
      </c>
      <c r="U12" s="72">
        <v>79</v>
      </c>
      <c r="V12" s="72">
        <v>157</v>
      </c>
      <c r="W12" s="72">
        <v>79</v>
      </c>
      <c r="X12" s="72">
        <v>78</v>
      </c>
      <c r="Y12" s="72" t="s">
        <v>102</v>
      </c>
    </row>
    <row r="13" spans="2:25" ht="12">
      <c r="B13" s="3"/>
      <c r="C13" s="36"/>
      <c r="D13" s="387" t="s">
        <v>12</v>
      </c>
      <c r="E13" s="388"/>
      <c r="F13" s="72">
        <v>160</v>
      </c>
      <c r="G13" s="72">
        <v>2</v>
      </c>
      <c r="H13" s="72">
        <v>1643</v>
      </c>
      <c r="I13" s="72">
        <v>269</v>
      </c>
      <c r="J13" s="72">
        <v>2399</v>
      </c>
      <c r="K13" s="72">
        <v>1649</v>
      </c>
      <c r="L13" s="72">
        <v>1094</v>
      </c>
      <c r="M13" s="72">
        <v>54191</v>
      </c>
      <c r="N13" s="72">
        <v>27805</v>
      </c>
      <c r="O13" s="72">
        <v>26386</v>
      </c>
      <c r="P13" s="72">
        <v>17688</v>
      </c>
      <c r="Q13" s="72">
        <v>9121</v>
      </c>
      <c r="R13" s="72">
        <v>8567</v>
      </c>
      <c r="S13" s="72">
        <v>17962</v>
      </c>
      <c r="T13" s="72">
        <v>9212</v>
      </c>
      <c r="U13" s="72">
        <v>8750</v>
      </c>
      <c r="V13" s="72">
        <v>18541</v>
      </c>
      <c r="W13" s="72">
        <v>9472</v>
      </c>
      <c r="X13" s="72">
        <v>9069</v>
      </c>
      <c r="Y13" s="72">
        <v>820</v>
      </c>
    </row>
    <row r="14" spans="2:25" ht="12">
      <c r="B14" s="3"/>
      <c r="C14" s="36"/>
      <c r="D14" s="387" t="s">
        <v>13</v>
      </c>
      <c r="E14" s="388"/>
      <c r="F14" s="72">
        <v>6</v>
      </c>
      <c r="G14" s="72" t="s">
        <v>60</v>
      </c>
      <c r="H14" s="72">
        <v>47</v>
      </c>
      <c r="I14" s="72" t="s">
        <v>60</v>
      </c>
      <c r="J14" s="72">
        <v>67</v>
      </c>
      <c r="K14" s="72">
        <v>29</v>
      </c>
      <c r="L14" s="72">
        <v>17</v>
      </c>
      <c r="M14" s="72">
        <v>1314</v>
      </c>
      <c r="N14" s="72">
        <v>554</v>
      </c>
      <c r="O14" s="72">
        <v>760</v>
      </c>
      <c r="P14" s="72">
        <v>430</v>
      </c>
      <c r="Q14" s="72">
        <v>179</v>
      </c>
      <c r="R14" s="72">
        <v>251</v>
      </c>
      <c r="S14" s="72">
        <v>422</v>
      </c>
      <c r="T14" s="72">
        <v>182</v>
      </c>
      <c r="U14" s="72">
        <v>240</v>
      </c>
      <c r="V14" s="72">
        <v>462</v>
      </c>
      <c r="W14" s="72">
        <v>193</v>
      </c>
      <c r="X14" s="72">
        <v>269</v>
      </c>
      <c r="Y14" s="72">
        <v>8</v>
      </c>
    </row>
    <row r="15" spans="2:26" ht="12">
      <c r="B15" s="3"/>
      <c r="C15" s="416" t="s">
        <v>49</v>
      </c>
      <c r="D15" s="416"/>
      <c r="E15" s="417"/>
      <c r="F15" s="107">
        <f aca="true" t="shared" si="1" ref="F15:Y15">SUM(F16:F27)</f>
        <v>134</v>
      </c>
      <c r="G15" s="107">
        <f t="shared" si="1"/>
        <v>2</v>
      </c>
      <c r="H15" s="107">
        <f t="shared" si="1"/>
        <v>1442</v>
      </c>
      <c r="I15" s="107">
        <f t="shared" si="1"/>
        <v>220</v>
      </c>
      <c r="J15" s="107">
        <f t="shared" si="1"/>
        <v>2069</v>
      </c>
      <c r="K15" s="107">
        <f t="shared" si="1"/>
        <v>1428</v>
      </c>
      <c r="L15" s="107">
        <f t="shared" si="1"/>
        <v>897</v>
      </c>
      <c r="M15" s="107">
        <f t="shared" si="1"/>
        <v>48086</v>
      </c>
      <c r="N15" s="107">
        <f t="shared" si="1"/>
        <v>24567</v>
      </c>
      <c r="O15" s="107">
        <f t="shared" si="1"/>
        <v>23519</v>
      </c>
      <c r="P15" s="107">
        <f t="shared" si="1"/>
        <v>15752</v>
      </c>
      <c r="Q15" s="107">
        <f t="shared" si="1"/>
        <v>8083</v>
      </c>
      <c r="R15" s="107">
        <f t="shared" si="1"/>
        <v>7669</v>
      </c>
      <c r="S15" s="107">
        <f t="shared" si="1"/>
        <v>15889</v>
      </c>
      <c r="T15" s="107">
        <f t="shared" si="1"/>
        <v>8149</v>
      </c>
      <c r="U15" s="107">
        <f t="shared" si="1"/>
        <v>7740</v>
      </c>
      <c r="V15" s="107">
        <f t="shared" si="1"/>
        <v>16445</v>
      </c>
      <c r="W15" s="107">
        <f t="shared" si="1"/>
        <v>8335</v>
      </c>
      <c r="X15" s="107">
        <f t="shared" si="1"/>
        <v>8110</v>
      </c>
      <c r="Y15" s="107">
        <f t="shared" si="1"/>
        <v>647</v>
      </c>
      <c r="Z15" s="15"/>
    </row>
    <row r="16" spans="2:25" ht="12" customHeight="1">
      <c r="B16" s="3"/>
      <c r="C16" s="36"/>
      <c r="D16" s="387" t="s">
        <v>131</v>
      </c>
      <c r="E16" s="388"/>
      <c r="F16" s="108">
        <v>23</v>
      </c>
      <c r="G16" s="106">
        <v>2</v>
      </c>
      <c r="H16" s="109">
        <v>277</v>
      </c>
      <c r="I16" s="110">
        <v>43</v>
      </c>
      <c r="J16" s="109">
        <v>388</v>
      </c>
      <c r="K16" s="109">
        <v>276</v>
      </c>
      <c r="L16" s="109">
        <v>80</v>
      </c>
      <c r="M16" s="109">
        <v>9493</v>
      </c>
      <c r="N16" s="109">
        <v>4799</v>
      </c>
      <c r="O16" s="109">
        <v>4694</v>
      </c>
      <c r="P16" s="110">
        <v>3117</v>
      </c>
      <c r="Q16" s="110">
        <v>1593</v>
      </c>
      <c r="R16" s="110">
        <v>1524</v>
      </c>
      <c r="S16" s="110">
        <v>3177</v>
      </c>
      <c r="T16" s="110">
        <v>1587</v>
      </c>
      <c r="U16" s="110">
        <v>1590</v>
      </c>
      <c r="V16" s="110">
        <v>3199</v>
      </c>
      <c r="W16" s="110">
        <v>1619</v>
      </c>
      <c r="X16" s="110">
        <v>1580</v>
      </c>
      <c r="Y16" s="110">
        <v>55</v>
      </c>
    </row>
    <row r="17" spans="2:25" ht="12">
      <c r="B17" s="3"/>
      <c r="C17" s="36"/>
      <c r="D17" s="387" t="s">
        <v>51</v>
      </c>
      <c r="E17" s="388"/>
      <c r="F17" s="108">
        <v>25</v>
      </c>
      <c r="G17" s="72" t="s">
        <v>60</v>
      </c>
      <c r="H17" s="109">
        <v>303</v>
      </c>
      <c r="I17" s="110">
        <v>43</v>
      </c>
      <c r="J17" s="109">
        <v>407</v>
      </c>
      <c r="K17" s="109">
        <v>305</v>
      </c>
      <c r="L17" s="109">
        <v>249</v>
      </c>
      <c r="M17" s="109">
        <v>10095</v>
      </c>
      <c r="N17" s="109">
        <v>5265</v>
      </c>
      <c r="O17" s="109">
        <v>4830</v>
      </c>
      <c r="P17" s="110">
        <v>3373</v>
      </c>
      <c r="Q17" s="110">
        <v>1734</v>
      </c>
      <c r="R17" s="110">
        <v>1639</v>
      </c>
      <c r="S17" s="110">
        <v>3360</v>
      </c>
      <c r="T17" s="110">
        <v>1760</v>
      </c>
      <c r="U17" s="110">
        <v>1600</v>
      </c>
      <c r="V17" s="110">
        <v>3362</v>
      </c>
      <c r="W17" s="110">
        <v>1771</v>
      </c>
      <c r="X17" s="110">
        <v>1591</v>
      </c>
      <c r="Y17" s="110">
        <v>22</v>
      </c>
    </row>
    <row r="18" spans="2:25" ht="12" customHeight="1">
      <c r="B18" s="3"/>
      <c r="C18" s="36"/>
      <c r="D18" s="387" t="s">
        <v>132</v>
      </c>
      <c r="E18" s="388"/>
      <c r="F18" s="108">
        <v>12</v>
      </c>
      <c r="G18" s="72" t="s">
        <v>60</v>
      </c>
      <c r="H18" s="109">
        <v>96</v>
      </c>
      <c r="I18" s="110">
        <v>14</v>
      </c>
      <c r="J18" s="109">
        <v>160</v>
      </c>
      <c r="K18" s="109">
        <v>89</v>
      </c>
      <c r="L18" s="109">
        <v>40</v>
      </c>
      <c r="M18" s="109">
        <v>2986</v>
      </c>
      <c r="N18" s="109">
        <v>1515</v>
      </c>
      <c r="O18" s="109">
        <v>1471</v>
      </c>
      <c r="P18" s="110">
        <v>915</v>
      </c>
      <c r="Q18" s="110">
        <v>468</v>
      </c>
      <c r="R18" s="110">
        <v>447</v>
      </c>
      <c r="S18" s="110">
        <v>1010</v>
      </c>
      <c r="T18" s="110">
        <v>537</v>
      </c>
      <c r="U18" s="110">
        <v>473</v>
      </c>
      <c r="V18" s="110">
        <v>1061</v>
      </c>
      <c r="W18" s="110">
        <v>510</v>
      </c>
      <c r="X18" s="110">
        <v>551</v>
      </c>
      <c r="Y18" s="110">
        <v>25</v>
      </c>
    </row>
    <row r="19" spans="2:25" ht="12">
      <c r="B19" s="3"/>
      <c r="C19" s="36"/>
      <c r="D19" s="387" t="s">
        <v>53</v>
      </c>
      <c r="E19" s="388"/>
      <c r="F19" s="108">
        <v>11</v>
      </c>
      <c r="G19" s="72" t="s">
        <v>60</v>
      </c>
      <c r="H19" s="109">
        <v>176</v>
      </c>
      <c r="I19" s="110">
        <v>24</v>
      </c>
      <c r="J19" s="109">
        <v>241</v>
      </c>
      <c r="K19" s="109">
        <v>163</v>
      </c>
      <c r="L19" s="109">
        <v>48</v>
      </c>
      <c r="M19" s="109">
        <v>6197</v>
      </c>
      <c r="N19" s="109">
        <v>3176</v>
      </c>
      <c r="O19" s="109">
        <v>3021</v>
      </c>
      <c r="P19" s="110">
        <v>2000</v>
      </c>
      <c r="Q19" s="110">
        <v>1033</v>
      </c>
      <c r="R19" s="110">
        <v>967</v>
      </c>
      <c r="S19" s="110">
        <v>2024</v>
      </c>
      <c r="T19" s="110">
        <v>1022</v>
      </c>
      <c r="U19" s="110">
        <v>1002</v>
      </c>
      <c r="V19" s="110">
        <v>2173</v>
      </c>
      <c r="W19" s="110">
        <v>1121</v>
      </c>
      <c r="X19" s="110">
        <v>1052</v>
      </c>
      <c r="Y19" s="110">
        <v>306</v>
      </c>
    </row>
    <row r="20" spans="2:25" ht="12">
      <c r="B20" s="3"/>
      <c r="C20" s="36"/>
      <c r="D20" s="387" t="s">
        <v>54</v>
      </c>
      <c r="E20" s="388"/>
      <c r="F20" s="108">
        <v>18</v>
      </c>
      <c r="G20" s="72" t="s">
        <v>60</v>
      </c>
      <c r="H20" s="109">
        <v>207</v>
      </c>
      <c r="I20" s="110">
        <v>23</v>
      </c>
      <c r="J20" s="109">
        <v>286</v>
      </c>
      <c r="K20" s="109">
        <v>204</v>
      </c>
      <c r="L20" s="109">
        <v>213</v>
      </c>
      <c r="M20" s="109">
        <v>6955</v>
      </c>
      <c r="N20" s="109">
        <v>3492</v>
      </c>
      <c r="O20" s="109">
        <v>3463</v>
      </c>
      <c r="P20" s="110">
        <v>2302</v>
      </c>
      <c r="Q20" s="110">
        <v>1146</v>
      </c>
      <c r="R20" s="110">
        <v>1156</v>
      </c>
      <c r="S20" s="110">
        <v>2293</v>
      </c>
      <c r="T20" s="110">
        <v>1160</v>
      </c>
      <c r="U20" s="110">
        <v>1133</v>
      </c>
      <c r="V20" s="110">
        <v>2360</v>
      </c>
      <c r="W20" s="110">
        <v>1186</v>
      </c>
      <c r="X20" s="110">
        <v>1174</v>
      </c>
      <c r="Y20" s="110">
        <v>162</v>
      </c>
    </row>
    <row r="21" spans="2:25" ht="12">
      <c r="B21" s="3"/>
      <c r="C21" s="36"/>
      <c r="D21" s="387" t="s">
        <v>55</v>
      </c>
      <c r="E21" s="388"/>
      <c r="F21" s="108">
        <v>9</v>
      </c>
      <c r="G21" s="72" t="s">
        <v>60</v>
      </c>
      <c r="H21" s="109">
        <v>47</v>
      </c>
      <c r="I21" s="110">
        <v>11</v>
      </c>
      <c r="J21" s="109">
        <v>86</v>
      </c>
      <c r="K21" s="109">
        <v>56</v>
      </c>
      <c r="L21" s="109">
        <v>31</v>
      </c>
      <c r="M21" s="109">
        <v>1384</v>
      </c>
      <c r="N21" s="109">
        <v>690</v>
      </c>
      <c r="O21" s="109">
        <v>694</v>
      </c>
      <c r="P21" s="110">
        <v>436</v>
      </c>
      <c r="Q21" s="110">
        <v>223</v>
      </c>
      <c r="R21" s="110">
        <v>213</v>
      </c>
      <c r="S21" s="110">
        <v>469</v>
      </c>
      <c r="T21" s="110">
        <v>228</v>
      </c>
      <c r="U21" s="110">
        <v>241</v>
      </c>
      <c r="V21" s="110">
        <v>479</v>
      </c>
      <c r="W21" s="110">
        <v>239</v>
      </c>
      <c r="X21" s="110">
        <v>240</v>
      </c>
      <c r="Y21" s="110">
        <v>6</v>
      </c>
    </row>
    <row r="22" spans="2:25" ht="12">
      <c r="B22" s="3"/>
      <c r="C22" s="36"/>
      <c r="D22" s="387" t="s">
        <v>56</v>
      </c>
      <c r="E22" s="388"/>
      <c r="F22" s="108">
        <v>5</v>
      </c>
      <c r="G22" s="72" t="s">
        <v>60</v>
      </c>
      <c r="H22" s="109">
        <v>64</v>
      </c>
      <c r="I22" s="110">
        <v>9</v>
      </c>
      <c r="J22" s="109">
        <v>84</v>
      </c>
      <c r="K22" s="109">
        <v>64</v>
      </c>
      <c r="L22" s="109">
        <v>36</v>
      </c>
      <c r="M22" s="109">
        <v>2188</v>
      </c>
      <c r="N22" s="109">
        <v>1123</v>
      </c>
      <c r="O22" s="109">
        <v>1065</v>
      </c>
      <c r="P22" s="110">
        <v>710</v>
      </c>
      <c r="Q22" s="110">
        <v>371</v>
      </c>
      <c r="R22" s="110">
        <v>339</v>
      </c>
      <c r="S22" s="110">
        <v>727</v>
      </c>
      <c r="T22" s="110">
        <v>383</v>
      </c>
      <c r="U22" s="110">
        <v>344</v>
      </c>
      <c r="V22" s="110">
        <v>751</v>
      </c>
      <c r="W22" s="110">
        <v>369</v>
      </c>
      <c r="X22" s="110">
        <v>382</v>
      </c>
      <c r="Y22" s="110">
        <v>42</v>
      </c>
    </row>
    <row r="23" spans="2:25" ht="12">
      <c r="B23" s="3"/>
      <c r="C23" s="36"/>
      <c r="D23" s="387" t="s">
        <v>57</v>
      </c>
      <c r="E23" s="388"/>
      <c r="F23" s="108">
        <v>9</v>
      </c>
      <c r="G23" s="72" t="s">
        <v>60</v>
      </c>
      <c r="H23" s="109">
        <v>67</v>
      </c>
      <c r="I23" s="110">
        <v>16</v>
      </c>
      <c r="J23" s="109">
        <v>109</v>
      </c>
      <c r="K23" s="109">
        <v>71</v>
      </c>
      <c r="L23" s="109">
        <v>21</v>
      </c>
      <c r="M23" s="109">
        <v>2031</v>
      </c>
      <c r="N23" s="109">
        <v>1025</v>
      </c>
      <c r="O23" s="109">
        <v>1006</v>
      </c>
      <c r="P23" s="110">
        <v>680</v>
      </c>
      <c r="Q23" s="110">
        <v>353</v>
      </c>
      <c r="R23" s="110">
        <v>327</v>
      </c>
      <c r="S23" s="110">
        <v>617</v>
      </c>
      <c r="T23" s="110">
        <v>325</v>
      </c>
      <c r="U23" s="110">
        <v>292</v>
      </c>
      <c r="V23" s="110">
        <v>734</v>
      </c>
      <c r="W23" s="110">
        <v>347</v>
      </c>
      <c r="X23" s="110">
        <v>387</v>
      </c>
      <c r="Y23" s="110">
        <v>10</v>
      </c>
    </row>
    <row r="24" spans="2:25" ht="12">
      <c r="B24" s="3"/>
      <c r="C24" s="36"/>
      <c r="D24" s="387" t="s">
        <v>58</v>
      </c>
      <c r="E24" s="388"/>
      <c r="F24" s="108">
        <v>5</v>
      </c>
      <c r="G24" s="72" t="s">
        <v>60</v>
      </c>
      <c r="H24" s="109">
        <v>56</v>
      </c>
      <c r="I24" s="110">
        <v>11</v>
      </c>
      <c r="J24" s="109">
        <v>91</v>
      </c>
      <c r="K24" s="109">
        <v>46</v>
      </c>
      <c r="L24" s="109">
        <v>40</v>
      </c>
      <c r="M24" s="109">
        <v>1858</v>
      </c>
      <c r="N24" s="109">
        <v>955</v>
      </c>
      <c r="O24" s="109">
        <v>903</v>
      </c>
      <c r="P24" s="110">
        <v>603</v>
      </c>
      <c r="Q24" s="110">
        <v>321</v>
      </c>
      <c r="R24" s="110">
        <v>282</v>
      </c>
      <c r="S24" s="110">
        <v>643</v>
      </c>
      <c r="T24" s="110">
        <v>322</v>
      </c>
      <c r="U24" s="110">
        <v>321</v>
      </c>
      <c r="V24" s="110">
        <v>612</v>
      </c>
      <c r="W24" s="110">
        <v>312</v>
      </c>
      <c r="X24" s="110">
        <v>300</v>
      </c>
      <c r="Y24" s="72" t="s">
        <v>60</v>
      </c>
    </row>
    <row r="25" spans="2:25" ht="12">
      <c r="B25" s="3"/>
      <c r="C25" s="36"/>
      <c r="D25" s="387" t="s">
        <v>59</v>
      </c>
      <c r="E25" s="388"/>
      <c r="F25" s="108">
        <v>6</v>
      </c>
      <c r="G25" s="72" t="s">
        <v>60</v>
      </c>
      <c r="H25" s="109">
        <v>42</v>
      </c>
      <c r="I25" s="110">
        <v>7</v>
      </c>
      <c r="J25" s="109">
        <v>65</v>
      </c>
      <c r="K25" s="109">
        <v>47</v>
      </c>
      <c r="L25" s="109">
        <v>43</v>
      </c>
      <c r="M25" s="109">
        <v>1373</v>
      </c>
      <c r="N25" s="109">
        <v>714</v>
      </c>
      <c r="O25" s="109">
        <v>659</v>
      </c>
      <c r="P25" s="110">
        <v>451</v>
      </c>
      <c r="Q25" s="110">
        <v>242</v>
      </c>
      <c r="R25" s="110">
        <v>209</v>
      </c>
      <c r="S25" s="110">
        <v>459</v>
      </c>
      <c r="T25" s="110">
        <v>238</v>
      </c>
      <c r="U25" s="110">
        <v>221</v>
      </c>
      <c r="V25" s="110">
        <v>463</v>
      </c>
      <c r="W25" s="110">
        <v>234</v>
      </c>
      <c r="X25" s="110">
        <v>229</v>
      </c>
      <c r="Y25" s="110">
        <v>2</v>
      </c>
    </row>
    <row r="26" spans="2:25" ht="12" customHeight="1">
      <c r="B26" s="3"/>
      <c r="C26" s="36"/>
      <c r="D26" s="387" t="s">
        <v>133</v>
      </c>
      <c r="E26" s="388"/>
      <c r="F26" s="108">
        <v>6</v>
      </c>
      <c r="G26" s="72" t="s">
        <v>60</v>
      </c>
      <c r="H26" s="109">
        <v>61</v>
      </c>
      <c r="I26" s="110">
        <v>8</v>
      </c>
      <c r="J26" s="109">
        <v>89</v>
      </c>
      <c r="K26" s="109">
        <v>49</v>
      </c>
      <c r="L26" s="109">
        <v>58</v>
      </c>
      <c r="M26" s="109">
        <v>1987</v>
      </c>
      <c r="N26" s="109">
        <v>1004</v>
      </c>
      <c r="O26" s="109">
        <v>983</v>
      </c>
      <c r="P26" s="110">
        <v>655</v>
      </c>
      <c r="Q26" s="110">
        <v>334</v>
      </c>
      <c r="R26" s="110">
        <v>321</v>
      </c>
      <c r="S26" s="110">
        <v>632</v>
      </c>
      <c r="T26" s="110">
        <v>325</v>
      </c>
      <c r="U26" s="110">
        <v>307</v>
      </c>
      <c r="V26" s="110">
        <v>700</v>
      </c>
      <c r="W26" s="110">
        <v>345</v>
      </c>
      <c r="X26" s="110">
        <v>355</v>
      </c>
      <c r="Y26" s="110">
        <v>8</v>
      </c>
    </row>
    <row r="27" spans="2:25" ht="12" customHeight="1">
      <c r="B27" s="3"/>
      <c r="C27" s="36"/>
      <c r="D27" s="387" t="s">
        <v>62</v>
      </c>
      <c r="E27" s="446"/>
      <c r="F27" s="108">
        <v>5</v>
      </c>
      <c r="G27" s="72" t="s">
        <v>60</v>
      </c>
      <c r="H27" s="109">
        <v>46</v>
      </c>
      <c r="I27" s="110">
        <v>11</v>
      </c>
      <c r="J27" s="109">
        <v>63</v>
      </c>
      <c r="K27" s="109">
        <v>58</v>
      </c>
      <c r="L27" s="109">
        <v>38</v>
      </c>
      <c r="M27" s="109">
        <v>1539</v>
      </c>
      <c r="N27" s="109">
        <v>809</v>
      </c>
      <c r="O27" s="109">
        <v>730</v>
      </c>
      <c r="P27" s="110">
        <v>510</v>
      </c>
      <c r="Q27" s="110">
        <v>265</v>
      </c>
      <c r="R27" s="110">
        <v>245</v>
      </c>
      <c r="S27" s="110">
        <v>478</v>
      </c>
      <c r="T27" s="110">
        <v>262</v>
      </c>
      <c r="U27" s="110">
        <v>216</v>
      </c>
      <c r="V27" s="110">
        <v>551</v>
      </c>
      <c r="W27" s="110">
        <v>282</v>
      </c>
      <c r="X27" s="110">
        <v>269</v>
      </c>
      <c r="Y27" s="110">
        <v>9</v>
      </c>
    </row>
    <row r="28" spans="2:26" s="43" customFormat="1" ht="12" customHeight="1">
      <c r="B28" s="96"/>
      <c r="C28" s="416" t="s">
        <v>63</v>
      </c>
      <c r="D28" s="416"/>
      <c r="E28" s="417"/>
      <c r="F28" s="107">
        <f>SUM(F29,F32,F35,F39,F46,F51,F53)</f>
        <v>33</v>
      </c>
      <c r="G28" s="107" t="s">
        <v>60</v>
      </c>
      <c r="H28" s="107">
        <f>SUM(H29,H32,H35,H39,H46,H51,H53)</f>
        <v>260</v>
      </c>
      <c r="I28" s="107">
        <f>SUM(I29,I32,I35,I39,I46,I51,I53)</f>
        <v>49</v>
      </c>
      <c r="J28" s="107">
        <f aca="true" t="shared" si="2" ref="J28:X28">SUM(J29,J32,J35,J39,J46,J51,J53)</f>
        <v>414</v>
      </c>
      <c r="K28" s="107">
        <f t="shared" si="2"/>
        <v>256</v>
      </c>
      <c r="L28" s="107">
        <f t="shared" si="2"/>
        <v>216</v>
      </c>
      <c r="M28" s="107">
        <f t="shared" si="2"/>
        <v>7871</v>
      </c>
      <c r="N28" s="107">
        <f t="shared" si="2"/>
        <v>4021</v>
      </c>
      <c r="O28" s="107">
        <f t="shared" si="2"/>
        <v>3850</v>
      </c>
      <c r="P28" s="107">
        <f t="shared" si="2"/>
        <v>2502</v>
      </c>
      <c r="Q28" s="107">
        <f t="shared" si="2"/>
        <v>1287</v>
      </c>
      <c r="R28" s="107">
        <f t="shared" si="2"/>
        <v>1215</v>
      </c>
      <c r="S28" s="107">
        <f t="shared" si="2"/>
        <v>2654</v>
      </c>
      <c r="T28" s="107">
        <f t="shared" si="2"/>
        <v>1325</v>
      </c>
      <c r="U28" s="107">
        <f t="shared" si="2"/>
        <v>1329</v>
      </c>
      <c r="V28" s="107">
        <f t="shared" si="2"/>
        <v>2715</v>
      </c>
      <c r="W28" s="107">
        <f t="shared" si="2"/>
        <v>1409</v>
      </c>
      <c r="X28" s="107">
        <f t="shared" si="2"/>
        <v>1306</v>
      </c>
      <c r="Y28" s="107">
        <v>181</v>
      </c>
      <c r="Z28" s="111"/>
    </row>
    <row r="29" spans="2:25" ht="12">
      <c r="B29" s="96"/>
      <c r="C29" s="100"/>
      <c r="D29" s="416" t="s">
        <v>64</v>
      </c>
      <c r="E29" s="417"/>
      <c r="F29" s="112">
        <v>2</v>
      </c>
      <c r="G29" s="72" t="s">
        <v>28</v>
      </c>
      <c r="H29" s="112">
        <v>32</v>
      </c>
      <c r="I29" s="112">
        <f>SUM(I30:I31)</f>
        <v>5</v>
      </c>
      <c r="J29" s="112">
        <f aca="true" t="shared" si="3" ref="J29:O29">SUM(J30:J31)</f>
        <v>48</v>
      </c>
      <c r="K29" s="112">
        <f t="shared" si="3"/>
        <v>26</v>
      </c>
      <c r="L29" s="112">
        <f t="shared" si="3"/>
        <v>14</v>
      </c>
      <c r="M29" s="112">
        <f t="shared" si="3"/>
        <v>1116</v>
      </c>
      <c r="N29" s="112">
        <f t="shared" si="3"/>
        <v>545</v>
      </c>
      <c r="O29" s="112">
        <f t="shared" si="3"/>
        <v>571</v>
      </c>
      <c r="P29" s="112">
        <v>371</v>
      </c>
      <c r="Q29" s="112">
        <v>183</v>
      </c>
      <c r="R29" s="112">
        <v>188</v>
      </c>
      <c r="S29" s="112">
        <v>369</v>
      </c>
      <c r="T29" s="112">
        <v>171</v>
      </c>
      <c r="U29" s="112">
        <v>198</v>
      </c>
      <c r="V29" s="112">
        <v>376</v>
      </c>
      <c r="W29" s="112">
        <v>191</v>
      </c>
      <c r="X29" s="112">
        <v>185</v>
      </c>
      <c r="Y29" s="112">
        <v>6</v>
      </c>
    </row>
    <row r="30" spans="2:25" ht="12">
      <c r="B30" s="3"/>
      <c r="C30" s="36"/>
      <c r="D30" s="21"/>
      <c r="E30" s="4" t="s">
        <v>103</v>
      </c>
      <c r="F30" s="108">
        <v>1</v>
      </c>
      <c r="G30" s="72" t="s">
        <v>28</v>
      </c>
      <c r="H30" s="109">
        <v>13</v>
      </c>
      <c r="I30" s="110">
        <v>2</v>
      </c>
      <c r="J30" s="109">
        <v>19</v>
      </c>
      <c r="K30" s="109">
        <v>11</v>
      </c>
      <c r="L30" s="109">
        <v>9</v>
      </c>
      <c r="M30" s="109">
        <v>428</v>
      </c>
      <c r="N30" s="109">
        <v>199</v>
      </c>
      <c r="O30" s="109">
        <v>229</v>
      </c>
      <c r="P30" s="110">
        <v>145</v>
      </c>
      <c r="Q30" s="110">
        <v>67</v>
      </c>
      <c r="R30" s="110">
        <v>78</v>
      </c>
      <c r="S30" s="110">
        <v>127</v>
      </c>
      <c r="T30" s="110">
        <v>52</v>
      </c>
      <c r="U30" s="110">
        <v>75</v>
      </c>
      <c r="V30" s="110">
        <v>156</v>
      </c>
      <c r="W30" s="110">
        <v>80</v>
      </c>
      <c r="X30" s="110">
        <v>76</v>
      </c>
      <c r="Y30" s="110">
        <v>6</v>
      </c>
    </row>
    <row r="31" spans="2:25" ht="12">
      <c r="B31" s="3"/>
      <c r="C31" s="36"/>
      <c r="D31" s="21"/>
      <c r="E31" s="4" t="s">
        <v>104</v>
      </c>
      <c r="F31" s="108">
        <v>1</v>
      </c>
      <c r="G31" s="72" t="s">
        <v>28</v>
      </c>
      <c r="H31" s="109">
        <v>19</v>
      </c>
      <c r="I31" s="110">
        <v>3</v>
      </c>
      <c r="J31" s="109">
        <v>29</v>
      </c>
      <c r="K31" s="109">
        <v>15</v>
      </c>
      <c r="L31" s="109">
        <v>5</v>
      </c>
      <c r="M31" s="109">
        <v>688</v>
      </c>
      <c r="N31" s="109">
        <v>346</v>
      </c>
      <c r="O31" s="109">
        <v>342</v>
      </c>
      <c r="P31" s="110">
        <v>226</v>
      </c>
      <c r="Q31" s="110">
        <v>116</v>
      </c>
      <c r="R31" s="110">
        <v>110</v>
      </c>
      <c r="S31" s="110">
        <v>242</v>
      </c>
      <c r="T31" s="110">
        <v>119</v>
      </c>
      <c r="U31" s="110">
        <v>123</v>
      </c>
      <c r="V31" s="110">
        <v>220</v>
      </c>
      <c r="W31" s="110">
        <v>111</v>
      </c>
      <c r="X31" s="110">
        <v>109</v>
      </c>
      <c r="Y31" s="72" t="s">
        <v>28</v>
      </c>
    </row>
    <row r="32" spans="2:25" s="43" customFormat="1" ht="12">
      <c r="B32" s="96"/>
      <c r="C32" s="100"/>
      <c r="D32" s="416" t="s">
        <v>65</v>
      </c>
      <c r="E32" s="417"/>
      <c r="F32" s="112">
        <f>SUM(F33:F34)</f>
        <v>2</v>
      </c>
      <c r="G32" s="112" t="s">
        <v>28</v>
      </c>
      <c r="H32" s="112">
        <f aca="true" t="shared" si="4" ref="H32:X32">SUM(H33:H34)</f>
        <v>6</v>
      </c>
      <c r="I32" s="112">
        <f t="shared" si="4"/>
        <v>2</v>
      </c>
      <c r="J32" s="112">
        <f t="shared" si="4"/>
        <v>13</v>
      </c>
      <c r="K32" s="112">
        <f t="shared" si="4"/>
        <v>10</v>
      </c>
      <c r="L32" s="112">
        <f t="shared" si="4"/>
        <v>8</v>
      </c>
      <c r="M32" s="112">
        <f t="shared" si="4"/>
        <v>52</v>
      </c>
      <c r="N32" s="112">
        <f t="shared" si="4"/>
        <v>34</v>
      </c>
      <c r="O32" s="112">
        <f t="shared" si="4"/>
        <v>18</v>
      </c>
      <c r="P32" s="112">
        <f t="shared" si="4"/>
        <v>18</v>
      </c>
      <c r="Q32" s="112">
        <f t="shared" si="4"/>
        <v>12</v>
      </c>
      <c r="R32" s="112">
        <f t="shared" si="4"/>
        <v>6</v>
      </c>
      <c r="S32" s="112">
        <f t="shared" si="4"/>
        <v>19</v>
      </c>
      <c r="T32" s="112">
        <f t="shared" si="4"/>
        <v>12</v>
      </c>
      <c r="U32" s="112">
        <f t="shared" si="4"/>
        <v>7</v>
      </c>
      <c r="V32" s="112">
        <f t="shared" si="4"/>
        <v>15</v>
      </c>
      <c r="W32" s="112">
        <f t="shared" si="4"/>
        <v>10</v>
      </c>
      <c r="X32" s="112">
        <f t="shared" si="4"/>
        <v>5</v>
      </c>
      <c r="Y32" s="112" t="s">
        <v>28</v>
      </c>
    </row>
    <row r="33" spans="2:25" ht="12">
      <c r="B33" s="3"/>
      <c r="C33" s="36"/>
      <c r="D33" s="21"/>
      <c r="E33" s="4" t="s">
        <v>105</v>
      </c>
      <c r="F33" s="108">
        <v>1</v>
      </c>
      <c r="G33" s="72" t="s">
        <v>28</v>
      </c>
      <c r="H33" s="109">
        <v>3</v>
      </c>
      <c r="I33" s="110">
        <v>1</v>
      </c>
      <c r="J33" s="109">
        <v>7</v>
      </c>
      <c r="K33" s="109">
        <v>3</v>
      </c>
      <c r="L33" s="109">
        <v>4</v>
      </c>
      <c r="M33" s="109">
        <v>29</v>
      </c>
      <c r="N33" s="109">
        <v>20</v>
      </c>
      <c r="O33" s="109">
        <v>9</v>
      </c>
      <c r="P33" s="110">
        <v>10</v>
      </c>
      <c r="Q33" s="110">
        <v>7</v>
      </c>
      <c r="R33" s="110">
        <v>3</v>
      </c>
      <c r="S33" s="110">
        <v>10</v>
      </c>
      <c r="T33" s="110">
        <v>6</v>
      </c>
      <c r="U33" s="110">
        <v>4</v>
      </c>
      <c r="V33" s="110">
        <v>9</v>
      </c>
      <c r="W33" s="110">
        <v>7</v>
      </c>
      <c r="X33" s="110">
        <v>2</v>
      </c>
      <c r="Y33" s="72" t="s">
        <v>28</v>
      </c>
    </row>
    <row r="34" spans="2:25" ht="12">
      <c r="B34" s="3"/>
      <c r="C34" s="36"/>
      <c r="D34" s="21"/>
      <c r="E34" s="4" t="s">
        <v>106</v>
      </c>
      <c r="F34" s="108">
        <v>1</v>
      </c>
      <c r="G34" s="72" t="s">
        <v>28</v>
      </c>
      <c r="H34" s="109">
        <v>3</v>
      </c>
      <c r="I34" s="72">
        <v>1</v>
      </c>
      <c r="J34" s="109">
        <v>6</v>
      </c>
      <c r="K34" s="109">
        <v>7</v>
      </c>
      <c r="L34" s="109">
        <v>4</v>
      </c>
      <c r="M34" s="109">
        <v>23</v>
      </c>
      <c r="N34" s="109">
        <v>14</v>
      </c>
      <c r="O34" s="109">
        <v>9</v>
      </c>
      <c r="P34" s="110">
        <v>8</v>
      </c>
      <c r="Q34" s="110">
        <v>5</v>
      </c>
      <c r="R34" s="113">
        <v>3</v>
      </c>
      <c r="S34" s="110">
        <v>9</v>
      </c>
      <c r="T34" s="110">
        <v>6</v>
      </c>
      <c r="U34" s="113">
        <v>3</v>
      </c>
      <c r="V34" s="110">
        <v>6</v>
      </c>
      <c r="W34" s="110">
        <v>3</v>
      </c>
      <c r="X34" s="72">
        <v>3</v>
      </c>
      <c r="Y34" s="72" t="s">
        <v>28</v>
      </c>
    </row>
    <row r="35" spans="2:25" s="43" customFormat="1" ht="12">
      <c r="B35" s="96"/>
      <c r="C35" s="100"/>
      <c r="D35" s="416" t="s">
        <v>66</v>
      </c>
      <c r="E35" s="417"/>
      <c r="F35" s="112">
        <f>SUM(F36:F38)</f>
        <v>3</v>
      </c>
      <c r="G35" s="112" t="s">
        <v>28</v>
      </c>
      <c r="H35" s="112">
        <f>SUM(H36:H38)</f>
        <v>18</v>
      </c>
      <c r="I35" s="112">
        <f>SUM(I36:I38)</f>
        <v>4</v>
      </c>
      <c r="J35" s="112">
        <f>SUM(J36:J38)</f>
        <v>32</v>
      </c>
      <c r="K35" s="112">
        <f aca="true" t="shared" si="5" ref="K35:Y35">SUM(K36:K38)</f>
        <v>18</v>
      </c>
      <c r="L35" s="112">
        <f t="shared" si="5"/>
        <v>15</v>
      </c>
      <c r="M35" s="112">
        <f t="shared" si="5"/>
        <v>500</v>
      </c>
      <c r="N35" s="112">
        <f t="shared" si="5"/>
        <v>268</v>
      </c>
      <c r="O35" s="112">
        <f t="shared" si="5"/>
        <v>232</v>
      </c>
      <c r="P35" s="112">
        <f t="shared" si="5"/>
        <v>136</v>
      </c>
      <c r="Q35" s="112">
        <f t="shared" si="5"/>
        <v>77</v>
      </c>
      <c r="R35" s="112">
        <f t="shared" si="5"/>
        <v>59</v>
      </c>
      <c r="S35" s="112">
        <f t="shared" si="5"/>
        <v>182</v>
      </c>
      <c r="T35" s="112">
        <f t="shared" si="5"/>
        <v>100</v>
      </c>
      <c r="U35" s="112">
        <f t="shared" si="5"/>
        <v>82</v>
      </c>
      <c r="V35" s="112">
        <f t="shared" si="5"/>
        <v>182</v>
      </c>
      <c r="W35" s="112">
        <f t="shared" si="5"/>
        <v>91</v>
      </c>
      <c r="X35" s="112">
        <f t="shared" si="5"/>
        <v>91</v>
      </c>
      <c r="Y35" s="112">
        <f t="shared" si="5"/>
        <v>2</v>
      </c>
    </row>
    <row r="36" spans="2:25" ht="12">
      <c r="B36" s="3"/>
      <c r="C36" s="36"/>
      <c r="D36" s="21"/>
      <c r="E36" s="4" t="s">
        <v>107</v>
      </c>
      <c r="F36" s="108">
        <v>1</v>
      </c>
      <c r="G36" s="72" t="s">
        <v>28</v>
      </c>
      <c r="H36" s="109">
        <v>5</v>
      </c>
      <c r="I36" s="110">
        <v>2</v>
      </c>
      <c r="J36" s="109">
        <v>10</v>
      </c>
      <c r="K36" s="109">
        <v>6</v>
      </c>
      <c r="L36" s="109">
        <v>6</v>
      </c>
      <c r="M36" s="109">
        <v>134</v>
      </c>
      <c r="N36" s="109">
        <v>70</v>
      </c>
      <c r="O36" s="109">
        <v>64</v>
      </c>
      <c r="P36" s="110">
        <v>27</v>
      </c>
      <c r="Q36" s="110">
        <v>15</v>
      </c>
      <c r="R36" s="110">
        <v>12</v>
      </c>
      <c r="S36" s="110">
        <v>63</v>
      </c>
      <c r="T36" s="110">
        <v>32</v>
      </c>
      <c r="U36" s="110">
        <v>31</v>
      </c>
      <c r="V36" s="110">
        <v>44</v>
      </c>
      <c r="W36" s="110">
        <v>23</v>
      </c>
      <c r="X36" s="110">
        <v>21</v>
      </c>
      <c r="Y36" s="72" t="s">
        <v>28</v>
      </c>
    </row>
    <row r="37" spans="2:25" ht="12">
      <c r="B37" s="3"/>
      <c r="C37" s="36"/>
      <c r="D37" s="21"/>
      <c r="E37" s="4" t="s">
        <v>108</v>
      </c>
      <c r="F37" s="108">
        <v>1</v>
      </c>
      <c r="G37" s="72" t="s">
        <v>28</v>
      </c>
      <c r="H37" s="109">
        <v>3</v>
      </c>
      <c r="I37" s="72" t="s">
        <v>28</v>
      </c>
      <c r="J37" s="109">
        <v>7</v>
      </c>
      <c r="K37" s="109">
        <v>3</v>
      </c>
      <c r="L37" s="109">
        <v>3</v>
      </c>
      <c r="M37" s="109">
        <v>17</v>
      </c>
      <c r="N37" s="109">
        <v>12</v>
      </c>
      <c r="O37" s="109">
        <v>5</v>
      </c>
      <c r="P37" s="110">
        <v>5</v>
      </c>
      <c r="Q37" s="110">
        <v>2</v>
      </c>
      <c r="R37" s="72">
        <v>3</v>
      </c>
      <c r="S37" s="110">
        <v>4</v>
      </c>
      <c r="T37" s="110">
        <v>4</v>
      </c>
      <c r="U37" s="110" t="s">
        <v>28</v>
      </c>
      <c r="V37" s="110">
        <v>8</v>
      </c>
      <c r="W37" s="110">
        <v>6</v>
      </c>
      <c r="X37" s="110">
        <v>2</v>
      </c>
      <c r="Y37" s="72" t="s">
        <v>28</v>
      </c>
    </row>
    <row r="38" spans="2:25" ht="12">
      <c r="B38" s="3"/>
      <c r="C38" s="36"/>
      <c r="D38" s="21"/>
      <c r="E38" s="4" t="s">
        <v>109</v>
      </c>
      <c r="F38" s="108">
        <v>1</v>
      </c>
      <c r="G38" s="72" t="s">
        <v>28</v>
      </c>
      <c r="H38" s="109">
        <v>10</v>
      </c>
      <c r="I38" s="110">
        <v>2</v>
      </c>
      <c r="J38" s="109">
        <v>15</v>
      </c>
      <c r="K38" s="109">
        <v>9</v>
      </c>
      <c r="L38" s="109">
        <v>6</v>
      </c>
      <c r="M38" s="109">
        <v>349</v>
      </c>
      <c r="N38" s="109">
        <v>186</v>
      </c>
      <c r="O38" s="109">
        <v>163</v>
      </c>
      <c r="P38" s="110">
        <v>104</v>
      </c>
      <c r="Q38" s="110">
        <v>60</v>
      </c>
      <c r="R38" s="110">
        <v>44</v>
      </c>
      <c r="S38" s="110">
        <v>115</v>
      </c>
      <c r="T38" s="110">
        <v>64</v>
      </c>
      <c r="U38" s="110">
        <v>51</v>
      </c>
      <c r="V38" s="110">
        <v>130</v>
      </c>
      <c r="W38" s="110">
        <v>62</v>
      </c>
      <c r="X38" s="110">
        <v>68</v>
      </c>
      <c r="Y38" s="72">
        <v>2</v>
      </c>
    </row>
    <row r="39" spans="2:25" s="43" customFormat="1" ht="12">
      <c r="B39" s="96"/>
      <c r="C39" s="100"/>
      <c r="D39" s="416" t="s">
        <v>67</v>
      </c>
      <c r="E39" s="417"/>
      <c r="F39" s="112">
        <f>SUM(F40:F45)</f>
        <v>9</v>
      </c>
      <c r="G39" s="112" t="s">
        <v>28</v>
      </c>
      <c r="H39" s="112">
        <f>SUM(H40:H45)</f>
        <v>51</v>
      </c>
      <c r="I39" s="112">
        <f>SUM(I40:I45)</f>
        <v>14</v>
      </c>
      <c r="J39" s="112">
        <f>SUM(J40:J45)</f>
        <v>96</v>
      </c>
      <c r="K39" s="112">
        <f aca="true" t="shared" si="6" ref="K39:Y39">SUM(K40:K45)</f>
        <v>51</v>
      </c>
      <c r="L39" s="112">
        <f t="shared" si="6"/>
        <v>58</v>
      </c>
      <c r="M39" s="112">
        <f t="shared" si="6"/>
        <v>1409</v>
      </c>
      <c r="N39" s="112">
        <f t="shared" si="6"/>
        <v>725</v>
      </c>
      <c r="O39" s="112">
        <f t="shared" si="6"/>
        <v>684</v>
      </c>
      <c r="P39" s="112">
        <f t="shared" si="6"/>
        <v>435</v>
      </c>
      <c r="Q39" s="112">
        <f t="shared" si="6"/>
        <v>221</v>
      </c>
      <c r="R39" s="112">
        <f t="shared" si="6"/>
        <v>214</v>
      </c>
      <c r="S39" s="112">
        <f t="shared" si="6"/>
        <v>494</v>
      </c>
      <c r="T39" s="112">
        <f t="shared" si="6"/>
        <v>248</v>
      </c>
      <c r="U39" s="112">
        <f t="shared" si="6"/>
        <v>246</v>
      </c>
      <c r="V39" s="112">
        <f t="shared" si="6"/>
        <v>480</v>
      </c>
      <c r="W39" s="112">
        <f t="shared" si="6"/>
        <v>256</v>
      </c>
      <c r="X39" s="112">
        <f t="shared" si="6"/>
        <v>224</v>
      </c>
      <c r="Y39" s="112">
        <f t="shared" si="6"/>
        <v>4</v>
      </c>
    </row>
    <row r="40" spans="2:25" ht="12">
      <c r="B40" s="3"/>
      <c r="C40" s="36"/>
      <c r="D40" s="21"/>
      <c r="E40" s="4" t="s">
        <v>110</v>
      </c>
      <c r="F40" s="108">
        <v>3</v>
      </c>
      <c r="G40" s="72" t="s">
        <v>28</v>
      </c>
      <c r="H40" s="109">
        <v>18</v>
      </c>
      <c r="I40" s="110">
        <v>3</v>
      </c>
      <c r="J40" s="109">
        <v>31</v>
      </c>
      <c r="K40" s="109">
        <v>14</v>
      </c>
      <c r="L40" s="109">
        <v>21</v>
      </c>
      <c r="M40" s="109">
        <v>445</v>
      </c>
      <c r="N40" s="109">
        <v>233</v>
      </c>
      <c r="O40" s="109">
        <v>212</v>
      </c>
      <c r="P40" s="110">
        <v>136</v>
      </c>
      <c r="Q40" s="110">
        <v>72</v>
      </c>
      <c r="R40" s="110">
        <v>64</v>
      </c>
      <c r="S40" s="110">
        <v>152</v>
      </c>
      <c r="T40" s="110">
        <v>70</v>
      </c>
      <c r="U40" s="110">
        <v>82</v>
      </c>
      <c r="V40" s="110">
        <v>157</v>
      </c>
      <c r="W40" s="110">
        <v>91</v>
      </c>
      <c r="X40" s="110">
        <v>66</v>
      </c>
      <c r="Y40" s="72">
        <v>4</v>
      </c>
    </row>
    <row r="41" spans="2:25" ht="12">
      <c r="B41" s="3"/>
      <c r="C41" s="36"/>
      <c r="D41" s="21"/>
      <c r="E41" s="4" t="s">
        <v>111</v>
      </c>
      <c r="F41" s="108">
        <v>2</v>
      </c>
      <c r="G41" s="72" t="s">
        <v>28</v>
      </c>
      <c r="H41" s="109">
        <v>6</v>
      </c>
      <c r="I41" s="110">
        <v>3</v>
      </c>
      <c r="J41" s="109">
        <v>16</v>
      </c>
      <c r="K41" s="109">
        <v>10</v>
      </c>
      <c r="L41" s="109">
        <v>10</v>
      </c>
      <c r="M41" s="109">
        <v>154</v>
      </c>
      <c r="N41" s="109">
        <v>72</v>
      </c>
      <c r="O41" s="109">
        <v>82</v>
      </c>
      <c r="P41" s="110">
        <v>43</v>
      </c>
      <c r="Q41" s="110">
        <v>17</v>
      </c>
      <c r="R41" s="110">
        <v>26</v>
      </c>
      <c r="S41" s="110">
        <v>61</v>
      </c>
      <c r="T41" s="110">
        <v>33</v>
      </c>
      <c r="U41" s="110">
        <v>28</v>
      </c>
      <c r="V41" s="110">
        <v>50</v>
      </c>
      <c r="W41" s="110">
        <v>22</v>
      </c>
      <c r="X41" s="110">
        <v>28</v>
      </c>
      <c r="Y41" s="72" t="s">
        <v>28</v>
      </c>
    </row>
    <row r="42" spans="2:25" ht="12">
      <c r="B42" s="3"/>
      <c r="C42" s="36"/>
      <c r="D42" s="21"/>
      <c r="E42" s="4" t="s">
        <v>112</v>
      </c>
      <c r="F42" s="108">
        <v>1</v>
      </c>
      <c r="G42" s="72" t="s">
        <v>28</v>
      </c>
      <c r="H42" s="109">
        <v>8</v>
      </c>
      <c r="I42" s="110">
        <v>3</v>
      </c>
      <c r="J42" s="109">
        <v>13</v>
      </c>
      <c r="K42" s="109">
        <v>7</v>
      </c>
      <c r="L42" s="109">
        <v>5</v>
      </c>
      <c r="M42" s="109">
        <v>237</v>
      </c>
      <c r="N42" s="109">
        <v>122</v>
      </c>
      <c r="O42" s="109">
        <v>115</v>
      </c>
      <c r="P42" s="110">
        <v>72</v>
      </c>
      <c r="Q42" s="110">
        <v>37</v>
      </c>
      <c r="R42" s="110">
        <v>35</v>
      </c>
      <c r="S42" s="110">
        <v>85</v>
      </c>
      <c r="T42" s="110">
        <v>43</v>
      </c>
      <c r="U42" s="110">
        <v>42</v>
      </c>
      <c r="V42" s="110">
        <v>80</v>
      </c>
      <c r="W42" s="110">
        <v>42</v>
      </c>
      <c r="X42" s="110">
        <v>38</v>
      </c>
      <c r="Y42" s="72" t="s">
        <v>28</v>
      </c>
    </row>
    <row r="43" spans="2:25" ht="12">
      <c r="B43" s="3"/>
      <c r="C43" s="36"/>
      <c r="D43" s="21"/>
      <c r="E43" s="4" t="s">
        <v>113</v>
      </c>
      <c r="F43" s="108">
        <v>1</v>
      </c>
      <c r="G43" s="72" t="s">
        <v>28</v>
      </c>
      <c r="H43" s="109">
        <v>5</v>
      </c>
      <c r="I43" s="110">
        <v>2</v>
      </c>
      <c r="J43" s="109">
        <v>9</v>
      </c>
      <c r="K43" s="109">
        <v>8</v>
      </c>
      <c r="L43" s="109">
        <v>6</v>
      </c>
      <c r="M43" s="109">
        <v>157</v>
      </c>
      <c r="N43" s="109">
        <v>82</v>
      </c>
      <c r="O43" s="109">
        <v>75</v>
      </c>
      <c r="P43" s="110">
        <v>61</v>
      </c>
      <c r="Q43" s="110">
        <v>29</v>
      </c>
      <c r="R43" s="110">
        <v>32</v>
      </c>
      <c r="S43" s="110">
        <v>39</v>
      </c>
      <c r="T43" s="110">
        <v>21</v>
      </c>
      <c r="U43" s="110">
        <v>18</v>
      </c>
      <c r="V43" s="110">
        <v>57</v>
      </c>
      <c r="W43" s="110">
        <v>32</v>
      </c>
      <c r="X43" s="110">
        <v>25</v>
      </c>
      <c r="Y43" s="72" t="s">
        <v>28</v>
      </c>
    </row>
    <row r="44" spans="2:25" ht="12">
      <c r="B44" s="3"/>
      <c r="C44" s="36"/>
      <c r="D44" s="21"/>
      <c r="E44" s="4" t="s">
        <v>114</v>
      </c>
      <c r="F44" s="108">
        <v>1</v>
      </c>
      <c r="G44" s="72" t="s">
        <v>28</v>
      </c>
      <c r="H44" s="109">
        <v>4</v>
      </c>
      <c r="I44" s="110">
        <v>1</v>
      </c>
      <c r="J44" s="109">
        <v>9</v>
      </c>
      <c r="K44" s="109">
        <v>4</v>
      </c>
      <c r="L44" s="109">
        <v>6</v>
      </c>
      <c r="M44" s="109">
        <v>101</v>
      </c>
      <c r="N44" s="109">
        <v>58</v>
      </c>
      <c r="O44" s="109">
        <v>43</v>
      </c>
      <c r="P44" s="110">
        <v>31</v>
      </c>
      <c r="Q44" s="110">
        <v>18</v>
      </c>
      <c r="R44" s="110">
        <v>13</v>
      </c>
      <c r="S44" s="110">
        <v>43</v>
      </c>
      <c r="T44" s="110">
        <v>26</v>
      </c>
      <c r="U44" s="110">
        <v>17</v>
      </c>
      <c r="V44" s="110">
        <v>27</v>
      </c>
      <c r="W44" s="110">
        <v>14</v>
      </c>
      <c r="X44" s="110">
        <v>13</v>
      </c>
      <c r="Y44" s="72" t="s">
        <v>28</v>
      </c>
    </row>
    <row r="45" spans="2:25" ht="12">
      <c r="B45" s="3"/>
      <c r="C45" s="36"/>
      <c r="D45" s="21"/>
      <c r="E45" s="4" t="s">
        <v>115</v>
      </c>
      <c r="F45" s="108">
        <v>1</v>
      </c>
      <c r="G45" s="72" t="s">
        <v>28</v>
      </c>
      <c r="H45" s="109">
        <v>10</v>
      </c>
      <c r="I45" s="110">
        <v>2</v>
      </c>
      <c r="J45" s="109">
        <v>18</v>
      </c>
      <c r="K45" s="109">
        <v>8</v>
      </c>
      <c r="L45" s="109">
        <v>10</v>
      </c>
      <c r="M45" s="109">
        <v>315</v>
      </c>
      <c r="N45" s="109">
        <v>158</v>
      </c>
      <c r="O45" s="109">
        <v>157</v>
      </c>
      <c r="P45" s="110">
        <v>92</v>
      </c>
      <c r="Q45" s="110">
        <v>48</v>
      </c>
      <c r="R45" s="110">
        <v>44</v>
      </c>
      <c r="S45" s="110">
        <v>114</v>
      </c>
      <c r="T45" s="110">
        <v>55</v>
      </c>
      <c r="U45" s="110">
        <v>59</v>
      </c>
      <c r="V45" s="110">
        <v>109</v>
      </c>
      <c r="W45" s="110">
        <v>55</v>
      </c>
      <c r="X45" s="110">
        <v>54</v>
      </c>
      <c r="Y45" s="72" t="s">
        <v>28</v>
      </c>
    </row>
    <row r="46" spans="2:25" s="43" customFormat="1" ht="12">
      <c r="B46" s="96"/>
      <c r="C46" s="100"/>
      <c r="D46" s="416" t="s">
        <v>68</v>
      </c>
      <c r="E46" s="417"/>
      <c r="F46" s="112">
        <f aca="true" t="shared" si="7" ref="F46:X46">SUM(F47:F50)</f>
        <v>7</v>
      </c>
      <c r="G46" s="112" t="s">
        <v>28</v>
      </c>
      <c r="H46" s="112">
        <f t="shared" si="7"/>
        <v>37</v>
      </c>
      <c r="I46" s="112">
        <f t="shared" si="7"/>
        <v>10</v>
      </c>
      <c r="J46" s="112">
        <f t="shared" si="7"/>
        <v>69</v>
      </c>
      <c r="K46" s="112">
        <f t="shared" si="7"/>
        <v>34</v>
      </c>
      <c r="L46" s="112">
        <f t="shared" si="7"/>
        <v>29</v>
      </c>
      <c r="M46" s="112">
        <f t="shared" si="7"/>
        <v>917</v>
      </c>
      <c r="N46" s="112">
        <f t="shared" si="7"/>
        <v>456</v>
      </c>
      <c r="O46" s="112">
        <f t="shared" si="7"/>
        <v>461</v>
      </c>
      <c r="P46" s="112">
        <f t="shared" si="7"/>
        <v>298</v>
      </c>
      <c r="Q46" s="112">
        <f t="shared" si="7"/>
        <v>142</v>
      </c>
      <c r="R46" s="112">
        <f t="shared" si="7"/>
        <v>156</v>
      </c>
      <c r="S46" s="112">
        <f t="shared" si="7"/>
        <v>307</v>
      </c>
      <c r="T46" s="112">
        <f t="shared" si="7"/>
        <v>153</v>
      </c>
      <c r="U46" s="112">
        <f t="shared" si="7"/>
        <v>154</v>
      </c>
      <c r="V46" s="112">
        <f t="shared" si="7"/>
        <v>312</v>
      </c>
      <c r="W46" s="112">
        <f t="shared" si="7"/>
        <v>161</v>
      </c>
      <c r="X46" s="112">
        <f t="shared" si="7"/>
        <v>151</v>
      </c>
      <c r="Y46" s="112" t="s">
        <v>28</v>
      </c>
    </row>
    <row r="47" spans="2:25" ht="12">
      <c r="B47" s="3"/>
      <c r="C47" s="36"/>
      <c r="D47" s="21"/>
      <c r="E47" s="4" t="s">
        <v>116</v>
      </c>
      <c r="F47" s="108">
        <v>1</v>
      </c>
      <c r="G47" s="72" t="s">
        <v>28</v>
      </c>
      <c r="H47" s="109">
        <v>6</v>
      </c>
      <c r="I47" s="110">
        <v>1</v>
      </c>
      <c r="J47" s="109">
        <v>10</v>
      </c>
      <c r="K47" s="109">
        <v>5</v>
      </c>
      <c r="L47" s="109">
        <v>4</v>
      </c>
      <c r="M47" s="109">
        <v>126</v>
      </c>
      <c r="N47" s="109">
        <v>53</v>
      </c>
      <c r="O47" s="109">
        <v>73</v>
      </c>
      <c r="P47" s="110">
        <v>41</v>
      </c>
      <c r="Q47" s="110">
        <v>20</v>
      </c>
      <c r="R47" s="110">
        <v>21</v>
      </c>
      <c r="S47" s="110">
        <v>43</v>
      </c>
      <c r="T47" s="110">
        <v>16</v>
      </c>
      <c r="U47" s="110">
        <v>27</v>
      </c>
      <c r="V47" s="110">
        <v>42</v>
      </c>
      <c r="W47" s="110">
        <v>17</v>
      </c>
      <c r="X47" s="110">
        <v>25</v>
      </c>
      <c r="Y47" s="72" t="s">
        <v>28</v>
      </c>
    </row>
    <row r="48" spans="2:25" ht="12">
      <c r="B48" s="3"/>
      <c r="C48" s="36"/>
      <c r="D48" s="21"/>
      <c r="E48" s="4" t="s">
        <v>117</v>
      </c>
      <c r="F48" s="108">
        <v>1</v>
      </c>
      <c r="G48" s="72" t="s">
        <v>28</v>
      </c>
      <c r="H48" s="109">
        <v>4</v>
      </c>
      <c r="I48" s="110">
        <v>1</v>
      </c>
      <c r="J48" s="109">
        <v>7</v>
      </c>
      <c r="K48" s="109">
        <v>4</v>
      </c>
      <c r="L48" s="109">
        <v>4</v>
      </c>
      <c r="M48" s="109">
        <v>97</v>
      </c>
      <c r="N48" s="109">
        <v>54</v>
      </c>
      <c r="O48" s="109">
        <v>43</v>
      </c>
      <c r="P48" s="110">
        <v>31</v>
      </c>
      <c r="Q48" s="110">
        <v>17</v>
      </c>
      <c r="R48" s="110">
        <v>14</v>
      </c>
      <c r="S48" s="110">
        <v>30</v>
      </c>
      <c r="T48" s="110">
        <v>21</v>
      </c>
      <c r="U48" s="110">
        <v>9</v>
      </c>
      <c r="V48" s="110">
        <v>36</v>
      </c>
      <c r="W48" s="110">
        <v>16</v>
      </c>
      <c r="X48" s="110">
        <v>20</v>
      </c>
      <c r="Y48" s="72" t="s">
        <v>28</v>
      </c>
    </row>
    <row r="49" spans="2:25" ht="12">
      <c r="B49" s="3"/>
      <c r="C49" s="36"/>
      <c r="D49" s="21"/>
      <c r="E49" s="4" t="s">
        <v>118</v>
      </c>
      <c r="F49" s="108">
        <v>1</v>
      </c>
      <c r="G49" s="72" t="s">
        <v>28</v>
      </c>
      <c r="H49" s="109">
        <v>7</v>
      </c>
      <c r="I49" s="110">
        <v>2</v>
      </c>
      <c r="J49" s="109">
        <v>12</v>
      </c>
      <c r="K49" s="109">
        <v>7</v>
      </c>
      <c r="L49" s="109">
        <v>3</v>
      </c>
      <c r="M49" s="109">
        <v>229</v>
      </c>
      <c r="N49" s="109">
        <v>120</v>
      </c>
      <c r="O49" s="109">
        <v>109</v>
      </c>
      <c r="P49" s="110">
        <v>79</v>
      </c>
      <c r="Q49" s="110">
        <v>41</v>
      </c>
      <c r="R49" s="110">
        <v>38</v>
      </c>
      <c r="S49" s="110">
        <v>78</v>
      </c>
      <c r="T49" s="110">
        <v>44</v>
      </c>
      <c r="U49" s="110">
        <v>34</v>
      </c>
      <c r="V49" s="110">
        <v>72</v>
      </c>
      <c r="W49" s="110">
        <v>35</v>
      </c>
      <c r="X49" s="110">
        <v>37</v>
      </c>
      <c r="Y49" s="72" t="s">
        <v>28</v>
      </c>
    </row>
    <row r="50" spans="2:25" ht="12">
      <c r="B50" s="3"/>
      <c r="C50" s="36"/>
      <c r="D50" s="21"/>
      <c r="E50" s="4" t="s">
        <v>119</v>
      </c>
      <c r="F50" s="108">
        <v>4</v>
      </c>
      <c r="G50" s="72" t="s">
        <v>28</v>
      </c>
      <c r="H50" s="109">
        <v>20</v>
      </c>
      <c r="I50" s="110">
        <v>6</v>
      </c>
      <c r="J50" s="109">
        <v>40</v>
      </c>
      <c r="K50" s="109">
        <v>18</v>
      </c>
      <c r="L50" s="109">
        <v>18</v>
      </c>
      <c r="M50" s="109">
        <v>465</v>
      </c>
      <c r="N50" s="109">
        <v>229</v>
      </c>
      <c r="O50" s="109">
        <v>236</v>
      </c>
      <c r="P50" s="110">
        <v>147</v>
      </c>
      <c r="Q50" s="110">
        <v>64</v>
      </c>
      <c r="R50" s="110">
        <v>83</v>
      </c>
      <c r="S50" s="110">
        <v>156</v>
      </c>
      <c r="T50" s="110">
        <v>72</v>
      </c>
      <c r="U50" s="110">
        <v>84</v>
      </c>
      <c r="V50" s="110">
        <v>162</v>
      </c>
      <c r="W50" s="110">
        <v>93</v>
      </c>
      <c r="X50" s="110">
        <v>69</v>
      </c>
      <c r="Y50" s="72" t="s">
        <v>28</v>
      </c>
    </row>
    <row r="51" spans="2:25" s="43" customFormat="1" ht="12">
      <c r="B51" s="96"/>
      <c r="C51" s="100"/>
      <c r="D51" s="416" t="s">
        <v>69</v>
      </c>
      <c r="E51" s="417"/>
      <c r="F51" s="112">
        <f>SUM(F52)</f>
        <v>2</v>
      </c>
      <c r="G51" s="112" t="s">
        <v>60</v>
      </c>
      <c r="H51" s="112">
        <f>SUM(H52)</f>
        <v>30</v>
      </c>
      <c r="I51" s="112">
        <f>SUM(I52)</f>
        <v>4</v>
      </c>
      <c r="J51" s="112">
        <f>SUM(J52)</f>
        <v>42</v>
      </c>
      <c r="K51" s="112">
        <f>SUM(K52)</f>
        <v>27</v>
      </c>
      <c r="L51" s="112">
        <f>SUM(L52)</f>
        <v>15</v>
      </c>
      <c r="M51" s="112">
        <f aca="true" t="shared" si="8" ref="M51:Y51">SUM(M52)</f>
        <v>1036</v>
      </c>
      <c r="N51" s="112">
        <f t="shared" si="8"/>
        <v>520</v>
      </c>
      <c r="O51" s="112">
        <f t="shared" si="8"/>
        <v>516</v>
      </c>
      <c r="P51" s="112">
        <f t="shared" si="8"/>
        <v>320</v>
      </c>
      <c r="Q51" s="112">
        <f t="shared" si="8"/>
        <v>164</v>
      </c>
      <c r="R51" s="112">
        <f t="shared" si="8"/>
        <v>156</v>
      </c>
      <c r="S51" s="112">
        <f t="shared" si="8"/>
        <v>352</v>
      </c>
      <c r="T51" s="112">
        <f t="shared" si="8"/>
        <v>165</v>
      </c>
      <c r="U51" s="112">
        <f t="shared" si="8"/>
        <v>187</v>
      </c>
      <c r="V51" s="112">
        <f t="shared" si="8"/>
        <v>364</v>
      </c>
      <c r="W51" s="112">
        <f t="shared" si="8"/>
        <v>191</v>
      </c>
      <c r="X51" s="112">
        <f t="shared" si="8"/>
        <v>173</v>
      </c>
      <c r="Y51" s="112">
        <f t="shared" si="8"/>
        <v>16</v>
      </c>
    </row>
    <row r="52" spans="2:25" ht="12">
      <c r="B52" s="3"/>
      <c r="C52" s="36"/>
      <c r="D52" s="21"/>
      <c r="E52" s="4" t="s">
        <v>120</v>
      </c>
      <c r="F52" s="108">
        <v>2</v>
      </c>
      <c r="G52" s="72" t="s">
        <v>102</v>
      </c>
      <c r="H52" s="109">
        <v>30</v>
      </c>
      <c r="I52" s="110">
        <v>4</v>
      </c>
      <c r="J52" s="109">
        <v>42</v>
      </c>
      <c r="K52" s="109">
        <v>27</v>
      </c>
      <c r="L52" s="109">
        <v>15</v>
      </c>
      <c r="M52" s="109">
        <v>1036</v>
      </c>
      <c r="N52" s="109">
        <v>520</v>
      </c>
      <c r="O52" s="109">
        <v>516</v>
      </c>
      <c r="P52" s="110">
        <v>320</v>
      </c>
      <c r="Q52" s="110">
        <v>164</v>
      </c>
      <c r="R52" s="110">
        <v>156</v>
      </c>
      <c r="S52" s="110">
        <v>352</v>
      </c>
      <c r="T52" s="110">
        <v>165</v>
      </c>
      <c r="U52" s="110">
        <v>187</v>
      </c>
      <c r="V52" s="110">
        <v>364</v>
      </c>
      <c r="W52" s="110">
        <v>191</v>
      </c>
      <c r="X52" s="110">
        <v>173</v>
      </c>
      <c r="Y52" s="110">
        <v>16</v>
      </c>
    </row>
    <row r="53" spans="2:25" s="43" customFormat="1" ht="12">
      <c r="B53" s="96"/>
      <c r="C53" s="100"/>
      <c r="D53" s="416" t="s">
        <v>70</v>
      </c>
      <c r="E53" s="417"/>
      <c r="F53" s="112">
        <f>SUM(F54:F58)</f>
        <v>8</v>
      </c>
      <c r="G53" s="112" t="s">
        <v>102</v>
      </c>
      <c r="H53" s="112">
        <f aca="true" t="shared" si="9" ref="H53:X53">SUM(H54:H58)</f>
        <v>86</v>
      </c>
      <c r="I53" s="112">
        <f t="shared" si="9"/>
        <v>10</v>
      </c>
      <c r="J53" s="112">
        <f t="shared" si="9"/>
        <v>114</v>
      </c>
      <c r="K53" s="112">
        <f t="shared" si="9"/>
        <v>90</v>
      </c>
      <c r="L53" s="112">
        <f t="shared" si="9"/>
        <v>77</v>
      </c>
      <c r="M53" s="112">
        <f t="shared" si="9"/>
        <v>2841</v>
      </c>
      <c r="N53" s="112">
        <f t="shared" si="9"/>
        <v>1473</v>
      </c>
      <c r="O53" s="112">
        <f t="shared" si="9"/>
        <v>1368</v>
      </c>
      <c r="P53" s="112">
        <f t="shared" si="9"/>
        <v>924</v>
      </c>
      <c r="Q53" s="112">
        <f t="shared" si="9"/>
        <v>488</v>
      </c>
      <c r="R53" s="112">
        <f t="shared" si="9"/>
        <v>436</v>
      </c>
      <c r="S53" s="112">
        <f t="shared" si="9"/>
        <v>931</v>
      </c>
      <c r="T53" s="112">
        <f t="shared" si="9"/>
        <v>476</v>
      </c>
      <c r="U53" s="112">
        <f t="shared" si="9"/>
        <v>455</v>
      </c>
      <c r="V53" s="112">
        <f t="shared" si="9"/>
        <v>986</v>
      </c>
      <c r="W53" s="112">
        <f t="shared" si="9"/>
        <v>509</v>
      </c>
      <c r="X53" s="112">
        <f t="shared" si="9"/>
        <v>477</v>
      </c>
      <c r="Y53" s="112">
        <f>SUM(Y54:Y58)</f>
        <v>153</v>
      </c>
    </row>
    <row r="54" spans="2:25" ht="12">
      <c r="B54" s="3"/>
      <c r="C54" s="36"/>
      <c r="D54" s="21"/>
      <c r="E54" s="4" t="s">
        <v>121</v>
      </c>
      <c r="F54" s="108">
        <v>1</v>
      </c>
      <c r="G54" s="72" t="s">
        <v>102</v>
      </c>
      <c r="H54" s="109">
        <v>12</v>
      </c>
      <c r="I54" s="110">
        <v>1</v>
      </c>
      <c r="J54" s="109">
        <v>15</v>
      </c>
      <c r="K54" s="109">
        <v>14</v>
      </c>
      <c r="L54" s="109">
        <v>15</v>
      </c>
      <c r="M54" s="109">
        <v>383</v>
      </c>
      <c r="N54" s="109">
        <v>195</v>
      </c>
      <c r="O54" s="109">
        <v>188</v>
      </c>
      <c r="P54" s="110">
        <v>132</v>
      </c>
      <c r="Q54" s="110">
        <v>71</v>
      </c>
      <c r="R54" s="110">
        <v>61</v>
      </c>
      <c r="S54" s="110">
        <v>127</v>
      </c>
      <c r="T54" s="110">
        <v>66</v>
      </c>
      <c r="U54" s="110">
        <v>61</v>
      </c>
      <c r="V54" s="110">
        <v>124</v>
      </c>
      <c r="W54" s="110">
        <v>58</v>
      </c>
      <c r="X54" s="110">
        <v>66</v>
      </c>
      <c r="Y54" s="72" t="s">
        <v>102</v>
      </c>
    </row>
    <row r="55" spans="2:25" ht="12">
      <c r="B55" s="3"/>
      <c r="C55" s="36"/>
      <c r="D55" s="21"/>
      <c r="E55" s="4" t="s">
        <v>122</v>
      </c>
      <c r="F55" s="108">
        <v>1</v>
      </c>
      <c r="G55" s="72" t="s">
        <v>102</v>
      </c>
      <c r="H55" s="109">
        <v>9</v>
      </c>
      <c r="I55" s="110">
        <v>1</v>
      </c>
      <c r="J55" s="109">
        <v>15</v>
      </c>
      <c r="K55" s="109">
        <v>6</v>
      </c>
      <c r="L55" s="109">
        <v>8</v>
      </c>
      <c r="M55" s="109">
        <v>302</v>
      </c>
      <c r="N55" s="109">
        <v>148</v>
      </c>
      <c r="O55" s="109">
        <v>154</v>
      </c>
      <c r="P55" s="110">
        <v>100</v>
      </c>
      <c r="Q55" s="110">
        <v>44</v>
      </c>
      <c r="R55" s="110">
        <v>56</v>
      </c>
      <c r="S55" s="110">
        <v>111</v>
      </c>
      <c r="T55" s="110">
        <v>57</v>
      </c>
      <c r="U55" s="110">
        <v>54</v>
      </c>
      <c r="V55" s="110">
        <v>91</v>
      </c>
      <c r="W55" s="110">
        <v>47</v>
      </c>
      <c r="X55" s="110">
        <v>44</v>
      </c>
      <c r="Y55" s="72" t="s">
        <v>102</v>
      </c>
    </row>
    <row r="56" spans="2:25" ht="12">
      <c r="B56" s="3"/>
      <c r="C56" s="36"/>
      <c r="D56" s="21"/>
      <c r="E56" s="4" t="s">
        <v>123</v>
      </c>
      <c r="F56" s="108">
        <v>1</v>
      </c>
      <c r="G56" s="72" t="s">
        <v>102</v>
      </c>
      <c r="H56" s="109">
        <v>10</v>
      </c>
      <c r="I56" s="110">
        <v>1</v>
      </c>
      <c r="J56" s="109">
        <v>14</v>
      </c>
      <c r="K56" s="109">
        <v>9</v>
      </c>
      <c r="L56" s="109">
        <v>13</v>
      </c>
      <c r="M56" s="109">
        <v>333</v>
      </c>
      <c r="N56" s="109">
        <v>180</v>
      </c>
      <c r="O56" s="109">
        <v>153</v>
      </c>
      <c r="P56" s="110">
        <v>111</v>
      </c>
      <c r="Q56" s="110">
        <v>57</v>
      </c>
      <c r="R56" s="110">
        <v>54</v>
      </c>
      <c r="S56" s="110">
        <v>108</v>
      </c>
      <c r="T56" s="110">
        <v>62</v>
      </c>
      <c r="U56" s="110">
        <v>46</v>
      </c>
      <c r="V56" s="110">
        <v>114</v>
      </c>
      <c r="W56" s="110">
        <v>61</v>
      </c>
      <c r="X56" s="110">
        <v>53</v>
      </c>
      <c r="Y56" s="110">
        <v>5</v>
      </c>
    </row>
    <row r="57" spans="2:25" ht="12">
      <c r="B57" s="3"/>
      <c r="C57" s="36"/>
      <c r="D57" s="21"/>
      <c r="E57" s="4" t="s">
        <v>124</v>
      </c>
      <c r="F57" s="108">
        <v>3</v>
      </c>
      <c r="G57" s="72" t="s">
        <v>102</v>
      </c>
      <c r="H57" s="109">
        <v>33</v>
      </c>
      <c r="I57" s="110">
        <v>5</v>
      </c>
      <c r="J57" s="109">
        <v>39</v>
      </c>
      <c r="K57" s="109">
        <v>41</v>
      </c>
      <c r="L57" s="109">
        <v>23</v>
      </c>
      <c r="M57" s="109">
        <v>1066</v>
      </c>
      <c r="N57" s="109">
        <v>551</v>
      </c>
      <c r="O57" s="109">
        <v>515</v>
      </c>
      <c r="P57" s="110">
        <v>341</v>
      </c>
      <c r="Q57" s="110">
        <v>180</v>
      </c>
      <c r="R57" s="110">
        <v>161</v>
      </c>
      <c r="S57" s="110">
        <v>335</v>
      </c>
      <c r="T57" s="110">
        <v>167</v>
      </c>
      <c r="U57" s="110">
        <v>168</v>
      </c>
      <c r="V57" s="110">
        <v>390</v>
      </c>
      <c r="W57" s="110">
        <v>204</v>
      </c>
      <c r="X57" s="110">
        <v>186</v>
      </c>
      <c r="Y57" s="110">
        <v>140</v>
      </c>
    </row>
    <row r="58" spans="2:25" ht="12">
      <c r="B58" s="3"/>
      <c r="C58" s="36"/>
      <c r="D58" s="21"/>
      <c r="E58" s="4" t="s">
        <v>125</v>
      </c>
      <c r="F58" s="108">
        <v>2</v>
      </c>
      <c r="G58" s="72" t="s">
        <v>102</v>
      </c>
      <c r="H58" s="109">
        <v>22</v>
      </c>
      <c r="I58" s="110">
        <v>2</v>
      </c>
      <c r="J58" s="109">
        <v>31</v>
      </c>
      <c r="K58" s="109">
        <v>20</v>
      </c>
      <c r="L58" s="109">
        <v>18</v>
      </c>
      <c r="M58" s="109">
        <v>757</v>
      </c>
      <c r="N58" s="109">
        <v>399</v>
      </c>
      <c r="O58" s="109">
        <v>358</v>
      </c>
      <c r="P58" s="110">
        <v>240</v>
      </c>
      <c r="Q58" s="110">
        <v>136</v>
      </c>
      <c r="R58" s="110">
        <v>104</v>
      </c>
      <c r="S58" s="110">
        <v>250</v>
      </c>
      <c r="T58" s="110">
        <v>124</v>
      </c>
      <c r="U58" s="110">
        <v>126</v>
      </c>
      <c r="V58" s="110">
        <v>267</v>
      </c>
      <c r="W58" s="110">
        <v>139</v>
      </c>
      <c r="X58" s="110">
        <v>128</v>
      </c>
      <c r="Y58" s="110">
        <v>8</v>
      </c>
    </row>
    <row r="59" spans="2:25" ht="12">
      <c r="B59" s="16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</row>
    <row r="60" spans="2:25" ht="12">
      <c r="B60" s="16" t="s">
        <v>73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</row>
    <row r="61" spans="6:27" ht="12"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6:25" ht="12"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6:25" ht="12"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6:25" ht="12"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6:25" ht="12"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spans="6:25" ht="12"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spans="6:25" ht="12"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</row>
    <row r="68" spans="6:25" ht="12"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</row>
    <row r="69" spans="6:25" ht="12"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</row>
    <row r="70" spans="6:25" ht="12"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6:25" ht="12"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6:25" ht="12"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spans="6:25" ht="12"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6:25" ht="12"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</row>
    <row r="75" spans="6:25" ht="12"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</row>
    <row r="76" spans="6:25" ht="12"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</row>
    <row r="77" spans="6:25" ht="12"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</row>
    <row r="78" spans="6:25" ht="12"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spans="6:25" ht="12"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6:25" ht="12"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</row>
    <row r="81" spans="6:25" ht="12"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</row>
    <row r="82" spans="6:25" ht="12"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spans="6:25" ht="12"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spans="6:25" ht="12"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spans="6:25" ht="12"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6:25" ht="12"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</row>
    <row r="87" spans="6:25" ht="12"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</row>
    <row r="88" spans="6:25" ht="12"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6:25" ht="12"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</row>
    <row r="90" spans="6:25" ht="12"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</row>
    <row r="91" spans="6:25" ht="12"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</row>
    <row r="92" spans="6:25" ht="12"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</row>
    <row r="93" spans="6:25" ht="12"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</row>
    <row r="94" spans="6:25" ht="12"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</row>
    <row r="95" spans="6:25" ht="12"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</row>
    <row r="96" spans="6:25" ht="12"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</row>
    <row r="97" spans="6:25" ht="12"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</row>
    <row r="98" spans="6:25" ht="12"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</row>
    <row r="99" spans="6:25" ht="12"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</row>
    <row r="100" spans="6:25" ht="12"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</row>
    <row r="101" spans="6:25" ht="12"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</row>
    <row r="102" spans="6:25" ht="12"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</row>
    <row r="103" spans="6:25" ht="12"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</row>
    <row r="104" spans="6:25" ht="12"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spans="6:25" ht="12"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spans="6:25" ht="12"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7" spans="6:25" ht="12"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6:25" ht="12"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</row>
    <row r="109" spans="6:25" ht="12"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</row>
    <row r="110" spans="6:25" ht="12"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</row>
    <row r="111" spans="6:25" ht="12"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</row>
    <row r="112" spans="6:25" ht="12"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</row>
    <row r="113" spans="6:25" ht="12"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</row>
    <row r="114" spans="6:25" ht="12"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</row>
    <row r="115" spans="6:25" ht="12"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</row>
    <row r="116" spans="6:25" ht="12"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</row>
    <row r="117" spans="6:25" ht="12"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</row>
    <row r="118" spans="6:25" ht="12"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</row>
    <row r="119" spans="6:25" ht="12"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</row>
    <row r="120" spans="6:25" ht="12"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</row>
    <row r="121" spans="6:25" ht="12"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</row>
    <row r="122" spans="6:25" ht="12"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6:25" ht="12"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</row>
    <row r="124" spans="6:25" ht="12"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</row>
    <row r="125" spans="6:25" ht="12"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</row>
    <row r="126" spans="6:25" ht="12"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</row>
    <row r="127" spans="6:25" ht="12"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</row>
    <row r="128" spans="6:25" ht="12"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</row>
    <row r="129" spans="6:25" ht="12"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</row>
    <row r="130" spans="6:25" ht="12"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</row>
    <row r="131" spans="6:25" ht="12"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</row>
    <row r="132" spans="6:25" ht="12"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</row>
    <row r="133" spans="6:25" ht="12"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</row>
    <row r="134" spans="6:25" ht="12"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</row>
    <row r="135" spans="6:25" ht="12"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</row>
    <row r="136" spans="6:25" ht="12"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</row>
    <row r="137" spans="6:25" ht="12"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</row>
    <row r="138" spans="6:25" ht="12"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spans="6:25" ht="12"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spans="6:25" ht="12"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1" spans="6:25" ht="12"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6:25" ht="12"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</row>
    <row r="143" spans="6:25" ht="12"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6:25" ht="12"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</row>
    <row r="145" spans="6:25" ht="12"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</row>
    <row r="146" spans="6:25" ht="12"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</row>
    <row r="147" spans="6:25" ht="12"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</row>
    <row r="148" spans="6:25" ht="12"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</row>
    <row r="149" spans="6:25" ht="12"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</row>
    <row r="150" spans="6:25" ht="12"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</row>
    <row r="151" spans="6:25" ht="12"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</row>
    <row r="152" spans="6:25" ht="12"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</row>
    <row r="153" spans="6:25" ht="12"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</row>
    <row r="154" spans="6:25" ht="12"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</row>
    <row r="155" spans="6:25" ht="12"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</row>
    <row r="156" spans="6:25" ht="12"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6:25" ht="12"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</row>
    <row r="158" spans="6:25" ht="12"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</row>
    <row r="159" spans="6:25" ht="12"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</row>
    <row r="160" spans="6:25" ht="12"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</row>
    <row r="161" spans="6:25" ht="12"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</row>
    <row r="162" spans="6:25" ht="12"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</row>
    <row r="163" spans="6:25" ht="12"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spans="6:25" ht="12"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</row>
    <row r="165" spans="6:25" ht="12"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</row>
    <row r="166" spans="6:25" ht="12"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</row>
    <row r="167" spans="6:25" ht="12"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</row>
    <row r="168" spans="6:25" ht="12"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</row>
    <row r="169" spans="6:25" ht="12"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</row>
    <row r="170" spans="6:25" ht="12"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</row>
    <row r="171" spans="6:25" ht="12"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</row>
    <row r="172" spans="6:25" ht="12"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</row>
    <row r="173" spans="6:25" ht="12"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spans="6:25" ht="12"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</row>
    <row r="175" spans="6:25" ht="12"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</row>
    <row r="176" spans="6:25" ht="12"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</row>
    <row r="177" spans="6:25" ht="12"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6:25" ht="12"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</row>
    <row r="179" spans="6:25" ht="12"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</row>
    <row r="180" spans="6:25" ht="12"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</row>
    <row r="181" spans="6:25" ht="12"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</row>
    <row r="182" spans="6:25" ht="12"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</row>
    <row r="183" spans="6:25" ht="12"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</row>
    <row r="184" spans="6:25" ht="12"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</row>
    <row r="185" spans="6:25" ht="12"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</row>
    <row r="186" spans="6:25" ht="12"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</row>
    <row r="187" spans="6:25" ht="12"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</row>
    <row r="188" spans="6:25" ht="12"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</row>
    <row r="189" spans="6:25" ht="12"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</row>
    <row r="190" spans="6:25" ht="12"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</row>
    <row r="191" spans="6:25" ht="12"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</row>
    <row r="192" spans="6:25" ht="12"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</row>
    <row r="193" spans="6:25" ht="12"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</row>
    <row r="194" spans="6:25" ht="12"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</row>
    <row r="195" spans="6:25" ht="12"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</row>
    <row r="196" spans="6:25" ht="12"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</row>
    <row r="197" spans="6:25" ht="12"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</row>
    <row r="198" spans="6:25" ht="12"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</row>
    <row r="199" spans="6:25" ht="12"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</row>
    <row r="200" spans="6:25" ht="12"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</row>
    <row r="201" spans="6:25" ht="12"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</row>
    <row r="202" spans="6:25" ht="12"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</row>
    <row r="203" spans="6:25" ht="12"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</row>
    <row r="204" spans="6:25" ht="12"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</row>
    <row r="205" spans="6:25" ht="12"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</row>
    <row r="206" spans="6:25" ht="12"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</row>
    <row r="207" spans="6:25" ht="12"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spans="6:25" ht="12"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</row>
    <row r="209" spans="6:25" ht="12"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</row>
    <row r="210" spans="6:25" ht="12"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</row>
    <row r="211" spans="6:25" ht="12"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6:25" ht="12"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</row>
    <row r="213" spans="6:25" ht="12"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</row>
    <row r="214" spans="6:25" ht="12"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</row>
    <row r="215" spans="6:25" ht="12"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</row>
    <row r="216" spans="6:25" ht="12"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</row>
    <row r="217" spans="6:25" ht="12"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</row>
    <row r="218" spans="6:25" ht="12"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</row>
    <row r="219" spans="6:25" ht="12"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</row>
    <row r="220" spans="6:25" ht="12"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</row>
    <row r="221" spans="6:25" ht="12"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spans="6:25" ht="12"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</row>
    <row r="223" spans="6:25" ht="12"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</row>
    <row r="224" spans="6:25" ht="12"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</row>
    <row r="225" spans="6:25" ht="12"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</row>
    <row r="226" spans="6:25" ht="12"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</row>
    <row r="227" spans="6:25" ht="12"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</row>
    <row r="228" spans="6:25" ht="12"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6:25" ht="12"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</row>
    <row r="230" spans="6:25" ht="12"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</row>
    <row r="231" spans="6:25" ht="12"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</row>
    <row r="232" spans="6:25" ht="12"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</row>
    <row r="233" spans="6:25" ht="12"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</row>
    <row r="234" spans="6:25" ht="12"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</row>
    <row r="235" spans="6:25" ht="12"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</row>
    <row r="236" spans="6:25" ht="12"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</row>
    <row r="237" spans="6:25" ht="12"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</row>
    <row r="238" spans="6:25" ht="12"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</row>
    <row r="239" spans="6:25" ht="12"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</row>
    <row r="240" spans="6:25" ht="12"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</row>
    <row r="241" spans="6:25" ht="12"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</row>
    <row r="242" spans="6:25" ht="12"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</row>
    <row r="243" spans="6:25" ht="12"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</row>
    <row r="244" spans="6:25" ht="12"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</row>
    <row r="245" spans="6:25" ht="12"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</row>
    <row r="246" spans="6:25" ht="12"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</row>
    <row r="247" spans="6:25" ht="12"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</row>
    <row r="248" spans="6:25" ht="12"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</row>
    <row r="249" spans="6:25" ht="12"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</row>
    <row r="250" spans="6:25" ht="12"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</row>
    <row r="251" spans="6:25" ht="12"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</row>
    <row r="252" spans="6:25" ht="12"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</row>
    <row r="253" spans="6:25" ht="12"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</row>
    <row r="254" spans="6:25" ht="12"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</row>
    <row r="255" spans="6:25" ht="12"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</row>
    <row r="256" spans="6:25" ht="12"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</row>
    <row r="257" spans="6:25" ht="12"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</row>
    <row r="258" spans="6:25" ht="12"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</row>
    <row r="259" spans="6:25" ht="12"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</row>
    <row r="260" spans="6:25" ht="12"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</row>
    <row r="261" spans="6:25" ht="12"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</row>
    <row r="262" spans="6:25" ht="12"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</row>
    <row r="263" spans="6:25" ht="12"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</row>
    <row r="264" spans="6:25" ht="12"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</row>
    <row r="265" spans="6:25" ht="12"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</row>
    <row r="266" spans="6:25" ht="12"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</row>
    <row r="267" spans="6:25" ht="12"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</row>
    <row r="268" spans="6:25" ht="12"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</row>
    <row r="269" spans="6:25" ht="12"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</row>
    <row r="270" spans="6:25" ht="12"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</row>
    <row r="271" spans="6:25" ht="12"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</row>
    <row r="272" spans="6:25" ht="12"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</row>
    <row r="273" spans="6:25" ht="12"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</row>
    <row r="274" spans="6:25" ht="12"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</row>
    <row r="275" spans="6:25" ht="12"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</row>
    <row r="276" spans="6:25" ht="12"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</row>
    <row r="277" spans="6:25" ht="12"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</row>
    <row r="278" spans="6:25" ht="12"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</row>
    <row r="279" spans="6:25" ht="12"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</row>
    <row r="280" spans="6:25" ht="12"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</row>
    <row r="281" spans="6:25" ht="12"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</row>
    <row r="282" spans="6:25" ht="12"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</row>
    <row r="283" spans="6:25" ht="12"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</row>
    <row r="284" spans="6:25" ht="12"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</row>
    <row r="285" spans="6:25" ht="12"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</row>
    <row r="286" spans="6:25" ht="12"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</row>
    <row r="287" spans="6:25" ht="12"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</row>
    <row r="288" spans="6:25" ht="12"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</row>
    <row r="289" spans="6:25" ht="12"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</row>
    <row r="290" spans="6:25" ht="12"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</row>
    <row r="291" spans="6:25" ht="12"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</row>
    <row r="292" spans="6:25" ht="12"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</row>
    <row r="293" spans="6:25" ht="12"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</row>
    <row r="294" spans="6:25" ht="12"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</row>
    <row r="295" spans="6:25" ht="12"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</row>
    <row r="296" spans="6:25" ht="12"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6:25" ht="12"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</row>
    <row r="298" spans="6:25" ht="12"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</row>
    <row r="299" spans="6:25" ht="12"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</row>
    <row r="300" spans="6:25" ht="12"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</row>
    <row r="301" spans="6:25" ht="12"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</row>
    <row r="302" spans="6:25" ht="12"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</row>
    <row r="303" spans="6:25" ht="12"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</row>
    <row r="304" spans="6:25" ht="12"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</row>
    <row r="305" spans="6:25" ht="12"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</row>
    <row r="306" spans="6:25" ht="12"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</row>
    <row r="307" spans="6:25" ht="12"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</row>
    <row r="308" spans="6:25" ht="12"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</row>
    <row r="309" spans="6:25" ht="12"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</row>
    <row r="310" spans="6:25" ht="12"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</row>
    <row r="311" spans="6:25" ht="12"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</row>
    <row r="312" spans="6:25" ht="12"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</row>
    <row r="313" spans="6:25" ht="12"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</row>
    <row r="314" spans="6:25" ht="12"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</row>
    <row r="315" spans="6:25" ht="12"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</row>
    <row r="316" spans="6:25" ht="12"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</row>
    <row r="317" spans="6:25" ht="12"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</row>
    <row r="318" spans="6:25" ht="12"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</row>
    <row r="319" spans="6:25" ht="12"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</row>
    <row r="320" spans="6:25" ht="12"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</row>
  </sheetData>
  <sheetProtection/>
  <mergeCells count="55">
    <mergeCell ref="D46:E46"/>
    <mergeCell ref="D51:E51"/>
    <mergeCell ref="D53:E53"/>
    <mergeCell ref="D27:E27"/>
    <mergeCell ref="C28:E28"/>
    <mergeCell ref="D29:E29"/>
    <mergeCell ref="D32:E32"/>
    <mergeCell ref="D35:E35"/>
    <mergeCell ref="D39:E39"/>
    <mergeCell ref="D21:E21"/>
    <mergeCell ref="D22:E22"/>
    <mergeCell ref="D23:E23"/>
    <mergeCell ref="D24:E24"/>
    <mergeCell ref="D25:E25"/>
    <mergeCell ref="D26:E26"/>
    <mergeCell ref="C15:E15"/>
    <mergeCell ref="D16:E16"/>
    <mergeCell ref="D17:E17"/>
    <mergeCell ref="D18:E18"/>
    <mergeCell ref="D19:E19"/>
    <mergeCell ref="D20:E20"/>
    <mergeCell ref="X7:X8"/>
    <mergeCell ref="B10:E10"/>
    <mergeCell ref="B11:E11"/>
    <mergeCell ref="D12:E12"/>
    <mergeCell ref="D13:E13"/>
    <mergeCell ref="D14:E14"/>
    <mergeCell ref="R7:R8"/>
    <mergeCell ref="S7:S8"/>
    <mergeCell ref="T7:T8"/>
    <mergeCell ref="U7:U8"/>
    <mergeCell ref="V7:V8"/>
    <mergeCell ref="W7:W8"/>
    <mergeCell ref="L6:L8"/>
    <mergeCell ref="M7:M8"/>
    <mergeCell ref="N7:N8"/>
    <mergeCell ref="O7:O8"/>
    <mergeCell ref="P7:P8"/>
    <mergeCell ref="Q7:Q8"/>
    <mergeCell ref="F6:F8"/>
    <mergeCell ref="G6:G8"/>
    <mergeCell ref="H6:H8"/>
    <mergeCell ref="I6:I8"/>
    <mergeCell ref="J6:J8"/>
    <mergeCell ref="K6:K8"/>
    <mergeCell ref="B3:E8"/>
    <mergeCell ref="F3:G5"/>
    <mergeCell ref="H3:I5"/>
    <mergeCell ref="J3:K5"/>
    <mergeCell ref="L3:L5"/>
    <mergeCell ref="M3:X4"/>
    <mergeCell ref="M5:O6"/>
    <mergeCell ref="P5:R6"/>
    <mergeCell ref="S5:U6"/>
    <mergeCell ref="V5:X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Z51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625" style="1" customWidth="1"/>
    <col min="2" max="2" width="10.50390625" style="1" customWidth="1"/>
    <col min="3" max="3" width="6.25390625" style="1" bestFit="1" customWidth="1"/>
    <col min="4" max="5" width="7.625" style="1" bestFit="1" customWidth="1"/>
    <col min="6" max="6" width="6.375" style="1" customWidth="1"/>
    <col min="7" max="7" width="6.625" style="1" bestFit="1" customWidth="1"/>
    <col min="8" max="8" width="6.625" style="14" customWidth="1"/>
    <col min="9" max="9" width="7.375" style="1" customWidth="1"/>
    <col min="10" max="10" width="8.625" style="1" bestFit="1" customWidth="1"/>
    <col min="11" max="11" width="8.625" style="1" customWidth="1"/>
    <col min="12" max="12" width="8.625" style="1" bestFit="1" customWidth="1"/>
    <col min="13" max="13" width="8.125" style="1" bestFit="1" customWidth="1"/>
    <col min="14" max="14" width="8.125" style="1" customWidth="1"/>
    <col min="15" max="16" width="8.125" style="1" bestFit="1" customWidth="1"/>
    <col min="17" max="20" width="8.125" style="1" customWidth="1"/>
    <col min="21" max="21" width="8.625" style="1" bestFit="1" customWidth="1"/>
    <col min="22" max="22" width="8.125" style="1" bestFit="1" customWidth="1"/>
    <col min="23" max="25" width="3.25390625" style="1" customWidth="1"/>
    <col min="26" max="16384" width="9.00390625" style="1" customWidth="1"/>
  </cols>
  <sheetData>
    <row r="1" spans="2:12" ht="14.25">
      <c r="B1" s="2" t="s">
        <v>179</v>
      </c>
      <c r="I1" s="42"/>
      <c r="J1" s="42"/>
      <c r="K1" s="42"/>
      <c r="L1" s="42"/>
    </row>
    <row r="2" spans="3:26" ht="12">
      <c r="C2" s="42"/>
      <c r="D2" s="42"/>
      <c r="E2" s="42"/>
      <c r="F2" s="42"/>
      <c r="G2" s="42"/>
      <c r="H2" s="5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5" ht="12" customHeight="1">
      <c r="B3" s="500" t="s">
        <v>0</v>
      </c>
      <c r="C3" s="426" t="s">
        <v>88</v>
      </c>
      <c r="D3" s="421" t="s">
        <v>3</v>
      </c>
      <c r="E3" s="503"/>
      <c r="F3" s="422"/>
      <c r="G3" s="504" t="s">
        <v>135</v>
      </c>
      <c r="H3" s="507" t="s">
        <v>136</v>
      </c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9"/>
      <c r="W3" s="487" t="s">
        <v>137</v>
      </c>
      <c r="X3" s="488"/>
      <c r="Y3" s="510"/>
    </row>
    <row r="4" spans="2:25" ht="12" customHeight="1">
      <c r="B4" s="501"/>
      <c r="C4" s="477"/>
      <c r="D4" s="426" t="s">
        <v>25</v>
      </c>
      <c r="E4" s="426" t="s">
        <v>7</v>
      </c>
      <c r="F4" s="426" t="s">
        <v>8</v>
      </c>
      <c r="G4" s="505"/>
      <c r="H4" s="514" t="s">
        <v>138</v>
      </c>
      <c r="I4" s="515"/>
      <c r="J4" s="516"/>
      <c r="K4" s="443" t="s">
        <v>91</v>
      </c>
      <c r="L4" s="517"/>
      <c r="M4" s="446"/>
      <c r="N4" s="443" t="s">
        <v>92</v>
      </c>
      <c r="O4" s="517"/>
      <c r="P4" s="446"/>
      <c r="Q4" s="443" t="s">
        <v>93</v>
      </c>
      <c r="R4" s="517"/>
      <c r="S4" s="446"/>
      <c r="T4" s="443" t="s">
        <v>94</v>
      </c>
      <c r="U4" s="517"/>
      <c r="V4" s="446"/>
      <c r="W4" s="511"/>
      <c r="X4" s="512"/>
      <c r="Y4" s="513"/>
    </row>
    <row r="5" spans="2:25" ht="12">
      <c r="B5" s="502"/>
      <c r="C5" s="427"/>
      <c r="D5" s="427"/>
      <c r="E5" s="427"/>
      <c r="F5" s="427"/>
      <c r="G5" s="506"/>
      <c r="H5" s="116" t="s">
        <v>25</v>
      </c>
      <c r="I5" s="5" t="s">
        <v>7</v>
      </c>
      <c r="J5" s="5" t="s">
        <v>8</v>
      </c>
      <c r="K5" s="5" t="s">
        <v>25</v>
      </c>
      <c r="L5" s="5" t="s">
        <v>7</v>
      </c>
      <c r="M5" s="5" t="s">
        <v>8</v>
      </c>
      <c r="N5" s="5" t="s">
        <v>25</v>
      </c>
      <c r="O5" s="5" t="s">
        <v>7</v>
      </c>
      <c r="P5" s="5" t="s">
        <v>8</v>
      </c>
      <c r="Q5" s="5" t="s">
        <v>25</v>
      </c>
      <c r="R5" s="5" t="s">
        <v>7</v>
      </c>
      <c r="S5" s="5" t="s">
        <v>8</v>
      </c>
      <c r="T5" s="5" t="s">
        <v>25</v>
      </c>
      <c r="U5" s="5" t="s">
        <v>139</v>
      </c>
      <c r="V5" s="5" t="s">
        <v>140</v>
      </c>
      <c r="W5" s="5" t="s">
        <v>25</v>
      </c>
      <c r="X5" s="5" t="s">
        <v>7</v>
      </c>
      <c r="Y5" s="5" t="s">
        <v>8</v>
      </c>
    </row>
    <row r="6" spans="2:25" ht="12">
      <c r="B6" s="117"/>
      <c r="C6" s="118"/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141</v>
      </c>
      <c r="S6" s="6" t="s">
        <v>141</v>
      </c>
      <c r="T6" s="6" t="s">
        <v>141</v>
      </c>
      <c r="U6" s="6" t="s">
        <v>9</v>
      </c>
      <c r="V6" s="6" t="s">
        <v>9</v>
      </c>
      <c r="W6" s="6" t="s">
        <v>9</v>
      </c>
      <c r="X6" s="6" t="s">
        <v>141</v>
      </c>
      <c r="Y6" s="6" t="s">
        <v>9</v>
      </c>
    </row>
    <row r="7" spans="2:25" ht="12" customHeight="1">
      <c r="B7" s="22" t="s">
        <v>46</v>
      </c>
      <c r="C7" s="40">
        <v>81</v>
      </c>
      <c r="D7" s="119">
        <v>3840</v>
      </c>
      <c r="E7" s="119">
        <v>2728</v>
      </c>
      <c r="F7" s="119">
        <v>1112</v>
      </c>
      <c r="G7" s="119">
        <v>874</v>
      </c>
      <c r="H7" s="119">
        <v>53016</v>
      </c>
      <c r="I7" s="71">
        <v>26880</v>
      </c>
      <c r="J7" s="71">
        <v>26136</v>
      </c>
      <c r="K7" s="71">
        <v>18103</v>
      </c>
      <c r="L7" s="71">
        <v>9244</v>
      </c>
      <c r="M7" s="71">
        <v>8859</v>
      </c>
      <c r="N7" s="71">
        <v>17534</v>
      </c>
      <c r="O7" s="71">
        <v>8827</v>
      </c>
      <c r="P7" s="71">
        <v>8707</v>
      </c>
      <c r="Q7" s="71">
        <v>17147</v>
      </c>
      <c r="R7" s="71">
        <v>8659</v>
      </c>
      <c r="S7" s="71">
        <v>8488</v>
      </c>
      <c r="T7" s="71">
        <v>232</v>
      </c>
      <c r="U7" s="71">
        <v>150</v>
      </c>
      <c r="V7" s="71">
        <v>82</v>
      </c>
      <c r="W7" s="72" t="s">
        <v>142</v>
      </c>
      <c r="X7" s="72" t="s">
        <v>142</v>
      </c>
      <c r="Y7" s="72" t="s">
        <v>142</v>
      </c>
    </row>
    <row r="8" spans="2:26" ht="12" customHeight="1">
      <c r="B8" s="23" t="s">
        <v>48</v>
      </c>
      <c r="C8" s="120">
        <f aca="true" t="shared" si="0" ref="C8:V8">SUM(C9,C22)</f>
        <v>81</v>
      </c>
      <c r="D8" s="120">
        <f t="shared" si="0"/>
        <v>3827</v>
      </c>
      <c r="E8" s="120">
        <f t="shared" si="0"/>
        <v>2704</v>
      </c>
      <c r="F8" s="120">
        <f t="shared" si="0"/>
        <v>1123</v>
      </c>
      <c r="G8" s="120">
        <f t="shared" si="0"/>
        <v>871</v>
      </c>
      <c r="H8" s="120">
        <f t="shared" si="0"/>
        <v>52890</v>
      </c>
      <c r="I8" s="120">
        <f t="shared" si="0"/>
        <v>26766</v>
      </c>
      <c r="J8" s="120">
        <f t="shared" si="0"/>
        <v>26124</v>
      </c>
      <c r="K8" s="120">
        <f t="shared" si="0"/>
        <v>17934</v>
      </c>
      <c r="L8" s="120">
        <f t="shared" si="0"/>
        <v>9063</v>
      </c>
      <c r="M8" s="120">
        <f t="shared" si="0"/>
        <v>8871</v>
      </c>
      <c r="N8" s="120">
        <f t="shared" si="0"/>
        <v>17584</v>
      </c>
      <c r="O8" s="120">
        <f t="shared" si="0"/>
        <v>8949</v>
      </c>
      <c r="P8" s="120">
        <f t="shared" si="0"/>
        <v>8635</v>
      </c>
      <c r="Q8" s="120">
        <f t="shared" si="0"/>
        <v>17169</v>
      </c>
      <c r="R8" s="120">
        <f t="shared" si="0"/>
        <v>8622</v>
      </c>
      <c r="S8" s="120">
        <f t="shared" si="0"/>
        <v>8547</v>
      </c>
      <c r="T8" s="120">
        <f t="shared" si="0"/>
        <v>203</v>
      </c>
      <c r="U8" s="120">
        <f t="shared" si="0"/>
        <v>132</v>
      </c>
      <c r="V8" s="120">
        <f t="shared" si="0"/>
        <v>71</v>
      </c>
      <c r="W8" s="112" t="s">
        <v>28</v>
      </c>
      <c r="X8" s="112" t="s">
        <v>28</v>
      </c>
      <c r="Y8" s="112" t="s">
        <v>28</v>
      </c>
      <c r="Z8" s="15"/>
    </row>
    <row r="9" spans="2:26" ht="12" customHeight="1">
      <c r="B9" s="121" t="s">
        <v>49</v>
      </c>
      <c r="C9" s="120">
        <f>SUM(C10:C21)</f>
        <v>68</v>
      </c>
      <c r="D9" s="120">
        <f aca="true" t="shared" si="1" ref="D9:K9">SUM(D10:D21)</f>
        <v>3441</v>
      </c>
      <c r="E9" s="120">
        <f t="shared" si="1"/>
        <v>2442</v>
      </c>
      <c r="F9" s="120">
        <f t="shared" si="1"/>
        <v>999</v>
      </c>
      <c r="G9" s="120">
        <f t="shared" si="1"/>
        <v>755</v>
      </c>
      <c r="H9" s="120">
        <f>SUM(H10:H21)</f>
        <v>48954</v>
      </c>
      <c r="I9" s="120">
        <f>SUM(I10:I21)</f>
        <v>24928</v>
      </c>
      <c r="J9" s="120">
        <f t="shared" si="1"/>
        <v>24026</v>
      </c>
      <c r="K9" s="120">
        <f t="shared" si="1"/>
        <v>16601</v>
      </c>
      <c r="L9" s="120">
        <f>SUM(L10:L21)</f>
        <v>8436</v>
      </c>
      <c r="M9" s="120">
        <f aca="true" t="shared" si="2" ref="M9:V9">SUM(M10:M21)</f>
        <v>8165</v>
      </c>
      <c r="N9" s="120">
        <f t="shared" si="2"/>
        <v>16250</v>
      </c>
      <c r="O9" s="120">
        <f t="shared" si="2"/>
        <v>8315</v>
      </c>
      <c r="P9" s="120">
        <f t="shared" si="2"/>
        <v>7935</v>
      </c>
      <c r="Q9" s="120">
        <f t="shared" si="2"/>
        <v>15900</v>
      </c>
      <c r="R9" s="120">
        <f t="shared" si="2"/>
        <v>8045</v>
      </c>
      <c r="S9" s="120">
        <f t="shared" si="2"/>
        <v>7855</v>
      </c>
      <c r="T9" s="120">
        <f t="shared" si="2"/>
        <v>203</v>
      </c>
      <c r="U9" s="120">
        <f t="shared" si="2"/>
        <v>132</v>
      </c>
      <c r="V9" s="120">
        <f t="shared" si="2"/>
        <v>71</v>
      </c>
      <c r="W9" s="112" t="s">
        <v>28</v>
      </c>
      <c r="X9" s="112" t="s">
        <v>28</v>
      </c>
      <c r="Y9" s="112" t="s">
        <v>28</v>
      </c>
      <c r="Z9" s="15"/>
    </row>
    <row r="10" spans="2:25" ht="12" customHeight="1">
      <c r="B10" s="22" t="s">
        <v>143</v>
      </c>
      <c r="C10" s="95">
        <v>12</v>
      </c>
      <c r="D10" s="119">
        <v>692</v>
      </c>
      <c r="E10" s="119">
        <v>491</v>
      </c>
      <c r="F10" s="119">
        <v>201</v>
      </c>
      <c r="G10" s="119">
        <v>147</v>
      </c>
      <c r="H10" s="119">
        <v>10449</v>
      </c>
      <c r="I10" s="122">
        <v>4971</v>
      </c>
      <c r="J10" s="122">
        <v>5478</v>
      </c>
      <c r="K10" s="122">
        <v>3570</v>
      </c>
      <c r="L10" s="71">
        <v>1707</v>
      </c>
      <c r="M10" s="71">
        <v>1863</v>
      </c>
      <c r="N10" s="71">
        <v>3485</v>
      </c>
      <c r="O10" s="71">
        <v>1650</v>
      </c>
      <c r="P10" s="71">
        <v>1835</v>
      </c>
      <c r="Q10" s="71">
        <v>3323</v>
      </c>
      <c r="R10" s="71">
        <v>1571</v>
      </c>
      <c r="S10" s="71">
        <v>1752</v>
      </c>
      <c r="T10" s="71">
        <v>71</v>
      </c>
      <c r="U10" s="71">
        <v>43</v>
      </c>
      <c r="V10" s="71">
        <v>28</v>
      </c>
      <c r="W10" s="72" t="s">
        <v>28</v>
      </c>
      <c r="X10" s="72" t="s">
        <v>28</v>
      </c>
      <c r="Y10" s="72" t="s">
        <v>28</v>
      </c>
    </row>
    <row r="11" spans="2:25" ht="12" customHeight="1">
      <c r="B11" s="22" t="s">
        <v>144</v>
      </c>
      <c r="C11" s="95">
        <v>13</v>
      </c>
      <c r="D11" s="119">
        <v>738</v>
      </c>
      <c r="E11" s="119">
        <v>513</v>
      </c>
      <c r="F11" s="119">
        <v>225</v>
      </c>
      <c r="G11" s="119">
        <v>141</v>
      </c>
      <c r="H11" s="119">
        <v>12132</v>
      </c>
      <c r="I11" s="122">
        <v>5901</v>
      </c>
      <c r="J11" s="122">
        <v>6231</v>
      </c>
      <c r="K11" s="122">
        <v>4061</v>
      </c>
      <c r="L11" s="71">
        <v>1941</v>
      </c>
      <c r="M11" s="71">
        <v>2120</v>
      </c>
      <c r="N11" s="71">
        <v>3989</v>
      </c>
      <c r="O11" s="71">
        <v>1974</v>
      </c>
      <c r="P11" s="71">
        <v>2015</v>
      </c>
      <c r="Q11" s="71">
        <v>4048</v>
      </c>
      <c r="R11" s="71">
        <v>1963</v>
      </c>
      <c r="S11" s="71">
        <v>2085</v>
      </c>
      <c r="T11" s="71">
        <v>34</v>
      </c>
      <c r="U11" s="71">
        <v>23</v>
      </c>
      <c r="V11" s="71">
        <v>11</v>
      </c>
      <c r="W11" s="72" t="s">
        <v>28</v>
      </c>
      <c r="X11" s="72" t="s">
        <v>28</v>
      </c>
      <c r="Y11" s="72" t="s">
        <v>28</v>
      </c>
    </row>
    <row r="12" spans="2:25" ht="12" customHeight="1">
      <c r="B12" s="22" t="s">
        <v>145</v>
      </c>
      <c r="C12" s="95">
        <v>8</v>
      </c>
      <c r="D12" s="119">
        <v>434</v>
      </c>
      <c r="E12" s="119">
        <v>331</v>
      </c>
      <c r="F12" s="119">
        <v>103</v>
      </c>
      <c r="G12" s="119">
        <v>98</v>
      </c>
      <c r="H12" s="119">
        <v>6462</v>
      </c>
      <c r="I12" s="122">
        <v>3637</v>
      </c>
      <c r="J12" s="122">
        <v>2825</v>
      </c>
      <c r="K12" s="122">
        <v>2132</v>
      </c>
      <c r="L12" s="71">
        <v>1193</v>
      </c>
      <c r="M12" s="71">
        <v>939</v>
      </c>
      <c r="N12" s="71">
        <v>2208</v>
      </c>
      <c r="O12" s="71">
        <v>1262</v>
      </c>
      <c r="P12" s="71">
        <v>946</v>
      </c>
      <c r="Q12" s="71">
        <v>2100</v>
      </c>
      <c r="R12" s="71">
        <v>1167</v>
      </c>
      <c r="S12" s="71">
        <v>933</v>
      </c>
      <c r="T12" s="71">
        <v>22</v>
      </c>
      <c r="U12" s="71">
        <v>15</v>
      </c>
      <c r="V12" s="71">
        <v>7</v>
      </c>
      <c r="W12" s="72" t="s">
        <v>28</v>
      </c>
      <c r="X12" s="72" t="s">
        <v>28</v>
      </c>
      <c r="Y12" s="72" t="s">
        <v>28</v>
      </c>
    </row>
    <row r="13" spans="2:25" ht="12" customHeight="1">
      <c r="B13" s="22" t="s">
        <v>146</v>
      </c>
      <c r="C13" s="95">
        <v>5</v>
      </c>
      <c r="D13" s="119">
        <v>273</v>
      </c>
      <c r="E13" s="119">
        <v>188</v>
      </c>
      <c r="F13" s="119">
        <v>85</v>
      </c>
      <c r="G13" s="119">
        <v>60</v>
      </c>
      <c r="H13" s="119">
        <v>3786</v>
      </c>
      <c r="I13" s="122">
        <v>1930</v>
      </c>
      <c r="J13" s="122">
        <v>1856</v>
      </c>
      <c r="K13" s="122">
        <v>1273</v>
      </c>
      <c r="L13" s="71">
        <v>676</v>
      </c>
      <c r="M13" s="71">
        <v>597</v>
      </c>
      <c r="N13" s="71">
        <v>1261</v>
      </c>
      <c r="O13" s="71">
        <v>609</v>
      </c>
      <c r="P13" s="71">
        <v>652</v>
      </c>
      <c r="Q13" s="71">
        <v>1236</v>
      </c>
      <c r="R13" s="71">
        <v>632</v>
      </c>
      <c r="S13" s="71">
        <v>604</v>
      </c>
      <c r="T13" s="71">
        <v>16</v>
      </c>
      <c r="U13" s="71">
        <v>13</v>
      </c>
      <c r="V13" s="72">
        <v>3</v>
      </c>
      <c r="W13" s="72" t="s">
        <v>28</v>
      </c>
      <c r="X13" s="72" t="s">
        <v>28</v>
      </c>
      <c r="Y13" s="72" t="s">
        <v>28</v>
      </c>
    </row>
    <row r="14" spans="2:25" ht="12" customHeight="1">
      <c r="B14" s="22" t="s">
        <v>147</v>
      </c>
      <c r="C14" s="95">
        <v>9</v>
      </c>
      <c r="D14" s="119">
        <v>448</v>
      </c>
      <c r="E14" s="119">
        <v>306</v>
      </c>
      <c r="F14" s="119">
        <v>142</v>
      </c>
      <c r="G14" s="119">
        <v>89</v>
      </c>
      <c r="H14" s="119">
        <v>5557</v>
      </c>
      <c r="I14" s="122">
        <v>2915</v>
      </c>
      <c r="J14" s="122">
        <v>2642</v>
      </c>
      <c r="K14" s="122">
        <v>2023</v>
      </c>
      <c r="L14" s="71">
        <v>1056</v>
      </c>
      <c r="M14" s="71">
        <v>967</v>
      </c>
      <c r="N14" s="71">
        <v>1780</v>
      </c>
      <c r="O14" s="71">
        <v>964</v>
      </c>
      <c r="P14" s="71">
        <v>816</v>
      </c>
      <c r="Q14" s="71">
        <v>1730</v>
      </c>
      <c r="R14" s="71">
        <v>883</v>
      </c>
      <c r="S14" s="71">
        <v>847</v>
      </c>
      <c r="T14" s="72">
        <v>24</v>
      </c>
      <c r="U14" s="72">
        <v>12</v>
      </c>
      <c r="V14" s="72">
        <v>12</v>
      </c>
      <c r="W14" s="72" t="s">
        <v>28</v>
      </c>
      <c r="X14" s="72" t="s">
        <v>28</v>
      </c>
      <c r="Y14" s="72" t="s">
        <v>28</v>
      </c>
    </row>
    <row r="15" spans="2:25" ht="12" customHeight="1">
      <c r="B15" s="22" t="s">
        <v>148</v>
      </c>
      <c r="C15" s="95">
        <v>4</v>
      </c>
      <c r="D15" s="119">
        <v>153</v>
      </c>
      <c r="E15" s="119">
        <v>119</v>
      </c>
      <c r="F15" s="119">
        <v>34</v>
      </c>
      <c r="G15" s="119">
        <v>46</v>
      </c>
      <c r="H15" s="119">
        <v>1661</v>
      </c>
      <c r="I15" s="122">
        <v>896</v>
      </c>
      <c r="J15" s="122">
        <v>765</v>
      </c>
      <c r="K15" s="122">
        <v>542</v>
      </c>
      <c r="L15" s="71">
        <v>284</v>
      </c>
      <c r="M15" s="71">
        <v>258</v>
      </c>
      <c r="N15" s="71">
        <v>552</v>
      </c>
      <c r="O15" s="71">
        <v>295</v>
      </c>
      <c r="P15" s="71">
        <v>257</v>
      </c>
      <c r="Q15" s="71">
        <v>567</v>
      </c>
      <c r="R15" s="71">
        <v>317</v>
      </c>
      <c r="S15" s="71">
        <v>250</v>
      </c>
      <c r="T15" s="72" t="s">
        <v>28</v>
      </c>
      <c r="U15" s="72" t="s">
        <v>28</v>
      </c>
      <c r="V15" s="72" t="s">
        <v>28</v>
      </c>
      <c r="W15" s="72" t="s">
        <v>28</v>
      </c>
      <c r="X15" s="72" t="s">
        <v>28</v>
      </c>
      <c r="Y15" s="72" t="s">
        <v>28</v>
      </c>
    </row>
    <row r="16" spans="2:25" ht="12" customHeight="1">
      <c r="B16" s="22" t="s">
        <v>149</v>
      </c>
      <c r="C16" s="95">
        <v>3</v>
      </c>
      <c r="D16" s="119">
        <v>144</v>
      </c>
      <c r="E16" s="119">
        <v>100</v>
      </c>
      <c r="F16" s="119">
        <v>44</v>
      </c>
      <c r="G16" s="119">
        <v>26</v>
      </c>
      <c r="H16" s="119">
        <v>2088</v>
      </c>
      <c r="I16" s="122">
        <v>1037</v>
      </c>
      <c r="J16" s="122">
        <v>1051</v>
      </c>
      <c r="K16" s="122">
        <v>711</v>
      </c>
      <c r="L16" s="71">
        <v>352</v>
      </c>
      <c r="M16" s="71">
        <v>359</v>
      </c>
      <c r="N16" s="71">
        <v>705</v>
      </c>
      <c r="O16" s="71">
        <v>343</v>
      </c>
      <c r="P16" s="71">
        <v>362</v>
      </c>
      <c r="Q16" s="71">
        <v>661</v>
      </c>
      <c r="R16" s="71">
        <v>333</v>
      </c>
      <c r="S16" s="71">
        <v>328</v>
      </c>
      <c r="T16" s="71">
        <v>11</v>
      </c>
      <c r="U16" s="71">
        <v>9</v>
      </c>
      <c r="V16" s="72">
        <v>2</v>
      </c>
      <c r="W16" s="72" t="s">
        <v>28</v>
      </c>
      <c r="X16" s="72" t="s">
        <v>28</v>
      </c>
      <c r="Y16" s="72" t="s">
        <v>28</v>
      </c>
    </row>
    <row r="17" spans="2:25" ht="12" customHeight="1">
      <c r="B17" s="22" t="s">
        <v>150</v>
      </c>
      <c r="C17" s="95">
        <v>4</v>
      </c>
      <c r="D17" s="119">
        <v>176</v>
      </c>
      <c r="E17" s="119">
        <v>131</v>
      </c>
      <c r="F17" s="119">
        <v>45</v>
      </c>
      <c r="G17" s="119">
        <v>47</v>
      </c>
      <c r="H17" s="119">
        <v>2258</v>
      </c>
      <c r="I17" s="122">
        <v>1255</v>
      </c>
      <c r="J17" s="122">
        <v>1003</v>
      </c>
      <c r="K17" s="122">
        <v>771</v>
      </c>
      <c r="L17" s="71">
        <v>447</v>
      </c>
      <c r="M17" s="71">
        <v>324</v>
      </c>
      <c r="N17" s="71">
        <v>752</v>
      </c>
      <c r="O17" s="71">
        <v>425</v>
      </c>
      <c r="P17" s="71">
        <v>327</v>
      </c>
      <c r="Q17" s="71">
        <v>732</v>
      </c>
      <c r="R17" s="71">
        <v>380</v>
      </c>
      <c r="S17" s="71">
        <v>352</v>
      </c>
      <c r="T17" s="71">
        <v>3</v>
      </c>
      <c r="U17" s="71">
        <v>3</v>
      </c>
      <c r="V17" s="72" t="s">
        <v>28</v>
      </c>
      <c r="W17" s="72" t="s">
        <v>28</v>
      </c>
      <c r="X17" s="72" t="s">
        <v>28</v>
      </c>
      <c r="Y17" s="72" t="s">
        <v>28</v>
      </c>
    </row>
    <row r="18" spans="2:25" ht="12" customHeight="1">
      <c r="B18" s="22" t="s">
        <v>151</v>
      </c>
      <c r="C18" s="95">
        <v>3</v>
      </c>
      <c r="D18" s="119">
        <v>121</v>
      </c>
      <c r="E18" s="119">
        <v>90</v>
      </c>
      <c r="F18" s="119">
        <v>31</v>
      </c>
      <c r="G18" s="119">
        <v>37</v>
      </c>
      <c r="H18" s="119">
        <v>1395</v>
      </c>
      <c r="I18" s="122">
        <v>793</v>
      </c>
      <c r="J18" s="122">
        <v>602</v>
      </c>
      <c r="K18" s="122">
        <v>445</v>
      </c>
      <c r="L18" s="71">
        <v>253</v>
      </c>
      <c r="M18" s="71">
        <v>192</v>
      </c>
      <c r="N18" s="71">
        <v>472</v>
      </c>
      <c r="O18" s="71">
        <v>260</v>
      </c>
      <c r="P18" s="71">
        <v>212</v>
      </c>
      <c r="Q18" s="71">
        <v>469</v>
      </c>
      <c r="R18" s="71">
        <v>275</v>
      </c>
      <c r="S18" s="71">
        <v>194</v>
      </c>
      <c r="T18" s="71">
        <v>9</v>
      </c>
      <c r="U18" s="71">
        <v>5</v>
      </c>
      <c r="V18" s="71">
        <v>4</v>
      </c>
      <c r="W18" s="72" t="s">
        <v>28</v>
      </c>
      <c r="X18" s="72" t="s">
        <v>28</v>
      </c>
      <c r="Y18" s="72" t="s">
        <v>28</v>
      </c>
    </row>
    <row r="19" spans="2:25" ht="12" customHeight="1">
      <c r="B19" s="22" t="s">
        <v>152</v>
      </c>
      <c r="C19" s="95">
        <v>3</v>
      </c>
      <c r="D19" s="119">
        <v>101</v>
      </c>
      <c r="E19" s="119">
        <v>70</v>
      </c>
      <c r="F19" s="119">
        <v>31</v>
      </c>
      <c r="G19" s="119">
        <v>31</v>
      </c>
      <c r="H19" s="119">
        <v>1219</v>
      </c>
      <c r="I19" s="122">
        <v>702</v>
      </c>
      <c r="J19" s="122">
        <v>517</v>
      </c>
      <c r="K19" s="122">
        <v>404</v>
      </c>
      <c r="L19" s="71">
        <v>225</v>
      </c>
      <c r="M19" s="71">
        <v>179</v>
      </c>
      <c r="N19" s="71">
        <v>392</v>
      </c>
      <c r="O19" s="71">
        <v>224</v>
      </c>
      <c r="P19" s="71">
        <v>168</v>
      </c>
      <c r="Q19" s="71">
        <v>413</v>
      </c>
      <c r="R19" s="71">
        <v>246</v>
      </c>
      <c r="S19" s="71">
        <v>167</v>
      </c>
      <c r="T19" s="71">
        <v>10</v>
      </c>
      <c r="U19" s="71">
        <v>7</v>
      </c>
      <c r="V19" s="71">
        <v>3</v>
      </c>
      <c r="W19" s="72" t="s">
        <v>28</v>
      </c>
      <c r="X19" s="72" t="s">
        <v>28</v>
      </c>
      <c r="Y19" s="72" t="s">
        <v>28</v>
      </c>
    </row>
    <row r="20" spans="2:25" ht="12" customHeight="1">
      <c r="B20" s="22" t="s">
        <v>153</v>
      </c>
      <c r="C20" s="95">
        <v>3</v>
      </c>
      <c r="D20" s="119">
        <v>125</v>
      </c>
      <c r="E20" s="119">
        <v>84</v>
      </c>
      <c r="F20" s="119">
        <v>41</v>
      </c>
      <c r="G20" s="119">
        <v>27</v>
      </c>
      <c r="H20" s="119">
        <v>1589</v>
      </c>
      <c r="I20" s="122">
        <v>829</v>
      </c>
      <c r="J20" s="122">
        <v>760</v>
      </c>
      <c r="K20" s="122">
        <v>549</v>
      </c>
      <c r="L20" s="71">
        <v>281</v>
      </c>
      <c r="M20" s="71">
        <v>268</v>
      </c>
      <c r="N20" s="71">
        <v>534</v>
      </c>
      <c r="O20" s="71">
        <v>289</v>
      </c>
      <c r="P20" s="71">
        <v>245</v>
      </c>
      <c r="Q20" s="71">
        <v>503</v>
      </c>
      <c r="R20" s="71">
        <v>257</v>
      </c>
      <c r="S20" s="71">
        <v>246</v>
      </c>
      <c r="T20" s="71">
        <v>3</v>
      </c>
      <c r="U20" s="71">
        <v>2</v>
      </c>
      <c r="V20" s="71">
        <v>1</v>
      </c>
      <c r="W20" s="72" t="s">
        <v>28</v>
      </c>
      <c r="X20" s="72" t="s">
        <v>28</v>
      </c>
      <c r="Y20" s="72" t="s">
        <v>28</v>
      </c>
    </row>
    <row r="21" spans="2:25" ht="12" customHeight="1">
      <c r="B21" s="22" t="s">
        <v>154</v>
      </c>
      <c r="C21" s="95">
        <v>1</v>
      </c>
      <c r="D21" s="119">
        <v>36</v>
      </c>
      <c r="E21" s="119">
        <v>19</v>
      </c>
      <c r="F21" s="119">
        <v>17</v>
      </c>
      <c r="G21" s="119">
        <v>6</v>
      </c>
      <c r="H21" s="119">
        <v>358</v>
      </c>
      <c r="I21" s="122">
        <v>62</v>
      </c>
      <c r="J21" s="122">
        <v>296</v>
      </c>
      <c r="K21" s="122">
        <v>120</v>
      </c>
      <c r="L21" s="71">
        <v>21</v>
      </c>
      <c r="M21" s="71">
        <v>99</v>
      </c>
      <c r="N21" s="71">
        <v>120</v>
      </c>
      <c r="O21" s="71">
        <v>20</v>
      </c>
      <c r="P21" s="71">
        <v>100</v>
      </c>
      <c r="Q21" s="71">
        <v>118</v>
      </c>
      <c r="R21" s="71">
        <v>21</v>
      </c>
      <c r="S21" s="71">
        <v>97</v>
      </c>
      <c r="T21" s="72" t="s">
        <v>28</v>
      </c>
      <c r="U21" s="72" t="s">
        <v>28</v>
      </c>
      <c r="V21" s="72" t="s">
        <v>28</v>
      </c>
      <c r="W21" s="72" t="s">
        <v>28</v>
      </c>
      <c r="X21" s="72" t="s">
        <v>28</v>
      </c>
      <c r="Y21" s="72" t="s">
        <v>28</v>
      </c>
    </row>
    <row r="22" spans="2:26" ht="12" customHeight="1">
      <c r="B22" s="23" t="s">
        <v>155</v>
      </c>
      <c r="C22" s="123">
        <f>SUM(C23:C45)</f>
        <v>13</v>
      </c>
      <c r="D22" s="123">
        <f aca="true" t="shared" si="3" ref="D22:S22">SUM(D23:D45)</f>
        <v>386</v>
      </c>
      <c r="E22" s="123">
        <f t="shared" si="3"/>
        <v>262</v>
      </c>
      <c r="F22" s="123">
        <f t="shared" si="3"/>
        <v>124</v>
      </c>
      <c r="G22" s="123">
        <f t="shared" si="3"/>
        <v>116</v>
      </c>
      <c r="H22" s="123">
        <f t="shared" si="3"/>
        <v>3936</v>
      </c>
      <c r="I22" s="123">
        <f t="shared" si="3"/>
        <v>1838</v>
      </c>
      <c r="J22" s="123">
        <f t="shared" si="3"/>
        <v>2098</v>
      </c>
      <c r="K22" s="123">
        <f t="shared" si="3"/>
        <v>1333</v>
      </c>
      <c r="L22" s="123">
        <f t="shared" si="3"/>
        <v>627</v>
      </c>
      <c r="M22" s="123">
        <f t="shared" si="3"/>
        <v>706</v>
      </c>
      <c r="N22" s="123">
        <f t="shared" si="3"/>
        <v>1334</v>
      </c>
      <c r="O22" s="123">
        <f t="shared" si="3"/>
        <v>634</v>
      </c>
      <c r="P22" s="123">
        <f t="shared" si="3"/>
        <v>700</v>
      </c>
      <c r="Q22" s="123">
        <f t="shared" si="3"/>
        <v>1269</v>
      </c>
      <c r="R22" s="123">
        <f t="shared" si="3"/>
        <v>577</v>
      </c>
      <c r="S22" s="123">
        <f t="shared" si="3"/>
        <v>692</v>
      </c>
      <c r="T22" s="112" t="s">
        <v>28</v>
      </c>
      <c r="U22" s="112" t="s">
        <v>28</v>
      </c>
      <c r="V22" s="112" t="s">
        <v>28</v>
      </c>
      <c r="W22" s="112" t="s">
        <v>28</v>
      </c>
      <c r="X22" s="112" t="s">
        <v>28</v>
      </c>
      <c r="Y22" s="112" t="s">
        <v>28</v>
      </c>
      <c r="Z22" s="15"/>
    </row>
    <row r="23" spans="2:26" ht="12" customHeight="1">
      <c r="B23" s="22" t="s">
        <v>156</v>
      </c>
      <c r="C23" s="72" t="s">
        <v>28</v>
      </c>
      <c r="D23" s="72" t="s">
        <v>28</v>
      </c>
      <c r="E23" s="72" t="s">
        <v>28</v>
      </c>
      <c r="F23" s="72" t="s">
        <v>28</v>
      </c>
      <c r="G23" s="72" t="s">
        <v>28</v>
      </c>
      <c r="H23" s="72" t="s">
        <v>28</v>
      </c>
      <c r="I23" s="72" t="s">
        <v>28</v>
      </c>
      <c r="J23" s="72" t="s">
        <v>28</v>
      </c>
      <c r="K23" s="72" t="s">
        <v>28</v>
      </c>
      <c r="L23" s="72" t="s">
        <v>28</v>
      </c>
      <c r="M23" s="72" t="s">
        <v>28</v>
      </c>
      <c r="N23" s="72" t="s">
        <v>28</v>
      </c>
      <c r="O23" s="72" t="s">
        <v>28</v>
      </c>
      <c r="P23" s="72" t="s">
        <v>28</v>
      </c>
      <c r="Q23" s="72" t="s">
        <v>28</v>
      </c>
      <c r="R23" s="72" t="s">
        <v>28</v>
      </c>
      <c r="S23" s="72" t="s">
        <v>28</v>
      </c>
      <c r="T23" s="72" t="s">
        <v>28</v>
      </c>
      <c r="U23" s="72" t="s">
        <v>28</v>
      </c>
      <c r="V23" s="72" t="s">
        <v>28</v>
      </c>
      <c r="W23" s="72" t="s">
        <v>28</v>
      </c>
      <c r="X23" s="72" t="s">
        <v>28</v>
      </c>
      <c r="Y23" s="72" t="s">
        <v>28</v>
      </c>
      <c r="Z23" s="15"/>
    </row>
    <row r="24" spans="2:26" ht="12" customHeight="1">
      <c r="B24" s="22" t="s">
        <v>157</v>
      </c>
      <c r="C24" s="72" t="s">
        <v>28</v>
      </c>
      <c r="D24" s="72" t="s">
        <v>28</v>
      </c>
      <c r="E24" s="72" t="s">
        <v>28</v>
      </c>
      <c r="F24" s="72" t="s">
        <v>28</v>
      </c>
      <c r="G24" s="72" t="s">
        <v>28</v>
      </c>
      <c r="H24" s="72" t="s">
        <v>28</v>
      </c>
      <c r="I24" s="72" t="s">
        <v>28</v>
      </c>
      <c r="J24" s="72" t="s">
        <v>28</v>
      </c>
      <c r="K24" s="72" t="s">
        <v>28</v>
      </c>
      <c r="L24" s="72" t="s">
        <v>28</v>
      </c>
      <c r="M24" s="72" t="s">
        <v>28</v>
      </c>
      <c r="N24" s="72" t="s">
        <v>28</v>
      </c>
      <c r="O24" s="72" t="s">
        <v>28</v>
      </c>
      <c r="P24" s="72" t="s">
        <v>28</v>
      </c>
      <c r="Q24" s="72" t="s">
        <v>28</v>
      </c>
      <c r="R24" s="72" t="s">
        <v>28</v>
      </c>
      <c r="S24" s="72" t="s">
        <v>28</v>
      </c>
      <c r="T24" s="72" t="s">
        <v>28</v>
      </c>
      <c r="U24" s="72" t="s">
        <v>28</v>
      </c>
      <c r="V24" s="72" t="s">
        <v>28</v>
      </c>
      <c r="W24" s="72" t="s">
        <v>28</v>
      </c>
      <c r="X24" s="72" t="s">
        <v>28</v>
      </c>
      <c r="Y24" s="72" t="s">
        <v>28</v>
      </c>
      <c r="Z24" s="15"/>
    </row>
    <row r="25" spans="2:26" ht="12" customHeight="1">
      <c r="B25" s="22" t="s">
        <v>158</v>
      </c>
      <c r="C25" s="72" t="s">
        <v>28</v>
      </c>
      <c r="D25" s="72" t="s">
        <v>28</v>
      </c>
      <c r="E25" s="72" t="s">
        <v>28</v>
      </c>
      <c r="F25" s="72" t="s">
        <v>28</v>
      </c>
      <c r="G25" s="72" t="s">
        <v>28</v>
      </c>
      <c r="H25" s="72" t="s">
        <v>28</v>
      </c>
      <c r="I25" s="72" t="s">
        <v>28</v>
      </c>
      <c r="J25" s="72" t="s">
        <v>28</v>
      </c>
      <c r="K25" s="72" t="s">
        <v>28</v>
      </c>
      <c r="L25" s="72" t="s">
        <v>28</v>
      </c>
      <c r="M25" s="72" t="s">
        <v>28</v>
      </c>
      <c r="N25" s="72" t="s">
        <v>28</v>
      </c>
      <c r="O25" s="72" t="s">
        <v>28</v>
      </c>
      <c r="P25" s="72" t="s">
        <v>28</v>
      </c>
      <c r="Q25" s="72" t="s">
        <v>28</v>
      </c>
      <c r="R25" s="72" t="s">
        <v>28</v>
      </c>
      <c r="S25" s="72" t="s">
        <v>28</v>
      </c>
      <c r="T25" s="72" t="s">
        <v>28</v>
      </c>
      <c r="U25" s="72" t="s">
        <v>28</v>
      </c>
      <c r="V25" s="72" t="s">
        <v>28</v>
      </c>
      <c r="W25" s="72" t="s">
        <v>28</v>
      </c>
      <c r="X25" s="72" t="s">
        <v>28</v>
      </c>
      <c r="Y25" s="72" t="s">
        <v>28</v>
      </c>
      <c r="Z25" s="15"/>
    </row>
    <row r="26" spans="2:25" ht="12" customHeight="1">
      <c r="B26" s="22" t="s">
        <v>159</v>
      </c>
      <c r="C26" s="71">
        <v>1</v>
      </c>
      <c r="D26" s="40">
        <v>23</v>
      </c>
      <c r="E26" s="40">
        <v>19</v>
      </c>
      <c r="F26" s="40">
        <v>4</v>
      </c>
      <c r="G26" s="71">
        <v>6</v>
      </c>
      <c r="H26" s="71">
        <v>144</v>
      </c>
      <c r="I26" s="122">
        <v>78</v>
      </c>
      <c r="J26" s="122">
        <v>66</v>
      </c>
      <c r="K26" s="122">
        <v>52</v>
      </c>
      <c r="L26" s="71">
        <v>27</v>
      </c>
      <c r="M26" s="71">
        <v>25</v>
      </c>
      <c r="N26" s="71">
        <v>52</v>
      </c>
      <c r="O26" s="71">
        <v>28</v>
      </c>
      <c r="P26" s="71">
        <v>24</v>
      </c>
      <c r="Q26" s="71">
        <v>40</v>
      </c>
      <c r="R26" s="71">
        <v>23</v>
      </c>
      <c r="S26" s="71">
        <v>17</v>
      </c>
      <c r="T26" s="72" t="s">
        <v>28</v>
      </c>
      <c r="U26" s="72" t="s">
        <v>28</v>
      </c>
      <c r="V26" s="72" t="s">
        <v>28</v>
      </c>
      <c r="W26" s="72" t="s">
        <v>28</v>
      </c>
      <c r="X26" s="72" t="s">
        <v>28</v>
      </c>
      <c r="Y26" s="72" t="s">
        <v>28</v>
      </c>
    </row>
    <row r="27" spans="2:25" ht="12" customHeight="1">
      <c r="B27" s="22" t="s">
        <v>160</v>
      </c>
      <c r="C27" s="72">
        <v>1</v>
      </c>
      <c r="D27" s="40">
        <v>21</v>
      </c>
      <c r="E27" s="40">
        <v>13</v>
      </c>
      <c r="F27" s="40">
        <v>8</v>
      </c>
      <c r="G27" s="71">
        <v>6</v>
      </c>
      <c r="H27" s="71">
        <v>159</v>
      </c>
      <c r="I27" s="122">
        <v>79</v>
      </c>
      <c r="J27" s="122">
        <v>80</v>
      </c>
      <c r="K27" s="122">
        <v>56</v>
      </c>
      <c r="L27" s="71">
        <v>26</v>
      </c>
      <c r="M27" s="71">
        <v>30</v>
      </c>
      <c r="N27" s="71">
        <v>58</v>
      </c>
      <c r="O27" s="71">
        <v>30</v>
      </c>
      <c r="P27" s="71">
        <v>28</v>
      </c>
      <c r="Q27" s="71">
        <v>45</v>
      </c>
      <c r="R27" s="71">
        <v>23</v>
      </c>
      <c r="S27" s="71">
        <v>22</v>
      </c>
      <c r="T27" s="72" t="s">
        <v>28</v>
      </c>
      <c r="U27" s="72" t="s">
        <v>28</v>
      </c>
      <c r="V27" s="72" t="s">
        <v>28</v>
      </c>
      <c r="W27" s="72" t="s">
        <v>28</v>
      </c>
      <c r="X27" s="72" t="s">
        <v>28</v>
      </c>
      <c r="Y27" s="72" t="s">
        <v>28</v>
      </c>
    </row>
    <row r="28" spans="2:25" ht="12" customHeight="1">
      <c r="B28" s="22" t="s">
        <v>161</v>
      </c>
      <c r="C28" s="72" t="s">
        <v>28</v>
      </c>
      <c r="D28" s="72" t="s">
        <v>28</v>
      </c>
      <c r="E28" s="72" t="s">
        <v>28</v>
      </c>
      <c r="F28" s="72" t="s">
        <v>28</v>
      </c>
      <c r="G28" s="72" t="s">
        <v>28</v>
      </c>
      <c r="H28" s="72" t="s">
        <v>28</v>
      </c>
      <c r="I28" s="72" t="s">
        <v>28</v>
      </c>
      <c r="J28" s="72" t="s">
        <v>28</v>
      </c>
      <c r="K28" s="72" t="s">
        <v>28</v>
      </c>
      <c r="L28" s="72" t="s">
        <v>28</v>
      </c>
      <c r="M28" s="72" t="s">
        <v>28</v>
      </c>
      <c r="N28" s="72" t="s">
        <v>28</v>
      </c>
      <c r="O28" s="72" t="s">
        <v>28</v>
      </c>
      <c r="P28" s="72" t="s">
        <v>28</v>
      </c>
      <c r="Q28" s="72" t="s">
        <v>28</v>
      </c>
      <c r="R28" s="72" t="s">
        <v>28</v>
      </c>
      <c r="S28" s="72" t="s">
        <v>28</v>
      </c>
      <c r="T28" s="72" t="s">
        <v>28</v>
      </c>
      <c r="U28" s="72" t="s">
        <v>28</v>
      </c>
      <c r="V28" s="72" t="s">
        <v>28</v>
      </c>
      <c r="W28" s="72" t="s">
        <v>28</v>
      </c>
      <c r="X28" s="72" t="s">
        <v>28</v>
      </c>
      <c r="Y28" s="72" t="s">
        <v>28</v>
      </c>
    </row>
    <row r="29" spans="2:25" ht="12" customHeight="1">
      <c r="B29" s="22" t="s">
        <v>162</v>
      </c>
      <c r="C29" s="124" t="s">
        <v>28</v>
      </c>
      <c r="D29" s="72" t="s">
        <v>28</v>
      </c>
      <c r="E29" s="72" t="s">
        <v>28</v>
      </c>
      <c r="F29" s="72" t="s">
        <v>28</v>
      </c>
      <c r="G29" s="72" t="s">
        <v>28</v>
      </c>
      <c r="H29" s="72" t="s">
        <v>28</v>
      </c>
      <c r="I29" s="72" t="s">
        <v>28</v>
      </c>
      <c r="J29" s="72" t="s">
        <v>28</v>
      </c>
      <c r="K29" s="72" t="s">
        <v>28</v>
      </c>
      <c r="L29" s="72" t="s">
        <v>28</v>
      </c>
      <c r="M29" s="72" t="s">
        <v>28</v>
      </c>
      <c r="N29" s="72" t="s">
        <v>28</v>
      </c>
      <c r="O29" s="72" t="s">
        <v>28</v>
      </c>
      <c r="P29" s="72" t="s">
        <v>28</v>
      </c>
      <c r="Q29" s="72" t="s">
        <v>28</v>
      </c>
      <c r="R29" s="72" t="s">
        <v>28</v>
      </c>
      <c r="S29" s="72" t="s">
        <v>28</v>
      </c>
      <c r="T29" s="72" t="s">
        <v>28</v>
      </c>
      <c r="U29" s="72" t="s">
        <v>28</v>
      </c>
      <c r="V29" s="72" t="s">
        <v>28</v>
      </c>
      <c r="W29" s="72" t="s">
        <v>28</v>
      </c>
      <c r="X29" s="72" t="s">
        <v>28</v>
      </c>
      <c r="Y29" s="72" t="s">
        <v>28</v>
      </c>
    </row>
    <row r="30" spans="2:25" ht="12" customHeight="1">
      <c r="B30" s="22" t="s">
        <v>163</v>
      </c>
      <c r="C30" s="71">
        <v>2</v>
      </c>
      <c r="D30" s="40">
        <v>45</v>
      </c>
      <c r="E30" s="40">
        <v>34</v>
      </c>
      <c r="F30" s="40">
        <v>11</v>
      </c>
      <c r="G30" s="71">
        <v>24</v>
      </c>
      <c r="H30" s="71">
        <v>420</v>
      </c>
      <c r="I30" s="122">
        <v>300</v>
      </c>
      <c r="J30" s="122">
        <v>120</v>
      </c>
      <c r="K30" s="122">
        <v>118</v>
      </c>
      <c r="L30" s="71">
        <v>87</v>
      </c>
      <c r="M30" s="71">
        <v>31</v>
      </c>
      <c r="N30" s="71">
        <v>157</v>
      </c>
      <c r="O30" s="71">
        <v>122</v>
      </c>
      <c r="P30" s="71">
        <v>35</v>
      </c>
      <c r="Q30" s="71">
        <v>145</v>
      </c>
      <c r="R30" s="71">
        <v>91</v>
      </c>
      <c r="S30" s="71">
        <v>54</v>
      </c>
      <c r="T30" s="72" t="s">
        <v>28</v>
      </c>
      <c r="U30" s="72" t="s">
        <v>28</v>
      </c>
      <c r="V30" s="72" t="s">
        <v>28</v>
      </c>
      <c r="W30" s="72" t="s">
        <v>28</v>
      </c>
      <c r="X30" s="72" t="s">
        <v>28</v>
      </c>
      <c r="Y30" s="72" t="s">
        <v>28</v>
      </c>
    </row>
    <row r="31" spans="2:25" ht="12" customHeight="1">
      <c r="B31" s="22" t="s">
        <v>164</v>
      </c>
      <c r="C31" s="71">
        <v>1</v>
      </c>
      <c r="D31" s="40">
        <v>23</v>
      </c>
      <c r="E31" s="40">
        <v>16</v>
      </c>
      <c r="F31" s="40">
        <v>7</v>
      </c>
      <c r="G31" s="71">
        <v>7</v>
      </c>
      <c r="H31" s="71">
        <v>137</v>
      </c>
      <c r="I31" s="122">
        <v>90</v>
      </c>
      <c r="J31" s="122">
        <v>47</v>
      </c>
      <c r="K31" s="122">
        <v>51</v>
      </c>
      <c r="L31" s="71">
        <v>35</v>
      </c>
      <c r="M31" s="71">
        <v>16</v>
      </c>
      <c r="N31" s="71">
        <v>39</v>
      </c>
      <c r="O31" s="71">
        <v>28</v>
      </c>
      <c r="P31" s="71">
        <v>11</v>
      </c>
      <c r="Q31" s="71">
        <v>47</v>
      </c>
      <c r="R31" s="71">
        <v>27</v>
      </c>
      <c r="S31" s="71">
        <v>20</v>
      </c>
      <c r="T31" s="72" t="s">
        <v>28</v>
      </c>
      <c r="U31" s="72" t="s">
        <v>28</v>
      </c>
      <c r="V31" s="72" t="s">
        <v>28</v>
      </c>
      <c r="W31" s="72" t="s">
        <v>28</v>
      </c>
      <c r="X31" s="72" t="s">
        <v>28</v>
      </c>
      <c r="Y31" s="72" t="s">
        <v>28</v>
      </c>
    </row>
    <row r="32" spans="2:25" ht="12" customHeight="1">
      <c r="B32" s="22" t="s">
        <v>165</v>
      </c>
      <c r="C32" s="71">
        <v>1</v>
      </c>
      <c r="D32" s="40">
        <v>23</v>
      </c>
      <c r="E32" s="40">
        <v>18</v>
      </c>
      <c r="F32" s="40">
        <v>5</v>
      </c>
      <c r="G32" s="71">
        <v>6</v>
      </c>
      <c r="H32" s="71">
        <v>114</v>
      </c>
      <c r="I32" s="122">
        <v>66</v>
      </c>
      <c r="J32" s="122">
        <v>48</v>
      </c>
      <c r="K32" s="122">
        <v>35</v>
      </c>
      <c r="L32" s="71">
        <v>18</v>
      </c>
      <c r="M32" s="71">
        <v>17</v>
      </c>
      <c r="N32" s="71">
        <v>36</v>
      </c>
      <c r="O32" s="71">
        <v>23</v>
      </c>
      <c r="P32" s="71">
        <v>13</v>
      </c>
      <c r="Q32" s="71">
        <v>43</v>
      </c>
      <c r="R32" s="71">
        <v>25</v>
      </c>
      <c r="S32" s="71">
        <v>18</v>
      </c>
      <c r="T32" s="72" t="s">
        <v>28</v>
      </c>
      <c r="U32" s="72" t="s">
        <v>28</v>
      </c>
      <c r="V32" s="72" t="s">
        <v>28</v>
      </c>
      <c r="W32" s="72" t="s">
        <v>28</v>
      </c>
      <c r="X32" s="72" t="s">
        <v>28</v>
      </c>
      <c r="Y32" s="72" t="s">
        <v>28</v>
      </c>
    </row>
    <row r="33" spans="2:25" ht="12" customHeight="1">
      <c r="B33" s="22" t="s">
        <v>166</v>
      </c>
      <c r="C33" s="72" t="s">
        <v>28</v>
      </c>
      <c r="D33" s="72" t="s">
        <v>28</v>
      </c>
      <c r="E33" s="72" t="s">
        <v>28</v>
      </c>
      <c r="F33" s="72" t="s">
        <v>28</v>
      </c>
      <c r="G33" s="72" t="s">
        <v>28</v>
      </c>
      <c r="H33" s="72" t="s">
        <v>28</v>
      </c>
      <c r="I33" s="72" t="s">
        <v>28</v>
      </c>
      <c r="J33" s="72" t="s">
        <v>28</v>
      </c>
      <c r="K33" s="72" t="s">
        <v>28</v>
      </c>
      <c r="L33" s="72" t="s">
        <v>28</v>
      </c>
      <c r="M33" s="72" t="s">
        <v>28</v>
      </c>
      <c r="N33" s="72" t="s">
        <v>28</v>
      </c>
      <c r="O33" s="72" t="s">
        <v>28</v>
      </c>
      <c r="P33" s="72" t="s">
        <v>28</v>
      </c>
      <c r="Q33" s="72" t="s">
        <v>28</v>
      </c>
      <c r="R33" s="72" t="s">
        <v>28</v>
      </c>
      <c r="S33" s="72" t="s">
        <v>28</v>
      </c>
      <c r="T33" s="72" t="s">
        <v>28</v>
      </c>
      <c r="U33" s="72" t="s">
        <v>28</v>
      </c>
      <c r="V33" s="72" t="s">
        <v>28</v>
      </c>
      <c r="W33" s="72" t="s">
        <v>28</v>
      </c>
      <c r="X33" s="72" t="s">
        <v>28</v>
      </c>
      <c r="Y33" s="72" t="s">
        <v>28</v>
      </c>
    </row>
    <row r="34" spans="2:25" ht="12" customHeight="1">
      <c r="B34" s="22" t="s">
        <v>167</v>
      </c>
      <c r="C34" s="72" t="s">
        <v>28</v>
      </c>
      <c r="D34" s="72" t="s">
        <v>28</v>
      </c>
      <c r="E34" s="72" t="s">
        <v>28</v>
      </c>
      <c r="F34" s="72" t="s">
        <v>28</v>
      </c>
      <c r="G34" s="72" t="s">
        <v>28</v>
      </c>
      <c r="H34" s="72" t="s">
        <v>28</v>
      </c>
      <c r="I34" s="72" t="s">
        <v>28</v>
      </c>
      <c r="J34" s="72" t="s">
        <v>28</v>
      </c>
      <c r="K34" s="72" t="s">
        <v>28</v>
      </c>
      <c r="L34" s="72" t="s">
        <v>28</v>
      </c>
      <c r="M34" s="72" t="s">
        <v>28</v>
      </c>
      <c r="N34" s="72" t="s">
        <v>28</v>
      </c>
      <c r="O34" s="72" t="s">
        <v>28</v>
      </c>
      <c r="P34" s="72" t="s">
        <v>28</v>
      </c>
      <c r="Q34" s="72" t="s">
        <v>28</v>
      </c>
      <c r="R34" s="72" t="s">
        <v>28</v>
      </c>
      <c r="S34" s="72" t="s">
        <v>28</v>
      </c>
      <c r="T34" s="72" t="s">
        <v>28</v>
      </c>
      <c r="U34" s="72" t="s">
        <v>28</v>
      </c>
      <c r="V34" s="72" t="s">
        <v>28</v>
      </c>
      <c r="W34" s="72" t="s">
        <v>28</v>
      </c>
      <c r="X34" s="72" t="s">
        <v>28</v>
      </c>
      <c r="Y34" s="72" t="s">
        <v>28</v>
      </c>
    </row>
    <row r="35" spans="2:25" ht="12" customHeight="1">
      <c r="B35" s="22" t="s">
        <v>168</v>
      </c>
      <c r="C35" s="71">
        <v>1</v>
      </c>
      <c r="D35" s="40">
        <v>30</v>
      </c>
      <c r="E35" s="40">
        <v>14</v>
      </c>
      <c r="F35" s="40">
        <v>16</v>
      </c>
      <c r="G35" s="71">
        <v>8</v>
      </c>
      <c r="H35" s="71">
        <v>329</v>
      </c>
      <c r="I35" s="72" t="s">
        <v>28</v>
      </c>
      <c r="J35" s="122">
        <v>329</v>
      </c>
      <c r="K35" s="122">
        <v>109</v>
      </c>
      <c r="L35" s="72" t="s">
        <v>28</v>
      </c>
      <c r="M35" s="71">
        <v>109</v>
      </c>
      <c r="N35" s="71">
        <v>115</v>
      </c>
      <c r="O35" s="72" t="s">
        <v>28</v>
      </c>
      <c r="P35" s="71">
        <v>115</v>
      </c>
      <c r="Q35" s="71">
        <v>105</v>
      </c>
      <c r="R35" s="72" t="s">
        <v>28</v>
      </c>
      <c r="S35" s="71">
        <v>105</v>
      </c>
      <c r="T35" s="72" t="s">
        <v>28</v>
      </c>
      <c r="U35" s="72" t="s">
        <v>28</v>
      </c>
      <c r="V35" s="72" t="s">
        <v>28</v>
      </c>
      <c r="W35" s="72" t="s">
        <v>28</v>
      </c>
      <c r="X35" s="72" t="s">
        <v>28</v>
      </c>
      <c r="Y35" s="72" t="s">
        <v>28</v>
      </c>
    </row>
    <row r="36" spans="2:25" ht="12" customHeight="1">
      <c r="B36" s="22" t="s">
        <v>169</v>
      </c>
      <c r="C36" s="72" t="s">
        <v>28</v>
      </c>
      <c r="D36" s="72" t="s">
        <v>28</v>
      </c>
      <c r="E36" s="72" t="s">
        <v>28</v>
      </c>
      <c r="F36" s="72" t="s">
        <v>28</v>
      </c>
      <c r="G36" s="72" t="s">
        <v>28</v>
      </c>
      <c r="H36" s="72" t="s">
        <v>28</v>
      </c>
      <c r="I36" s="72" t="s">
        <v>28</v>
      </c>
      <c r="J36" s="72" t="s">
        <v>28</v>
      </c>
      <c r="K36" s="72" t="s">
        <v>28</v>
      </c>
      <c r="L36" s="72" t="s">
        <v>28</v>
      </c>
      <c r="M36" s="72" t="s">
        <v>28</v>
      </c>
      <c r="N36" s="72" t="s">
        <v>28</v>
      </c>
      <c r="O36" s="72" t="s">
        <v>28</v>
      </c>
      <c r="P36" s="72" t="s">
        <v>28</v>
      </c>
      <c r="Q36" s="72" t="s">
        <v>28</v>
      </c>
      <c r="R36" s="72" t="s">
        <v>28</v>
      </c>
      <c r="S36" s="72" t="s">
        <v>28</v>
      </c>
      <c r="T36" s="72" t="s">
        <v>28</v>
      </c>
      <c r="U36" s="72" t="s">
        <v>28</v>
      </c>
      <c r="V36" s="72" t="s">
        <v>28</v>
      </c>
      <c r="W36" s="72" t="s">
        <v>28</v>
      </c>
      <c r="X36" s="72" t="s">
        <v>28</v>
      </c>
      <c r="Y36" s="72" t="s">
        <v>28</v>
      </c>
    </row>
    <row r="37" spans="2:25" ht="12" customHeight="1">
      <c r="B37" s="22" t="s">
        <v>170</v>
      </c>
      <c r="C37" s="72" t="s">
        <v>28</v>
      </c>
      <c r="D37" s="72" t="s">
        <v>28</v>
      </c>
      <c r="E37" s="72" t="s">
        <v>28</v>
      </c>
      <c r="F37" s="72" t="s">
        <v>28</v>
      </c>
      <c r="G37" s="72" t="s">
        <v>28</v>
      </c>
      <c r="H37" s="72" t="s">
        <v>28</v>
      </c>
      <c r="I37" s="72" t="s">
        <v>28</v>
      </c>
      <c r="J37" s="72" t="s">
        <v>28</v>
      </c>
      <c r="K37" s="72" t="s">
        <v>28</v>
      </c>
      <c r="L37" s="72" t="s">
        <v>28</v>
      </c>
      <c r="M37" s="72" t="s">
        <v>28</v>
      </c>
      <c r="N37" s="72" t="s">
        <v>28</v>
      </c>
      <c r="O37" s="72" t="s">
        <v>28</v>
      </c>
      <c r="P37" s="72" t="s">
        <v>28</v>
      </c>
      <c r="Q37" s="72" t="s">
        <v>28</v>
      </c>
      <c r="R37" s="72" t="s">
        <v>28</v>
      </c>
      <c r="S37" s="72" t="s">
        <v>28</v>
      </c>
      <c r="T37" s="72" t="s">
        <v>28</v>
      </c>
      <c r="U37" s="72" t="s">
        <v>28</v>
      </c>
      <c r="V37" s="72" t="s">
        <v>28</v>
      </c>
      <c r="W37" s="72" t="s">
        <v>28</v>
      </c>
      <c r="X37" s="72" t="s">
        <v>28</v>
      </c>
      <c r="Y37" s="72" t="s">
        <v>28</v>
      </c>
    </row>
    <row r="38" spans="2:25" ht="12" customHeight="1">
      <c r="B38" s="22" t="s">
        <v>171</v>
      </c>
      <c r="C38" s="72" t="s">
        <v>28</v>
      </c>
      <c r="D38" s="72" t="s">
        <v>28</v>
      </c>
      <c r="E38" s="72" t="s">
        <v>28</v>
      </c>
      <c r="F38" s="72" t="s">
        <v>28</v>
      </c>
      <c r="G38" s="72" t="s">
        <v>28</v>
      </c>
      <c r="H38" s="72" t="s">
        <v>28</v>
      </c>
      <c r="I38" s="72" t="s">
        <v>28</v>
      </c>
      <c r="J38" s="72" t="s">
        <v>28</v>
      </c>
      <c r="K38" s="72" t="s">
        <v>28</v>
      </c>
      <c r="L38" s="72" t="s">
        <v>28</v>
      </c>
      <c r="M38" s="72" t="s">
        <v>28</v>
      </c>
      <c r="N38" s="72" t="s">
        <v>28</v>
      </c>
      <c r="O38" s="72" t="s">
        <v>28</v>
      </c>
      <c r="P38" s="72" t="s">
        <v>28</v>
      </c>
      <c r="Q38" s="72" t="s">
        <v>28</v>
      </c>
      <c r="R38" s="72" t="s">
        <v>28</v>
      </c>
      <c r="S38" s="72" t="s">
        <v>28</v>
      </c>
      <c r="T38" s="72" t="s">
        <v>28</v>
      </c>
      <c r="U38" s="72" t="s">
        <v>28</v>
      </c>
      <c r="V38" s="72" t="s">
        <v>28</v>
      </c>
      <c r="W38" s="72" t="s">
        <v>28</v>
      </c>
      <c r="X38" s="72" t="s">
        <v>28</v>
      </c>
      <c r="Y38" s="72" t="s">
        <v>28</v>
      </c>
    </row>
    <row r="39" spans="2:25" ht="12" customHeight="1">
      <c r="B39" s="22" t="s">
        <v>172</v>
      </c>
      <c r="C39" s="71">
        <v>1</v>
      </c>
      <c r="D39" s="40">
        <v>38</v>
      </c>
      <c r="E39" s="40">
        <v>27</v>
      </c>
      <c r="F39" s="40">
        <v>11</v>
      </c>
      <c r="G39" s="71">
        <v>9</v>
      </c>
      <c r="H39" s="71">
        <v>444</v>
      </c>
      <c r="I39" s="122">
        <v>246</v>
      </c>
      <c r="J39" s="122">
        <v>198</v>
      </c>
      <c r="K39" s="122">
        <v>154</v>
      </c>
      <c r="L39" s="71">
        <v>93</v>
      </c>
      <c r="M39" s="71">
        <v>61</v>
      </c>
      <c r="N39" s="71">
        <v>147</v>
      </c>
      <c r="O39" s="71">
        <v>79</v>
      </c>
      <c r="P39" s="71">
        <v>68</v>
      </c>
      <c r="Q39" s="71">
        <v>143</v>
      </c>
      <c r="R39" s="71">
        <v>74</v>
      </c>
      <c r="S39" s="71">
        <v>69</v>
      </c>
      <c r="T39" s="72" t="s">
        <v>28</v>
      </c>
      <c r="U39" s="72" t="s">
        <v>28</v>
      </c>
      <c r="V39" s="72" t="s">
        <v>28</v>
      </c>
      <c r="W39" s="72" t="s">
        <v>28</v>
      </c>
      <c r="X39" s="72" t="s">
        <v>28</v>
      </c>
      <c r="Y39" s="72" t="s">
        <v>28</v>
      </c>
    </row>
    <row r="40" spans="2:25" ht="12" customHeight="1">
      <c r="B40" s="22" t="s">
        <v>173</v>
      </c>
      <c r="C40" s="71">
        <v>1</v>
      </c>
      <c r="D40" s="40">
        <v>23</v>
      </c>
      <c r="E40" s="40">
        <v>13</v>
      </c>
      <c r="F40" s="40">
        <v>10</v>
      </c>
      <c r="G40" s="71">
        <v>6</v>
      </c>
      <c r="H40" s="71">
        <v>218</v>
      </c>
      <c r="I40" s="122">
        <v>99</v>
      </c>
      <c r="J40" s="122">
        <v>119</v>
      </c>
      <c r="K40" s="122">
        <v>80</v>
      </c>
      <c r="L40" s="71">
        <v>38</v>
      </c>
      <c r="M40" s="71">
        <v>42</v>
      </c>
      <c r="N40" s="71">
        <v>70</v>
      </c>
      <c r="O40" s="71">
        <v>32</v>
      </c>
      <c r="P40" s="71">
        <v>38</v>
      </c>
      <c r="Q40" s="71">
        <v>68</v>
      </c>
      <c r="R40" s="71">
        <v>29</v>
      </c>
      <c r="S40" s="71">
        <v>39</v>
      </c>
      <c r="T40" s="72" t="s">
        <v>28</v>
      </c>
      <c r="U40" s="72" t="s">
        <v>28</v>
      </c>
      <c r="V40" s="72" t="s">
        <v>28</v>
      </c>
      <c r="W40" s="72" t="s">
        <v>28</v>
      </c>
      <c r="X40" s="72" t="s">
        <v>28</v>
      </c>
      <c r="Y40" s="72" t="s">
        <v>28</v>
      </c>
    </row>
    <row r="41" spans="2:25" ht="12" customHeight="1">
      <c r="B41" s="22" t="s">
        <v>174</v>
      </c>
      <c r="C41" s="71">
        <v>1</v>
      </c>
      <c r="D41" s="40">
        <v>24</v>
      </c>
      <c r="E41" s="40">
        <v>16</v>
      </c>
      <c r="F41" s="40">
        <v>8</v>
      </c>
      <c r="G41" s="71">
        <v>6</v>
      </c>
      <c r="H41" s="71">
        <v>212</v>
      </c>
      <c r="I41" s="122">
        <v>112</v>
      </c>
      <c r="J41" s="122">
        <v>100</v>
      </c>
      <c r="K41" s="122">
        <v>77</v>
      </c>
      <c r="L41" s="71">
        <v>48</v>
      </c>
      <c r="M41" s="71">
        <v>29</v>
      </c>
      <c r="N41" s="71">
        <v>67</v>
      </c>
      <c r="O41" s="71">
        <v>40</v>
      </c>
      <c r="P41" s="71">
        <v>27</v>
      </c>
      <c r="Q41" s="71">
        <v>68</v>
      </c>
      <c r="R41" s="71">
        <v>24</v>
      </c>
      <c r="S41" s="71">
        <v>44</v>
      </c>
      <c r="T41" s="72" t="s">
        <v>28</v>
      </c>
      <c r="U41" s="72" t="s">
        <v>28</v>
      </c>
      <c r="V41" s="72" t="s">
        <v>28</v>
      </c>
      <c r="W41" s="72" t="s">
        <v>28</v>
      </c>
      <c r="X41" s="72" t="s">
        <v>28</v>
      </c>
      <c r="Y41" s="72" t="s">
        <v>28</v>
      </c>
    </row>
    <row r="42" spans="2:25" ht="12" customHeight="1">
      <c r="B42" s="22" t="s">
        <v>175</v>
      </c>
      <c r="C42" s="71">
        <v>1</v>
      </c>
      <c r="D42" s="40">
        <v>51</v>
      </c>
      <c r="E42" s="40">
        <v>34</v>
      </c>
      <c r="F42" s="40">
        <v>17</v>
      </c>
      <c r="G42" s="71">
        <v>15</v>
      </c>
      <c r="H42" s="71">
        <v>577</v>
      </c>
      <c r="I42" s="122">
        <v>384</v>
      </c>
      <c r="J42" s="122">
        <v>193</v>
      </c>
      <c r="K42" s="122">
        <v>200</v>
      </c>
      <c r="L42" s="71">
        <v>147</v>
      </c>
      <c r="M42" s="71">
        <v>53</v>
      </c>
      <c r="N42" s="71">
        <v>198</v>
      </c>
      <c r="O42" s="71">
        <v>120</v>
      </c>
      <c r="P42" s="71">
        <v>78</v>
      </c>
      <c r="Q42" s="71">
        <v>179</v>
      </c>
      <c r="R42" s="71">
        <v>117</v>
      </c>
      <c r="S42" s="71">
        <v>62</v>
      </c>
      <c r="T42" s="72" t="s">
        <v>28</v>
      </c>
      <c r="U42" s="72" t="s">
        <v>28</v>
      </c>
      <c r="V42" s="72" t="s">
        <v>28</v>
      </c>
      <c r="W42" s="72" t="s">
        <v>28</v>
      </c>
      <c r="X42" s="72" t="s">
        <v>28</v>
      </c>
      <c r="Y42" s="72" t="s">
        <v>28</v>
      </c>
    </row>
    <row r="43" spans="2:25" ht="12" customHeight="1">
      <c r="B43" s="22" t="s">
        <v>176</v>
      </c>
      <c r="C43" s="72" t="s">
        <v>28</v>
      </c>
      <c r="D43" s="72" t="s">
        <v>28</v>
      </c>
      <c r="E43" s="72" t="s">
        <v>28</v>
      </c>
      <c r="F43" s="72" t="s">
        <v>28</v>
      </c>
      <c r="G43" s="72" t="s">
        <v>28</v>
      </c>
      <c r="H43" s="72" t="s">
        <v>28</v>
      </c>
      <c r="I43" s="72" t="s">
        <v>28</v>
      </c>
      <c r="J43" s="72" t="s">
        <v>28</v>
      </c>
      <c r="K43" s="72" t="s">
        <v>28</v>
      </c>
      <c r="L43" s="72" t="s">
        <v>28</v>
      </c>
      <c r="M43" s="72" t="s">
        <v>28</v>
      </c>
      <c r="N43" s="72" t="s">
        <v>28</v>
      </c>
      <c r="O43" s="72" t="s">
        <v>28</v>
      </c>
      <c r="P43" s="72" t="s">
        <v>28</v>
      </c>
      <c r="Q43" s="72" t="s">
        <v>28</v>
      </c>
      <c r="R43" s="72" t="s">
        <v>28</v>
      </c>
      <c r="S43" s="72" t="s">
        <v>28</v>
      </c>
      <c r="T43" s="72" t="s">
        <v>28</v>
      </c>
      <c r="U43" s="72" t="s">
        <v>28</v>
      </c>
      <c r="V43" s="72" t="s">
        <v>28</v>
      </c>
      <c r="W43" s="72" t="s">
        <v>28</v>
      </c>
      <c r="X43" s="72" t="s">
        <v>28</v>
      </c>
      <c r="Y43" s="72" t="s">
        <v>28</v>
      </c>
    </row>
    <row r="44" spans="2:25" ht="12" customHeight="1">
      <c r="B44" s="22" t="s">
        <v>177</v>
      </c>
      <c r="C44" s="71">
        <v>2</v>
      </c>
      <c r="D44" s="40">
        <v>85</v>
      </c>
      <c r="E44" s="40">
        <v>58</v>
      </c>
      <c r="F44" s="40">
        <v>27</v>
      </c>
      <c r="G44" s="71">
        <v>23</v>
      </c>
      <c r="H44" s="71">
        <v>1182</v>
      </c>
      <c r="I44" s="122">
        <v>384</v>
      </c>
      <c r="J44" s="122">
        <v>798</v>
      </c>
      <c r="K44" s="122">
        <v>401</v>
      </c>
      <c r="L44" s="71">
        <v>108</v>
      </c>
      <c r="M44" s="71">
        <v>293</v>
      </c>
      <c r="N44" s="71">
        <v>395</v>
      </c>
      <c r="O44" s="71">
        <v>132</v>
      </c>
      <c r="P44" s="71">
        <v>263</v>
      </c>
      <c r="Q44" s="71">
        <v>386</v>
      </c>
      <c r="R44" s="71">
        <v>144</v>
      </c>
      <c r="S44" s="71">
        <v>242</v>
      </c>
      <c r="T44" s="72" t="s">
        <v>28</v>
      </c>
      <c r="U44" s="72" t="s">
        <v>28</v>
      </c>
      <c r="V44" s="72" t="s">
        <v>28</v>
      </c>
      <c r="W44" s="72" t="s">
        <v>28</v>
      </c>
      <c r="X44" s="72" t="s">
        <v>28</v>
      </c>
      <c r="Y44" s="72" t="s">
        <v>28</v>
      </c>
    </row>
    <row r="45" spans="2:25" ht="12" customHeight="1">
      <c r="B45" s="22" t="s">
        <v>178</v>
      </c>
      <c r="C45" s="72" t="s">
        <v>28</v>
      </c>
      <c r="D45" s="72" t="s">
        <v>28</v>
      </c>
      <c r="E45" s="72" t="s">
        <v>28</v>
      </c>
      <c r="F45" s="72" t="s">
        <v>28</v>
      </c>
      <c r="G45" s="72" t="s">
        <v>28</v>
      </c>
      <c r="H45" s="72" t="s">
        <v>28</v>
      </c>
      <c r="I45" s="72" t="s">
        <v>28</v>
      </c>
      <c r="J45" s="72" t="s">
        <v>28</v>
      </c>
      <c r="K45" s="72" t="s">
        <v>28</v>
      </c>
      <c r="L45" s="72" t="s">
        <v>28</v>
      </c>
      <c r="M45" s="72" t="s">
        <v>28</v>
      </c>
      <c r="N45" s="72" t="s">
        <v>28</v>
      </c>
      <c r="O45" s="72" t="s">
        <v>28</v>
      </c>
      <c r="P45" s="72" t="s">
        <v>28</v>
      </c>
      <c r="Q45" s="72" t="s">
        <v>28</v>
      </c>
      <c r="R45" s="72" t="s">
        <v>28</v>
      </c>
      <c r="S45" s="72" t="s">
        <v>28</v>
      </c>
      <c r="T45" s="72" t="s">
        <v>28</v>
      </c>
      <c r="U45" s="72" t="s">
        <v>28</v>
      </c>
      <c r="V45" s="72" t="s">
        <v>28</v>
      </c>
      <c r="W45" s="72" t="s">
        <v>28</v>
      </c>
      <c r="X45" s="72" t="s">
        <v>28</v>
      </c>
      <c r="Y45" s="72" t="s">
        <v>28</v>
      </c>
    </row>
    <row r="46" ht="12">
      <c r="C46" s="102"/>
    </row>
    <row r="47" spans="2:7" ht="12">
      <c r="B47" s="16" t="s">
        <v>73</v>
      </c>
      <c r="G47" s="15"/>
    </row>
    <row r="48" spans="3:25" ht="12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3:25" ht="12"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spans="3:25" ht="12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3:25" ht="12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</sheetData>
  <sheetProtection/>
  <mergeCells count="14">
    <mergeCell ref="K4:M4"/>
    <mergeCell ref="N4:P4"/>
    <mergeCell ref="Q4:S4"/>
    <mergeCell ref="T4:V4"/>
    <mergeCell ref="B3:B5"/>
    <mergeCell ref="C3:C5"/>
    <mergeCell ref="D3:F3"/>
    <mergeCell ref="G3:G5"/>
    <mergeCell ref="H3:V3"/>
    <mergeCell ref="W3:Y4"/>
    <mergeCell ref="D4:D5"/>
    <mergeCell ref="E4:E5"/>
    <mergeCell ref="F4:F5"/>
    <mergeCell ref="H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2.625" style="1" customWidth="1"/>
    <col min="2" max="2" width="9.125" style="1" customWidth="1"/>
    <col min="3" max="21" width="6.125" style="1" customWidth="1"/>
    <col min="22" max="23" width="9.75390625" style="1" customWidth="1"/>
    <col min="24" max="16384" width="9.00390625" style="1" customWidth="1"/>
  </cols>
  <sheetData>
    <row r="1" ht="14.25">
      <c r="B1" s="2" t="s">
        <v>190</v>
      </c>
    </row>
    <row r="3" spans="2:23" ht="12" customHeight="1">
      <c r="B3" s="500" t="s">
        <v>0</v>
      </c>
      <c r="C3" s="487" t="s">
        <v>88</v>
      </c>
      <c r="D3" s="489"/>
      <c r="E3" s="426" t="s">
        <v>2</v>
      </c>
      <c r="F3" s="443" t="s">
        <v>180</v>
      </c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5"/>
      <c r="V3" s="499" t="s">
        <v>181</v>
      </c>
      <c r="W3" s="499" t="s">
        <v>182</v>
      </c>
    </row>
    <row r="4" spans="2:23" ht="12" customHeight="1">
      <c r="B4" s="501"/>
      <c r="C4" s="490"/>
      <c r="D4" s="492"/>
      <c r="E4" s="477"/>
      <c r="F4" s="426" t="s">
        <v>183</v>
      </c>
      <c r="G4" s="443" t="s">
        <v>184</v>
      </c>
      <c r="H4" s="444"/>
      <c r="I4" s="444"/>
      <c r="J4" s="444"/>
      <c r="K4" s="444"/>
      <c r="L4" s="445"/>
      <c r="M4" s="443" t="s">
        <v>185</v>
      </c>
      <c r="N4" s="444"/>
      <c r="O4" s="445"/>
      <c r="P4" s="443" t="s">
        <v>186</v>
      </c>
      <c r="Q4" s="444"/>
      <c r="R4" s="445"/>
      <c r="S4" s="443" t="s">
        <v>187</v>
      </c>
      <c r="T4" s="444"/>
      <c r="U4" s="445"/>
      <c r="V4" s="477"/>
      <c r="W4" s="477"/>
    </row>
    <row r="5" spans="2:23" ht="12">
      <c r="B5" s="502"/>
      <c r="C5" s="13" t="s">
        <v>5</v>
      </c>
      <c r="D5" s="13" t="s">
        <v>6</v>
      </c>
      <c r="E5" s="427"/>
      <c r="F5" s="477"/>
      <c r="G5" s="13" t="s">
        <v>91</v>
      </c>
      <c r="H5" s="13" t="s">
        <v>92</v>
      </c>
      <c r="I5" s="13" t="s">
        <v>93</v>
      </c>
      <c r="J5" s="13" t="s">
        <v>94</v>
      </c>
      <c r="K5" s="13" t="s">
        <v>95</v>
      </c>
      <c r="L5" s="13" t="s">
        <v>96</v>
      </c>
      <c r="M5" s="13" t="s">
        <v>91</v>
      </c>
      <c r="N5" s="13" t="s">
        <v>92</v>
      </c>
      <c r="O5" s="13" t="s">
        <v>93</v>
      </c>
      <c r="P5" s="13" t="s">
        <v>91</v>
      </c>
      <c r="Q5" s="13" t="s">
        <v>92</v>
      </c>
      <c r="R5" s="13" t="s">
        <v>93</v>
      </c>
      <c r="S5" s="13" t="s">
        <v>91</v>
      </c>
      <c r="T5" s="13" t="s">
        <v>92</v>
      </c>
      <c r="U5" s="13" t="s">
        <v>93</v>
      </c>
      <c r="V5" s="427"/>
      <c r="W5" s="427"/>
    </row>
    <row r="6" spans="2:23" ht="12">
      <c r="B6" s="117"/>
      <c r="C6" s="6"/>
      <c r="D6" s="6"/>
      <c r="E6" s="6"/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</row>
    <row r="7" spans="2:23" ht="24">
      <c r="B7" s="23" t="s">
        <v>26</v>
      </c>
      <c r="C7" s="44">
        <v>27</v>
      </c>
      <c r="D7" s="44">
        <v>1</v>
      </c>
      <c r="E7" s="44">
        <v>626</v>
      </c>
      <c r="F7" s="125">
        <v>22</v>
      </c>
      <c r="G7" s="125">
        <v>137</v>
      </c>
      <c r="H7" s="125">
        <v>113</v>
      </c>
      <c r="I7" s="125">
        <v>129</v>
      </c>
      <c r="J7" s="125">
        <v>103</v>
      </c>
      <c r="K7" s="125">
        <v>120</v>
      </c>
      <c r="L7" s="125">
        <v>122</v>
      </c>
      <c r="M7" s="125">
        <v>160</v>
      </c>
      <c r="N7" s="125">
        <v>165</v>
      </c>
      <c r="O7" s="125">
        <v>165</v>
      </c>
      <c r="P7" s="125">
        <v>339</v>
      </c>
      <c r="Q7" s="125">
        <v>344</v>
      </c>
      <c r="R7" s="125">
        <v>304</v>
      </c>
      <c r="S7" s="125">
        <v>6</v>
      </c>
      <c r="T7" s="125">
        <v>2</v>
      </c>
      <c r="U7" s="125">
        <v>5</v>
      </c>
      <c r="V7" s="125">
        <v>1464</v>
      </c>
      <c r="W7" s="125">
        <v>326</v>
      </c>
    </row>
    <row r="8" spans="2:23" ht="12">
      <c r="B8" s="22" t="s">
        <v>7</v>
      </c>
      <c r="C8" s="40" t="s">
        <v>188</v>
      </c>
      <c r="D8" s="40" t="s">
        <v>188</v>
      </c>
      <c r="E8" s="40" t="s">
        <v>188</v>
      </c>
      <c r="F8" s="126">
        <v>9</v>
      </c>
      <c r="G8" s="126">
        <v>87</v>
      </c>
      <c r="H8" s="126">
        <v>80</v>
      </c>
      <c r="I8" s="126">
        <v>85</v>
      </c>
      <c r="J8" s="126">
        <v>57</v>
      </c>
      <c r="K8" s="126">
        <v>78</v>
      </c>
      <c r="L8" s="126">
        <v>78</v>
      </c>
      <c r="M8" s="126">
        <v>111</v>
      </c>
      <c r="N8" s="126">
        <v>113</v>
      </c>
      <c r="O8" s="126">
        <v>107</v>
      </c>
      <c r="P8" s="126">
        <v>224</v>
      </c>
      <c r="Q8" s="126">
        <v>232</v>
      </c>
      <c r="R8" s="126">
        <v>194</v>
      </c>
      <c r="S8" s="126">
        <v>4</v>
      </c>
      <c r="T8" s="126">
        <v>1</v>
      </c>
      <c r="U8" s="126">
        <v>4</v>
      </c>
      <c r="V8" s="119">
        <v>584</v>
      </c>
      <c r="W8" s="119">
        <v>145</v>
      </c>
    </row>
    <row r="9" spans="2:23" ht="12">
      <c r="B9" s="22" t="s">
        <v>8</v>
      </c>
      <c r="C9" s="40" t="s">
        <v>189</v>
      </c>
      <c r="D9" s="40" t="s">
        <v>189</v>
      </c>
      <c r="E9" s="40" t="s">
        <v>189</v>
      </c>
      <c r="F9" s="126">
        <v>13</v>
      </c>
      <c r="G9" s="126">
        <v>50</v>
      </c>
      <c r="H9" s="126">
        <v>33</v>
      </c>
      <c r="I9" s="126">
        <v>44</v>
      </c>
      <c r="J9" s="126">
        <v>46</v>
      </c>
      <c r="K9" s="126">
        <v>42</v>
      </c>
      <c r="L9" s="126">
        <v>44</v>
      </c>
      <c r="M9" s="126">
        <v>49</v>
      </c>
      <c r="N9" s="126">
        <v>52</v>
      </c>
      <c r="O9" s="126">
        <v>58</v>
      </c>
      <c r="P9" s="126">
        <v>115</v>
      </c>
      <c r="Q9" s="126">
        <v>112</v>
      </c>
      <c r="R9" s="126">
        <v>110</v>
      </c>
      <c r="S9" s="126">
        <v>2</v>
      </c>
      <c r="T9" s="126">
        <v>1</v>
      </c>
      <c r="U9" s="126">
        <v>1</v>
      </c>
      <c r="V9" s="119">
        <v>880</v>
      </c>
      <c r="W9" s="119">
        <v>181</v>
      </c>
    </row>
    <row r="11" spans="2:21" ht="12">
      <c r="B11" s="16" t="s">
        <v>73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3" spans="6:23" ht="12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</sheetData>
  <sheetProtection/>
  <mergeCells count="11">
    <mergeCell ref="B3:B5"/>
    <mergeCell ref="C3:D4"/>
    <mergeCell ref="E3:E5"/>
    <mergeCell ref="F3:U3"/>
    <mergeCell ref="V3:V5"/>
    <mergeCell ref="W3:W5"/>
    <mergeCell ref="F4:F5"/>
    <mergeCell ref="G4:L4"/>
    <mergeCell ref="M4:O4"/>
    <mergeCell ref="P4:R4"/>
    <mergeCell ref="S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3.125" style="1" customWidth="1"/>
    <col min="4" max="6" width="4.375" style="1" customWidth="1"/>
    <col min="7" max="10" width="4.375" style="1" bestFit="1" customWidth="1"/>
    <col min="11" max="15" width="4.50390625" style="1" bestFit="1" customWidth="1"/>
    <col min="16" max="16384" width="9.00390625" style="1" customWidth="1"/>
  </cols>
  <sheetData>
    <row r="1" ht="14.25">
      <c r="B1" s="2" t="s">
        <v>212</v>
      </c>
    </row>
    <row r="3" spans="2:15" ht="12" customHeight="1">
      <c r="B3" s="468" t="s">
        <v>0</v>
      </c>
      <c r="C3" s="470"/>
      <c r="D3" s="442" t="s">
        <v>42</v>
      </c>
      <c r="E3" s="442"/>
      <c r="F3" s="442"/>
      <c r="G3" s="442" t="s">
        <v>191</v>
      </c>
      <c r="H3" s="442"/>
      <c r="I3" s="442"/>
      <c r="J3" s="442"/>
      <c r="K3" s="442"/>
      <c r="L3" s="442"/>
      <c r="M3" s="442" t="s">
        <v>192</v>
      </c>
      <c r="N3" s="442"/>
      <c r="O3" s="442"/>
    </row>
    <row r="4" spans="2:15" ht="12" customHeight="1">
      <c r="B4" s="474"/>
      <c r="C4" s="476"/>
      <c r="D4" s="127" t="s">
        <v>25</v>
      </c>
      <c r="E4" s="127" t="s">
        <v>7</v>
      </c>
      <c r="F4" s="127" t="s">
        <v>8</v>
      </c>
      <c r="G4" s="127" t="s">
        <v>193</v>
      </c>
      <c r="H4" s="127" t="s">
        <v>194</v>
      </c>
      <c r="I4" s="127" t="s">
        <v>195</v>
      </c>
      <c r="J4" s="127" t="s">
        <v>196</v>
      </c>
      <c r="K4" s="127" t="s">
        <v>197</v>
      </c>
      <c r="L4" s="127" t="s">
        <v>198</v>
      </c>
      <c r="M4" s="127" t="s">
        <v>199</v>
      </c>
      <c r="N4" s="127" t="s">
        <v>200</v>
      </c>
      <c r="O4" s="127" t="s">
        <v>201</v>
      </c>
    </row>
    <row r="5" spans="2:15" ht="12" customHeight="1">
      <c r="B5" s="28"/>
      <c r="C5" s="4"/>
      <c r="D5" s="128" t="s">
        <v>9</v>
      </c>
      <c r="E5" s="128" t="s">
        <v>9</v>
      </c>
      <c r="F5" s="128" t="s">
        <v>9</v>
      </c>
      <c r="G5" s="128" t="s">
        <v>9</v>
      </c>
      <c r="H5" s="128" t="s">
        <v>9</v>
      </c>
      <c r="I5" s="128" t="s">
        <v>9</v>
      </c>
      <c r="J5" s="128" t="s">
        <v>9</v>
      </c>
      <c r="K5" s="128" t="s">
        <v>9</v>
      </c>
      <c r="L5" s="128" t="s">
        <v>9</v>
      </c>
      <c r="M5" s="128" t="s">
        <v>9</v>
      </c>
      <c r="N5" s="128" t="s">
        <v>9</v>
      </c>
      <c r="O5" s="128" t="s">
        <v>9</v>
      </c>
    </row>
    <row r="6" spans="2:16" ht="12" customHeight="1">
      <c r="B6" s="418" t="s">
        <v>202</v>
      </c>
      <c r="C6" s="418"/>
      <c r="D6" s="129">
        <v>22</v>
      </c>
      <c r="E6" s="129">
        <v>11</v>
      </c>
      <c r="F6" s="129">
        <v>11</v>
      </c>
      <c r="G6" s="130" t="s">
        <v>203</v>
      </c>
      <c r="H6" s="129">
        <v>5</v>
      </c>
      <c r="I6" s="129">
        <v>3</v>
      </c>
      <c r="J6" s="129">
        <v>2</v>
      </c>
      <c r="K6" s="129">
        <v>1</v>
      </c>
      <c r="L6" s="129">
        <v>2</v>
      </c>
      <c r="M6" s="130">
        <v>5</v>
      </c>
      <c r="N6" s="129">
        <v>2</v>
      </c>
      <c r="O6" s="129">
        <v>2</v>
      </c>
      <c r="P6" s="102"/>
    </row>
    <row r="7" spans="2:16" ht="12" customHeight="1">
      <c r="B7" s="28"/>
      <c r="C7" s="4" t="s">
        <v>204</v>
      </c>
      <c r="D7" s="131">
        <v>1</v>
      </c>
      <c r="E7" s="132">
        <v>1</v>
      </c>
      <c r="F7" s="130" t="s">
        <v>203</v>
      </c>
      <c r="G7" s="130" t="s">
        <v>203</v>
      </c>
      <c r="H7" s="130" t="s">
        <v>203</v>
      </c>
      <c r="I7" s="130" t="s">
        <v>203</v>
      </c>
      <c r="J7" s="131">
        <v>1</v>
      </c>
      <c r="K7" s="130" t="s">
        <v>203</v>
      </c>
      <c r="L7" s="130" t="s">
        <v>203</v>
      </c>
      <c r="M7" s="130" t="s">
        <v>203</v>
      </c>
      <c r="N7" s="130" t="s">
        <v>203</v>
      </c>
      <c r="O7" s="130" t="s">
        <v>203</v>
      </c>
      <c r="P7" s="102"/>
    </row>
    <row r="8" spans="2:16" ht="12" customHeight="1">
      <c r="B8" s="28"/>
      <c r="C8" s="133" t="s">
        <v>205</v>
      </c>
      <c r="D8" s="131">
        <v>1</v>
      </c>
      <c r="E8" s="131">
        <v>1</v>
      </c>
      <c r="F8" s="130" t="s">
        <v>203</v>
      </c>
      <c r="G8" s="130" t="s">
        <v>203</v>
      </c>
      <c r="H8" s="130" t="s">
        <v>203</v>
      </c>
      <c r="I8" s="130" t="s">
        <v>203</v>
      </c>
      <c r="J8" s="130" t="s">
        <v>203</v>
      </c>
      <c r="K8" s="130" t="s">
        <v>203</v>
      </c>
      <c r="L8" s="130" t="s">
        <v>203</v>
      </c>
      <c r="M8" s="130" t="s">
        <v>203</v>
      </c>
      <c r="N8" s="131">
        <v>1</v>
      </c>
      <c r="O8" s="130" t="s">
        <v>203</v>
      </c>
      <c r="P8" s="102"/>
    </row>
    <row r="9" spans="2:16" ht="12" customHeight="1">
      <c r="B9" s="28"/>
      <c r="C9" s="133" t="s">
        <v>206</v>
      </c>
      <c r="D9" s="131">
        <v>18</v>
      </c>
      <c r="E9" s="132">
        <v>9</v>
      </c>
      <c r="F9" s="132">
        <v>9</v>
      </c>
      <c r="G9" s="132" t="s">
        <v>203</v>
      </c>
      <c r="H9" s="132">
        <v>5</v>
      </c>
      <c r="I9" s="132">
        <v>3</v>
      </c>
      <c r="J9" s="132">
        <v>1</v>
      </c>
      <c r="K9" s="132">
        <v>1</v>
      </c>
      <c r="L9" s="132">
        <v>1</v>
      </c>
      <c r="M9" s="131">
        <v>4</v>
      </c>
      <c r="N9" s="131">
        <v>1</v>
      </c>
      <c r="O9" s="131">
        <v>2</v>
      </c>
      <c r="P9" s="102"/>
    </row>
    <row r="10" spans="2:16" ht="12" customHeight="1">
      <c r="B10" s="28"/>
      <c r="C10" s="4" t="s">
        <v>207</v>
      </c>
      <c r="D10" s="131">
        <v>2</v>
      </c>
      <c r="E10" s="132" t="s">
        <v>208</v>
      </c>
      <c r="F10" s="132">
        <v>2</v>
      </c>
      <c r="G10" s="132" t="s">
        <v>208</v>
      </c>
      <c r="H10" s="132" t="s">
        <v>208</v>
      </c>
      <c r="I10" s="132" t="s">
        <v>208</v>
      </c>
      <c r="J10" s="132" t="s">
        <v>208</v>
      </c>
      <c r="K10" s="132" t="s">
        <v>208</v>
      </c>
      <c r="L10" s="131">
        <v>1</v>
      </c>
      <c r="M10" s="131">
        <v>1</v>
      </c>
      <c r="N10" s="132" t="s">
        <v>208</v>
      </c>
      <c r="O10" s="132" t="s">
        <v>208</v>
      </c>
      <c r="P10" s="102"/>
    </row>
    <row r="11" spans="2:16" ht="12" customHeight="1">
      <c r="B11" s="418" t="s">
        <v>209</v>
      </c>
      <c r="C11" s="418"/>
      <c r="D11" s="134" t="s">
        <v>208</v>
      </c>
      <c r="E11" s="134" t="s">
        <v>208</v>
      </c>
      <c r="F11" s="134" t="s">
        <v>208</v>
      </c>
      <c r="G11" s="134" t="s">
        <v>208</v>
      </c>
      <c r="H11" s="134" t="s">
        <v>208</v>
      </c>
      <c r="I11" s="134" t="s">
        <v>208</v>
      </c>
      <c r="J11" s="134" t="s">
        <v>208</v>
      </c>
      <c r="K11" s="134" t="s">
        <v>208</v>
      </c>
      <c r="L11" s="134" t="s">
        <v>208</v>
      </c>
      <c r="M11" s="134" t="s">
        <v>208</v>
      </c>
      <c r="N11" s="134" t="s">
        <v>208</v>
      </c>
      <c r="O11" s="134" t="s">
        <v>208</v>
      </c>
      <c r="P11" s="102"/>
    </row>
    <row r="12" spans="2:16" ht="12" customHeight="1">
      <c r="B12" s="28"/>
      <c r="C12" s="4" t="s">
        <v>204</v>
      </c>
      <c r="D12" s="132" t="s">
        <v>208</v>
      </c>
      <c r="E12" s="132" t="s">
        <v>208</v>
      </c>
      <c r="F12" s="132" t="s">
        <v>208</v>
      </c>
      <c r="G12" s="132" t="s">
        <v>208</v>
      </c>
      <c r="H12" s="132" t="s">
        <v>208</v>
      </c>
      <c r="I12" s="132" t="s">
        <v>208</v>
      </c>
      <c r="J12" s="132" t="s">
        <v>208</v>
      </c>
      <c r="K12" s="132" t="s">
        <v>208</v>
      </c>
      <c r="L12" s="132" t="s">
        <v>208</v>
      </c>
      <c r="M12" s="132" t="s">
        <v>208</v>
      </c>
      <c r="N12" s="132" t="s">
        <v>208</v>
      </c>
      <c r="O12" s="132" t="s">
        <v>208</v>
      </c>
      <c r="P12" s="102"/>
    </row>
    <row r="13" spans="2:16" ht="12" customHeight="1">
      <c r="B13" s="28"/>
      <c r="C13" s="133" t="s">
        <v>205</v>
      </c>
      <c r="D13" s="132" t="s">
        <v>208</v>
      </c>
      <c r="E13" s="132" t="s">
        <v>208</v>
      </c>
      <c r="F13" s="132" t="s">
        <v>208</v>
      </c>
      <c r="G13" s="132" t="s">
        <v>208</v>
      </c>
      <c r="H13" s="132" t="s">
        <v>208</v>
      </c>
      <c r="I13" s="132" t="s">
        <v>208</v>
      </c>
      <c r="J13" s="132" t="s">
        <v>208</v>
      </c>
      <c r="K13" s="132" t="s">
        <v>208</v>
      </c>
      <c r="L13" s="132" t="s">
        <v>208</v>
      </c>
      <c r="M13" s="132" t="s">
        <v>208</v>
      </c>
      <c r="N13" s="132" t="s">
        <v>208</v>
      </c>
      <c r="O13" s="132" t="s">
        <v>208</v>
      </c>
      <c r="P13" s="102"/>
    </row>
    <row r="14" spans="2:16" ht="12" customHeight="1">
      <c r="B14" s="28"/>
      <c r="C14" s="133" t="s">
        <v>206</v>
      </c>
      <c r="D14" s="132" t="s">
        <v>208</v>
      </c>
      <c r="E14" s="132" t="s">
        <v>208</v>
      </c>
      <c r="F14" s="132" t="s">
        <v>208</v>
      </c>
      <c r="G14" s="132" t="s">
        <v>208</v>
      </c>
      <c r="H14" s="132" t="s">
        <v>208</v>
      </c>
      <c r="I14" s="132" t="s">
        <v>208</v>
      </c>
      <c r="J14" s="132" t="s">
        <v>208</v>
      </c>
      <c r="K14" s="132" t="s">
        <v>208</v>
      </c>
      <c r="L14" s="132" t="s">
        <v>208</v>
      </c>
      <c r="M14" s="132" t="s">
        <v>208</v>
      </c>
      <c r="N14" s="132" t="s">
        <v>208</v>
      </c>
      <c r="O14" s="132" t="s">
        <v>208</v>
      </c>
      <c r="P14" s="102"/>
    </row>
    <row r="15" spans="2:16" ht="12" customHeight="1">
      <c r="B15" s="28"/>
      <c r="C15" s="4" t="s">
        <v>207</v>
      </c>
      <c r="D15" s="132" t="s">
        <v>208</v>
      </c>
      <c r="E15" s="132" t="s">
        <v>208</v>
      </c>
      <c r="F15" s="132" t="s">
        <v>208</v>
      </c>
      <c r="G15" s="132" t="s">
        <v>208</v>
      </c>
      <c r="H15" s="132" t="s">
        <v>208</v>
      </c>
      <c r="I15" s="132" t="s">
        <v>208</v>
      </c>
      <c r="J15" s="132" t="s">
        <v>208</v>
      </c>
      <c r="K15" s="132" t="s">
        <v>208</v>
      </c>
      <c r="L15" s="132" t="s">
        <v>208</v>
      </c>
      <c r="M15" s="132" t="s">
        <v>208</v>
      </c>
      <c r="N15" s="132" t="s">
        <v>208</v>
      </c>
      <c r="O15" s="132" t="s">
        <v>208</v>
      </c>
      <c r="P15" s="102"/>
    </row>
    <row r="16" spans="2:16" ht="12" customHeight="1">
      <c r="B16" s="415" t="s">
        <v>210</v>
      </c>
      <c r="C16" s="518"/>
      <c r="D16" s="132" t="s">
        <v>208</v>
      </c>
      <c r="E16" s="132" t="s">
        <v>208</v>
      </c>
      <c r="F16" s="132" t="s">
        <v>208</v>
      </c>
      <c r="G16" s="132" t="s">
        <v>208</v>
      </c>
      <c r="H16" s="132" t="s">
        <v>208</v>
      </c>
      <c r="I16" s="132" t="s">
        <v>208</v>
      </c>
      <c r="J16" s="132" t="s">
        <v>208</v>
      </c>
      <c r="K16" s="132" t="s">
        <v>208</v>
      </c>
      <c r="L16" s="132" t="s">
        <v>208</v>
      </c>
      <c r="M16" s="132" t="s">
        <v>208</v>
      </c>
      <c r="N16" s="132" t="s">
        <v>208</v>
      </c>
      <c r="O16" s="132" t="s">
        <v>208</v>
      </c>
      <c r="P16" s="102"/>
    </row>
    <row r="17" spans="2:16" ht="12" customHeight="1">
      <c r="B17" s="415" t="s">
        <v>211</v>
      </c>
      <c r="C17" s="518"/>
      <c r="D17" s="130">
        <v>9</v>
      </c>
      <c r="E17" s="134">
        <v>6</v>
      </c>
      <c r="F17" s="134">
        <v>3</v>
      </c>
      <c r="G17" s="130">
        <v>2</v>
      </c>
      <c r="H17" s="130" t="s">
        <v>208</v>
      </c>
      <c r="I17" s="130" t="s">
        <v>208</v>
      </c>
      <c r="J17" s="130">
        <v>1</v>
      </c>
      <c r="K17" s="130" t="s">
        <v>208</v>
      </c>
      <c r="L17" s="130">
        <v>1</v>
      </c>
      <c r="M17" s="130">
        <v>2</v>
      </c>
      <c r="N17" s="134">
        <v>2</v>
      </c>
      <c r="O17" s="134">
        <v>1</v>
      </c>
      <c r="P17" s="102"/>
    </row>
    <row r="18" ht="12" customHeight="1"/>
    <row r="19" spans="2:15" ht="12" customHeight="1">
      <c r="B19" s="16" t="s">
        <v>73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4:15" ht="12"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4:16" ht="12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4:16" ht="12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4:16" ht="12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4:16" ht="12">
      <c r="D24" s="102"/>
      <c r="P24" s="102"/>
    </row>
    <row r="25" spans="4:16" ht="12">
      <c r="D25" s="102"/>
      <c r="P25" s="102"/>
    </row>
    <row r="26" spans="4:16" ht="12">
      <c r="D26" s="102"/>
      <c r="P26" s="102"/>
    </row>
    <row r="27" spans="4:16" ht="12">
      <c r="D27" s="102"/>
      <c r="P27" s="102"/>
    </row>
    <row r="28" spans="4:16" ht="12">
      <c r="D28" s="102"/>
      <c r="P28" s="102"/>
    </row>
    <row r="29" spans="4:16" ht="12">
      <c r="D29" s="102"/>
      <c r="P29" s="102"/>
    </row>
    <row r="30" spans="4:16" ht="12">
      <c r="D30" s="102"/>
      <c r="P30" s="102"/>
    </row>
    <row r="31" spans="4:16" ht="12">
      <c r="D31" s="102"/>
      <c r="P31" s="102"/>
    </row>
    <row r="32" spans="4:16" ht="12">
      <c r="D32" s="102"/>
      <c r="P32" s="102"/>
    </row>
    <row r="33" spans="4:16" ht="12">
      <c r="D33" s="102"/>
      <c r="P33" s="102"/>
    </row>
    <row r="34" ht="12">
      <c r="P34" s="102"/>
    </row>
    <row r="35" ht="12">
      <c r="P35" s="102"/>
    </row>
    <row r="36" ht="12">
      <c r="P36" s="102"/>
    </row>
    <row r="37" ht="12">
      <c r="P37" s="102"/>
    </row>
  </sheetData>
  <sheetProtection/>
  <mergeCells count="8">
    <mergeCell ref="B16:C16"/>
    <mergeCell ref="B17:C17"/>
    <mergeCell ref="B3:C4"/>
    <mergeCell ref="D3:F3"/>
    <mergeCell ref="G3:L3"/>
    <mergeCell ref="M3:O3"/>
    <mergeCell ref="B6:C6"/>
    <mergeCell ref="B11:C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41"/>
  <sheetViews>
    <sheetView zoomScalePageLayoutView="0" workbookViewId="0" topLeftCell="A1">
      <selection activeCell="E39" sqref="E39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375" style="1" customWidth="1"/>
    <col min="4" max="13" width="11.875" style="1" customWidth="1"/>
    <col min="14" max="15" width="13.25390625" style="1" customWidth="1"/>
    <col min="16" max="16384" width="9.00390625" style="1" customWidth="1"/>
  </cols>
  <sheetData>
    <row r="1" ht="14.25">
      <c r="B1" s="2" t="s">
        <v>234</v>
      </c>
    </row>
    <row r="2" spans="4:15" ht="12"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2" customHeight="1">
      <c r="B3" s="468" t="s">
        <v>0</v>
      </c>
      <c r="C3" s="470"/>
      <c r="D3" s="494" t="s">
        <v>213</v>
      </c>
      <c r="E3" s="443" t="s">
        <v>42</v>
      </c>
      <c r="F3" s="444"/>
      <c r="G3" s="445"/>
      <c r="H3" s="443" t="s">
        <v>214</v>
      </c>
      <c r="I3" s="445"/>
      <c r="J3" s="443" t="s">
        <v>215</v>
      </c>
      <c r="K3" s="445"/>
      <c r="L3" s="443" t="s">
        <v>216</v>
      </c>
      <c r="M3" s="445"/>
      <c r="N3" s="525" t="s">
        <v>217</v>
      </c>
      <c r="O3" s="526"/>
    </row>
    <row r="4" spans="2:15" ht="12" customHeight="1">
      <c r="B4" s="474"/>
      <c r="C4" s="476"/>
      <c r="D4" s="524"/>
      <c r="E4" s="127" t="s">
        <v>25</v>
      </c>
      <c r="F4" s="127" t="s">
        <v>7</v>
      </c>
      <c r="G4" s="127" t="s">
        <v>8</v>
      </c>
      <c r="H4" s="127" t="s">
        <v>7</v>
      </c>
      <c r="I4" s="127" t="s">
        <v>8</v>
      </c>
      <c r="J4" s="127" t="s">
        <v>7</v>
      </c>
      <c r="K4" s="127" t="s">
        <v>8</v>
      </c>
      <c r="L4" s="127" t="s">
        <v>7</v>
      </c>
      <c r="M4" s="127" t="s">
        <v>8</v>
      </c>
      <c r="N4" s="127" t="s">
        <v>7</v>
      </c>
      <c r="O4" s="127" t="s">
        <v>8</v>
      </c>
    </row>
    <row r="5" spans="2:15" ht="12" customHeight="1">
      <c r="B5" s="28"/>
      <c r="C5" s="4"/>
      <c r="D5" s="6"/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</row>
    <row r="6" spans="2:15" ht="12" customHeight="1">
      <c r="B6" s="414" t="s">
        <v>46</v>
      </c>
      <c r="C6" s="414"/>
      <c r="D6" s="135">
        <v>24</v>
      </c>
      <c r="E6" s="135">
        <v>1781</v>
      </c>
      <c r="F6" s="135">
        <v>776</v>
      </c>
      <c r="G6" s="135">
        <v>1005</v>
      </c>
      <c r="H6" s="135">
        <v>14</v>
      </c>
      <c r="I6" s="135">
        <v>28</v>
      </c>
      <c r="J6" s="135">
        <v>762</v>
      </c>
      <c r="K6" s="135">
        <v>977</v>
      </c>
      <c r="L6" s="135">
        <v>672</v>
      </c>
      <c r="M6" s="135">
        <v>852</v>
      </c>
      <c r="N6" s="135">
        <v>186</v>
      </c>
      <c r="O6" s="135">
        <v>100</v>
      </c>
    </row>
    <row r="7" spans="2:15" ht="12" customHeight="1">
      <c r="B7" s="418" t="s">
        <v>48</v>
      </c>
      <c r="C7" s="418"/>
      <c r="D7" s="136">
        <v>24</v>
      </c>
      <c r="E7" s="136">
        <v>1784</v>
      </c>
      <c r="F7" s="136">
        <v>830</v>
      </c>
      <c r="G7" s="136">
        <v>954</v>
      </c>
      <c r="H7" s="136">
        <v>23</v>
      </c>
      <c r="I7" s="136">
        <v>36</v>
      </c>
      <c r="J7" s="136">
        <v>807</v>
      </c>
      <c r="K7" s="136">
        <v>918</v>
      </c>
      <c r="L7" s="136">
        <v>655</v>
      </c>
      <c r="M7" s="136">
        <v>705</v>
      </c>
      <c r="N7" s="136">
        <v>439</v>
      </c>
      <c r="O7" s="136">
        <v>232</v>
      </c>
    </row>
    <row r="8" spans="2:15" ht="12" customHeight="1">
      <c r="B8" s="418" t="s">
        <v>218</v>
      </c>
      <c r="C8" s="418"/>
      <c r="D8" s="136">
        <v>7</v>
      </c>
      <c r="E8" s="136">
        <v>549</v>
      </c>
      <c r="F8" s="136">
        <v>138</v>
      </c>
      <c r="G8" s="136">
        <v>411</v>
      </c>
      <c r="H8" s="135" t="s">
        <v>219</v>
      </c>
      <c r="I8" s="135" t="s">
        <v>219</v>
      </c>
      <c r="J8" s="136">
        <v>138</v>
      </c>
      <c r="K8" s="136">
        <v>411</v>
      </c>
      <c r="L8" s="136">
        <v>125</v>
      </c>
      <c r="M8" s="136">
        <v>377</v>
      </c>
      <c r="N8" s="136">
        <v>12</v>
      </c>
      <c r="O8" s="136">
        <v>35</v>
      </c>
    </row>
    <row r="9" spans="2:15" ht="12" customHeight="1">
      <c r="B9" s="28"/>
      <c r="C9" s="4" t="s">
        <v>220</v>
      </c>
      <c r="D9" s="135">
        <v>7</v>
      </c>
      <c r="E9" s="135">
        <v>549</v>
      </c>
      <c r="F9" s="135">
        <v>138</v>
      </c>
      <c r="G9" s="135">
        <v>411</v>
      </c>
      <c r="H9" s="135" t="s">
        <v>219</v>
      </c>
      <c r="I9" s="135" t="s">
        <v>219</v>
      </c>
      <c r="J9" s="137">
        <v>138</v>
      </c>
      <c r="K9" s="137">
        <v>411</v>
      </c>
      <c r="L9" s="137">
        <v>125</v>
      </c>
      <c r="M9" s="137">
        <v>377</v>
      </c>
      <c r="N9" s="135">
        <v>12</v>
      </c>
      <c r="O9" s="135">
        <v>35</v>
      </c>
    </row>
    <row r="10" spans="2:15" ht="12" customHeight="1">
      <c r="B10" s="418" t="s">
        <v>221</v>
      </c>
      <c r="C10" s="418"/>
      <c r="D10" s="136">
        <v>4</v>
      </c>
      <c r="E10" s="136">
        <v>244</v>
      </c>
      <c r="F10" s="136">
        <v>107</v>
      </c>
      <c r="G10" s="136">
        <v>137</v>
      </c>
      <c r="H10" s="136">
        <v>23</v>
      </c>
      <c r="I10" s="136">
        <v>26</v>
      </c>
      <c r="J10" s="136">
        <v>84</v>
      </c>
      <c r="K10" s="136">
        <v>111</v>
      </c>
      <c r="L10" s="135" t="s">
        <v>203</v>
      </c>
      <c r="M10" s="135" t="s">
        <v>203</v>
      </c>
      <c r="N10" s="135" t="s">
        <v>203</v>
      </c>
      <c r="O10" s="135" t="s">
        <v>203</v>
      </c>
    </row>
    <row r="11" spans="2:15" ht="12" customHeight="1">
      <c r="B11" s="28"/>
      <c r="C11" s="4" t="s">
        <v>207</v>
      </c>
      <c r="D11" s="135">
        <v>4</v>
      </c>
      <c r="E11" s="135">
        <v>244</v>
      </c>
      <c r="F11" s="135">
        <v>107</v>
      </c>
      <c r="G11" s="135">
        <v>137</v>
      </c>
      <c r="H11" s="137">
        <v>23</v>
      </c>
      <c r="I11" s="137">
        <v>26</v>
      </c>
      <c r="J11" s="137">
        <v>84</v>
      </c>
      <c r="K11" s="137">
        <v>111</v>
      </c>
      <c r="L11" s="135" t="s">
        <v>208</v>
      </c>
      <c r="M11" s="135" t="s">
        <v>208</v>
      </c>
      <c r="N11" s="135" t="s">
        <v>208</v>
      </c>
      <c r="O11" s="135" t="s">
        <v>208</v>
      </c>
    </row>
    <row r="12" spans="2:15" ht="12" customHeight="1">
      <c r="B12" s="418" t="s">
        <v>222</v>
      </c>
      <c r="C12" s="418"/>
      <c r="D12" s="136">
        <v>5</v>
      </c>
      <c r="E12" s="136">
        <v>44</v>
      </c>
      <c r="F12" s="136">
        <v>4</v>
      </c>
      <c r="G12" s="136">
        <v>40</v>
      </c>
      <c r="H12" s="135" t="s">
        <v>208</v>
      </c>
      <c r="I12" s="136">
        <v>10</v>
      </c>
      <c r="J12" s="136">
        <v>4</v>
      </c>
      <c r="K12" s="136">
        <v>30</v>
      </c>
      <c r="L12" s="136">
        <v>2</v>
      </c>
      <c r="M12" s="136">
        <v>31</v>
      </c>
      <c r="N12" s="136">
        <v>2</v>
      </c>
      <c r="O12" s="136">
        <v>2</v>
      </c>
    </row>
    <row r="13" spans="2:15" ht="12" customHeight="1">
      <c r="B13" s="28"/>
      <c r="C13" s="4" t="s">
        <v>223</v>
      </c>
      <c r="D13" s="135" t="s">
        <v>224</v>
      </c>
      <c r="E13" s="135" t="s">
        <v>224</v>
      </c>
      <c r="F13" s="135" t="s">
        <v>224</v>
      </c>
      <c r="G13" s="135" t="s">
        <v>224</v>
      </c>
      <c r="H13" s="135" t="s">
        <v>224</v>
      </c>
      <c r="I13" s="135" t="s">
        <v>224</v>
      </c>
      <c r="J13" s="135" t="s">
        <v>224</v>
      </c>
      <c r="K13" s="135" t="s">
        <v>224</v>
      </c>
      <c r="L13" s="135" t="s">
        <v>224</v>
      </c>
      <c r="M13" s="135" t="s">
        <v>224</v>
      </c>
      <c r="N13" s="135" t="s">
        <v>224</v>
      </c>
      <c r="O13" s="135" t="s">
        <v>224</v>
      </c>
    </row>
    <row r="14" spans="2:15" ht="12" customHeight="1">
      <c r="B14" s="28"/>
      <c r="C14" s="4" t="s">
        <v>225</v>
      </c>
      <c r="D14" s="135">
        <v>3</v>
      </c>
      <c r="E14" s="135">
        <v>23</v>
      </c>
      <c r="F14" s="135">
        <v>4</v>
      </c>
      <c r="G14" s="135">
        <v>19</v>
      </c>
      <c r="H14" s="135" t="s">
        <v>224</v>
      </c>
      <c r="I14" s="137">
        <v>5</v>
      </c>
      <c r="J14" s="135">
        <v>4</v>
      </c>
      <c r="K14" s="137">
        <v>14</v>
      </c>
      <c r="L14" s="135">
        <v>2</v>
      </c>
      <c r="M14" s="137">
        <v>14</v>
      </c>
      <c r="N14" s="135">
        <v>2</v>
      </c>
      <c r="O14" s="137">
        <v>2</v>
      </c>
    </row>
    <row r="15" spans="2:15" ht="12" customHeight="1">
      <c r="B15" s="28"/>
      <c r="C15" s="4" t="s">
        <v>226</v>
      </c>
      <c r="D15" s="135">
        <v>1</v>
      </c>
      <c r="E15" s="135">
        <v>11</v>
      </c>
      <c r="F15" s="135" t="s">
        <v>224</v>
      </c>
      <c r="G15" s="135">
        <v>11</v>
      </c>
      <c r="H15" s="135" t="s">
        <v>224</v>
      </c>
      <c r="I15" s="135" t="s">
        <v>224</v>
      </c>
      <c r="J15" s="135" t="s">
        <v>224</v>
      </c>
      <c r="K15" s="137">
        <v>11</v>
      </c>
      <c r="L15" s="135" t="s">
        <v>224</v>
      </c>
      <c r="M15" s="137">
        <v>7</v>
      </c>
      <c r="N15" s="135" t="s">
        <v>224</v>
      </c>
      <c r="O15" s="135" t="s">
        <v>224</v>
      </c>
    </row>
    <row r="16" spans="2:15" ht="12" customHeight="1">
      <c r="B16" s="28"/>
      <c r="C16" s="4" t="s">
        <v>227</v>
      </c>
      <c r="D16" s="135">
        <v>1</v>
      </c>
      <c r="E16" s="135">
        <v>10</v>
      </c>
      <c r="F16" s="135" t="s">
        <v>224</v>
      </c>
      <c r="G16" s="135">
        <v>10</v>
      </c>
      <c r="H16" s="135" t="s">
        <v>224</v>
      </c>
      <c r="I16" s="137">
        <v>5</v>
      </c>
      <c r="J16" s="135" t="s">
        <v>224</v>
      </c>
      <c r="K16" s="137">
        <v>5</v>
      </c>
      <c r="L16" s="135" t="s">
        <v>224</v>
      </c>
      <c r="M16" s="137">
        <v>10</v>
      </c>
      <c r="N16" s="135" t="s">
        <v>224</v>
      </c>
      <c r="O16" s="135" t="s">
        <v>224</v>
      </c>
    </row>
    <row r="17" spans="2:15" s="43" customFormat="1" ht="12" customHeight="1">
      <c r="B17" s="521" t="s">
        <v>228</v>
      </c>
      <c r="C17" s="522"/>
      <c r="D17" s="136">
        <v>2</v>
      </c>
      <c r="E17" s="136">
        <v>390</v>
      </c>
      <c r="F17" s="136">
        <v>259</v>
      </c>
      <c r="G17" s="136">
        <v>131</v>
      </c>
      <c r="H17" s="135" t="s">
        <v>224</v>
      </c>
      <c r="I17" s="135" t="s">
        <v>224</v>
      </c>
      <c r="J17" s="136">
        <v>259</v>
      </c>
      <c r="K17" s="138">
        <v>131</v>
      </c>
      <c r="L17" s="136">
        <v>259</v>
      </c>
      <c r="M17" s="138">
        <v>131</v>
      </c>
      <c r="N17" s="136">
        <v>259</v>
      </c>
      <c r="O17" s="136">
        <v>131</v>
      </c>
    </row>
    <row r="18" spans="2:15" ht="12" customHeight="1">
      <c r="B18" s="28"/>
      <c r="C18" s="4" t="s">
        <v>229</v>
      </c>
      <c r="D18" s="135">
        <v>2</v>
      </c>
      <c r="E18" s="135">
        <v>390</v>
      </c>
      <c r="F18" s="135">
        <v>259</v>
      </c>
      <c r="G18" s="135">
        <v>131</v>
      </c>
      <c r="H18" s="135" t="s">
        <v>224</v>
      </c>
      <c r="I18" s="135" t="s">
        <v>224</v>
      </c>
      <c r="J18" s="135">
        <v>259</v>
      </c>
      <c r="K18" s="137">
        <v>131</v>
      </c>
      <c r="L18" s="135">
        <v>259</v>
      </c>
      <c r="M18" s="137">
        <v>131</v>
      </c>
      <c r="N18" s="135">
        <v>259</v>
      </c>
      <c r="O18" s="135">
        <v>131</v>
      </c>
    </row>
    <row r="19" spans="2:16" ht="12" customHeight="1">
      <c r="B19" s="523" t="s">
        <v>230</v>
      </c>
      <c r="C19" s="523"/>
      <c r="D19" s="136">
        <v>4</v>
      </c>
      <c r="E19" s="136">
        <v>557</v>
      </c>
      <c r="F19" s="136">
        <v>322</v>
      </c>
      <c r="G19" s="136">
        <v>235</v>
      </c>
      <c r="H19" s="135" t="s">
        <v>224</v>
      </c>
      <c r="I19" s="135" t="s">
        <v>224</v>
      </c>
      <c r="J19" s="136">
        <v>322</v>
      </c>
      <c r="K19" s="136">
        <v>235</v>
      </c>
      <c r="L19" s="136">
        <v>269</v>
      </c>
      <c r="M19" s="136">
        <v>166</v>
      </c>
      <c r="N19" s="136">
        <v>166</v>
      </c>
      <c r="O19" s="136">
        <v>64</v>
      </c>
      <c r="P19" s="139"/>
    </row>
    <row r="20" spans="2:15" ht="12" customHeight="1">
      <c r="B20" s="28"/>
      <c r="C20" s="4" t="s">
        <v>231</v>
      </c>
      <c r="D20" s="135">
        <v>1</v>
      </c>
      <c r="E20" s="135">
        <v>230</v>
      </c>
      <c r="F20" s="135">
        <v>166</v>
      </c>
      <c r="G20" s="135">
        <v>64</v>
      </c>
      <c r="H20" s="135" t="s">
        <v>224</v>
      </c>
      <c r="I20" s="135" t="s">
        <v>224</v>
      </c>
      <c r="J20" s="137">
        <v>166</v>
      </c>
      <c r="K20" s="137">
        <v>64</v>
      </c>
      <c r="L20" s="137">
        <v>166</v>
      </c>
      <c r="M20" s="137">
        <v>64</v>
      </c>
      <c r="N20" s="137">
        <v>166</v>
      </c>
      <c r="O20" s="137">
        <v>64</v>
      </c>
    </row>
    <row r="21" spans="2:15" ht="12" customHeight="1">
      <c r="B21" s="28"/>
      <c r="C21" s="4" t="s">
        <v>232</v>
      </c>
      <c r="D21" s="135">
        <v>3</v>
      </c>
      <c r="E21" s="135">
        <v>327</v>
      </c>
      <c r="F21" s="135">
        <v>156</v>
      </c>
      <c r="G21" s="135">
        <v>171</v>
      </c>
      <c r="H21" s="135" t="s">
        <v>224</v>
      </c>
      <c r="I21" s="135" t="s">
        <v>224</v>
      </c>
      <c r="J21" s="137">
        <v>156</v>
      </c>
      <c r="K21" s="137">
        <v>171</v>
      </c>
      <c r="L21" s="137">
        <v>103</v>
      </c>
      <c r="M21" s="137">
        <v>102</v>
      </c>
      <c r="N21" s="135" t="s">
        <v>224</v>
      </c>
      <c r="O21" s="135" t="s">
        <v>224</v>
      </c>
    </row>
    <row r="22" ht="12" customHeight="1"/>
    <row r="23" ht="12" customHeight="1">
      <c r="B23" s="16" t="s">
        <v>73</v>
      </c>
    </row>
    <row r="24" spans="2:7" ht="12" customHeight="1">
      <c r="B24" s="447" t="s">
        <v>233</v>
      </c>
      <c r="C24" s="448"/>
      <c r="D24" s="448"/>
      <c r="E24" s="448"/>
      <c r="F24" s="448"/>
      <c r="G24" s="448"/>
    </row>
    <row r="25" spans="2:15" ht="12" customHeight="1">
      <c r="B25" s="519"/>
      <c r="C25" s="519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 ht="12" customHeight="1">
      <c r="B26" s="142"/>
      <c r="C26" s="1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8" s="140" customFormat="1" ht="12" customHeight="1">
      <c r="B27" s="142"/>
      <c r="C27" s="142"/>
      <c r="H27" s="141"/>
    </row>
    <row r="28" spans="2:3" s="140" customFormat="1" ht="12">
      <c r="B28" s="142"/>
      <c r="C28" s="142"/>
    </row>
    <row r="29" spans="2:3" s="140" customFormat="1" ht="12">
      <c r="B29" s="519"/>
      <c r="C29" s="519"/>
    </row>
    <row r="30" spans="2:3" s="140" customFormat="1" ht="12">
      <c r="B30" s="142"/>
      <c r="C30" s="142"/>
    </row>
    <row r="31" spans="2:3" s="140" customFormat="1" ht="12">
      <c r="B31" s="519"/>
      <c r="C31" s="519"/>
    </row>
    <row r="32" spans="2:3" s="140" customFormat="1" ht="12">
      <c r="B32" s="142"/>
      <c r="C32" s="142"/>
    </row>
    <row r="33" spans="2:3" s="140" customFormat="1" ht="12">
      <c r="B33" s="142"/>
      <c r="C33" s="142"/>
    </row>
    <row r="34" spans="2:3" s="140" customFormat="1" ht="12">
      <c r="B34" s="519"/>
      <c r="C34" s="519"/>
    </row>
    <row r="35" spans="2:3" s="140" customFormat="1" ht="12">
      <c r="B35" s="142"/>
      <c r="C35" s="142"/>
    </row>
    <row r="36" spans="2:3" s="140" customFormat="1" ht="12">
      <c r="B36" s="142"/>
      <c r="C36" s="142"/>
    </row>
    <row r="37" spans="2:3" s="140" customFormat="1" ht="12">
      <c r="B37" s="142"/>
      <c r="C37" s="142"/>
    </row>
    <row r="38" spans="2:3" s="140" customFormat="1" ht="12" customHeight="1">
      <c r="B38" s="520"/>
      <c r="C38" s="520"/>
    </row>
    <row r="39" spans="2:7" s="140" customFormat="1" ht="12">
      <c r="B39" s="142"/>
      <c r="C39" s="142"/>
      <c r="G39" s="141"/>
    </row>
    <row r="40" spans="2:3" s="140" customFormat="1" ht="12">
      <c r="B40" s="142"/>
      <c r="C40" s="142"/>
    </row>
    <row r="41" spans="2:3" s="140" customFormat="1" ht="12">
      <c r="B41" s="142"/>
      <c r="C41" s="142"/>
    </row>
    <row r="42" s="140" customFormat="1" ht="12"/>
    <row r="43" s="140" customFormat="1" ht="12"/>
    <row r="44" s="140" customFormat="1" ht="12"/>
    <row r="45" s="140" customFormat="1" ht="12"/>
    <row r="46" s="140" customFormat="1" ht="12"/>
    <row r="47" s="140" customFormat="1" ht="12"/>
    <row r="48" s="140" customFormat="1" ht="12"/>
    <row r="49" s="140" customFormat="1" ht="12"/>
    <row r="50" s="140" customFormat="1" ht="12"/>
    <row r="51" s="140" customFormat="1" ht="12"/>
    <row r="52" s="140" customFormat="1" ht="12"/>
    <row r="53" s="140" customFormat="1" ht="12"/>
    <row r="54" s="140" customFormat="1" ht="12"/>
    <row r="55" s="140" customFormat="1" ht="12"/>
    <row r="56" s="140" customFormat="1" ht="12"/>
    <row r="57" s="140" customFormat="1" ht="12"/>
    <row r="58" s="140" customFormat="1" ht="12"/>
    <row r="59" s="140" customFormat="1" ht="12"/>
    <row r="60" s="140" customFormat="1" ht="12"/>
    <row r="61" s="140" customFormat="1" ht="12"/>
    <row r="62" s="140" customFormat="1" ht="12"/>
    <row r="63" s="140" customFormat="1" ht="12"/>
    <row r="64" s="140" customFormat="1" ht="12"/>
    <row r="65" s="140" customFormat="1" ht="12"/>
    <row r="66" s="140" customFormat="1" ht="12"/>
    <row r="67" s="140" customFormat="1" ht="12"/>
    <row r="68" s="140" customFormat="1" ht="12"/>
    <row r="69" s="140" customFormat="1" ht="12"/>
    <row r="70" s="140" customFormat="1" ht="12"/>
    <row r="71" s="140" customFormat="1" ht="12"/>
    <row r="72" s="140" customFormat="1" ht="12"/>
    <row r="73" s="140" customFormat="1" ht="12"/>
    <row r="74" s="140" customFormat="1" ht="12"/>
    <row r="75" s="140" customFormat="1" ht="12"/>
    <row r="76" s="140" customFormat="1" ht="12"/>
    <row r="77" s="140" customFormat="1" ht="12"/>
    <row r="78" s="140" customFormat="1" ht="12"/>
    <row r="79" s="140" customFormat="1" ht="12"/>
    <row r="80" s="140" customFormat="1" ht="12"/>
    <row r="81" s="140" customFormat="1" ht="12"/>
    <row r="82" s="140" customFormat="1" ht="12"/>
    <row r="83" s="140" customFormat="1" ht="12"/>
    <row r="84" s="140" customFormat="1" ht="12"/>
    <row r="85" s="140" customFormat="1" ht="12"/>
  </sheetData>
  <sheetProtection/>
  <mergeCells count="20">
    <mergeCell ref="J3:K3"/>
    <mergeCell ref="L3:M3"/>
    <mergeCell ref="N3:O3"/>
    <mergeCell ref="B6:C6"/>
    <mergeCell ref="B7:C7"/>
    <mergeCell ref="B8:C8"/>
    <mergeCell ref="B10:C10"/>
    <mergeCell ref="B12:C12"/>
    <mergeCell ref="B3:C4"/>
    <mergeCell ref="D3:D4"/>
    <mergeCell ref="E3:G3"/>
    <mergeCell ref="H3:I3"/>
    <mergeCell ref="B34:C34"/>
    <mergeCell ref="B38:C38"/>
    <mergeCell ref="B17:C17"/>
    <mergeCell ref="B19:C19"/>
    <mergeCell ref="B24:G24"/>
    <mergeCell ref="B25:C25"/>
    <mergeCell ref="B29:C29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　由香</cp:lastModifiedBy>
  <cp:lastPrinted>2017-03-09T01:52:39Z</cp:lastPrinted>
  <dcterms:created xsi:type="dcterms:W3CDTF">1999-08-08T13:52:57Z</dcterms:created>
  <dcterms:modified xsi:type="dcterms:W3CDTF">2017-10-04T00:29:55Z</dcterms:modified>
  <cp:category/>
  <cp:version/>
  <cp:contentType/>
  <cp:contentStatus/>
</cp:coreProperties>
</file>