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320" windowHeight="8220" activeTab="0"/>
  </bookViews>
  <sheets>
    <sheet name="5-1 内水面養殖業収穫量" sheetId="1" r:id="rId1"/>
    <sheet name="5-2 内水面魚業漁獲量" sheetId="2" r:id="rId2"/>
    <sheet name="5-3 放流状況" sheetId="3" r:id="rId3"/>
  </sheets>
  <externalReferences>
    <externalReference r:id="rId6"/>
  </externalReferences>
  <definedNames>
    <definedName name="_xlnm.Print_Area" localSheetId="0">'5-1 内水面養殖業収穫量'!$A$1:$Q$17</definedName>
  </definedNames>
  <calcPr fullCalcOnLoad="1"/>
</workbook>
</file>

<file path=xl/sharedStrings.xml><?xml version="1.0" encoding="utf-8"?>
<sst xmlns="http://schemas.openxmlformats.org/spreadsheetml/2006/main" count="310" uniqueCount="102">
  <si>
    <t>　</t>
  </si>
  <si>
    <t>あゆ</t>
  </si>
  <si>
    <t>こい</t>
  </si>
  <si>
    <t>ます類</t>
  </si>
  <si>
    <t>卵</t>
  </si>
  <si>
    <t>稚魚</t>
  </si>
  <si>
    <t>養  殖  業  経  営  体  数</t>
  </si>
  <si>
    <t>種  苗  販  売  経  営  体  数</t>
  </si>
  <si>
    <t>年</t>
  </si>
  <si>
    <t>収獲量</t>
  </si>
  <si>
    <t>その他</t>
  </si>
  <si>
    <t>食用</t>
  </si>
  <si>
    <t>種苗</t>
  </si>
  <si>
    <t>千尾</t>
  </si>
  <si>
    <t>千粒</t>
  </si>
  <si>
    <t>こい</t>
  </si>
  <si>
    <t>あゆ</t>
  </si>
  <si>
    <t>t</t>
  </si>
  <si>
    <t>注）1 食用は、食用もしくは加工用など消費の目的で水揚げされたものをいい、自家用も収獲量に含む。</t>
  </si>
  <si>
    <t>　　2 種苗とは、種苗用に販売する目的で水揚げされたものであり、種苗生産量ではない。</t>
  </si>
  <si>
    <t>…</t>
  </si>
  <si>
    <t>X</t>
  </si>
  <si>
    <t>･･</t>
  </si>
  <si>
    <t>資料：農林水産省「漁業・養殖業生産統計」</t>
  </si>
  <si>
    <t>-</t>
  </si>
  <si>
    <t>平成23年</t>
  </si>
  <si>
    <t>５－１ 内水面養殖業収獲量 （平成23～27年）</t>
  </si>
  <si>
    <t>５－２ 内水面漁業漁獲量 （平成23～27年）</t>
  </si>
  <si>
    <t>区分</t>
  </si>
  <si>
    <t>主要魚種別漁獲量</t>
  </si>
  <si>
    <t>計</t>
  </si>
  <si>
    <t>さけ</t>
  </si>
  <si>
    <t>さくらます</t>
  </si>
  <si>
    <t>にじます</t>
  </si>
  <si>
    <t>やまめ</t>
  </si>
  <si>
    <t>いわな</t>
  </si>
  <si>
    <t>その他の
さけます類</t>
  </si>
  <si>
    <t>わかさぎ</t>
  </si>
  <si>
    <t>あゆ</t>
  </si>
  <si>
    <t>こい</t>
  </si>
  <si>
    <t>ふな</t>
  </si>
  <si>
    <t>うぐい</t>
  </si>
  <si>
    <t>おいかわ</t>
  </si>
  <si>
    <t>うなぎ</t>
  </si>
  <si>
    <t>どじょう</t>
  </si>
  <si>
    <t>その他の
魚介類</t>
  </si>
  <si>
    <t>t</t>
  </si>
  <si>
    <t>(河川)</t>
  </si>
  <si>
    <t xml:space="preserve">平成23年  </t>
  </si>
  <si>
    <t>24</t>
  </si>
  <si>
    <t>25</t>
  </si>
  <si>
    <t>26</t>
  </si>
  <si>
    <t>27</t>
  </si>
  <si>
    <t>注）統計数値については、表示単位未満を四捨五入しており、合計と内訳が一致しないことがある。</t>
  </si>
  <si>
    <t>５－３ 放流状況 （平成27年度）</t>
  </si>
  <si>
    <t>あゆ</t>
  </si>
  <si>
    <t>こい</t>
  </si>
  <si>
    <t>ふな</t>
  </si>
  <si>
    <t>うぐい</t>
  </si>
  <si>
    <t>うなぎ</t>
  </si>
  <si>
    <t>わかさぎ卵</t>
  </si>
  <si>
    <t>やまめ稚魚</t>
  </si>
  <si>
    <t>いわな稚魚</t>
  </si>
  <si>
    <t>kg</t>
  </si>
  <si>
    <t>尾</t>
  </si>
  <si>
    <t>kg</t>
  </si>
  <si>
    <t>万粒</t>
  </si>
  <si>
    <t>平成26年度</t>
  </si>
  <si>
    <t>平成27年度</t>
  </si>
  <si>
    <t>-</t>
  </si>
  <si>
    <t>利根</t>
  </si>
  <si>
    <t>漁業協同組合</t>
  </si>
  <si>
    <t>阪東</t>
  </si>
  <si>
    <t>〃</t>
  </si>
  <si>
    <t>-</t>
  </si>
  <si>
    <t>群馬</t>
  </si>
  <si>
    <t>〃</t>
  </si>
  <si>
    <t>-</t>
  </si>
  <si>
    <t>吾妻</t>
  </si>
  <si>
    <t>上州</t>
  </si>
  <si>
    <t>烏川</t>
  </si>
  <si>
    <t>-</t>
  </si>
  <si>
    <t>東毛</t>
  </si>
  <si>
    <t>〃</t>
  </si>
  <si>
    <t>両毛</t>
  </si>
  <si>
    <t>神流川</t>
  </si>
  <si>
    <t>南甘</t>
  </si>
  <si>
    <t>-</t>
  </si>
  <si>
    <t>上野村</t>
  </si>
  <si>
    <t>〃</t>
  </si>
  <si>
    <t>-</t>
  </si>
  <si>
    <t>邑楽</t>
  </si>
  <si>
    <t>近藤沼</t>
  </si>
  <si>
    <t>〃</t>
  </si>
  <si>
    <t>日向</t>
  </si>
  <si>
    <t>城沼</t>
  </si>
  <si>
    <t>赤城大沼</t>
  </si>
  <si>
    <t>榛名湖</t>
  </si>
  <si>
    <t>群馬県増殖基金協会</t>
  </si>
  <si>
    <t>資料：県蚕糸園芸課</t>
  </si>
  <si>
    <t>注） 1 あゆ、やまめ、いわなの成魚放流及びやまめ卵放流は含まない。</t>
  </si>
  <si>
    <t>　　 2 こいはコイヘルペスウイルス病まん延防止のため放流を自粛。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</si>
</sst>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_ "/>
    <numFmt numFmtId="179" formatCode="#,##0_ "/>
    <numFmt numFmtId="180" formatCode="#,##0;[Red]#,##0"/>
  </numFmts>
  <fonts count="52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color indexed="10"/>
      <name val="ＭＳ 明朝"/>
      <family val="1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sz val="10"/>
      <color indexed="10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9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3" borderId="12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 vertical="center"/>
    </xf>
    <xf numFmtId="0" fontId="2" fillId="0" borderId="12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 wrapText="1"/>
    </xf>
    <xf numFmtId="0" fontId="6" fillId="0" borderId="0" xfId="0" applyFont="1" applyAlignment="1">
      <alignment/>
    </xf>
    <xf numFmtId="0" fontId="2" fillId="0" borderId="12" xfId="0" applyFont="1" applyBorder="1" applyAlignment="1">
      <alignment horizontal="right"/>
    </xf>
    <xf numFmtId="0" fontId="7" fillId="0" borderId="0" xfId="0" applyFont="1" applyAlignment="1">
      <alignment/>
    </xf>
    <xf numFmtId="49" fontId="2" fillId="32" borderId="10" xfId="0" applyNumberFormat="1" applyFont="1" applyFill="1" applyBorder="1" applyAlignment="1">
      <alignment/>
    </xf>
    <xf numFmtId="49" fontId="5" fillId="32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180" fontId="2" fillId="0" borderId="12" xfId="0" applyNumberFormat="1" applyFont="1" applyBorder="1" applyAlignment="1">
      <alignment horizontal="right"/>
    </xf>
    <xf numFmtId="0" fontId="2" fillId="32" borderId="11" xfId="0" applyFont="1" applyFill="1" applyBorder="1" applyAlignment="1">
      <alignment horizontal="left"/>
    </xf>
    <xf numFmtId="0" fontId="5" fillId="32" borderId="11" xfId="0" applyFont="1" applyFill="1" applyBorder="1" applyAlignment="1">
      <alignment horizontal="left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/>
    </xf>
    <xf numFmtId="179" fontId="2" fillId="0" borderId="12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right" wrapText="1"/>
    </xf>
    <xf numFmtId="180" fontId="5" fillId="0" borderId="12" xfId="0" applyNumberFormat="1" applyFont="1" applyFill="1" applyBorder="1" applyAlignment="1">
      <alignment horizontal="right"/>
    </xf>
    <xf numFmtId="179" fontId="5" fillId="0" borderId="12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180" fontId="5" fillId="0" borderId="12" xfId="0" applyNumberFormat="1" applyFont="1" applyBorder="1" applyAlignment="1">
      <alignment horizontal="right"/>
    </xf>
    <xf numFmtId="0" fontId="2" fillId="32" borderId="10" xfId="0" applyFont="1" applyFill="1" applyBorder="1" applyAlignment="1">
      <alignment horizontal="distributed" vertical="center"/>
    </xf>
    <xf numFmtId="179" fontId="5" fillId="0" borderId="12" xfId="0" applyNumberFormat="1" applyFont="1" applyBorder="1" applyAlignment="1">
      <alignment horizontal="right" wrapText="1"/>
    </xf>
    <xf numFmtId="179" fontId="5" fillId="0" borderId="10" xfId="0" applyNumberFormat="1" applyFont="1" applyBorder="1" applyAlignment="1">
      <alignment horizontal="right" wrapText="1"/>
    </xf>
    <xf numFmtId="0" fontId="2" fillId="33" borderId="10" xfId="0" applyFont="1" applyFill="1" applyBorder="1" applyAlignment="1">
      <alignment horizontal="distributed" vertical="center" wrapText="1"/>
    </xf>
    <xf numFmtId="0" fontId="2" fillId="33" borderId="13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distributed" vertical="center" wrapText="1"/>
    </xf>
    <xf numFmtId="0" fontId="2" fillId="33" borderId="14" xfId="0" applyFont="1" applyFill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 wrapText="1"/>
    </xf>
    <xf numFmtId="0" fontId="10" fillId="0" borderId="11" xfId="0" applyFont="1" applyBorder="1" applyAlignment="1">
      <alignment horizontal="distributed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32" borderId="16" xfId="0" applyFont="1" applyFill="1" applyBorder="1" applyAlignment="1">
      <alignment horizontal="distributed" vertical="center" wrapText="1"/>
    </xf>
    <xf numFmtId="0" fontId="10" fillId="0" borderId="17" xfId="0" applyFont="1" applyBorder="1" applyAlignment="1">
      <alignment horizontal="distributed" vertical="center" wrapText="1"/>
    </xf>
    <xf numFmtId="0" fontId="10" fillId="0" borderId="18" xfId="0" applyFont="1" applyBorder="1" applyAlignment="1">
      <alignment horizontal="distributed" vertical="center" wrapText="1"/>
    </xf>
    <xf numFmtId="0" fontId="10" fillId="0" borderId="19" xfId="0" applyFont="1" applyBorder="1" applyAlignment="1">
      <alignment horizontal="distributed" vertical="center" wrapText="1"/>
    </xf>
    <xf numFmtId="0" fontId="10" fillId="0" borderId="20" xfId="0" applyFont="1" applyBorder="1" applyAlignment="1">
      <alignment horizontal="distributed" vertical="center" wrapText="1"/>
    </xf>
    <xf numFmtId="0" fontId="10" fillId="0" borderId="21" xfId="0" applyFont="1" applyBorder="1" applyAlignment="1">
      <alignment horizontal="distributed" vertical="center" wrapText="1"/>
    </xf>
    <xf numFmtId="0" fontId="2" fillId="32" borderId="10" xfId="0" applyFont="1" applyFill="1" applyBorder="1" applyAlignment="1">
      <alignment horizontal="distributed" vertical="center"/>
    </xf>
    <xf numFmtId="0" fontId="2" fillId="32" borderId="11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shrinkToFit="1"/>
    </xf>
    <xf numFmtId="0" fontId="10" fillId="33" borderId="13" xfId="0" applyFont="1" applyFill="1" applyBorder="1" applyAlignment="1">
      <alignment horizontal="center" vertical="center" shrinkToFit="1"/>
    </xf>
    <xf numFmtId="0" fontId="10" fillId="33" borderId="11" xfId="0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17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2" fillId="33" borderId="14" xfId="0" applyFont="1" applyFill="1" applyBorder="1" applyAlignment="1">
      <alignment horizontal="distributed" vertical="center" wrapText="1"/>
    </xf>
    <xf numFmtId="0" fontId="2" fillId="33" borderId="14" xfId="0" applyFont="1" applyFill="1" applyBorder="1" applyAlignment="1">
      <alignment horizontal="distributed" vertical="center" wrapText="1"/>
    </xf>
    <xf numFmtId="0" fontId="28" fillId="33" borderId="14" xfId="0" applyFont="1" applyFill="1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11" fillId="0" borderId="15" xfId="0" applyFont="1" applyBorder="1" applyAlignment="1">
      <alignment horizontal="distributed" vertical="center" wrapText="1"/>
    </xf>
    <xf numFmtId="0" fontId="2" fillId="32" borderId="0" xfId="0" applyFont="1" applyFill="1" applyAlignment="1">
      <alignment/>
    </xf>
    <xf numFmtId="0" fontId="5" fillId="32" borderId="10" xfId="0" applyFont="1" applyFill="1" applyBorder="1" applyAlignment="1">
      <alignment horizontal="distributed" vertical="center" wrapText="1"/>
    </xf>
    <xf numFmtId="0" fontId="29" fillId="0" borderId="11" xfId="0" applyFont="1" applyBorder="1" applyAlignment="1">
      <alignment horizontal="distributed" vertical="center" wrapText="1"/>
    </xf>
    <xf numFmtId="49" fontId="2" fillId="32" borderId="10" xfId="0" applyNumberFormat="1" applyFont="1" applyFill="1" applyBorder="1" applyAlignment="1">
      <alignment horizontal="distributed"/>
    </xf>
    <xf numFmtId="0" fontId="0" fillId="0" borderId="11" xfId="0" applyBorder="1" applyAlignment="1">
      <alignment horizontal="distributed"/>
    </xf>
    <xf numFmtId="0" fontId="2" fillId="0" borderId="12" xfId="0" applyFont="1" applyBorder="1" applyAlignment="1">
      <alignment/>
    </xf>
    <xf numFmtId="179" fontId="2" fillId="0" borderId="12" xfId="0" applyNumberFormat="1" applyFont="1" applyBorder="1" applyAlignment="1">
      <alignment horizontal="right" vertical="center" wrapText="1"/>
    </xf>
    <xf numFmtId="49" fontId="2" fillId="32" borderId="11" xfId="0" applyNumberFormat="1" applyFont="1" applyFill="1" applyBorder="1" applyAlignment="1">
      <alignment/>
    </xf>
    <xf numFmtId="179" fontId="5" fillId="0" borderId="12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49" fontId="5" fillId="32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179" fontId="5" fillId="0" borderId="12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2" fillId="33" borderId="14" xfId="0" applyFont="1" applyFill="1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30" fillId="33" borderId="14" xfId="0" applyFont="1" applyFill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2" fillId="32" borderId="10" xfId="0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2" fillId="32" borderId="10" xfId="0" applyFont="1" applyFill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180" fontId="2" fillId="0" borderId="12" xfId="0" applyNumberFormat="1" applyFont="1" applyBorder="1" applyAlignment="1">
      <alignment/>
    </xf>
    <xf numFmtId="0" fontId="5" fillId="32" borderId="10" xfId="0" applyFont="1" applyFill="1" applyBorder="1" applyAlignment="1">
      <alignment horizontal="distributed" vertical="center" wrapText="1"/>
    </xf>
    <xf numFmtId="0" fontId="29" fillId="0" borderId="13" xfId="0" applyFont="1" applyBorder="1" applyAlignment="1">
      <alignment horizontal="distributed" vertical="center" wrapText="1"/>
    </xf>
    <xf numFmtId="0" fontId="29" fillId="0" borderId="11" xfId="0" applyFont="1" applyBorder="1" applyAlignment="1">
      <alignment horizontal="distributed" vertical="center" wrapText="1"/>
    </xf>
    <xf numFmtId="180" fontId="5" fillId="0" borderId="12" xfId="0" applyNumberFormat="1" applyFont="1" applyBorder="1" applyAlignment="1">
      <alignment/>
    </xf>
    <xf numFmtId="0" fontId="2" fillId="32" borderId="13" xfId="0" applyFont="1" applyFill="1" applyBorder="1" applyAlignment="1">
      <alignment horizontal="distributed" vertical="center" wrapText="1"/>
    </xf>
    <xf numFmtId="49" fontId="2" fillId="32" borderId="11" xfId="0" applyNumberFormat="1" applyFont="1" applyFill="1" applyBorder="1" applyAlignment="1">
      <alignment horizontal="left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distributed" vertical="center" wrapText="1"/>
    </xf>
    <xf numFmtId="180" fontId="2" fillId="34" borderId="12" xfId="0" applyNumberFormat="1" applyFont="1" applyFill="1" applyBorder="1" applyAlignment="1">
      <alignment horizontal="right"/>
    </xf>
    <xf numFmtId="180" fontId="2" fillId="34" borderId="12" xfId="0" applyNumberFormat="1" applyFont="1" applyFill="1" applyBorder="1" applyAlignment="1">
      <alignment/>
    </xf>
    <xf numFmtId="0" fontId="50" fillId="32" borderId="10" xfId="0" applyFont="1" applyFill="1" applyBorder="1" applyAlignment="1">
      <alignment/>
    </xf>
    <xf numFmtId="0" fontId="2" fillId="32" borderId="13" xfId="0" applyFont="1" applyFill="1" applyBorder="1" applyAlignment="1">
      <alignment horizontal="distributed" vertical="center" wrapText="1"/>
    </xf>
    <xf numFmtId="0" fontId="2" fillId="32" borderId="11" xfId="0" applyFont="1" applyFill="1" applyBorder="1" applyAlignment="1">
      <alignment horizontal="distributed" vertical="center" wrapText="1"/>
    </xf>
    <xf numFmtId="180" fontId="2" fillId="0" borderId="1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  <xf numFmtId="180" fontId="2" fillId="0" borderId="0" xfId="0" applyNumberFormat="1" applyFont="1" applyBorder="1" applyAlignment="1">
      <alignment horizontal="right"/>
    </xf>
    <xf numFmtId="180" fontId="50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2" fillId="0" borderId="0" xfId="0" applyFont="1" applyAlignment="1">
      <alignment/>
    </xf>
    <xf numFmtId="180" fontId="0" fillId="0" borderId="0" xfId="0" applyNumberFormat="1" applyAlignment="1">
      <alignment/>
    </xf>
    <xf numFmtId="180" fontId="51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600&#27700;&#29987;&#20418;\&#65302;&#65297;&#65303;&#31070;&#28580;\&#22679;&#27542;&#23455;&#32318;&#12539;&#35336;&#30011;\27\27&#25918;&#27969;&#23455;&#3231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放流状況"/>
      <sheetName val="放流量（漁協会計）"/>
      <sheetName val="放流量（漁協会計）換算後"/>
      <sheetName val="放流量（寄贈等）"/>
      <sheetName val="由来"/>
    </sheetNames>
    <sheetDataSet>
      <sheetData sheetId="1">
        <row r="7">
          <cell r="B7">
            <v>4050</v>
          </cell>
          <cell r="C7">
            <v>309500</v>
          </cell>
          <cell r="D7">
            <v>192000</v>
          </cell>
          <cell r="G7">
            <v>0</v>
          </cell>
          <cell r="H7">
            <v>0</v>
          </cell>
          <cell r="M7">
            <v>2200</v>
          </cell>
        </row>
        <row r="8">
          <cell r="K8">
            <v>20</v>
          </cell>
          <cell r="M8">
            <v>0</v>
          </cell>
        </row>
        <row r="9">
          <cell r="G9">
            <v>80</v>
          </cell>
          <cell r="H9">
            <v>30</v>
          </cell>
        </row>
        <row r="10">
          <cell r="B10">
            <v>0</v>
          </cell>
          <cell r="D10">
            <v>0</v>
          </cell>
          <cell r="G10">
            <v>0</v>
          </cell>
          <cell r="H10">
            <v>0</v>
          </cell>
          <cell r="M10">
            <v>0</v>
          </cell>
        </row>
        <row r="11">
          <cell r="K11">
            <v>0</v>
          </cell>
          <cell r="M11">
            <v>0</v>
          </cell>
        </row>
        <row r="12">
          <cell r="G12">
            <v>0</v>
          </cell>
          <cell r="H12">
            <v>0</v>
          </cell>
        </row>
        <row r="13">
          <cell r="B13">
            <v>400</v>
          </cell>
          <cell r="C13">
            <v>40000</v>
          </cell>
          <cell r="G13">
            <v>0</v>
          </cell>
        </row>
        <row r="14">
          <cell r="K14">
            <v>5</v>
          </cell>
        </row>
        <row r="15">
          <cell r="G15">
            <v>5</v>
          </cell>
        </row>
        <row r="16">
          <cell r="B16">
            <v>150</v>
          </cell>
          <cell r="C16">
            <v>58000</v>
          </cell>
          <cell r="G16">
            <v>0</v>
          </cell>
          <cell r="H16">
            <v>0</v>
          </cell>
          <cell r="M16">
            <v>0</v>
          </cell>
        </row>
        <row r="17">
          <cell r="K17">
            <v>10</v>
          </cell>
          <cell r="M17">
            <v>0</v>
          </cell>
        </row>
        <row r="18">
          <cell r="G18">
            <v>20</v>
          </cell>
          <cell r="H18">
            <v>30</v>
          </cell>
        </row>
        <row r="19">
          <cell r="B19">
            <v>200</v>
          </cell>
          <cell r="C19">
            <v>4200</v>
          </cell>
          <cell r="G19">
            <v>0</v>
          </cell>
          <cell r="H19">
            <v>0</v>
          </cell>
          <cell r="M19">
            <v>100</v>
          </cell>
        </row>
        <row r="20">
          <cell r="K20">
            <v>4</v>
          </cell>
          <cell r="M20">
            <v>0</v>
          </cell>
        </row>
        <row r="21">
          <cell r="G21">
            <v>60</v>
          </cell>
          <cell r="H21">
            <v>20</v>
          </cell>
        </row>
        <row r="22">
          <cell r="B22">
            <v>550</v>
          </cell>
          <cell r="C22">
            <v>69000</v>
          </cell>
          <cell r="D22">
            <v>10000</v>
          </cell>
        </row>
        <row r="23">
          <cell r="K23">
            <v>5</v>
          </cell>
        </row>
        <row r="25">
          <cell r="B25">
            <v>0</v>
          </cell>
          <cell r="C25">
            <v>65000</v>
          </cell>
          <cell r="D25">
            <v>7000</v>
          </cell>
        </row>
        <row r="26">
          <cell r="K26">
            <v>0</v>
          </cell>
        </row>
        <row r="28">
          <cell r="B28">
            <v>2660</v>
          </cell>
          <cell r="C28">
            <v>105000</v>
          </cell>
          <cell r="D28">
            <v>10000</v>
          </cell>
          <cell r="G28">
            <v>0</v>
          </cell>
          <cell r="M28">
            <v>0</v>
          </cell>
        </row>
        <row r="29">
          <cell r="K29">
            <v>20</v>
          </cell>
          <cell r="M29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G31">
            <v>1000</v>
          </cell>
          <cell r="M31">
            <v>100</v>
          </cell>
        </row>
        <row r="32">
          <cell r="K32">
            <v>0</v>
          </cell>
          <cell r="M32">
            <v>0</v>
          </cell>
        </row>
        <row r="34">
          <cell r="B34">
            <v>200</v>
          </cell>
          <cell r="G34">
            <v>0</v>
          </cell>
          <cell r="H34">
            <v>0</v>
          </cell>
        </row>
        <row r="35">
          <cell r="K35">
            <v>5</v>
          </cell>
        </row>
        <row r="36">
          <cell r="G36">
            <v>20</v>
          </cell>
          <cell r="H36">
            <v>30</v>
          </cell>
        </row>
        <row r="37">
          <cell r="B37">
            <v>50</v>
          </cell>
          <cell r="C37">
            <v>1000</v>
          </cell>
          <cell r="G37">
            <v>0</v>
          </cell>
          <cell r="H37">
            <v>0</v>
          </cell>
        </row>
        <row r="38">
          <cell r="K38">
            <v>3</v>
          </cell>
        </row>
        <row r="39">
          <cell r="G39">
            <v>60</v>
          </cell>
          <cell r="H39">
            <v>20</v>
          </cell>
        </row>
        <row r="40">
          <cell r="B40">
            <v>0</v>
          </cell>
          <cell r="C40">
            <v>0</v>
          </cell>
          <cell r="G40">
            <v>0</v>
          </cell>
          <cell r="H40">
            <v>0</v>
          </cell>
        </row>
        <row r="41">
          <cell r="K41">
            <v>3</v>
          </cell>
        </row>
        <row r="42">
          <cell r="G42">
            <v>40</v>
          </cell>
          <cell r="H42">
            <v>20</v>
          </cell>
        </row>
        <row r="43">
          <cell r="B43">
            <v>105</v>
          </cell>
          <cell r="C43">
            <v>14000</v>
          </cell>
          <cell r="D43">
            <v>3500</v>
          </cell>
          <cell r="G43">
            <v>0</v>
          </cell>
          <cell r="M43">
            <v>200</v>
          </cell>
        </row>
        <row r="44">
          <cell r="K44">
            <v>2</v>
          </cell>
          <cell r="M44">
            <v>0</v>
          </cell>
        </row>
        <row r="45">
          <cell r="G45">
            <v>40</v>
          </cell>
        </row>
        <row r="46">
          <cell r="B46">
            <v>105</v>
          </cell>
          <cell r="C46">
            <v>5000</v>
          </cell>
          <cell r="D46">
            <v>3500</v>
          </cell>
          <cell r="G46">
            <v>0</v>
          </cell>
          <cell r="M46">
            <v>0</v>
          </cell>
        </row>
        <row r="47">
          <cell r="K47">
            <v>3</v>
          </cell>
          <cell r="M47">
            <v>1600</v>
          </cell>
        </row>
        <row r="48">
          <cell r="G48">
            <v>35</v>
          </cell>
        </row>
        <row r="49">
          <cell r="B49">
            <v>150</v>
          </cell>
          <cell r="C49">
            <v>200</v>
          </cell>
          <cell r="G49">
            <v>0</v>
          </cell>
          <cell r="H49">
            <v>0</v>
          </cell>
          <cell r="M49">
            <v>0</v>
          </cell>
        </row>
        <row r="50">
          <cell r="M50">
            <v>1000</v>
          </cell>
        </row>
        <row r="51">
          <cell r="G51">
            <v>1713</v>
          </cell>
          <cell r="H51">
            <v>30</v>
          </cell>
        </row>
        <row r="52">
          <cell r="B52">
            <v>3500</v>
          </cell>
          <cell r="C52">
            <v>18000</v>
          </cell>
        </row>
        <row r="53">
          <cell r="K53">
            <v>10</v>
          </cell>
        </row>
        <row r="55">
          <cell r="B55">
            <v>1600</v>
          </cell>
          <cell r="C55">
            <v>60000</v>
          </cell>
          <cell r="D55">
            <v>10000</v>
          </cell>
          <cell r="H55">
            <v>0</v>
          </cell>
        </row>
        <row r="56">
          <cell r="K56">
            <v>10</v>
          </cell>
        </row>
        <row r="57">
          <cell r="H57">
            <v>20</v>
          </cell>
        </row>
        <row r="58">
          <cell r="G58">
            <v>0</v>
          </cell>
        </row>
        <row r="59">
          <cell r="K59">
            <v>20</v>
          </cell>
        </row>
        <row r="60">
          <cell r="G60">
            <v>2000</v>
          </cell>
        </row>
        <row r="61">
          <cell r="G61">
            <v>1100</v>
          </cell>
          <cell r="M61">
            <v>200</v>
          </cell>
        </row>
        <row r="62">
          <cell r="M62">
            <v>0</v>
          </cell>
        </row>
        <row r="63">
          <cell r="G63">
            <v>0</v>
          </cell>
        </row>
        <row r="64">
          <cell r="G64">
            <v>0</v>
          </cell>
          <cell r="M64">
            <v>100</v>
          </cell>
        </row>
        <row r="65">
          <cell r="K65">
            <v>5</v>
          </cell>
          <cell r="M65">
            <v>0</v>
          </cell>
        </row>
        <row r="66">
          <cell r="G66">
            <v>1000</v>
          </cell>
        </row>
        <row r="67">
          <cell r="G67">
            <v>110</v>
          </cell>
          <cell r="M67">
            <v>300</v>
          </cell>
        </row>
        <row r="68">
          <cell r="K68">
            <v>5</v>
          </cell>
          <cell r="M68">
            <v>0</v>
          </cell>
        </row>
        <row r="69">
          <cell r="G69">
            <v>0</v>
          </cell>
        </row>
        <row r="70">
          <cell r="G70">
            <v>0</v>
          </cell>
          <cell r="M70">
            <v>5400</v>
          </cell>
        </row>
        <row r="71">
          <cell r="M71">
            <v>6000</v>
          </cell>
        </row>
        <row r="72">
          <cell r="G72">
            <v>300</v>
          </cell>
        </row>
        <row r="73">
          <cell r="G73">
            <v>0</v>
          </cell>
          <cell r="M73">
            <v>0</v>
          </cell>
        </row>
        <row r="74">
          <cell r="M74">
            <v>7000</v>
          </cell>
        </row>
        <row r="75">
          <cell r="G7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9"/>
  <sheetViews>
    <sheetView tabSelected="1" view="pageBreakPreview" zoomScaleSheetLayoutView="100" zoomScalePageLayoutView="0" workbookViewId="0" topLeftCell="A1">
      <selection activeCell="E17" sqref="E17"/>
    </sheetView>
  </sheetViews>
  <sheetFormatPr defaultColWidth="9.00390625" defaultRowHeight="13.5"/>
  <cols>
    <col min="1" max="1" width="2.625" style="0" customWidth="1"/>
    <col min="2" max="2" width="4.25390625" style="0" customWidth="1"/>
    <col min="3" max="3" width="4.375" style="0" customWidth="1"/>
    <col min="4" max="6" width="7.125" style="0" customWidth="1"/>
    <col min="7" max="9" width="7.625" style="0" customWidth="1"/>
    <col min="10" max="19" width="7.125" style="0" customWidth="1"/>
    <col min="20" max="20" width="1.75390625" style="0" customWidth="1"/>
  </cols>
  <sheetData>
    <row r="1" spans="2:3" s="57" customFormat="1" ht="14.25" customHeight="1">
      <c r="B1" s="11" t="s">
        <v>26</v>
      </c>
      <c r="C1" s="1"/>
    </row>
    <row r="3" spans="2:17" ht="13.5" customHeight="1">
      <c r="B3" s="44" t="s">
        <v>8</v>
      </c>
      <c r="C3" s="45"/>
      <c r="D3" s="54" t="s">
        <v>6</v>
      </c>
      <c r="E3" s="55"/>
      <c r="F3" s="56"/>
      <c r="G3" s="41" t="s">
        <v>7</v>
      </c>
      <c r="H3" s="42"/>
      <c r="I3" s="43"/>
      <c r="J3" s="34" t="s">
        <v>9</v>
      </c>
      <c r="K3" s="35"/>
      <c r="L3" s="35"/>
      <c r="M3" s="35"/>
      <c r="N3" s="35"/>
      <c r="O3" s="35"/>
      <c r="P3" s="35"/>
      <c r="Q3" s="36"/>
    </row>
    <row r="4" spans="2:17" ht="13.5" customHeight="1">
      <c r="B4" s="46"/>
      <c r="C4" s="47"/>
      <c r="D4" s="37" t="s">
        <v>2</v>
      </c>
      <c r="E4" s="52" t="s">
        <v>3</v>
      </c>
      <c r="F4" s="37" t="s">
        <v>1</v>
      </c>
      <c r="G4" s="37" t="s">
        <v>2</v>
      </c>
      <c r="H4" s="52" t="s">
        <v>3</v>
      </c>
      <c r="I4" s="37" t="s">
        <v>1</v>
      </c>
      <c r="J4" s="34" t="s">
        <v>15</v>
      </c>
      <c r="K4" s="36"/>
      <c r="L4" s="34" t="s">
        <v>3</v>
      </c>
      <c r="M4" s="39"/>
      <c r="N4" s="40"/>
      <c r="O4" s="34" t="s">
        <v>16</v>
      </c>
      <c r="P4" s="36"/>
      <c r="Q4" s="10" t="s">
        <v>10</v>
      </c>
    </row>
    <row r="5" spans="2:17" ht="13.5">
      <c r="B5" s="48"/>
      <c r="C5" s="49"/>
      <c r="D5" s="38"/>
      <c r="E5" s="53"/>
      <c r="F5" s="38"/>
      <c r="G5" s="38"/>
      <c r="H5" s="53"/>
      <c r="I5" s="38"/>
      <c r="J5" s="9" t="s">
        <v>11</v>
      </c>
      <c r="K5" s="5" t="s">
        <v>12</v>
      </c>
      <c r="L5" s="9" t="s">
        <v>11</v>
      </c>
      <c r="M5" s="5" t="s">
        <v>4</v>
      </c>
      <c r="N5" s="9" t="s">
        <v>5</v>
      </c>
      <c r="O5" s="9" t="s">
        <v>11</v>
      </c>
      <c r="P5" s="5" t="s">
        <v>12</v>
      </c>
      <c r="Q5" s="9" t="s">
        <v>11</v>
      </c>
    </row>
    <row r="6" spans="2:17" ht="13.5">
      <c r="B6" s="3"/>
      <c r="C6" s="4"/>
      <c r="D6" s="7" t="s">
        <v>0</v>
      </c>
      <c r="E6" s="7" t="s">
        <v>0</v>
      </c>
      <c r="F6" s="7" t="s">
        <v>0</v>
      </c>
      <c r="G6" s="7"/>
      <c r="H6" s="23"/>
      <c r="I6" s="7"/>
      <c r="J6" s="7" t="s">
        <v>17</v>
      </c>
      <c r="K6" s="7" t="s">
        <v>13</v>
      </c>
      <c r="L6" s="7" t="s">
        <v>17</v>
      </c>
      <c r="M6" s="7" t="s">
        <v>14</v>
      </c>
      <c r="N6" s="7" t="s">
        <v>13</v>
      </c>
      <c r="O6" s="7" t="s">
        <v>17</v>
      </c>
      <c r="P6" s="7" t="s">
        <v>13</v>
      </c>
      <c r="Q6" s="7" t="s">
        <v>17</v>
      </c>
    </row>
    <row r="7" spans="2:17" ht="13.5">
      <c r="B7" s="50" t="s">
        <v>25</v>
      </c>
      <c r="C7" s="51"/>
      <c r="D7" s="22" t="s">
        <v>22</v>
      </c>
      <c r="E7" s="17" t="s">
        <v>22</v>
      </c>
      <c r="F7" s="17" t="s">
        <v>22</v>
      </c>
      <c r="G7" s="22" t="s">
        <v>22</v>
      </c>
      <c r="H7" s="24" t="s">
        <v>22</v>
      </c>
      <c r="I7" s="22" t="s">
        <v>22</v>
      </c>
      <c r="J7" s="17">
        <v>235</v>
      </c>
      <c r="K7" s="22">
        <v>360</v>
      </c>
      <c r="L7" s="17">
        <v>140</v>
      </c>
      <c r="M7" s="17">
        <v>1592</v>
      </c>
      <c r="N7" s="17">
        <v>1904</v>
      </c>
      <c r="O7" s="17">
        <v>2</v>
      </c>
      <c r="P7" s="17">
        <v>1089</v>
      </c>
      <c r="Q7" s="12" t="s">
        <v>20</v>
      </c>
    </row>
    <row r="8" spans="2:17" ht="13.5">
      <c r="B8" s="14"/>
      <c r="C8" s="18">
        <v>24</v>
      </c>
      <c r="D8" s="22" t="s">
        <v>22</v>
      </c>
      <c r="E8" s="17" t="s">
        <v>22</v>
      </c>
      <c r="F8" s="17" t="s">
        <v>22</v>
      </c>
      <c r="G8" s="22" t="s">
        <v>22</v>
      </c>
      <c r="H8" s="24" t="s">
        <v>22</v>
      </c>
      <c r="I8" s="22" t="s">
        <v>22</v>
      </c>
      <c r="J8" s="17">
        <v>173</v>
      </c>
      <c r="K8" s="17">
        <v>14</v>
      </c>
      <c r="L8" s="17">
        <v>166</v>
      </c>
      <c r="M8" s="17">
        <v>1446</v>
      </c>
      <c r="N8" s="17">
        <v>1647</v>
      </c>
      <c r="O8" s="17">
        <v>2</v>
      </c>
      <c r="P8" s="17">
        <v>2996</v>
      </c>
      <c r="Q8" s="17" t="s">
        <v>20</v>
      </c>
    </row>
    <row r="9" spans="2:17" ht="13.5">
      <c r="B9" s="14"/>
      <c r="C9" s="18">
        <v>25</v>
      </c>
      <c r="D9" s="22" t="s">
        <v>22</v>
      </c>
      <c r="E9" s="17" t="s">
        <v>22</v>
      </c>
      <c r="F9" s="22" t="s">
        <v>22</v>
      </c>
      <c r="G9" s="22" t="s">
        <v>22</v>
      </c>
      <c r="H9" s="24" t="s">
        <v>22</v>
      </c>
      <c r="I9" s="22" t="s">
        <v>22</v>
      </c>
      <c r="J9" s="17">
        <v>181</v>
      </c>
      <c r="K9" s="17" t="s">
        <v>21</v>
      </c>
      <c r="L9" s="17">
        <v>122</v>
      </c>
      <c r="M9" s="17">
        <v>1598</v>
      </c>
      <c r="N9" s="17">
        <v>1949</v>
      </c>
      <c r="O9" s="22">
        <v>3</v>
      </c>
      <c r="P9" s="17">
        <v>1912</v>
      </c>
      <c r="Q9" s="17" t="s">
        <v>20</v>
      </c>
    </row>
    <row r="10" spans="2:17" ht="13.5">
      <c r="B10" s="14"/>
      <c r="C10" s="18">
        <v>26</v>
      </c>
      <c r="D10" s="22" t="s">
        <v>22</v>
      </c>
      <c r="E10" s="22" t="s">
        <v>22</v>
      </c>
      <c r="F10" s="22" t="s">
        <v>22</v>
      </c>
      <c r="G10" s="22" t="s">
        <v>22</v>
      </c>
      <c r="H10" s="24" t="s">
        <v>22</v>
      </c>
      <c r="I10" s="22" t="s">
        <v>22</v>
      </c>
      <c r="J10" s="17">
        <v>170</v>
      </c>
      <c r="K10" s="22" t="s">
        <v>24</v>
      </c>
      <c r="L10" s="22">
        <v>191</v>
      </c>
      <c r="M10" s="17">
        <v>1674</v>
      </c>
      <c r="N10" s="17">
        <v>1645</v>
      </c>
      <c r="O10" s="22">
        <v>3</v>
      </c>
      <c r="P10" s="17">
        <v>1923</v>
      </c>
      <c r="Q10" s="17" t="s">
        <v>20</v>
      </c>
    </row>
    <row r="11" spans="2:18" ht="13.5">
      <c r="B11" s="15"/>
      <c r="C11" s="19">
        <v>27</v>
      </c>
      <c r="D11" s="32" t="s">
        <v>22</v>
      </c>
      <c r="E11" s="32" t="s">
        <v>22</v>
      </c>
      <c r="F11" s="32" t="s">
        <v>22</v>
      </c>
      <c r="G11" s="32" t="s">
        <v>22</v>
      </c>
      <c r="H11" s="33" t="s">
        <v>22</v>
      </c>
      <c r="I11" s="32" t="s">
        <v>22</v>
      </c>
      <c r="J11" s="25">
        <v>173</v>
      </c>
      <c r="K11" s="30">
        <v>26</v>
      </c>
      <c r="L11" s="26">
        <v>183</v>
      </c>
      <c r="M11" s="25">
        <v>1776</v>
      </c>
      <c r="N11" s="25">
        <v>1741</v>
      </c>
      <c r="O11" s="26">
        <v>3</v>
      </c>
      <c r="P11" s="25">
        <v>1991</v>
      </c>
      <c r="Q11" s="30" t="s">
        <v>20</v>
      </c>
      <c r="R11" s="27"/>
    </row>
    <row r="12" spans="2:19" ht="13.5">
      <c r="B12" s="16"/>
      <c r="C12" s="16"/>
      <c r="D12" s="28"/>
      <c r="E12" s="28"/>
      <c r="F12" s="28"/>
      <c r="G12" s="28"/>
      <c r="H12" s="28"/>
      <c r="I12" s="28"/>
      <c r="J12" s="28"/>
      <c r="K12" s="28"/>
      <c r="L12" s="29"/>
      <c r="M12" s="29"/>
      <c r="N12" s="29"/>
      <c r="O12" s="29"/>
      <c r="P12" s="29"/>
      <c r="Q12" s="29"/>
      <c r="R12" s="29"/>
      <c r="S12" s="2"/>
    </row>
    <row r="13" spans="2:11" s="2" customFormat="1" ht="12" customHeight="1">
      <c r="B13" s="8" t="s">
        <v>23</v>
      </c>
      <c r="C13" s="6"/>
      <c r="D13" s="20"/>
      <c r="E13" s="20"/>
      <c r="F13" s="20"/>
      <c r="G13" s="20"/>
      <c r="H13" s="20"/>
      <c r="I13" s="20"/>
      <c r="J13" s="20"/>
      <c r="K13" s="20"/>
    </row>
    <row r="14" spans="2:11" s="2" customFormat="1" ht="12" customHeight="1">
      <c r="B14" s="8" t="s">
        <v>18</v>
      </c>
      <c r="C14" s="20"/>
      <c r="D14" s="20"/>
      <c r="E14" s="20"/>
      <c r="F14" s="20"/>
      <c r="G14" s="20"/>
      <c r="H14" s="20"/>
      <c r="I14" s="20"/>
      <c r="J14" s="20"/>
      <c r="K14" s="20"/>
    </row>
    <row r="15" spans="2:19" s="2" customFormat="1" ht="12" customHeight="1">
      <c r="B15" s="8" t="s">
        <v>19</v>
      </c>
      <c r="C15" s="20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/>
      <c r="S15"/>
    </row>
    <row r="16" ht="12" customHeight="1">
      <c r="B16" s="13"/>
    </row>
    <row r="17" ht="12" customHeight="1"/>
    <row r="19" ht="13.5">
      <c r="J19" s="21"/>
    </row>
  </sheetData>
  <sheetProtection/>
  <mergeCells count="14">
    <mergeCell ref="B3:C5"/>
    <mergeCell ref="B7:C7"/>
    <mergeCell ref="D4:D5"/>
    <mergeCell ref="E4:E5"/>
    <mergeCell ref="D3:F3"/>
    <mergeCell ref="H4:H5"/>
    <mergeCell ref="F4:F5"/>
    <mergeCell ref="J3:Q3"/>
    <mergeCell ref="G4:G5"/>
    <mergeCell ref="I4:I5"/>
    <mergeCell ref="J4:K4"/>
    <mergeCell ref="O4:P4"/>
    <mergeCell ref="L4:N4"/>
    <mergeCell ref="G3:I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75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X16"/>
  <sheetViews>
    <sheetView zoomScalePageLayoutView="0" workbookViewId="0" topLeftCell="A1">
      <selection activeCell="D16" sqref="D16"/>
    </sheetView>
  </sheetViews>
  <sheetFormatPr defaultColWidth="9.00390625" defaultRowHeight="13.5"/>
  <cols>
    <col min="1" max="1" width="2.625" style="0" customWidth="1"/>
    <col min="2" max="2" width="4.25390625" style="0" customWidth="1"/>
    <col min="3" max="3" width="4.125" style="0" customWidth="1"/>
    <col min="6" max="6" width="10.125" style="0" customWidth="1"/>
    <col min="10" max="10" width="10.25390625" style="0" customWidth="1"/>
    <col min="18" max="18" width="10.00390625" style="0" customWidth="1"/>
  </cols>
  <sheetData>
    <row r="1" spans="2:3" s="57" customFormat="1" ht="14.25" customHeight="1">
      <c r="B1" s="11" t="s">
        <v>27</v>
      </c>
      <c r="C1" s="1"/>
    </row>
    <row r="2" ht="12" customHeight="1"/>
    <row r="3" spans="2:19" s="2" customFormat="1" ht="12" customHeight="1">
      <c r="B3" s="44" t="s">
        <v>28</v>
      </c>
      <c r="C3" s="58"/>
      <c r="D3" s="34" t="s">
        <v>29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6"/>
    </row>
    <row r="4" spans="2:24" s="2" customFormat="1" ht="12" customHeight="1">
      <c r="B4" s="59"/>
      <c r="C4" s="60"/>
      <c r="D4" s="61" t="s">
        <v>30</v>
      </c>
      <c r="E4" s="61" t="s">
        <v>31</v>
      </c>
      <c r="F4" s="62" t="s">
        <v>32</v>
      </c>
      <c r="G4" s="61" t="s">
        <v>33</v>
      </c>
      <c r="H4" s="61" t="s">
        <v>34</v>
      </c>
      <c r="I4" s="61" t="s">
        <v>35</v>
      </c>
      <c r="J4" s="62" t="s">
        <v>36</v>
      </c>
      <c r="K4" s="61" t="s">
        <v>37</v>
      </c>
      <c r="L4" s="61" t="s">
        <v>38</v>
      </c>
      <c r="M4" s="61" t="s">
        <v>39</v>
      </c>
      <c r="N4" s="61" t="s">
        <v>40</v>
      </c>
      <c r="O4" s="61" t="s">
        <v>41</v>
      </c>
      <c r="P4" s="61" t="s">
        <v>42</v>
      </c>
      <c r="Q4" s="61" t="s">
        <v>43</v>
      </c>
      <c r="R4" s="61" t="s">
        <v>44</v>
      </c>
      <c r="S4" s="63" t="s">
        <v>45</v>
      </c>
      <c r="T4" s="29"/>
      <c r="U4" s="29"/>
      <c r="V4" s="29"/>
      <c r="W4" s="29"/>
      <c r="X4" s="29"/>
    </row>
    <row r="5" spans="2:24" s="2" customFormat="1" ht="12" customHeight="1">
      <c r="B5" s="64"/>
      <c r="C5" s="65"/>
      <c r="D5" s="66"/>
      <c r="E5" s="66"/>
      <c r="F5" s="67"/>
      <c r="G5" s="66"/>
      <c r="H5" s="66"/>
      <c r="I5" s="66"/>
      <c r="J5" s="67"/>
      <c r="K5" s="66"/>
      <c r="L5" s="66"/>
      <c r="M5" s="66"/>
      <c r="N5" s="66"/>
      <c r="O5" s="66"/>
      <c r="P5" s="66"/>
      <c r="Q5" s="66"/>
      <c r="R5" s="66"/>
      <c r="S5" s="68"/>
      <c r="T5" s="29"/>
      <c r="U5" s="29"/>
      <c r="V5" s="29"/>
      <c r="W5" s="29"/>
      <c r="X5" s="29"/>
    </row>
    <row r="6" spans="2:19" s="2" customFormat="1" ht="12" customHeight="1">
      <c r="B6" s="3"/>
      <c r="C6" s="69"/>
      <c r="D6" s="7" t="s">
        <v>46</v>
      </c>
      <c r="E6" s="7" t="s">
        <v>46</v>
      </c>
      <c r="F6" s="7" t="s">
        <v>46</v>
      </c>
      <c r="G6" s="7" t="s">
        <v>46</v>
      </c>
      <c r="H6" s="7" t="s">
        <v>46</v>
      </c>
      <c r="I6" s="7" t="s">
        <v>46</v>
      </c>
      <c r="J6" s="7" t="s">
        <v>46</v>
      </c>
      <c r="K6" s="7" t="s">
        <v>46</v>
      </c>
      <c r="L6" s="7" t="s">
        <v>46</v>
      </c>
      <c r="M6" s="7" t="s">
        <v>46</v>
      </c>
      <c r="N6" s="7" t="s">
        <v>46</v>
      </c>
      <c r="O6" s="7" t="s">
        <v>46</v>
      </c>
      <c r="P6" s="7" t="s">
        <v>46</v>
      </c>
      <c r="Q6" s="7" t="s">
        <v>46</v>
      </c>
      <c r="R6" s="7" t="s">
        <v>46</v>
      </c>
      <c r="S6" s="7" t="s">
        <v>46</v>
      </c>
    </row>
    <row r="7" spans="2:19" s="2" customFormat="1" ht="12" customHeight="1">
      <c r="B7" s="70" t="s">
        <v>47</v>
      </c>
      <c r="C7" s="71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2:19" s="2" customFormat="1" ht="12" customHeight="1">
      <c r="B8" s="72" t="s">
        <v>48</v>
      </c>
      <c r="C8" s="73"/>
      <c r="D8" s="74">
        <v>4</v>
      </c>
      <c r="E8" s="75" t="s">
        <v>24</v>
      </c>
      <c r="F8" s="75" t="s">
        <v>24</v>
      </c>
      <c r="G8" s="75" t="s">
        <v>24</v>
      </c>
      <c r="H8" s="75" t="s">
        <v>24</v>
      </c>
      <c r="I8" s="75" t="s">
        <v>24</v>
      </c>
      <c r="J8" s="75" t="s">
        <v>24</v>
      </c>
      <c r="K8" s="75" t="s">
        <v>24</v>
      </c>
      <c r="L8" s="75" t="s">
        <v>24</v>
      </c>
      <c r="M8" s="75" t="s">
        <v>24</v>
      </c>
      <c r="N8" s="75">
        <v>3</v>
      </c>
      <c r="O8" s="75" t="s">
        <v>24</v>
      </c>
      <c r="P8" s="75" t="s">
        <v>24</v>
      </c>
      <c r="Q8" s="75">
        <v>0</v>
      </c>
      <c r="R8" s="75" t="s">
        <v>24</v>
      </c>
      <c r="S8" s="75">
        <v>1</v>
      </c>
    </row>
    <row r="9" spans="2:19" s="2" customFormat="1" ht="12" customHeight="1">
      <c r="B9" s="14"/>
      <c r="C9" s="76" t="s">
        <v>49</v>
      </c>
      <c r="D9" s="74">
        <v>3</v>
      </c>
      <c r="E9" s="75" t="s">
        <v>24</v>
      </c>
      <c r="F9" s="75" t="s">
        <v>24</v>
      </c>
      <c r="G9" s="75" t="s">
        <v>24</v>
      </c>
      <c r="H9" s="75" t="s">
        <v>24</v>
      </c>
      <c r="I9" s="75" t="s">
        <v>24</v>
      </c>
      <c r="J9" s="75" t="s">
        <v>24</v>
      </c>
      <c r="K9" s="75" t="s">
        <v>24</v>
      </c>
      <c r="L9" s="75" t="s">
        <v>24</v>
      </c>
      <c r="M9" s="75" t="s">
        <v>24</v>
      </c>
      <c r="N9" s="75">
        <v>3</v>
      </c>
      <c r="O9" s="75" t="s">
        <v>24</v>
      </c>
      <c r="P9" s="75" t="s">
        <v>24</v>
      </c>
      <c r="Q9" s="75">
        <v>0</v>
      </c>
      <c r="R9" s="75" t="s">
        <v>24</v>
      </c>
      <c r="S9" s="75">
        <v>1</v>
      </c>
    </row>
    <row r="10" spans="2:19" s="78" customFormat="1" ht="12" customHeight="1">
      <c r="B10" s="14"/>
      <c r="C10" s="76" t="s">
        <v>50</v>
      </c>
      <c r="D10" s="74">
        <v>3</v>
      </c>
      <c r="E10" s="75" t="s">
        <v>24</v>
      </c>
      <c r="F10" s="75" t="s">
        <v>24</v>
      </c>
      <c r="G10" s="75" t="s">
        <v>24</v>
      </c>
      <c r="H10" s="75" t="s">
        <v>24</v>
      </c>
      <c r="I10" s="75" t="s">
        <v>24</v>
      </c>
      <c r="J10" s="77" t="s">
        <v>24</v>
      </c>
      <c r="K10" s="75" t="s">
        <v>24</v>
      </c>
      <c r="L10" s="75" t="s">
        <v>24</v>
      </c>
      <c r="M10" s="75" t="s">
        <v>24</v>
      </c>
      <c r="N10" s="75">
        <v>3</v>
      </c>
      <c r="O10" s="75" t="s">
        <v>24</v>
      </c>
      <c r="P10" s="75" t="s">
        <v>24</v>
      </c>
      <c r="Q10" s="75">
        <v>0</v>
      </c>
      <c r="R10" s="75" t="s">
        <v>24</v>
      </c>
      <c r="S10" s="75">
        <v>1</v>
      </c>
    </row>
    <row r="11" spans="2:19" s="78" customFormat="1" ht="12" customHeight="1">
      <c r="B11" s="14"/>
      <c r="C11" s="76" t="s">
        <v>51</v>
      </c>
      <c r="D11" s="74">
        <v>3</v>
      </c>
      <c r="E11" s="75" t="s">
        <v>24</v>
      </c>
      <c r="F11" s="75" t="s">
        <v>24</v>
      </c>
      <c r="G11" s="75" t="s">
        <v>24</v>
      </c>
      <c r="H11" s="75" t="s">
        <v>24</v>
      </c>
      <c r="I11" s="75" t="s">
        <v>24</v>
      </c>
      <c r="J11" s="77" t="s">
        <v>24</v>
      </c>
      <c r="K11" s="75" t="s">
        <v>24</v>
      </c>
      <c r="L11" s="75" t="s">
        <v>24</v>
      </c>
      <c r="M11" s="75" t="s">
        <v>24</v>
      </c>
      <c r="N11" s="75">
        <v>3</v>
      </c>
      <c r="O11" s="75" t="s">
        <v>24</v>
      </c>
      <c r="P11" s="75" t="s">
        <v>24</v>
      </c>
      <c r="Q11" s="75">
        <v>0</v>
      </c>
      <c r="R11" s="75" t="s">
        <v>24</v>
      </c>
      <c r="S11" s="75">
        <v>1</v>
      </c>
    </row>
    <row r="12" spans="2:19" s="78" customFormat="1" ht="12" customHeight="1">
      <c r="B12" s="15"/>
      <c r="C12" s="79" t="s">
        <v>52</v>
      </c>
      <c r="D12" s="80">
        <v>3</v>
      </c>
      <c r="E12" s="75" t="s">
        <v>24</v>
      </c>
      <c r="F12" s="75" t="s">
        <v>24</v>
      </c>
      <c r="G12" s="75" t="s">
        <v>24</v>
      </c>
      <c r="H12" s="75" t="s">
        <v>24</v>
      </c>
      <c r="I12" s="75" t="s">
        <v>24</v>
      </c>
      <c r="J12" s="77" t="s">
        <v>24</v>
      </c>
      <c r="K12" s="75" t="s">
        <v>24</v>
      </c>
      <c r="L12" s="75" t="s">
        <v>24</v>
      </c>
      <c r="M12" s="75" t="s">
        <v>24</v>
      </c>
      <c r="N12" s="81">
        <v>3</v>
      </c>
      <c r="O12" s="75" t="s">
        <v>24</v>
      </c>
      <c r="P12" s="75" t="s">
        <v>24</v>
      </c>
      <c r="Q12" s="81">
        <v>0</v>
      </c>
      <c r="R12" s="75" t="s">
        <v>24</v>
      </c>
      <c r="S12" s="81">
        <v>1</v>
      </c>
    </row>
    <row r="13" spans="2:3" s="2" customFormat="1" ht="12" customHeight="1">
      <c r="B13" s="29"/>
      <c r="C13" s="6"/>
    </row>
    <row r="14" spans="2:14" s="2" customFormat="1" ht="13.5" customHeight="1">
      <c r="B14" s="8" t="s">
        <v>23</v>
      </c>
      <c r="C14" s="6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</row>
    <row r="15" spans="2:19" s="2" customFormat="1" ht="13.5" customHeight="1">
      <c r="B15" s="83" t="s">
        <v>53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/>
      <c r="R15"/>
      <c r="S15"/>
    </row>
    <row r="16" ht="13.5">
      <c r="B16" s="8"/>
    </row>
  </sheetData>
  <sheetProtection/>
  <mergeCells count="21">
    <mergeCell ref="R4:R5"/>
    <mergeCell ref="S4:S5"/>
    <mergeCell ref="B7:C7"/>
    <mergeCell ref="B8:C8"/>
    <mergeCell ref="B15:P15"/>
    <mergeCell ref="L4:L5"/>
    <mergeCell ref="M4:M5"/>
    <mergeCell ref="N4:N5"/>
    <mergeCell ref="O4:O5"/>
    <mergeCell ref="P4:P5"/>
    <mergeCell ref="Q4:Q5"/>
    <mergeCell ref="B3:C5"/>
    <mergeCell ref="D3:S3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Q33"/>
  <sheetViews>
    <sheetView zoomScalePageLayoutView="0" workbookViewId="0" topLeftCell="A1">
      <selection activeCell="F7" sqref="F7"/>
    </sheetView>
  </sheetViews>
  <sheetFormatPr defaultColWidth="9.00390625" defaultRowHeight="13.5"/>
  <cols>
    <col min="1" max="1" width="2.625" style="0" customWidth="1"/>
    <col min="2" max="2" width="2.25390625" style="0" customWidth="1"/>
    <col min="3" max="3" width="7.875" style="0" customWidth="1"/>
    <col min="4" max="4" width="11.75390625" style="0" customWidth="1"/>
    <col min="5" max="5" width="7.875" style="0" customWidth="1"/>
    <col min="6" max="7" width="10.625" style="0" customWidth="1"/>
    <col min="8" max="11" width="7.50390625" style="0" customWidth="1"/>
    <col min="12" max="12" width="9.625" style="0" customWidth="1"/>
    <col min="13" max="13" width="2.75390625" style="0" customWidth="1"/>
  </cols>
  <sheetData>
    <row r="1" spans="2:4" s="57" customFormat="1" ht="14.25" customHeight="1">
      <c r="B1" s="11" t="s">
        <v>54</v>
      </c>
      <c r="C1" s="1"/>
      <c r="D1" s="1"/>
    </row>
    <row r="2" ht="12" customHeight="1"/>
    <row r="3" spans="2:17" s="2" customFormat="1" ht="12" customHeight="1">
      <c r="B3" s="44" t="s">
        <v>28</v>
      </c>
      <c r="C3" s="85"/>
      <c r="D3" s="58"/>
      <c r="E3" s="61" t="s">
        <v>55</v>
      </c>
      <c r="F3" s="34" t="s">
        <v>3</v>
      </c>
      <c r="G3" s="86"/>
      <c r="H3" s="61" t="s">
        <v>56</v>
      </c>
      <c r="I3" s="61" t="s">
        <v>57</v>
      </c>
      <c r="J3" s="61" t="s">
        <v>58</v>
      </c>
      <c r="K3" s="62" t="s">
        <v>59</v>
      </c>
      <c r="L3" s="87" t="s">
        <v>60</v>
      </c>
      <c r="M3" s="29"/>
      <c r="N3" s="29"/>
      <c r="O3" s="29"/>
      <c r="P3" s="29"/>
      <c r="Q3" s="29"/>
    </row>
    <row r="4" spans="2:17" s="2" customFormat="1" ht="12" customHeight="1">
      <c r="B4" s="64"/>
      <c r="C4" s="88"/>
      <c r="D4" s="65"/>
      <c r="E4" s="66"/>
      <c r="F4" s="84" t="s">
        <v>61</v>
      </c>
      <c r="G4" s="84" t="s">
        <v>62</v>
      </c>
      <c r="H4" s="66"/>
      <c r="I4" s="66"/>
      <c r="J4" s="66"/>
      <c r="K4" s="67"/>
      <c r="L4" s="67"/>
      <c r="M4" s="29"/>
      <c r="N4" s="29"/>
      <c r="O4" s="29"/>
      <c r="P4" s="29"/>
      <c r="Q4" s="29"/>
    </row>
    <row r="5" spans="2:12" s="2" customFormat="1" ht="12" customHeight="1">
      <c r="B5" s="89"/>
      <c r="C5" s="90"/>
      <c r="D5" s="91"/>
      <c r="E5" s="7" t="s">
        <v>63</v>
      </c>
      <c r="F5" s="7" t="s">
        <v>64</v>
      </c>
      <c r="G5" s="7" t="s">
        <v>64</v>
      </c>
      <c r="H5" s="7" t="s">
        <v>65</v>
      </c>
      <c r="I5" s="7" t="s">
        <v>65</v>
      </c>
      <c r="J5" s="7" t="s">
        <v>65</v>
      </c>
      <c r="K5" s="7" t="s">
        <v>65</v>
      </c>
      <c r="L5" s="7" t="s">
        <v>66</v>
      </c>
    </row>
    <row r="6" spans="2:12" s="2" customFormat="1" ht="12" customHeight="1">
      <c r="B6" s="92" t="s">
        <v>67</v>
      </c>
      <c r="C6" s="93"/>
      <c r="D6" s="94"/>
      <c r="E6" s="95">
        <v>12998</v>
      </c>
      <c r="F6" s="95">
        <v>702100</v>
      </c>
      <c r="G6" s="95">
        <v>260100</v>
      </c>
      <c r="H6" s="17" t="s">
        <v>24</v>
      </c>
      <c r="I6" s="95">
        <v>7414</v>
      </c>
      <c r="J6" s="17">
        <v>220</v>
      </c>
      <c r="K6" s="95">
        <v>131</v>
      </c>
      <c r="L6" s="95">
        <v>25500</v>
      </c>
    </row>
    <row r="7" spans="2:13" s="78" customFormat="1" ht="12" customHeight="1">
      <c r="B7" s="96" t="s">
        <v>68</v>
      </c>
      <c r="C7" s="97"/>
      <c r="D7" s="98"/>
      <c r="E7" s="99">
        <f>SUM(E8:E25)</f>
        <v>13860</v>
      </c>
      <c r="F7" s="99">
        <f>SUM(F8:F25)</f>
        <v>803400</v>
      </c>
      <c r="G7" s="99">
        <f>SUM(G8:G25)</f>
        <v>238000</v>
      </c>
      <c r="H7" s="30" t="s">
        <v>69</v>
      </c>
      <c r="I7" s="99">
        <f>SUM(I8:I25)</f>
        <v>7603</v>
      </c>
      <c r="J7" s="99">
        <f>SUM(J8:J25)</f>
        <v>200</v>
      </c>
      <c r="K7" s="99">
        <f>SUM(K8:K25)</f>
        <v>135</v>
      </c>
      <c r="L7" s="99">
        <f>SUM(L8:L25)</f>
        <v>24200</v>
      </c>
      <c r="M7" s="2"/>
    </row>
    <row r="8" spans="2:12" s="2" customFormat="1" ht="12" customHeight="1">
      <c r="B8" s="3"/>
      <c r="C8" s="100" t="s">
        <v>70</v>
      </c>
      <c r="D8" s="101" t="s">
        <v>71</v>
      </c>
      <c r="E8" s="95">
        <f>'[1]放流量（漁協会計）'!B7+'[1]放流量（漁協会計）'!B10</f>
        <v>4050</v>
      </c>
      <c r="F8" s="95">
        <f>'[1]放流量（漁協会計）'!C7</f>
        <v>309500</v>
      </c>
      <c r="G8" s="95">
        <f>'[1]放流量（漁協会計）'!D7+'[1]放流量（漁協会計）'!D10</f>
        <v>192000</v>
      </c>
      <c r="H8" s="17" t="s">
        <v>24</v>
      </c>
      <c r="I8" s="95">
        <f>'[1]放流量（漁協会計）'!G7+'[1]放流量（漁協会計）'!G9+'[1]放流量（漁協会計）'!G10+'[1]放流量（漁協会計）'!G12</f>
        <v>80</v>
      </c>
      <c r="J8" s="95">
        <f>'[1]放流量（漁協会計）'!H7+'[1]放流量（漁協会計）'!H9+'[1]放流量（漁協会計）'!H10+'[1]放流量（漁協会計）'!H12</f>
        <v>30</v>
      </c>
      <c r="K8" s="95">
        <f>'[1]放流量（漁協会計）'!K8+'[1]放流量（漁協会計）'!K11</f>
        <v>20</v>
      </c>
      <c r="L8" s="95">
        <f>'[1]放流量（漁協会計）'!M7+'[1]放流量（漁協会計）'!M8+'[1]放流量（漁協会計）'!M10+'[1]放流量（漁協会計）'!M11</f>
        <v>2200</v>
      </c>
    </row>
    <row r="9" spans="2:12" s="2" customFormat="1" ht="12" customHeight="1">
      <c r="B9" s="3"/>
      <c r="C9" s="100" t="s">
        <v>72</v>
      </c>
      <c r="D9" s="102" t="s">
        <v>73</v>
      </c>
      <c r="E9" s="95">
        <f>'[1]放流量（漁協会計）'!B13</f>
        <v>400</v>
      </c>
      <c r="F9" s="95">
        <f>'[1]放流量（漁協会計）'!C13</f>
        <v>40000</v>
      </c>
      <c r="G9" s="17" t="s">
        <v>74</v>
      </c>
      <c r="H9" s="17" t="s">
        <v>24</v>
      </c>
      <c r="I9" s="95">
        <f>'[1]放流量（漁協会計）'!G13+'[1]放流量（漁協会計）'!G15</f>
        <v>5</v>
      </c>
      <c r="J9" s="17" t="s">
        <v>74</v>
      </c>
      <c r="K9" s="95">
        <f>'[1]放流量（漁協会計）'!K14</f>
        <v>5</v>
      </c>
      <c r="L9" s="17" t="s">
        <v>69</v>
      </c>
    </row>
    <row r="10" spans="2:12" s="2" customFormat="1" ht="12" customHeight="1">
      <c r="B10" s="3"/>
      <c r="C10" s="100" t="s">
        <v>75</v>
      </c>
      <c r="D10" s="102" t="s">
        <v>76</v>
      </c>
      <c r="E10" s="95">
        <f>'[1]放流量（漁協会計）'!B16+'[1]放流量（漁協会計）'!B19</f>
        <v>350</v>
      </c>
      <c r="F10" s="95">
        <f>'[1]放流量（漁協会計）'!C16+'[1]放流量（漁協会計）'!C19</f>
        <v>62200</v>
      </c>
      <c r="G10" s="17" t="s">
        <v>77</v>
      </c>
      <c r="H10" s="17" t="s">
        <v>24</v>
      </c>
      <c r="I10" s="95">
        <f>'[1]放流量（漁協会計）'!G16+'[1]放流量（漁協会計）'!G18+'[1]放流量（漁協会計）'!G19+'[1]放流量（漁協会計）'!G21</f>
        <v>80</v>
      </c>
      <c r="J10" s="95">
        <f>'[1]放流量（漁協会計）'!H16+'[1]放流量（漁協会計）'!H18+'[1]放流量（漁協会計）'!H19+'[1]放流量（漁協会計）'!H21</f>
        <v>50</v>
      </c>
      <c r="K10" s="95">
        <f>'[1]放流量（漁協会計）'!K17+'[1]放流量（漁協会計）'!K20</f>
        <v>14</v>
      </c>
      <c r="L10" s="95">
        <f>'[1]放流量（漁協会計）'!M16+'[1]放流量（漁協会計）'!M17+'[1]放流量（漁協会計）'!M19+'[1]放流量（漁協会計）'!M20</f>
        <v>100</v>
      </c>
    </row>
    <row r="11" spans="2:12" s="2" customFormat="1" ht="12" customHeight="1">
      <c r="B11" s="3"/>
      <c r="C11" s="100" t="s">
        <v>78</v>
      </c>
      <c r="D11" s="102" t="s">
        <v>76</v>
      </c>
      <c r="E11" s="95">
        <f>'[1]放流量（漁協会計）'!B22+'[1]放流量（漁協会計）'!B25</f>
        <v>550</v>
      </c>
      <c r="F11" s="95">
        <f>'[1]放流量（漁協会計）'!C22+'[1]放流量（漁協会計）'!C25</f>
        <v>134000</v>
      </c>
      <c r="G11" s="95">
        <f>'[1]放流量（漁協会計）'!D22+'[1]放流量（漁協会計）'!D25</f>
        <v>17000</v>
      </c>
      <c r="H11" s="17" t="s">
        <v>24</v>
      </c>
      <c r="I11" s="17" t="s">
        <v>77</v>
      </c>
      <c r="J11" s="17" t="s">
        <v>77</v>
      </c>
      <c r="K11" s="95">
        <f>'[1]放流量（漁協会計）'!K23+'[1]放流量（漁協会計）'!K26</f>
        <v>5</v>
      </c>
      <c r="L11" s="17" t="s">
        <v>77</v>
      </c>
    </row>
    <row r="12" spans="2:12" s="2" customFormat="1" ht="12" customHeight="1">
      <c r="B12" s="3"/>
      <c r="C12" s="100" t="s">
        <v>79</v>
      </c>
      <c r="D12" s="102" t="s">
        <v>76</v>
      </c>
      <c r="E12" s="95">
        <f>'[1]放流量（漁協会計）'!B28+'[1]放流量（漁協会計）'!B31</f>
        <v>2660</v>
      </c>
      <c r="F12" s="95">
        <f>'[1]放流量（漁協会計）'!C28+'[1]放流量（漁協会計）'!C31</f>
        <v>105000</v>
      </c>
      <c r="G12" s="95">
        <f>'[1]放流量（漁協会計）'!D28+'[1]放流量（漁協会計）'!D31</f>
        <v>10000</v>
      </c>
      <c r="H12" s="17" t="s">
        <v>24</v>
      </c>
      <c r="I12" s="95">
        <f>'[1]放流量（漁協会計）'!G28+'[1]放流量（漁協会計）'!G31</f>
        <v>1000</v>
      </c>
      <c r="J12" s="17" t="s">
        <v>77</v>
      </c>
      <c r="K12" s="95">
        <f>'[1]放流量（漁協会計）'!K29+'[1]放流量（漁協会計）'!K32</f>
        <v>20</v>
      </c>
      <c r="L12" s="95">
        <f>'[1]放流量（漁協会計）'!M28+'[1]放流量（漁協会計）'!M29+'[1]放流量（漁協会計）'!M31+'[1]放流量（漁協会計）'!M32</f>
        <v>100</v>
      </c>
    </row>
    <row r="13" spans="2:12" s="2" customFormat="1" ht="12" customHeight="1">
      <c r="B13" s="3"/>
      <c r="C13" s="100" t="s">
        <v>80</v>
      </c>
      <c r="D13" s="102" t="s">
        <v>76</v>
      </c>
      <c r="E13" s="95">
        <f>'[1]放流量（漁協会計）'!B34</f>
        <v>200</v>
      </c>
      <c r="F13" s="17" t="s">
        <v>74</v>
      </c>
      <c r="G13" s="17" t="s">
        <v>74</v>
      </c>
      <c r="H13" s="17" t="s">
        <v>24</v>
      </c>
      <c r="I13" s="95">
        <f>'[1]放流量（漁協会計）'!G34+'[1]放流量（漁協会計）'!G36</f>
        <v>20</v>
      </c>
      <c r="J13" s="95">
        <f>'[1]放流量（漁協会計）'!H34+'[1]放流量（漁協会計）'!H36</f>
        <v>30</v>
      </c>
      <c r="K13" s="95">
        <f>'[1]放流量（漁協会計）'!K35</f>
        <v>5</v>
      </c>
      <c r="L13" s="17" t="s">
        <v>81</v>
      </c>
    </row>
    <row r="14" spans="2:12" s="2" customFormat="1" ht="12" customHeight="1">
      <c r="B14" s="3"/>
      <c r="C14" s="100" t="s">
        <v>82</v>
      </c>
      <c r="D14" s="102" t="s">
        <v>83</v>
      </c>
      <c r="E14" s="95">
        <f>'[1]放流量（漁協会計）'!B37+'[1]放流量（漁協会計）'!B40</f>
        <v>50</v>
      </c>
      <c r="F14" s="95">
        <f>'[1]放流量（漁協会計）'!C37+'[1]放流量（漁協会計）'!C40</f>
        <v>1000</v>
      </c>
      <c r="G14" s="17" t="s">
        <v>81</v>
      </c>
      <c r="H14" s="17" t="s">
        <v>24</v>
      </c>
      <c r="I14" s="95">
        <f>'[1]放流量（漁協会計）'!G37+'[1]放流量（漁協会計）'!G39+'[1]放流量（漁協会計）'!G40+'[1]放流量（漁協会計）'!G42</f>
        <v>100</v>
      </c>
      <c r="J14" s="95">
        <f>'[1]放流量（漁協会計）'!H37+'[1]放流量（漁協会計）'!H39+'[1]放流量（漁協会計）'!H40+'[1]放流量（漁協会計）'!H42</f>
        <v>40</v>
      </c>
      <c r="K14" s="95">
        <f>'[1]放流量（漁協会計）'!K38+'[1]放流量（漁協会計）'!K41</f>
        <v>6</v>
      </c>
      <c r="L14" s="17" t="s">
        <v>81</v>
      </c>
    </row>
    <row r="15" spans="2:12" s="2" customFormat="1" ht="12" customHeight="1">
      <c r="B15" s="31"/>
      <c r="C15" s="100" t="s">
        <v>84</v>
      </c>
      <c r="D15" s="102" t="s">
        <v>83</v>
      </c>
      <c r="E15" s="95">
        <f>'[1]放流量（漁協会計）'!B43+'[1]放流量（漁協会計）'!B46</f>
        <v>210</v>
      </c>
      <c r="F15" s="95">
        <f>'[1]放流量（漁協会計）'!C43+'[1]放流量（漁協会計）'!C46</f>
        <v>19000</v>
      </c>
      <c r="G15" s="95">
        <f>'[1]放流量（漁協会計）'!D43+'[1]放流量（漁協会計）'!D46</f>
        <v>7000</v>
      </c>
      <c r="H15" s="17" t="s">
        <v>24</v>
      </c>
      <c r="I15" s="95">
        <f>'[1]放流量（漁協会計）'!G43+'[1]放流量（漁協会計）'!G45+'[1]放流量（漁協会計）'!G46+'[1]放流量（漁協会計）'!G48</f>
        <v>75</v>
      </c>
      <c r="J15" s="17" t="s">
        <v>81</v>
      </c>
      <c r="K15" s="95">
        <f>'[1]放流量（漁協会計）'!K44+'[1]放流量（漁協会計）'!K47</f>
        <v>5</v>
      </c>
      <c r="L15" s="95">
        <f>'[1]放流量（漁協会計）'!M43+'[1]放流量（漁協会計）'!M44+'[1]放流量（漁協会計）'!M46+'[1]放流量（漁協会計）'!M47</f>
        <v>1800</v>
      </c>
    </row>
    <row r="16" spans="2:12" s="2" customFormat="1" ht="12" customHeight="1">
      <c r="B16" s="31"/>
      <c r="C16" s="100" t="s">
        <v>85</v>
      </c>
      <c r="D16" s="102" t="s">
        <v>83</v>
      </c>
      <c r="E16" s="95">
        <f>'[1]放流量（漁協会計）'!B49</f>
        <v>150</v>
      </c>
      <c r="F16" s="95">
        <f>'[1]放流量（漁協会計）'!C49</f>
        <v>200</v>
      </c>
      <c r="G16" s="17" t="s">
        <v>69</v>
      </c>
      <c r="H16" s="17" t="s">
        <v>24</v>
      </c>
      <c r="I16" s="95">
        <f>'[1]放流量（漁協会計）'!G49+'[1]放流量（漁協会計）'!G51</f>
        <v>1713</v>
      </c>
      <c r="J16" s="95">
        <f>'[1]放流量（漁協会計）'!H49+'[1]放流量（漁協会計）'!H51</f>
        <v>30</v>
      </c>
      <c r="K16" s="17" t="s">
        <v>69</v>
      </c>
      <c r="L16" s="95">
        <f>'[1]放流量（漁協会計）'!M49+'[1]放流量（漁協会計）'!M50</f>
        <v>1000</v>
      </c>
    </row>
    <row r="17" spans="2:12" s="2" customFormat="1" ht="12" customHeight="1">
      <c r="B17" s="3"/>
      <c r="C17" s="100" t="s">
        <v>86</v>
      </c>
      <c r="D17" s="102" t="s">
        <v>73</v>
      </c>
      <c r="E17" s="95">
        <f>'[1]放流量（漁協会計）'!B52</f>
        <v>3500</v>
      </c>
      <c r="F17" s="95">
        <f>'[1]放流量（漁協会計）'!C52</f>
        <v>18000</v>
      </c>
      <c r="G17" s="17" t="s">
        <v>74</v>
      </c>
      <c r="H17" s="17" t="s">
        <v>24</v>
      </c>
      <c r="I17" s="17" t="s">
        <v>74</v>
      </c>
      <c r="J17" s="17" t="s">
        <v>74</v>
      </c>
      <c r="K17" s="95">
        <f>'[1]放流量（漁協会計）'!K53</f>
        <v>10</v>
      </c>
      <c r="L17" s="17" t="s">
        <v>87</v>
      </c>
    </row>
    <row r="18" spans="2:12" s="2" customFormat="1" ht="12" customHeight="1">
      <c r="B18" s="103"/>
      <c r="C18" s="100" t="s">
        <v>88</v>
      </c>
      <c r="D18" s="102" t="s">
        <v>89</v>
      </c>
      <c r="E18" s="95">
        <f>'[1]放流量（漁協会計）'!B55</f>
        <v>1600</v>
      </c>
      <c r="F18" s="95">
        <f>'[1]放流量（漁協会計）'!C55</f>
        <v>60000</v>
      </c>
      <c r="G18" s="95">
        <f>'[1]放流量（漁協会計）'!D55</f>
        <v>10000</v>
      </c>
      <c r="H18" s="17" t="s">
        <v>24</v>
      </c>
      <c r="I18" s="17" t="s">
        <v>90</v>
      </c>
      <c r="J18" s="95">
        <f>'[1]放流量（漁協会計）'!H55+'[1]放流量（漁協会計）'!H57</f>
        <v>20</v>
      </c>
      <c r="K18" s="95">
        <f>'[1]放流量（漁協会計）'!K56</f>
        <v>10</v>
      </c>
      <c r="L18" s="17" t="s">
        <v>69</v>
      </c>
    </row>
    <row r="19" spans="2:12" s="2" customFormat="1" ht="12" customHeight="1">
      <c r="B19" s="31"/>
      <c r="C19" s="100" t="s">
        <v>91</v>
      </c>
      <c r="D19" s="102" t="s">
        <v>73</v>
      </c>
      <c r="E19" s="17" t="s">
        <v>69</v>
      </c>
      <c r="F19" s="17" t="s">
        <v>69</v>
      </c>
      <c r="G19" s="17" t="s">
        <v>69</v>
      </c>
      <c r="H19" s="17" t="s">
        <v>24</v>
      </c>
      <c r="I19" s="95">
        <f>'[1]放流量（漁協会計）'!G58+'[1]放流量（漁協会計）'!G60</f>
        <v>2000</v>
      </c>
      <c r="J19" s="17" t="s">
        <v>69</v>
      </c>
      <c r="K19" s="95">
        <f>'[1]放流量（漁協会計）'!K59</f>
        <v>20</v>
      </c>
      <c r="L19" s="17" t="s">
        <v>74</v>
      </c>
    </row>
    <row r="20" spans="2:12" s="2" customFormat="1" ht="12" customHeight="1">
      <c r="B20" s="3"/>
      <c r="C20" s="100" t="s">
        <v>92</v>
      </c>
      <c r="D20" s="102" t="s">
        <v>93</v>
      </c>
      <c r="E20" s="17" t="s">
        <v>74</v>
      </c>
      <c r="F20" s="17" t="s">
        <v>74</v>
      </c>
      <c r="G20" s="17" t="s">
        <v>74</v>
      </c>
      <c r="H20" s="17" t="s">
        <v>24</v>
      </c>
      <c r="I20" s="95">
        <f>'[1]放流量（漁協会計）'!G61+'[1]放流量（漁協会計）'!G63</f>
        <v>1100</v>
      </c>
      <c r="J20" s="17" t="s">
        <v>74</v>
      </c>
      <c r="K20" s="17" t="s">
        <v>74</v>
      </c>
      <c r="L20" s="95">
        <f>'[1]放流量（漁協会計）'!M61+'[1]放流量（漁協会計）'!M62</f>
        <v>200</v>
      </c>
    </row>
    <row r="21" spans="2:12" s="2" customFormat="1" ht="12" customHeight="1">
      <c r="B21" s="3"/>
      <c r="C21" s="100" t="s">
        <v>94</v>
      </c>
      <c r="D21" s="102" t="s">
        <v>93</v>
      </c>
      <c r="E21" s="17" t="s">
        <v>74</v>
      </c>
      <c r="F21" s="17" t="s">
        <v>74</v>
      </c>
      <c r="G21" s="17" t="s">
        <v>74</v>
      </c>
      <c r="H21" s="17" t="s">
        <v>24</v>
      </c>
      <c r="I21" s="95">
        <f>'[1]放流量（漁協会計）'!G64+'[1]放流量（漁協会計）'!G66</f>
        <v>1000</v>
      </c>
      <c r="J21" s="17" t="s">
        <v>74</v>
      </c>
      <c r="K21" s="95">
        <f>'[1]放流量（漁協会計）'!K65</f>
        <v>5</v>
      </c>
      <c r="L21" s="95">
        <f>'[1]放流量（漁協会計）'!M64+'[1]放流量（漁協会計）'!M65</f>
        <v>100</v>
      </c>
    </row>
    <row r="22" spans="2:12" s="2" customFormat="1" ht="12" customHeight="1">
      <c r="B22" s="3"/>
      <c r="C22" s="100" t="s">
        <v>95</v>
      </c>
      <c r="D22" s="102" t="s">
        <v>93</v>
      </c>
      <c r="E22" s="17" t="s">
        <v>74</v>
      </c>
      <c r="F22" s="17" t="s">
        <v>74</v>
      </c>
      <c r="G22" s="17" t="s">
        <v>74</v>
      </c>
      <c r="H22" s="17" t="s">
        <v>24</v>
      </c>
      <c r="I22" s="95">
        <f>'[1]放流量（漁協会計）'!G67+'[1]放流量（漁協会計）'!G69</f>
        <v>110</v>
      </c>
      <c r="J22" s="17" t="s">
        <v>74</v>
      </c>
      <c r="K22" s="95">
        <f>'[1]放流量（漁協会計）'!K68</f>
        <v>5</v>
      </c>
      <c r="L22" s="95">
        <f>'[1]放流量（漁協会計）'!M67+'[1]放流量（漁協会計）'!M68</f>
        <v>300</v>
      </c>
    </row>
    <row r="23" spans="2:12" s="2" customFormat="1" ht="12" customHeight="1">
      <c r="B23" s="3"/>
      <c r="C23" s="100" t="s">
        <v>96</v>
      </c>
      <c r="D23" s="102" t="s">
        <v>73</v>
      </c>
      <c r="E23" s="17" t="s">
        <v>69</v>
      </c>
      <c r="F23" s="17" t="s">
        <v>69</v>
      </c>
      <c r="G23" s="17" t="s">
        <v>69</v>
      </c>
      <c r="H23" s="17" t="s">
        <v>24</v>
      </c>
      <c r="I23" s="95">
        <f>'[1]放流量（漁協会計）'!G70+'[1]放流量（漁協会計）'!G72</f>
        <v>300</v>
      </c>
      <c r="J23" s="17" t="s">
        <v>69</v>
      </c>
      <c r="K23" s="17" t="s">
        <v>69</v>
      </c>
      <c r="L23" s="95">
        <f>'[1]放流量（漁協会計）'!M70+'[1]放流量（漁協会計）'!M71</f>
        <v>11400</v>
      </c>
    </row>
    <row r="24" spans="2:12" s="2" customFormat="1" ht="12" customHeight="1">
      <c r="B24" s="3"/>
      <c r="C24" s="100" t="s">
        <v>97</v>
      </c>
      <c r="D24" s="102" t="s">
        <v>73</v>
      </c>
      <c r="E24" s="17" t="s">
        <v>69</v>
      </c>
      <c r="F24" s="17" t="s">
        <v>69</v>
      </c>
      <c r="G24" s="17" t="s">
        <v>69</v>
      </c>
      <c r="H24" s="104" t="s">
        <v>24</v>
      </c>
      <c r="I24" s="105">
        <f>'[1]放流量（漁協会計）'!G73+'[1]放流量（漁協会計）'!G75</f>
        <v>20</v>
      </c>
      <c r="J24" s="17" t="s">
        <v>74</v>
      </c>
      <c r="K24" s="17" t="s">
        <v>74</v>
      </c>
      <c r="L24" s="105">
        <f>'[1]放流量（漁協会計）'!M73+'[1]放流量（漁協会計）'!M74</f>
        <v>7000</v>
      </c>
    </row>
    <row r="25" spans="2:12" s="2" customFormat="1" ht="12" customHeight="1">
      <c r="B25" s="106"/>
      <c r="C25" s="107" t="s">
        <v>98</v>
      </c>
      <c r="D25" s="108"/>
      <c r="E25" s="109">
        <v>140</v>
      </c>
      <c r="F25" s="109">
        <v>54500</v>
      </c>
      <c r="G25" s="109">
        <v>2000</v>
      </c>
      <c r="H25" s="17" t="s">
        <v>74</v>
      </c>
      <c r="I25" s="17" t="s">
        <v>74</v>
      </c>
      <c r="J25" s="17" t="s">
        <v>74</v>
      </c>
      <c r="K25" s="17">
        <v>5</v>
      </c>
      <c r="L25" s="17" t="s">
        <v>74</v>
      </c>
    </row>
    <row r="26" spans="2:12" s="2" customFormat="1" ht="12" customHeight="1">
      <c r="B26" s="110"/>
      <c r="C26" s="111"/>
      <c r="D26" s="112"/>
      <c r="E26" s="113"/>
      <c r="F26" s="113"/>
      <c r="G26" s="114"/>
      <c r="H26" s="113"/>
      <c r="I26" s="113"/>
      <c r="J26" s="113"/>
      <c r="K26" s="113"/>
      <c r="L26" s="113"/>
    </row>
    <row r="27" spans="2:12" s="2" customFormat="1" ht="12" customHeight="1">
      <c r="B27" s="8" t="s">
        <v>99</v>
      </c>
      <c r="C27" s="115"/>
      <c r="D27" s="115"/>
      <c r="E27" s="116"/>
      <c r="F27" s="116"/>
      <c r="G27" s="116"/>
      <c r="H27" s="116"/>
      <c r="I27" s="116"/>
      <c r="J27" s="117"/>
      <c r="K27" s="117"/>
      <c r="L27" s="117"/>
    </row>
    <row r="28" spans="2:12" s="2" customFormat="1" ht="12" customHeight="1">
      <c r="B28" s="118" t="s">
        <v>100</v>
      </c>
      <c r="C28" s="119"/>
      <c r="D28" s="119"/>
      <c r="E28" s="119"/>
      <c r="F28" s="119"/>
      <c r="G28" s="119"/>
      <c r="H28" s="119"/>
      <c r="I28" s="82"/>
      <c r="J28" s="82"/>
      <c r="K28" s="82"/>
      <c r="L28" s="82"/>
    </row>
    <row r="29" spans="2:12" s="2" customFormat="1" ht="12" customHeight="1">
      <c r="B29" s="118" t="s">
        <v>101</v>
      </c>
      <c r="C29" s="119"/>
      <c r="D29" s="119"/>
      <c r="E29" s="119"/>
      <c r="F29" s="119"/>
      <c r="G29" s="119"/>
      <c r="H29" s="120"/>
      <c r="I29" s="82"/>
      <c r="J29" s="82"/>
      <c r="K29" s="82"/>
      <c r="L29" s="82"/>
    </row>
    <row r="30" spans="3:12" ht="13.5">
      <c r="C30" s="121"/>
      <c r="E30" s="122"/>
      <c r="F30" s="122"/>
      <c r="G30" s="122"/>
      <c r="H30" s="122"/>
      <c r="I30" s="122"/>
      <c r="J30" s="122"/>
      <c r="K30" s="122"/>
      <c r="L30" s="122"/>
    </row>
    <row r="31" spans="5:12" ht="13.5">
      <c r="E31" s="123"/>
      <c r="F31" s="123"/>
      <c r="G31" s="123"/>
      <c r="H31" s="123"/>
      <c r="I31" s="123"/>
      <c r="J31" s="123"/>
      <c r="K31" s="123"/>
      <c r="L31" s="123"/>
    </row>
    <row r="32" spans="5:13" ht="13.5">
      <c r="E32" s="122"/>
      <c r="F32" s="122"/>
      <c r="G32" s="122"/>
      <c r="H32" s="122"/>
      <c r="I32" s="122"/>
      <c r="J32" s="122"/>
      <c r="K32" s="122"/>
      <c r="L32" s="122"/>
      <c r="M32" s="122"/>
    </row>
    <row r="33" spans="5:13" ht="13.5">
      <c r="E33" s="122"/>
      <c r="F33" s="122"/>
      <c r="G33" s="122"/>
      <c r="H33" s="122"/>
      <c r="I33" s="122"/>
      <c r="J33" s="122"/>
      <c r="K33" s="122"/>
      <c r="L33" s="122"/>
      <c r="M33" s="122"/>
    </row>
  </sheetData>
  <sheetProtection/>
  <mergeCells count="15">
    <mergeCell ref="B28:H28"/>
    <mergeCell ref="B29:G29"/>
    <mergeCell ref="E31:L31"/>
    <mergeCell ref="K3:K4"/>
    <mergeCell ref="L3:L4"/>
    <mergeCell ref="B5:D5"/>
    <mergeCell ref="B6:D6"/>
    <mergeCell ref="B7:D7"/>
    <mergeCell ref="C25:D25"/>
    <mergeCell ref="B3:D4"/>
    <mergeCell ref="E3:E4"/>
    <mergeCell ref="F3:G3"/>
    <mergeCell ref="H3:H4"/>
    <mergeCell ref="I3:I4"/>
    <mergeCell ref="J3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石田 由香００</dc:creator>
  <cp:keywords/>
  <dc:description/>
  <cp:lastModifiedBy>石田　由香</cp:lastModifiedBy>
  <cp:lastPrinted>2017-03-06T00:35:42Z</cp:lastPrinted>
  <dcterms:created xsi:type="dcterms:W3CDTF">1999-08-06T12:02:03Z</dcterms:created>
  <dcterms:modified xsi:type="dcterms:W3CDTF">2017-09-20T06:09:36Z</dcterms:modified>
  <cp:category/>
  <cp:version/>
  <cp:contentType/>
  <cp:contentStatus/>
</cp:coreProperties>
</file>