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231警察署別許可営業者数" sheetId="1" r:id="rId1"/>
  </sheets>
  <definedNames>
    <definedName name="_xlnm.Print_Area" localSheetId="0">'231警察署別許可営業者数'!$A$1:$AE$41</definedName>
  </definedNames>
  <calcPr fullCalcOnLoad="1"/>
</workbook>
</file>

<file path=xl/comments1.xml><?xml version="1.0" encoding="utf-8"?>
<comments xmlns="http://schemas.openxmlformats.org/spreadsheetml/2006/main">
  <authors>
    <author>群馬県庁</author>
  </authors>
  <commentList>
    <comment ref="AB37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 xml:space="preserve">
質屋から生活安全企画課
</t>
        </r>
      </text>
    </comment>
  </commentList>
</comments>
</file>

<file path=xl/sharedStrings.xml><?xml version="1.0" encoding="utf-8"?>
<sst xmlns="http://schemas.openxmlformats.org/spreadsheetml/2006/main" count="278" uniqueCount="57">
  <si>
    <t>総数</t>
  </si>
  <si>
    <t>風俗営業</t>
  </si>
  <si>
    <t>風俗関連営業</t>
  </si>
  <si>
    <t>酒類提供深夜飲食店</t>
  </si>
  <si>
    <t>質屋</t>
  </si>
  <si>
    <t>古物営業</t>
  </si>
  <si>
    <t>計</t>
  </si>
  <si>
    <t>古物商</t>
  </si>
  <si>
    <t>市場主</t>
  </si>
  <si>
    <t>キャバレー</t>
  </si>
  <si>
    <t>和風</t>
  </si>
  <si>
    <t>洋風</t>
  </si>
  <si>
    <t>ナイトクラブ</t>
  </si>
  <si>
    <t>ダンスホール</t>
  </si>
  <si>
    <t>ダンス教授所</t>
  </si>
  <si>
    <t>低照度</t>
  </si>
  <si>
    <t>小区画</t>
  </si>
  <si>
    <t>ぱちんこ</t>
  </si>
  <si>
    <t>スマートボール</t>
  </si>
  <si>
    <t>麻雀</t>
  </si>
  <si>
    <t>射的</t>
  </si>
  <si>
    <t>回胴式</t>
  </si>
  <si>
    <t>その他</t>
  </si>
  <si>
    <t>ゲームセンター</t>
  </si>
  <si>
    <t>個室付浴場</t>
  </si>
  <si>
    <t>ストリップ劇場</t>
  </si>
  <si>
    <t>ラブホテル</t>
  </si>
  <si>
    <t>アダルトショップ</t>
  </si>
  <si>
    <t>前橋</t>
  </si>
  <si>
    <t>前橋東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</si>
  <si>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</si>
  <si>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</si>
  <si>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</si>
  <si>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</si>
  <si>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</si>
  <si>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</si>
  <si>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</si>
  <si>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</si>
  <si>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</si>
  <si>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</si>
  <si>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</si>
  <si>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</si>
  <si>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</si>
  <si>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</si>
  <si>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</si>
  <si>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</si>
  <si>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</si>
  <si>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</si>
  <si>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 xml:space="preserve"> </t>
  </si>
  <si>
    <t>警察署</t>
  </si>
  <si>
    <t>資料：県警察本部生活環境課、生活安全企画課</t>
  </si>
  <si>
    <t>-</t>
  </si>
  <si>
    <t>平成19年</t>
  </si>
  <si>
    <t>-</t>
  </si>
  <si>
    <t>-</t>
  </si>
  <si>
    <t>２５－１０ 警察署別許可営業者数 （平成20年末）</t>
  </si>
  <si>
    <t>平成20年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</si>
</sst>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;&quot;△ &quot;#,##0"/>
    <numFmt numFmtId="187" formatCode="#,##0_ ;[Red]\-#,##0\ "/>
    <numFmt numFmtId="188" formatCode="0;&quot;△ &quot;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明朝"/>
      <family val="3"/>
    </font>
    <font>
      <sz val="10"/>
      <color indexed="8"/>
      <name val="明朝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textRotation="255"/>
    </xf>
    <xf numFmtId="49" fontId="2" fillId="33" borderId="11" xfId="0" applyNumberFormat="1" applyFont="1" applyFill="1" applyBorder="1" applyAlignment="1">
      <alignment horizontal="distributed" vertical="center"/>
    </xf>
    <xf numFmtId="186" fontId="2" fillId="0" borderId="12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186" fontId="2" fillId="0" borderId="0" xfId="0" applyNumberFormat="1" applyFont="1" applyAlignment="1">
      <alignment vertical="center"/>
    </xf>
    <xf numFmtId="187" fontId="2" fillId="0" borderId="12" xfId="48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187" fontId="2" fillId="0" borderId="0" xfId="0" applyNumberFormat="1" applyFont="1" applyAlignment="1">
      <alignment vertical="center"/>
    </xf>
    <xf numFmtId="187" fontId="3" fillId="0" borderId="12" xfId="48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1" fontId="2" fillId="0" borderId="13" xfId="0" applyNumberFormat="1" applyFont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center" vertical="center" wrapText="1"/>
    </xf>
    <xf numFmtId="186" fontId="2" fillId="0" borderId="12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Alignment="1">
      <alignment vertical="center"/>
    </xf>
    <xf numFmtId="41" fontId="2" fillId="0" borderId="12" xfId="0" applyNumberFormat="1" applyFont="1" applyBorder="1" applyAlignment="1">
      <alignment horizontal="right" vertical="center" wrapText="1"/>
    </xf>
    <xf numFmtId="186" fontId="3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2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3" fontId="8" fillId="0" borderId="12" xfId="0" applyNumberFormat="1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41" fontId="2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 applyProtection="1">
      <alignment horizontal="right"/>
      <protection locked="0"/>
    </xf>
    <xf numFmtId="0" fontId="9" fillId="0" borderId="12" xfId="0" applyFont="1" applyFill="1" applyBorder="1" applyAlignment="1" applyProtection="1">
      <alignment/>
      <protection locked="0"/>
    </xf>
    <xf numFmtId="37" fontId="9" fillId="0" borderId="12" xfId="0" applyNumberFormat="1" applyFont="1" applyFill="1" applyBorder="1" applyAlignment="1" applyProtection="1">
      <alignment/>
      <protection locked="0"/>
    </xf>
    <xf numFmtId="186" fontId="2" fillId="0" borderId="14" xfId="0" applyNumberFormat="1" applyFont="1" applyBorder="1" applyAlignment="1">
      <alignment vertical="center"/>
    </xf>
    <xf numFmtId="41" fontId="3" fillId="0" borderId="13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34" borderId="15" xfId="0" applyFont="1" applyFill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textRotation="255"/>
    </xf>
    <xf numFmtId="0" fontId="0" fillId="34" borderId="13" xfId="0" applyFill="1" applyBorder="1" applyAlignment="1">
      <alignment horizontal="center" vertical="center" textRotation="255"/>
    </xf>
    <xf numFmtId="0" fontId="2" fillId="33" borderId="18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50390625" style="1" customWidth="1"/>
    <col min="4" max="4" width="7.875" style="1" customWidth="1"/>
    <col min="5" max="15" width="6.875" style="1" customWidth="1"/>
    <col min="16" max="16" width="6.875" style="20" customWidth="1"/>
    <col min="17" max="31" width="6.875" style="1" customWidth="1"/>
    <col min="32" max="16384" width="9.00390625" style="1" customWidth="1"/>
  </cols>
  <sheetData>
    <row r="1" ht="14.25" customHeight="1">
      <c r="B1" s="10" t="s">
        <v>55</v>
      </c>
    </row>
    <row r="2" spans="4:32" ht="9.75" customHeight="1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1" ht="9.75" customHeight="1">
      <c r="A3" s="1" t="s">
        <v>48</v>
      </c>
      <c r="B3" s="44" t="s">
        <v>49</v>
      </c>
      <c r="C3" s="45"/>
      <c r="D3" s="33" t="s">
        <v>0</v>
      </c>
      <c r="E3" s="39" t="s">
        <v>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5"/>
      <c r="U3" s="39" t="s">
        <v>2</v>
      </c>
      <c r="V3" s="54"/>
      <c r="W3" s="54"/>
      <c r="X3" s="54"/>
      <c r="Y3" s="54"/>
      <c r="Z3" s="55"/>
      <c r="AA3" s="36" t="s">
        <v>3</v>
      </c>
      <c r="AB3" s="33" t="s">
        <v>4</v>
      </c>
      <c r="AC3" s="39" t="s">
        <v>5</v>
      </c>
      <c r="AD3" s="54"/>
      <c r="AE3" s="55"/>
    </row>
    <row r="4" spans="2:31" ht="9.75" customHeight="1">
      <c r="B4" s="46"/>
      <c r="C4" s="47"/>
      <c r="D4" s="34"/>
      <c r="E4" s="15">
        <v>1</v>
      </c>
      <c r="F4" s="39">
        <v>2</v>
      </c>
      <c r="G4" s="41"/>
      <c r="H4" s="15">
        <v>3</v>
      </c>
      <c r="I4" s="39">
        <v>4</v>
      </c>
      <c r="J4" s="41"/>
      <c r="K4" s="15">
        <v>5</v>
      </c>
      <c r="L4" s="15">
        <v>6</v>
      </c>
      <c r="M4" s="39">
        <v>7</v>
      </c>
      <c r="N4" s="40"/>
      <c r="O4" s="40"/>
      <c r="P4" s="40"/>
      <c r="Q4" s="40"/>
      <c r="R4" s="41"/>
      <c r="S4" s="15">
        <v>8</v>
      </c>
      <c r="T4" s="33" t="s">
        <v>6</v>
      </c>
      <c r="U4" s="15">
        <v>1</v>
      </c>
      <c r="V4" s="15">
        <v>2</v>
      </c>
      <c r="W4" s="15">
        <v>3</v>
      </c>
      <c r="X4" s="15">
        <v>4</v>
      </c>
      <c r="Y4" s="15">
        <v>5</v>
      </c>
      <c r="Z4" s="33" t="s">
        <v>6</v>
      </c>
      <c r="AA4" s="37"/>
      <c r="AB4" s="34"/>
      <c r="AC4" s="33" t="s">
        <v>7</v>
      </c>
      <c r="AD4" s="33" t="s">
        <v>8</v>
      </c>
      <c r="AE4" s="33" t="s">
        <v>6</v>
      </c>
    </row>
    <row r="5" spans="2:31" ht="9.75" customHeight="1">
      <c r="B5" s="46"/>
      <c r="C5" s="47"/>
      <c r="D5" s="34"/>
      <c r="E5" s="36" t="s">
        <v>9</v>
      </c>
      <c r="F5" s="33" t="s">
        <v>10</v>
      </c>
      <c r="G5" s="33" t="s">
        <v>11</v>
      </c>
      <c r="H5" s="36" t="s">
        <v>12</v>
      </c>
      <c r="I5" s="36" t="s">
        <v>13</v>
      </c>
      <c r="J5" s="36" t="s">
        <v>14</v>
      </c>
      <c r="K5" s="33" t="s">
        <v>15</v>
      </c>
      <c r="L5" s="33" t="s">
        <v>16</v>
      </c>
      <c r="M5" s="36" t="s">
        <v>17</v>
      </c>
      <c r="N5" s="36" t="s">
        <v>18</v>
      </c>
      <c r="O5" s="33" t="s">
        <v>19</v>
      </c>
      <c r="P5" s="33" t="s">
        <v>20</v>
      </c>
      <c r="Q5" s="33" t="s">
        <v>21</v>
      </c>
      <c r="R5" s="33" t="s">
        <v>22</v>
      </c>
      <c r="S5" s="36" t="s">
        <v>23</v>
      </c>
      <c r="T5" s="34"/>
      <c r="U5" s="33" t="s">
        <v>24</v>
      </c>
      <c r="V5" s="36" t="s">
        <v>25</v>
      </c>
      <c r="W5" s="36" t="s">
        <v>26</v>
      </c>
      <c r="X5" s="36" t="s">
        <v>27</v>
      </c>
      <c r="Y5" s="33" t="s">
        <v>22</v>
      </c>
      <c r="Z5" s="34"/>
      <c r="AA5" s="37"/>
      <c r="AB5" s="34"/>
      <c r="AC5" s="34"/>
      <c r="AD5" s="34"/>
      <c r="AE5" s="34"/>
    </row>
    <row r="6" spans="2:31" ht="9.75" customHeight="1">
      <c r="B6" s="46"/>
      <c r="C6" s="47"/>
      <c r="D6" s="34"/>
      <c r="E6" s="37"/>
      <c r="F6" s="34"/>
      <c r="G6" s="34"/>
      <c r="H6" s="37"/>
      <c r="I6" s="37"/>
      <c r="J6" s="37"/>
      <c r="K6" s="34"/>
      <c r="L6" s="34"/>
      <c r="M6" s="37"/>
      <c r="N6" s="37"/>
      <c r="O6" s="34"/>
      <c r="P6" s="42"/>
      <c r="Q6" s="34"/>
      <c r="R6" s="34"/>
      <c r="S6" s="37"/>
      <c r="T6" s="34"/>
      <c r="U6" s="34"/>
      <c r="V6" s="37"/>
      <c r="W6" s="37"/>
      <c r="X6" s="37"/>
      <c r="Y6" s="34"/>
      <c r="Z6" s="34"/>
      <c r="AA6" s="37"/>
      <c r="AB6" s="34"/>
      <c r="AC6" s="34"/>
      <c r="AD6" s="34"/>
      <c r="AE6" s="34"/>
    </row>
    <row r="7" spans="2:31" ht="9.75" customHeight="1">
      <c r="B7" s="46"/>
      <c r="C7" s="47"/>
      <c r="D7" s="34"/>
      <c r="E7" s="37"/>
      <c r="F7" s="34"/>
      <c r="G7" s="34"/>
      <c r="H7" s="37"/>
      <c r="I7" s="37"/>
      <c r="J7" s="37"/>
      <c r="K7" s="34"/>
      <c r="L7" s="34"/>
      <c r="M7" s="37"/>
      <c r="N7" s="37"/>
      <c r="O7" s="34"/>
      <c r="P7" s="42"/>
      <c r="Q7" s="34"/>
      <c r="R7" s="34"/>
      <c r="S7" s="37"/>
      <c r="T7" s="34"/>
      <c r="U7" s="34"/>
      <c r="V7" s="37"/>
      <c r="W7" s="37"/>
      <c r="X7" s="37"/>
      <c r="Y7" s="34"/>
      <c r="Z7" s="34"/>
      <c r="AA7" s="37"/>
      <c r="AB7" s="34"/>
      <c r="AC7" s="34"/>
      <c r="AD7" s="34"/>
      <c r="AE7" s="34"/>
    </row>
    <row r="8" spans="2:31" ht="9.75" customHeight="1">
      <c r="B8" s="46"/>
      <c r="C8" s="47"/>
      <c r="D8" s="34"/>
      <c r="E8" s="37"/>
      <c r="F8" s="34"/>
      <c r="G8" s="34"/>
      <c r="H8" s="37"/>
      <c r="I8" s="37"/>
      <c r="J8" s="37"/>
      <c r="K8" s="34"/>
      <c r="L8" s="34"/>
      <c r="M8" s="37"/>
      <c r="N8" s="37"/>
      <c r="O8" s="34"/>
      <c r="P8" s="42"/>
      <c r="Q8" s="34"/>
      <c r="R8" s="34"/>
      <c r="S8" s="37"/>
      <c r="T8" s="34"/>
      <c r="U8" s="34"/>
      <c r="V8" s="37"/>
      <c r="W8" s="37"/>
      <c r="X8" s="37"/>
      <c r="Y8" s="34"/>
      <c r="Z8" s="34"/>
      <c r="AA8" s="37"/>
      <c r="AB8" s="34"/>
      <c r="AC8" s="34"/>
      <c r="AD8" s="34"/>
      <c r="AE8" s="34"/>
    </row>
    <row r="9" spans="2:31" ht="9.75" customHeight="1">
      <c r="B9" s="46"/>
      <c r="C9" s="47"/>
      <c r="D9" s="34"/>
      <c r="E9" s="37"/>
      <c r="F9" s="34"/>
      <c r="G9" s="34"/>
      <c r="H9" s="37"/>
      <c r="I9" s="37"/>
      <c r="J9" s="37"/>
      <c r="K9" s="34"/>
      <c r="L9" s="34"/>
      <c r="M9" s="37"/>
      <c r="N9" s="37"/>
      <c r="O9" s="34"/>
      <c r="P9" s="42"/>
      <c r="Q9" s="34"/>
      <c r="R9" s="34"/>
      <c r="S9" s="37"/>
      <c r="T9" s="34"/>
      <c r="U9" s="34"/>
      <c r="V9" s="37"/>
      <c r="W9" s="37"/>
      <c r="X9" s="37"/>
      <c r="Y9" s="34"/>
      <c r="Z9" s="34"/>
      <c r="AA9" s="37"/>
      <c r="AB9" s="34"/>
      <c r="AC9" s="34"/>
      <c r="AD9" s="34"/>
      <c r="AE9" s="34"/>
    </row>
    <row r="10" spans="2:31" ht="9.75" customHeight="1">
      <c r="B10" s="46"/>
      <c r="C10" s="47"/>
      <c r="D10" s="34"/>
      <c r="E10" s="37"/>
      <c r="F10" s="34"/>
      <c r="G10" s="34"/>
      <c r="H10" s="37"/>
      <c r="I10" s="37"/>
      <c r="J10" s="37"/>
      <c r="K10" s="34"/>
      <c r="L10" s="34"/>
      <c r="M10" s="37"/>
      <c r="N10" s="37"/>
      <c r="O10" s="34"/>
      <c r="P10" s="42"/>
      <c r="Q10" s="34"/>
      <c r="R10" s="34"/>
      <c r="S10" s="37"/>
      <c r="T10" s="34"/>
      <c r="U10" s="34"/>
      <c r="V10" s="37"/>
      <c r="W10" s="37"/>
      <c r="X10" s="37"/>
      <c r="Y10" s="34"/>
      <c r="Z10" s="34"/>
      <c r="AA10" s="37"/>
      <c r="AB10" s="34"/>
      <c r="AC10" s="34"/>
      <c r="AD10" s="34"/>
      <c r="AE10" s="34"/>
    </row>
    <row r="11" spans="2:31" ht="9.75" customHeight="1">
      <c r="B11" s="46"/>
      <c r="C11" s="47"/>
      <c r="D11" s="34"/>
      <c r="E11" s="37"/>
      <c r="F11" s="34"/>
      <c r="G11" s="34"/>
      <c r="H11" s="37"/>
      <c r="I11" s="37"/>
      <c r="J11" s="37"/>
      <c r="K11" s="34"/>
      <c r="L11" s="34"/>
      <c r="M11" s="37"/>
      <c r="N11" s="37"/>
      <c r="O11" s="34"/>
      <c r="P11" s="42"/>
      <c r="Q11" s="34"/>
      <c r="R11" s="34"/>
      <c r="S11" s="37"/>
      <c r="T11" s="34"/>
      <c r="U11" s="34"/>
      <c r="V11" s="37"/>
      <c r="W11" s="37"/>
      <c r="X11" s="37"/>
      <c r="Y11" s="34"/>
      <c r="Z11" s="34"/>
      <c r="AA11" s="37"/>
      <c r="AB11" s="34"/>
      <c r="AC11" s="34"/>
      <c r="AD11" s="34"/>
      <c r="AE11" s="34"/>
    </row>
    <row r="12" spans="2:31" ht="9.75" customHeight="1">
      <c r="B12" s="46"/>
      <c r="C12" s="47"/>
      <c r="D12" s="34"/>
      <c r="E12" s="37"/>
      <c r="F12" s="34"/>
      <c r="G12" s="34"/>
      <c r="H12" s="37"/>
      <c r="I12" s="37"/>
      <c r="J12" s="37"/>
      <c r="K12" s="34"/>
      <c r="L12" s="34"/>
      <c r="M12" s="37"/>
      <c r="N12" s="37"/>
      <c r="O12" s="34"/>
      <c r="P12" s="42"/>
      <c r="Q12" s="34"/>
      <c r="R12" s="34"/>
      <c r="S12" s="37"/>
      <c r="T12" s="34"/>
      <c r="U12" s="34"/>
      <c r="V12" s="37"/>
      <c r="W12" s="37"/>
      <c r="X12" s="37"/>
      <c r="Y12" s="34"/>
      <c r="Z12" s="34"/>
      <c r="AA12" s="37"/>
      <c r="AB12" s="34"/>
      <c r="AC12" s="34"/>
      <c r="AD12" s="34"/>
      <c r="AE12" s="34"/>
    </row>
    <row r="13" spans="2:31" ht="9.75" customHeight="1">
      <c r="B13" s="46"/>
      <c r="C13" s="47"/>
      <c r="D13" s="34"/>
      <c r="E13" s="37"/>
      <c r="F13" s="34"/>
      <c r="G13" s="34"/>
      <c r="H13" s="37"/>
      <c r="I13" s="37"/>
      <c r="J13" s="37"/>
      <c r="K13" s="34"/>
      <c r="L13" s="34"/>
      <c r="M13" s="37"/>
      <c r="N13" s="37"/>
      <c r="O13" s="34"/>
      <c r="P13" s="42"/>
      <c r="Q13" s="34"/>
      <c r="R13" s="34"/>
      <c r="S13" s="37"/>
      <c r="T13" s="34"/>
      <c r="U13" s="34"/>
      <c r="V13" s="37"/>
      <c r="W13" s="37"/>
      <c r="X13" s="37"/>
      <c r="Y13" s="34"/>
      <c r="Z13" s="34"/>
      <c r="AA13" s="37"/>
      <c r="AB13" s="34"/>
      <c r="AC13" s="34"/>
      <c r="AD13" s="34"/>
      <c r="AE13" s="34"/>
    </row>
    <row r="14" spans="2:31" ht="9.75" customHeight="1">
      <c r="B14" s="48"/>
      <c r="C14" s="49"/>
      <c r="D14" s="35"/>
      <c r="E14" s="38"/>
      <c r="F14" s="35"/>
      <c r="G14" s="35"/>
      <c r="H14" s="38"/>
      <c r="I14" s="38"/>
      <c r="J14" s="38"/>
      <c r="K14" s="35"/>
      <c r="L14" s="35"/>
      <c r="M14" s="38"/>
      <c r="N14" s="38"/>
      <c r="O14" s="35"/>
      <c r="P14" s="43"/>
      <c r="Q14" s="35"/>
      <c r="R14" s="35"/>
      <c r="S14" s="38"/>
      <c r="T14" s="35"/>
      <c r="U14" s="35"/>
      <c r="V14" s="38"/>
      <c r="W14" s="38"/>
      <c r="X14" s="38"/>
      <c r="Y14" s="35"/>
      <c r="Z14" s="35"/>
      <c r="AA14" s="38"/>
      <c r="AB14" s="35"/>
      <c r="AC14" s="35"/>
      <c r="AD14" s="35"/>
      <c r="AE14" s="35"/>
    </row>
    <row r="15" spans="2:31" ht="12" customHeight="1">
      <c r="B15" s="50" t="s">
        <v>52</v>
      </c>
      <c r="C15" s="51"/>
      <c r="D15" s="9">
        <v>23175</v>
      </c>
      <c r="E15" s="6">
        <v>130</v>
      </c>
      <c r="F15" s="6">
        <v>495</v>
      </c>
      <c r="G15" s="6">
        <v>494</v>
      </c>
      <c r="H15" s="6">
        <v>16</v>
      </c>
      <c r="I15" s="6">
        <v>7</v>
      </c>
      <c r="J15" s="14" t="s">
        <v>51</v>
      </c>
      <c r="K15" s="14" t="s">
        <v>51</v>
      </c>
      <c r="L15" s="18" t="s">
        <v>51</v>
      </c>
      <c r="M15" s="6">
        <v>254</v>
      </c>
      <c r="N15" s="6">
        <v>1</v>
      </c>
      <c r="O15" s="6">
        <v>181</v>
      </c>
      <c r="P15" s="16">
        <v>15</v>
      </c>
      <c r="Q15" s="6">
        <v>29</v>
      </c>
      <c r="R15" s="14" t="s">
        <v>51</v>
      </c>
      <c r="S15" s="6">
        <v>137</v>
      </c>
      <c r="T15" s="16">
        <v>1759</v>
      </c>
      <c r="U15" s="21">
        <v>0</v>
      </c>
      <c r="V15" s="16">
        <v>2</v>
      </c>
      <c r="W15" s="16">
        <v>150</v>
      </c>
      <c r="X15" s="16">
        <v>2</v>
      </c>
      <c r="Y15" s="26">
        <v>0</v>
      </c>
      <c r="Z15" s="16">
        <v>154</v>
      </c>
      <c r="AA15" s="16">
        <v>4118</v>
      </c>
      <c r="AB15" s="16">
        <v>45</v>
      </c>
      <c r="AC15" s="16">
        <v>17072</v>
      </c>
      <c r="AD15" s="16">
        <v>27</v>
      </c>
      <c r="AE15" s="16">
        <v>17099</v>
      </c>
    </row>
    <row r="16" spans="2:31" s="3" customFormat="1" ht="12" customHeight="1">
      <c r="B16" s="52" t="s">
        <v>56</v>
      </c>
      <c r="C16" s="53"/>
      <c r="D16" s="12">
        <f aca="true" t="shared" si="0" ref="D16:D21">T16+Z16+AA16+AB16+AE16</f>
        <v>22747</v>
      </c>
      <c r="E16" s="7">
        <f>SUM(E17:E36)</f>
        <v>128</v>
      </c>
      <c r="F16" s="7">
        <f aca="true" t="shared" si="1" ref="F16:S16">SUM(F17:F36)</f>
        <v>485</v>
      </c>
      <c r="G16" s="7">
        <f t="shared" si="1"/>
        <v>515</v>
      </c>
      <c r="H16" s="7">
        <f t="shared" si="1"/>
        <v>16</v>
      </c>
      <c r="I16" s="7">
        <f t="shared" si="1"/>
        <v>7</v>
      </c>
      <c r="J16" s="7" t="s">
        <v>54</v>
      </c>
      <c r="K16" s="7" t="s">
        <v>54</v>
      </c>
      <c r="L16" s="7" t="s">
        <v>54</v>
      </c>
      <c r="M16" s="7">
        <f t="shared" si="1"/>
        <v>247</v>
      </c>
      <c r="N16" s="7">
        <f t="shared" si="1"/>
        <v>1</v>
      </c>
      <c r="O16" s="7">
        <f t="shared" si="1"/>
        <v>155</v>
      </c>
      <c r="P16" s="19">
        <f t="shared" si="1"/>
        <v>18</v>
      </c>
      <c r="Q16" s="7">
        <f t="shared" si="1"/>
        <v>24</v>
      </c>
      <c r="R16" s="7" t="s">
        <v>54</v>
      </c>
      <c r="S16" s="7">
        <f t="shared" si="1"/>
        <v>138</v>
      </c>
      <c r="T16" s="19">
        <f aca="true" t="shared" si="2" ref="T16:T36">SUM(E16:S16)</f>
        <v>1734</v>
      </c>
      <c r="U16" s="31">
        <f>SUM(U16:U36)</f>
        <v>0</v>
      </c>
      <c r="V16" s="31">
        <f>SUM(V17:V36)</f>
        <v>2</v>
      </c>
      <c r="W16" s="31">
        <f>SUM(W17:W36)</f>
        <v>147</v>
      </c>
      <c r="X16" s="31">
        <f>SUM(X17:X36)</f>
        <v>2</v>
      </c>
      <c r="Y16" s="31">
        <f>SUM(Y17:Y36)</f>
        <v>0</v>
      </c>
      <c r="Z16" s="31">
        <v>151</v>
      </c>
      <c r="AA16" s="19">
        <f>SUM(AA17:AA36)</f>
        <v>4150</v>
      </c>
      <c r="AB16" s="19">
        <f>SUM(AB17:AB36)</f>
        <v>46</v>
      </c>
      <c r="AC16" s="19">
        <f>SUM(AC17:AC36)</f>
        <v>16640</v>
      </c>
      <c r="AD16" s="19">
        <f>SUM(AD17:AD36)</f>
        <v>26</v>
      </c>
      <c r="AE16" s="19">
        <f>AE17+AE18+AE19+AE20+AE21+AE22+AE23+AE24+AE25+AE26+AE27+AE28+AE29+AE30+AE31+AE32+AE33+AE34+AE35+AE36</f>
        <v>16666</v>
      </c>
    </row>
    <row r="17" spans="2:31" ht="12" customHeight="1">
      <c r="B17" s="4"/>
      <c r="C17" s="5" t="s">
        <v>28</v>
      </c>
      <c r="D17" s="9">
        <f t="shared" si="0"/>
        <v>2838</v>
      </c>
      <c r="E17" s="6">
        <v>19</v>
      </c>
      <c r="F17" s="6">
        <v>17</v>
      </c>
      <c r="G17" s="6">
        <v>148</v>
      </c>
      <c r="H17" s="6">
        <v>1</v>
      </c>
      <c r="I17" s="14" t="s">
        <v>53</v>
      </c>
      <c r="J17" s="14" t="s">
        <v>53</v>
      </c>
      <c r="K17" s="6" t="s">
        <v>53</v>
      </c>
      <c r="L17" s="6" t="s">
        <v>53</v>
      </c>
      <c r="M17" s="6">
        <v>18</v>
      </c>
      <c r="N17" s="14" t="s">
        <v>53</v>
      </c>
      <c r="O17" s="6">
        <v>29</v>
      </c>
      <c r="P17" s="21" t="s">
        <v>53</v>
      </c>
      <c r="Q17" s="6">
        <v>1</v>
      </c>
      <c r="R17" s="6" t="s">
        <v>53</v>
      </c>
      <c r="S17" s="6">
        <v>17</v>
      </c>
      <c r="T17" s="16">
        <f t="shared" si="2"/>
        <v>250</v>
      </c>
      <c r="U17" s="21">
        <f aca="true" t="shared" si="3" ref="U17:U36">SUM(U17:U37)</f>
        <v>0</v>
      </c>
      <c r="V17" s="21" t="s">
        <v>53</v>
      </c>
      <c r="W17" s="16">
        <v>11</v>
      </c>
      <c r="X17" s="26" t="s">
        <v>53</v>
      </c>
      <c r="Y17" s="21">
        <f aca="true" t="shared" si="4" ref="Y17:Y36">SUM(Y18:Y37)</f>
        <v>0</v>
      </c>
      <c r="Z17" s="21">
        <v>11</v>
      </c>
      <c r="AA17" s="16">
        <v>931</v>
      </c>
      <c r="AB17" s="25">
        <v>9</v>
      </c>
      <c r="AC17" s="24">
        <v>1636</v>
      </c>
      <c r="AD17" s="25">
        <v>1</v>
      </c>
      <c r="AE17" s="32">
        <f aca="true" t="shared" si="5" ref="AE17:AE36">SUM(AC17:AD17)</f>
        <v>1637</v>
      </c>
    </row>
    <row r="18" spans="2:31" ht="12" customHeight="1">
      <c r="B18" s="4"/>
      <c r="C18" s="5" t="s">
        <v>29</v>
      </c>
      <c r="D18" s="9">
        <f t="shared" si="0"/>
        <v>1449</v>
      </c>
      <c r="E18" s="14" t="s">
        <v>53</v>
      </c>
      <c r="F18" s="6">
        <v>1</v>
      </c>
      <c r="G18" s="18" t="s">
        <v>53</v>
      </c>
      <c r="H18" s="6">
        <v>2</v>
      </c>
      <c r="I18" s="6">
        <v>2</v>
      </c>
      <c r="J18" s="14" t="s">
        <v>53</v>
      </c>
      <c r="K18" s="6" t="s">
        <v>53</v>
      </c>
      <c r="L18" s="6" t="s">
        <v>53</v>
      </c>
      <c r="M18" s="6">
        <v>19</v>
      </c>
      <c r="N18" s="14" t="s">
        <v>53</v>
      </c>
      <c r="O18" s="6">
        <v>3</v>
      </c>
      <c r="P18" s="21" t="s">
        <v>53</v>
      </c>
      <c r="Q18" s="6">
        <v>4</v>
      </c>
      <c r="R18" s="6" t="s">
        <v>53</v>
      </c>
      <c r="S18" s="6">
        <v>11</v>
      </c>
      <c r="T18" s="16">
        <f t="shared" si="2"/>
        <v>42</v>
      </c>
      <c r="U18" s="21">
        <f t="shared" si="3"/>
        <v>0</v>
      </c>
      <c r="V18" s="21" t="s">
        <v>53</v>
      </c>
      <c r="W18" s="16">
        <v>3</v>
      </c>
      <c r="X18" s="21" t="s">
        <v>53</v>
      </c>
      <c r="Y18" s="21">
        <f t="shared" si="4"/>
        <v>0</v>
      </c>
      <c r="Z18" s="21">
        <v>3</v>
      </c>
      <c r="AA18" s="16">
        <v>183</v>
      </c>
      <c r="AB18" s="25">
        <v>1</v>
      </c>
      <c r="AC18" s="24">
        <v>1219</v>
      </c>
      <c r="AD18" s="25">
        <v>1</v>
      </c>
      <c r="AE18" s="32">
        <f t="shared" si="5"/>
        <v>1220</v>
      </c>
    </row>
    <row r="19" spans="2:31" ht="12" customHeight="1">
      <c r="B19" s="4"/>
      <c r="C19" s="5" t="s">
        <v>30</v>
      </c>
      <c r="D19" s="9">
        <f t="shared" si="0"/>
        <v>280</v>
      </c>
      <c r="E19" s="14" t="s">
        <v>53</v>
      </c>
      <c r="F19" s="6">
        <v>7</v>
      </c>
      <c r="G19" s="14" t="s">
        <v>53</v>
      </c>
      <c r="H19" s="14" t="s">
        <v>53</v>
      </c>
      <c r="I19" s="14" t="s">
        <v>53</v>
      </c>
      <c r="J19" s="14" t="s">
        <v>53</v>
      </c>
      <c r="K19" s="6" t="s">
        <v>53</v>
      </c>
      <c r="L19" s="6" t="s">
        <v>53</v>
      </c>
      <c r="M19" s="6">
        <v>4</v>
      </c>
      <c r="N19" s="14" t="s">
        <v>53</v>
      </c>
      <c r="O19" s="14" t="s">
        <v>53</v>
      </c>
      <c r="P19" s="21" t="s">
        <v>53</v>
      </c>
      <c r="Q19" s="14" t="s">
        <v>53</v>
      </c>
      <c r="R19" s="6" t="s">
        <v>53</v>
      </c>
      <c r="S19" s="6">
        <v>2</v>
      </c>
      <c r="T19" s="16">
        <f t="shared" si="2"/>
        <v>13</v>
      </c>
      <c r="U19" s="21">
        <f t="shared" si="3"/>
        <v>0</v>
      </c>
      <c r="V19" s="21" t="s">
        <v>53</v>
      </c>
      <c r="W19" s="16">
        <v>8</v>
      </c>
      <c r="X19" s="21" t="s">
        <v>53</v>
      </c>
      <c r="Y19" s="21">
        <f t="shared" si="4"/>
        <v>0</v>
      </c>
      <c r="Z19" s="21">
        <v>8</v>
      </c>
      <c r="AA19" s="16">
        <v>31</v>
      </c>
      <c r="AB19" s="25">
        <v>2</v>
      </c>
      <c r="AC19" s="25">
        <v>226</v>
      </c>
      <c r="AD19" s="26" t="s">
        <v>53</v>
      </c>
      <c r="AE19" s="32">
        <f t="shared" si="5"/>
        <v>226</v>
      </c>
    </row>
    <row r="20" spans="2:31" ht="12" customHeight="1">
      <c r="B20" s="4"/>
      <c r="C20" s="5" t="s">
        <v>31</v>
      </c>
      <c r="D20" s="9">
        <f t="shared" si="0"/>
        <v>4210</v>
      </c>
      <c r="E20" s="6">
        <v>24</v>
      </c>
      <c r="F20" s="6">
        <v>18</v>
      </c>
      <c r="G20" s="6">
        <v>72</v>
      </c>
      <c r="H20" s="6">
        <v>2</v>
      </c>
      <c r="I20" s="14" t="s">
        <v>53</v>
      </c>
      <c r="J20" s="14" t="s">
        <v>53</v>
      </c>
      <c r="K20" s="6" t="s">
        <v>53</v>
      </c>
      <c r="L20" s="6" t="s">
        <v>53</v>
      </c>
      <c r="M20" s="6">
        <v>34</v>
      </c>
      <c r="N20" s="14" t="s">
        <v>53</v>
      </c>
      <c r="O20" s="6">
        <v>32</v>
      </c>
      <c r="P20" s="21" t="s">
        <v>53</v>
      </c>
      <c r="Q20" s="6">
        <v>4</v>
      </c>
      <c r="R20" s="6" t="s">
        <v>53</v>
      </c>
      <c r="S20" s="6">
        <v>19</v>
      </c>
      <c r="T20" s="16">
        <f t="shared" si="2"/>
        <v>205</v>
      </c>
      <c r="U20" s="21">
        <f t="shared" si="3"/>
        <v>0</v>
      </c>
      <c r="V20" s="21" t="s">
        <v>53</v>
      </c>
      <c r="W20" s="16">
        <v>21</v>
      </c>
      <c r="X20" s="16">
        <v>1</v>
      </c>
      <c r="Y20" s="21">
        <f t="shared" si="4"/>
        <v>0</v>
      </c>
      <c r="Z20" s="21">
        <v>22</v>
      </c>
      <c r="AA20" s="16">
        <v>820</v>
      </c>
      <c r="AB20" s="25">
        <v>9</v>
      </c>
      <c r="AC20" s="24">
        <v>3145</v>
      </c>
      <c r="AD20" s="25">
        <v>9</v>
      </c>
      <c r="AE20" s="32">
        <f t="shared" si="5"/>
        <v>3154</v>
      </c>
    </row>
    <row r="21" spans="2:31" ht="12" customHeight="1">
      <c r="B21" s="4"/>
      <c r="C21" s="5" t="s">
        <v>32</v>
      </c>
      <c r="D21" s="9">
        <f t="shared" si="0"/>
        <v>1103</v>
      </c>
      <c r="E21" s="6">
        <v>2</v>
      </c>
      <c r="F21" s="6">
        <v>13</v>
      </c>
      <c r="G21" s="6">
        <v>5</v>
      </c>
      <c r="H21" s="6" t="s">
        <v>53</v>
      </c>
      <c r="I21" s="18" t="s">
        <v>53</v>
      </c>
      <c r="J21" s="14" t="s">
        <v>53</v>
      </c>
      <c r="K21" s="6" t="s">
        <v>53</v>
      </c>
      <c r="L21" s="6" t="s">
        <v>53</v>
      </c>
      <c r="M21" s="6">
        <v>14</v>
      </c>
      <c r="N21" s="14" t="s">
        <v>53</v>
      </c>
      <c r="O21" s="6">
        <v>5</v>
      </c>
      <c r="P21" s="21" t="s">
        <v>53</v>
      </c>
      <c r="Q21" s="14" t="s">
        <v>53</v>
      </c>
      <c r="R21" s="6" t="s">
        <v>53</v>
      </c>
      <c r="S21" s="6">
        <v>9</v>
      </c>
      <c r="T21" s="16">
        <f t="shared" si="2"/>
        <v>48</v>
      </c>
      <c r="U21" s="21">
        <f t="shared" si="3"/>
        <v>0</v>
      </c>
      <c r="V21" s="21" t="s">
        <v>53</v>
      </c>
      <c r="W21" s="16">
        <v>11</v>
      </c>
      <c r="X21" s="21" t="s">
        <v>53</v>
      </c>
      <c r="Y21" s="21">
        <f t="shared" si="4"/>
        <v>0</v>
      </c>
      <c r="Z21" s="21">
        <v>11</v>
      </c>
      <c r="AA21" s="16">
        <v>127</v>
      </c>
      <c r="AB21" s="25">
        <v>3</v>
      </c>
      <c r="AC21" s="25">
        <v>908</v>
      </c>
      <c r="AD21" s="25">
        <v>6</v>
      </c>
      <c r="AE21" s="32">
        <f t="shared" si="5"/>
        <v>914</v>
      </c>
    </row>
    <row r="22" spans="2:31" ht="12" customHeight="1">
      <c r="B22" s="4"/>
      <c r="C22" s="5" t="s">
        <v>33</v>
      </c>
      <c r="D22" s="9">
        <f>SUM(T22,AA22,AB22,AE22)</f>
        <v>602</v>
      </c>
      <c r="E22" s="6" t="s">
        <v>53</v>
      </c>
      <c r="F22" s="6">
        <v>9</v>
      </c>
      <c r="G22" s="6">
        <v>3</v>
      </c>
      <c r="H22" s="14">
        <v>1</v>
      </c>
      <c r="I22" s="14" t="s">
        <v>53</v>
      </c>
      <c r="J22" s="14" t="s">
        <v>53</v>
      </c>
      <c r="K22" s="6" t="s">
        <v>53</v>
      </c>
      <c r="L22" s="6" t="s">
        <v>53</v>
      </c>
      <c r="M22" s="6">
        <v>7</v>
      </c>
      <c r="N22" s="14" t="s">
        <v>53</v>
      </c>
      <c r="O22" s="6">
        <v>6</v>
      </c>
      <c r="P22" s="21" t="s">
        <v>53</v>
      </c>
      <c r="Q22" s="14" t="s">
        <v>53</v>
      </c>
      <c r="R22" s="6" t="s">
        <v>53</v>
      </c>
      <c r="S22" s="6">
        <v>5</v>
      </c>
      <c r="T22" s="16">
        <f t="shared" si="2"/>
        <v>31</v>
      </c>
      <c r="U22" s="21">
        <f t="shared" si="3"/>
        <v>0</v>
      </c>
      <c r="V22" s="21" t="s">
        <v>53</v>
      </c>
      <c r="W22" s="21" t="s">
        <v>53</v>
      </c>
      <c r="X22" s="21" t="s">
        <v>53</v>
      </c>
      <c r="Y22" s="21">
        <f t="shared" si="4"/>
        <v>0</v>
      </c>
      <c r="Z22" s="21">
        <f>SUM(U22:Y22)</f>
        <v>0</v>
      </c>
      <c r="AA22" s="16">
        <v>166</v>
      </c>
      <c r="AB22" s="25">
        <v>1</v>
      </c>
      <c r="AC22" s="25">
        <v>404</v>
      </c>
      <c r="AD22" s="26" t="s">
        <v>53</v>
      </c>
      <c r="AE22" s="32">
        <f t="shared" si="5"/>
        <v>404</v>
      </c>
    </row>
    <row r="23" spans="2:31" ht="12" customHeight="1">
      <c r="B23" s="4"/>
      <c r="C23" s="5" t="s">
        <v>34</v>
      </c>
      <c r="D23" s="9">
        <f>SUM(T23,AA23,AB23,AE23)</f>
        <v>94</v>
      </c>
      <c r="E23" s="6">
        <v>1</v>
      </c>
      <c r="F23" s="6">
        <v>5</v>
      </c>
      <c r="G23" s="6">
        <v>2</v>
      </c>
      <c r="H23" s="14" t="s">
        <v>53</v>
      </c>
      <c r="I23" s="14" t="s">
        <v>53</v>
      </c>
      <c r="J23" s="14" t="s">
        <v>53</v>
      </c>
      <c r="K23" s="6" t="s">
        <v>53</v>
      </c>
      <c r="L23" s="6" t="s">
        <v>53</v>
      </c>
      <c r="M23" s="6">
        <v>2</v>
      </c>
      <c r="N23" s="14" t="s">
        <v>53</v>
      </c>
      <c r="O23" s="6">
        <v>2</v>
      </c>
      <c r="P23" s="21" t="s">
        <v>53</v>
      </c>
      <c r="Q23" s="14" t="s">
        <v>53</v>
      </c>
      <c r="R23" s="6" t="s">
        <v>53</v>
      </c>
      <c r="S23" s="14">
        <v>1</v>
      </c>
      <c r="T23" s="16">
        <f t="shared" si="2"/>
        <v>13</v>
      </c>
      <c r="U23" s="21">
        <f t="shared" si="3"/>
        <v>0</v>
      </c>
      <c r="V23" s="21" t="s">
        <v>53</v>
      </c>
      <c r="W23" s="21" t="s">
        <v>53</v>
      </c>
      <c r="X23" s="21" t="s">
        <v>53</v>
      </c>
      <c r="Y23" s="21">
        <f t="shared" si="4"/>
        <v>0</v>
      </c>
      <c r="Z23" s="21">
        <f>SUM(U23:Y23)</f>
        <v>0</v>
      </c>
      <c r="AA23" s="16">
        <v>11</v>
      </c>
      <c r="AB23" s="26" t="s">
        <v>53</v>
      </c>
      <c r="AC23" s="25">
        <v>70</v>
      </c>
      <c r="AD23" s="26" t="s">
        <v>53</v>
      </c>
      <c r="AE23" s="32">
        <f t="shared" si="5"/>
        <v>70</v>
      </c>
    </row>
    <row r="24" spans="2:31" ht="12" customHeight="1">
      <c r="B24" s="4"/>
      <c r="C24" s="5" t="s">
        <v>35</v>
      </c>
      <c r="D24" s="9">
        <f>SUM(T24,Z24,AA24,AB24,AE24)</f>
        <v>420</v>
      </c>
      <c r="E24" s="6">
        <v>4</v>
      </c>
      <c r="F24" s="6">
        <v>11</v>
      </c>
      <c r="G24" s="6">
        <v>6</v>
      </c>
      <c r="H24" s="14" t="s">
        <v>53</v>
      </c>
      <c r="I24" s="6">
        <v>1</v>
      </c>
      <c r="J24" s="14" t="s">
        <v>53</v>
      </c>
      <c r="K24" s="6" t="s">
        <v>53</v>
      </c>
      <c r="L24" s="6" t="s">
        <v>53</v>
      </c>
      <c r="M24" s="6">
        <v>7</v>
      </c>
      <c r="N24" s="14" t="s">
        <v>53</v>
      </c>
      <c r="O24" s="6">
        <v>2</v>
      </c>
      <c r="P24" s="21" t="s">
        <v>53</v>
      </c>
      <c r="Q24" s="14" t="s">
        <v>53</v>
      </c>
      <c r="R24" s="6" t="s">
        <v>53</v>
      </c>
      <c r="S24" s="14">
        <v>1</v>
      </c>
      <c r="T24" s="16">
        <f t="shared" si="2"/>
        <v>32</v>
      </c>
      <c r="U24" s="21">
        <f t="shared" si="3"/>
        <v>0</v>
      </c>
      <c r="V24" s="21" t="s">
        <v>53</v>
      </c>
      <c r="W24" s="16">
        <v>14</v>
      </c>
      <c r="X24" s="21" t="s">
        <v>53</v>
      </c>
      <c r="Y24" s="21">
        <f t="shared" si="4"/>
        <v>0</v>
      </c>
      <c r="Z24" s="21">
        <v>14</v>
      </c>
      <c r="AA24" s="16">
        <v>56</v>
      </c>
      <c r="AB24" s="25">
        <v>2</v>
      </c>
      <c r="AC24" s="25">
        <v>316</v>
      </c>
      <c r="AD24" s="27" t="s">
        <v>53</v>
      </c>
      <c r="AE24" s="32">
        <f t="shared" si="5"/>
        <v>316</v>
      </c>
    </row>
    <row r="25" spans="2:31" ht="12" customHeight="1">
      <c r="B25" s="4"/>
      <c r="C25" s="5" t="s">
        <v>36</v>
      </c>
      <c r="D25" s="9">
        <f>SUM(T25,Z25,AA25,AB25,AE25)</f>
        <v>121</v>
      </c>
      <c r="E25" s="14" t="s">
        <v>53</v>
      </c>
      <c r="F25" s="6">
        <v>1</v>
      </c>
      <c r="G25" s="6">
        <v>1</v>
      </c>
      <c r="H25" s="6">
        <v>1</v>
      </c>
      <c r="I25" s="6">
        <v>1</v>
      </c>
      <c r="J25" s="14" t="s">
        <v>53</v>
      </c>
      <c r="K25" s="6" t="s">
        <v>53</v>
      </c>
      <c r="L25" s="6" t="s">
        <v>53</v>
      </c>
      <c r="M25" s="6">
        <v>1</v>
      </c>
      <c r="N25" s="14" t="s">
        <v>53</v>
      </c>
      <c r="O25" s="6">
        <v>1</v>
      </c>
      <c r="P25" s="21" t="s">
        <v>53</v>
      </c>
      <c r="Q25" s="14" t="s">
        <v>53</v>
      </c>
      <c r="R25" s="6" t="s">
        <v>53</v>
      </c>
      <c r="S25" s="6">
        <v>1</v>
      </c>
      <c r="T25" s="16">
        <f t="shared" si="2"/>
        <v>7</v>
      </c>
      <c r="U25" s="21">
        <f t="shared" si="3"/>
        <v>0</v>
      </c>
      <c r="V25" s="21" t="s">
        <v>53</v>
      </c>
      <c r="W25" s="16">
        <v>4</v>
      </c>
      <c r="X25" s="21" t="s">
        <v>53</v>
      </c>
      <c r="Y25" s="21">
        <f t="shared" si="4"/>
        <v>0</v>
      </c>
      <c r="Z25" s="21">
        <v>4</v>
      </c>
      <c r="AA25" s="16">
        <v>6</v>
      </c>
      <c r="AB25" s="26">
        <v>0</v>
      </c>
      <c r="AC25" s="25">
        <v>104</v>
      </c>
      <c r="AD25" s="26">
        <v>0</v>
      </c>
      <c r="AE25" s="32">
        <f t="shared" si="5"/>
        <v>104</v>
      </c>
    </row>
    <row r="26" spans="2:31" ht="12" customHeight="1">
      <c r="B26" s="4"/>
      <c r="C26" s="5" t="s">
        <v>37</v>
      </c>
      <c r="D26" s="9">
        <f>SUM(T26,Z26,AA26,AB26,AE26)</f>
        <v>2388</v>
      </c>
      <c r="E26" s="6">
        <v>13</v>
      </c>
      <c r="F26" s="6">
        <v>24</v>
      </c>
      <c r="G26" s="6">
        <v>78</v>
      </c>
      <c r="H26" s="6">
        <v>1</v>
      </c>
      <c r="I26" s="14" t="s">
        <v>53</v>
      </c>
      <c r="J26" s="14" t="s">
        <v>53</v>
      </c>
      <c r="K26" s="6" t="s">
        <v>53</v>
      </c>
      <c r="L26" s="6" t="s">
        <v>53</v>
      </c>
      <c r="M26" s="6">
        <v>30</v>
      </c>
      <c r="N26" s="14" t="s">
        <v>53</v>
      </c>
      <c r="O26" s="6">
        <v>15</v>
      </c>
      <c r="P26" s="21" t="s">
        <v>53</v>
      </c>
      <c r="Q26" s="6">
        <v>3</v>
      </c>
      <c r="R26" s="6" t="s">
        <v>53</v>
      </c>
      <c r="S26" s="6">
        <v>20</v>
      </c>
      <c r="T26" s="16">
        <f t="shared" si="2"/>
        <v>184</v>
      </c>
      <c r="U26" s="21">
        <f t="shared" si="3"/>
        <v>0</v>
      </c>
      <c r="V26" s="21" t="s">
        <v>53</v>
      </c>
      <c r="W26" s="16">
        <v>18</v>
      </c>
      <c r="X26" s="21" t="s">
        <v>53</v>
      </c>
      <c r="Y26" s="21">
        <f t="shared" si="4"/>
        <v>0</v>
      </c>
      <c r="Z26" s="21">
        <v>18</v>
      </c>
      <c r="AA26" s="16">
        <v>315</v>
      </c>
      <c r="AB26" s="25">
        <v>4</v>
      </c>
      <c r="AC26" s="24">
        <v>1864</v>
      </c>
      <c r="AD26" s="25">
        <v>3</v>
      </c>
      <c r="AE26" s="32">
        <f t="shared" si="5"/>
        <v>1867</v>
      </c>
    </row>
    <row r="27" spans="2:31" ht="12" customHeight="1">
      <c r="B27" s="4"/>
      <c r="C27" s="5" t="s">
        <v>38</v>
      </c>
      <c r="D27" s="9">
        <f aca="true" t="shared" si="6" ref="D27:D36">SUM(T27,Z27,AA27,AB27,AE27)</f>
        <v>184</v>
      </c>
      <c r="E27" s="14" t="s">
        <v>53</v>
      </c>
      <c r="F27" s="6">
        <v>2</v>
      </c>
      <c r="G27" s="6">
        <v>1</v>
      </c>
      <c r="H27" s="18" t="s">
        <v>53</v>
      </c>
      <c r="I27" s="14" t="s">
        <v>53</v>
      </c>
      <c r="J27" s="14" t="s">
        <v>53</v>
      </c>
      <c r="K27" s="6" t="s">
        <v>53</v>
      </c>
      <c r="L27" s="6" t="s">
        <v>53</v>
      </c>
      <c r="M27" s="6">
        <v>2</v>
      </c>
      <c r="N27" s="14" t="s">
        <v>53</v>
      </c>
      <c r="O27" s="6">
        <v>1</v>
      </c>
      <c r="P27" s="21" t="s">
        <v>53</v>
      </c>
      <c r="Q27" s="6">
        <v>1</v>
      </c>
      <c r="R27" s="6" t="s">
        <v>53</v>
      </c>
      <c r="S27" s="6">
        <v>1</v>
      </c>
      <c r="T27" s="16">
        <f t="shared" si="2"/>
        <v>8</v>
      </c>
      <c r="U27" s="21">
        <f t="shared" si="3"/>
        <v>0</v>
      </c>
      <c r="V27" s="21" t="s">
        <v>53</v>
      </c>
      <c r="W27" s="16">
        <v>6</v>
      </c>
      <c r="X27" s="21" t="s">
        <v>53</v>
      </c>
      <c r="Y27" s="21">
        <f t="shared" si="4"/>
        <v>0</v>
      </c>
      <c r="Z27" s="21">
        <v>6</v>
      </c>
      <c r="AA27" s="16">
        <v>26</v>
      </c>
      <c r="AB27" s="26">
        <v>0</v>
      </c>
      <c r="AC27" s="25">
        <v>144</v>
      </c>
      <c r="AD27" s="27" t="s">
        <v>53</v>
      </c>
      <c r="AE27" s="32">
        <f t="shared" si="5"/>
        <v>144</v>
      </c>
    </row>
    <row r="28" spans="2:31" ht="12" customHeight="1">
      <c r="B28" s="4"/>
      <c r="C28" s="5" t="s">
        <v>39</v>
      </c>
      <c r="D28" s="9">
        <f t="shared" si="6"/>
        <v>1769</v>
      </c>
      <c r="E28" s="6">
        <v>15</v>
      </c>
      <c r="F28" s="6">
        <v>24</v>
      </c>
      <c r="G28" s="6">
        <v>81</v>
      </c>
      <c r="H28" s="6">
        <v>3</v>
      </c>
      <c r="I28" s="14" t="s">
        <v>53</v>
      </c>
      <c r="J28" s="14" t="s">
        <v>53</v>
      </c>
      <c r="K28" s="6" t="s">
        <v>53</v>
      </c>
      <c r="L28" s="6" t="s">
        <v>53</v>
      </c>
      <c r="M28" s="6">
        <v>25</v>
      </c>
      <c r="N28" s="14" t="s">
        <v>53</v>
      </c>
      <c r="O28" s="6">
        <v>17</v>
      </c>
      <c r="P28" s="21" t="s">
        <v>53</v>
      </c>
      <c r="Q28" s="6">
        <v>2</v>
      </c>
      <c r="R28" s="6" t="s">
        <v>53</v>
      </c>
      <c r="S28" s="6">
        <v>17</v>
      </c>
      <c r="T28" s="16">
        <f t="shared" si="2"/>
        <v>184</v>
      </c>
      <c r="U28" s="21">
        <f t="shared" si="3"/>
        <v>0</v>
      </c>
      <c r="V28" s="21" t="s">
        <v>53</v>
      </c>
      <c r="W28" s="16">
        <v>14</v>
      </c>
      <c r="X28" s="16">
        <v>1</v>
      </c>
      <c r="Y28" s="21">
        <f t="shared" si="4"/>
        <v>0</v>
      </c>
      <c r="Z28" s="21">
        <v>15</v>
      </c>
      <c r="AA28" s="16">
        <v>131</v>
      </c>
      <c r="AB28" s="25">
        <v>4</v>
      </c>
      <c r="AC28" s="24">
        <v>1435</v>
      </c>
      <c r="AD28" s="26" t="s">
        <v>53</v>
      </c>
      <c r="AE28" s="32">
        <f t="shared" si="5"/>
        <v>1435</v>
      </c>
    </row>
    <row r="29" spans="2:31" ht="12" customHeight="1">
      <c r="B29" s="4"/>
      <c r="C29" s="5" t="s">
        <v>40</v>
      </c>
      <c r="D29" s="9">
        <f t="shared" si="6"/>
        <v>793</v>
      </c>
      <c r="E29" s="6">
        <v>4</v>
      </c>
      <c r="F29" s="6">
        <v>4</v>
      </c>
      <c r="G29" s="6">
        <v>1</v>
      </c>
      <c r="H29" s="6">
        <v>1</v>
      </c>
      <c r="I29" s="14" t="s">
        <v>53</v>
      </c>
      <c r="J29" s="14" t="s">
        <v>53</v>
      </c>
      <c r="K29" s="6" t="s">
        <v>53</v>
      </c>
      <c r="L29" s="6" t="s">
        <v>53</v>
      </c>
      <c r="M29" s="6">
        <v>10</v>
      </c>
      <c r="N29" s="14" t="s">
        <v>53</v>
      </c>
      <c r="O29" s="6">
        <v>1</v>
      </c>
      <c r="P29" s="21" t="s">
        <v>53</v>
      </c>
      <c r="Q29" s="6">
        <v>2</v>
      </c>
      <c r="R29" s="6" t="s">
        <v>53</v>
      </c>
      <c r="S29" s="6">
        <v>5</v>
      </c>
      <c r="T29" s="16">
        <f t="shared" si="2"/>
        <v>28</v>
      </c>
      <c r="U29" s="21">
        <f t="shared" si="3"/>
        <v>0</v>
      </c>
      <c r="V29" s="21" t="s">
        <v>53</v>
      </c>
      <c r="W29" s="16">
        <v>5</v>
      </c>
      <c r="X29" s="26" t="s">
        <v>53</v>
      </c>
      <c r="Y29" s="21">
        <f t="shared" si="4"/>
        <v>0</v>
      </c>
      <c r="Z29" s="21">
        <v>5</v>
      </c>
      <c r="AA29" s="16">
        <v>67</v>
      </c>
      <c r="AB29" s="27" t="s">
        <v>53</v>
      </c>
      <c r="AC29" s="25">
        <v>693</v>
      </c>
      <c r="AD29" s="26" t="s">
        <v>53</v>
      </c>
      <c r="AE29" s="32">
        <f t="shared" si="5"/>
        <v>693</v>
      </c>
    </row>
    <row r="30" spans="2:31" ht="12" customHeight="1">
      <c r="B30" s="4"/>
      <c r="C30" s="5" t="s">
        <v>41</v>
      </c>
      <c r="D30" s="9">
        <f t="shared" si="6"/>
        <v>1268</v>
      </c>
      <c r="E30" s="6">
        <v>13</v>
      </c>
      <c r="F30" s="6">
        <v>16</v>
      </c>
      <c r="G30" s="6">
        <v>18</v>
      </c>
      <c r="H30" s="14" t="s">
        <v>53</v>
      </c>
      <c r="I30" s="14" t="s">
        <v>53</v>
      </c>
      <c r="J30" s="14" t="s">
        <v>53</v>
      </c>
      <c r="K30" s="6" t="s">
        <v>53</v>
      </c>
      <c r="L30" s="6" t="s">
        <v>53</v>
      </c>
      <c r="M30" s="6">
        <v>14</v>
      </c>
      <c r="N30" s="14" t="s">
        <v>53</v>
      </c>
      <c r="O30" s="6">
        <v>9</v>
      </c>
      <c r="P30" s="21" t="s">
        <v>53</v>
      </c>
      <c r="Q30" s="6">
        <v>2</v>
      </c>
      <c r="R30" s="6" t="s">
        <v>53</v>
      </c>
      <c r="S30" s="6">
        <v>7</v>
      </c>
      <c r="T30" s="16">
        <f t="shared" si="2"/>
        <v>79</v>
      </c>
      <c r="U30" s="21">
        <f t="shared" si="3"/>
        <v>0</v>
      </c>
      <c r="V30" s="21" t="s">
        <v>53</v>
      </c>
      <c r="W30" s="16">
        <v>2</v>
      </c>
      <c r="X30" s="26" t="s">
        <v>53</v>
      </c>
      <c r="Y30" s="21">
        <f t="shared" si="4"/>
        <v>0</v>
      </c>
      <c r="Z30" s="21">
        <v>2</v>
      </c>
      <c r="AA30" s="16">
        <v>225</v>
      </c>
      <c r="AB30" s="28">
        <v>4</v>
      </c>
      <c r="AC30" s="28">
        <v>954</v>
      </c>
      <c r="AD30" s="28">
        <v>4</v>
      </c>
      <c r="AE30" s="32">
        <f t="shared" si="5"/>
        <v>958</v>
      </c>
    </row>
    <row r="31" spans="2:31" ht="12" customHeight="1">
      <c r="B31" s="4"/>
      <c r="C31" s="5" t="s">
        <v>42</v>
      </c>
      <c r="D31" s="9">
        <f t="shared" si="6"/>
        <v>1990</v>
      </c>
      <c r="E31" s="6">
        <v>14</v>
      </c>
      <c r="F31" s="6">
        <v>24</v>
      </c>
      <c r="G31" s="6">
        <v>19</v>
      </c>
      <c r="H31" s="6">
        <v>2</v>
      </c>
      <c r="I31" s="6">
        <v>1</v>
      </c>
      <c r="J31" s="14" t="s">
        <v>53</v>
      </c>
      <c r="K31" s="6" t="s">
        <v>53</v>
      </c>
      <c r="L31" s="6" t="s">
        <v>53</v>
      </c>
      <c r="M31" s="6">
        <v>14</v>
      </c>
      <c r="N31" s="14" t="s">
        <v>53</v>
      </c>
      <c r="O31" s="6">
        <v>15</v>
      </c>
      <c r="P31" s="21" t="s">
        <v>53</v>
      </c>
      <c r="Q31" s="6">
        <v>2</v>
      </c>
      <c r="R31" s="6" t="s">
        <v>53</v>
      </c>
      <c r="S31" s="6">
        <v>7</v>
      </c>
      <c r="T31" s="16">
        <f t="shared" si="2"/>
        <v>98</v>
      </c>
      <c r="U31" s="21">
        <f t="shared" si="3"/>
        <v>0</v>
      </c>
      <c r="V31" s="21" t="s">
        <v>53</v>
      </c>
      <c r="W31" s="16">
        <v>3</v>
      </c>
      <c r="X31" s="26" t="s">
        <v>53</v>
      </c>
      <c r="Y31" s="21">
        <f t="shared" si="4"/>
        <v>0</v>
      </c>
      <c r="Z31" s="21">
        <v>3</v>
      </c>
      <c r="AA31" s="16">
        <v>558</v>
      </c>
      <c r="AB31" s="28">
        <v>3</v>
      </c>
      <c r="AC31" s="29">
        <v>1327</v>
      </c>
      <c r="AD31" s="28">
        <v>1</v>
      </c>
      <c r="AE31" s="32">
        <f t="shared" si="5"/>
        <v>1328</v>
      </c>
    </row>
    <row r="32" spans="2:256" ht="12" customHeight="1">
      <c r="B32" s="4"/>
      <c r="C32" s="5" t="s">
        <v>43</v>
      </c>
      <c r="D32" s="9">
        <f>SUM(T32,AA32,AE32)</f>
        <v>444</v>
      </c>
      <c r="E32" s="6">
        <v>3</v>
      </c>
      <c r="F32" s="6">
        <v>2</v>
      </c>
      <c r="G32" s="18" t="s">
        <v>53</v>
      </c>
      <c r="H32" s="6">
        <v>1</v>
      </c>
      <c r="I32" s="6">
        <v>1</v>
      </c>
      <c r="J32" s="14" t="s">
        <v>53</v>
      </c>
      <c r="K32" s="6" t="s">
        <v>53</v>
      </c>
      <c r="L32" s="6" t="s">
        <v>53</v>
      </c>
      <c r="M32" s="6">
        <v>6</v>
      </c>
      <c r="N32" s="14" t="s">
        <v>53</v>
      </c>
      <c r="O32" s="6">
        <v>3</v>
      </c>
      <c r="P32" s="21" t="s">
        <v>53</v>
      </c>
      <c r="Q32" s="6">
        <v>1</v>
      </c>
      <c r="R32" s="6" t="s">
        <v>53</v>
      </c>
      <c r="S32" s="6">
        <v>2</v>
      </c>
      <c r="T32" s="16">
        <f t="shared" si="2"/>
        <v>19</v>
      </c>
      <c r="U32" s="21">
        <f t="shared" si="3"/>
        <v>0</v>
      </c>
      <c r="V32" s="21" t="s">
        <v>53</v>
      </c>
      <c r="W32" s="21" t="s">
        <v>53</v>
      </c>
      <c r="X32" s="26" t="s">
        <v>53</v>
      </c>
      <c r="Y32" s="21">
        <f t="shared" si="4"/>
        <v>0</v>
      </c>
      <c r="Z32" s="21">
        <f>SUM(U32:Y32)</f>
        <v>0</v>
      </c>
      <c r="AA32" s="16">
        <v>35</v>
      </c>
      <c r="AB32" s="26" t="s">
        <v>53</v>
      </c>
      <c r="AC32" s="28">
        <v>390</v>
      </c>
      <c r="AD32" s="26" t="s">
        <v>53</v>
      </c>
      <c r="AE32" s="32">
        <f t="shared" si="5"/>
        <v>390</v>
      </c>
      <c r="IV32" s="1">
        <f>SUM(AC32:IU32)</f>
        <v>780</v>
      </c>
    </row>
    <row r="33" spans="2:31" ht="12" customHeight="1">
      <c r="B33" s="4"/>
      <c r="C33" s="5" t="s">
        <v>44</v>
      </c>
      <c r="D33" s="9">
        <f t="shared" si="6"/>
        <v>1071</v>
      </c>
      <c r="E33" s="6">
        <v>9</v>
      </c>
      <c r="F33" s="6">
        <v>55</v>
      </c>
      <c r="G33" s="6">
        <v>42</v>
      </c>
      <c r="H33" s="14" t="s">
        <v>53</v>
      </c>
      <c r="I33" s="14">
        <v>1</v>
      </c>
      <c r="J33" s="14" t="s">
        <v>53</v>
      </c>
      <c r="K33" s="6" t="s">
        <v>53</v>
      </c>
      <c r="L33" s="6" t="s">
        <v>53</v>
      </c>
      <c r="M33" s="6">
        <v>12</v>
      </c>
      <c r="N33" s="14" t="s">
        <v>53</v>
      </c>
      <c r="O33" s="6">
        <v>2</v>
      </c>
      <c r="P33" s="21">
        <v>12</v>
      </c>
      <c r="Q33" s="6">
        <v>2</v>
      </c>
      <c r="R33" s="6" t="s">
        <v>53</v>
      </c>
      <c r="S33" s="6">
        <v>9</v>
      </c>
      <c r="T33" s="16">
        <f t="shared" si="2"/>
        <v>144</v>
      </c>
      <c r="U33" s="21">
        <f t="shared" si="3"/>
        <v>0</v>
      </c>
      <c r="V33" s="16">
        <v>1</v>
      </c>
      <c r="W33" s="16">
        <v>23</v>
      </c>
      <c r="X33" s="26" t="s">
        <v>53</v>
      </c>
      <c r="Y33" s="21">
        <f t="shared" si="4"/>
        <v>0</v>
      </c>
      <c r="Z33" s="21">
        <v>24</v>
      </c>
      <c r="AA33" s="16">
        <v>133</v>
      </c>
      <c r="AB33" s="28">
        <v>1</v>
      </c>
      <c r="AC33" s="28">
        <v>769</v>
      </c>
      <c r="AD33" s="26" t="s">
        <v>53</v>
      </c>
      <c r="AE33" s="32">
        <f t="shared" si="5"/>
        <v>769</v>
      </c>
    </row>
    <row r="34" spans="2:31" ht="12" customHeight="1">
      <c r="B34" s="4"/>
      <c r="C34" s="5" t="s">
        <v>45</v>
      </c>
      <c r="D34" s="9">
        <f t="shared" si="6"/>
        <v>1003</v>
      </c>
      <c r="E34" s="6">
        <v>6</v>
      </c>
      <c r="F34" s="6">
        <v>125</v>
      </c>
      <c r="G34" s="6">
        <v>28</v>
      </c>
      <c r="H34" s="14" t="s">
        <v>53</v>
      </c>
      <c r="I34" s="14" t="s">
        <v>53</v>
      </c>
      <c r="J34" s="14" t="s">
        <v>53</v>
      </c>
      <c r="K34" s="6" t="s">
        <v>53</v>
      </c>
      <c r="L34" s="6" t="s">
        <v>53</v>
      </c>
      <c r="M34" s="6">
        <v>17</v>
      </c>
      <c r="N34" s="6">
        <v>1</v>
      </c>
      <c r="O34" s="6">
        <v>7</v>
      </c>
      <c r="P34" s="16">
        <v>5</v>
      </c>
      <c r="Q34" s="14" t="s">
        <v>53</v>
      </c>
      <c r="R34" s="6" t="s">
        <v>53</v>
      </c>
      <c r="S34" s="6">
        <v>1</v>
      </c>
      <c r="T34" s="16">
        <f t="shared" si="2"/>
        <v>190</v>
      </c>
      <c r="U34" s="21">
        <f t="shared" si="3"/>
        <v>0</v>
      </c>
      <c r="V34" s="26" t="s">
        <v>53</v>
      </c>
      <c r="W34" s="16">
        <v>4</v>
      </c>
      <c r="X34" s="26" t="s">
        <v>53</v>
      </c>
      <c r="Y34" s="21">
        <f t="shared" si="4"/>
        <v>0</v>
      </c>
      <c r="Z34" s="21">
        <v>4</v>
      </c>
      <c r="AA34" s="16">
        <v>228</v>
      </c>
      <c r="AB34" s="28">
        <v>2</v>
      </c>
      <c r="AC34" s="28">
        <v>579</v>
      </c>
      <c r="AD34" s="26" t="s">
        <v>53</v>
      </c>
      <c r="AE34" s="32">
        <f t="shared" si="5"/>
        <v>579</v>
      </c>
    </row>
    <row r="35" spans="2:31" ht="12" customHeight="1">
      <c r="B35" s="4"/>
      <c r="C35" s="5" t="s">
        <v>46</v>
      </c>
      <c r="D35" s="9">
        <f>SUM(T35,AA35,AB35,AE35)</f>
        <v>358</v>
      </c>
      <c r="E35" s="14" t="s">
        <v>53</v>
      </c>
      <c r="F35" s="6">
        <v>46</v>
      </c>
      <c r="G35" s="6">
        <v>7</v>
      </c>
      <c r="H35" s="6">
        <v>1</v>
      </c>
      <c r="I35" s="14" t="s">
        <v>53</v>
      </c>
      <c r="J35" s="14" t="s">
        <v>53</v>
      </c>
      <c r="K35" s="6" t="s">
        <v>53</v>
      </c>
      <c r="L35" s="6" t="s">
        <v>53</v>
      </c>
      <c r="M35" s="6">
        <v>4</v>
      </c>
      <c r="N35" s="14" t="s">
        <v>53</v>
      </c>
      <c r="O35" s="6">
        <v>2</v>
      </c>
      <c r="P35" s="16">
        <v>1</v>
      </c>
      <c r="Q35" s="14" t="s">
        <v>53</v>
      </c>
      <c r="R35" s="6" t="s">
        <v>53</v>
      </c>
      <c r="S35" s="6">
        <v>1</v>
      </c>
      <c r="T35" s="16">
        <f t="shared" si="2"/>
        <v>62</v>
      </c>
      <c r="U35" s="21">
        <f t="shared" si="3"/>
        <v>0</v>
      </c>
      <c r="V35" s="21" t="s">
        <v>53</v>
      </c>
      <c r="W35" s="26" t="s">
        <v>53</v>
      </c>
      <c r="X35" s="26" t="s">
        <v>53</v>
      </c>
      <c r="Y35" s="21">
        <f t="shared" si="4"/>
        <v>0</v>
      </c>
      <c r="Z35" s="21">
        <f>SUM(U35:Y35)</f>
        <v>0</v>
      </c>
      <c r="AA35" s="16">
        <v>30</v>
      </c>
      <c r="AB35" s="28">
        <v>1</v>
      </c>
      <c r="AC35" s="28">
        <v>264</v>
      </c>
      <c r="AD35" s="28">
        <v>1</v>
      </c>
      <c r="AE35" s="32">
        <f t="shared" si="5"/>
        <v>265</v>
      </c>
    </row>
    <row r="36" spans="2:31" ht="12" customHeight="1">
      <c r="B36" s="4"/>
      <c r="C36" s="5" t="s">
        <v>47</v>
      </c>
      <c r="D36" s="9">
        <f t="shared" si="6"/>
        <v>362</v>
      </c>
      <c r="E36" s="6">
        <v>1</v>
      </c>
      <c r="F36" s="6">
        <v>81</v>
      </c>
      <c r="G36" s="6">
        <v>3</v>
      </c>
      <c r="H36" s="14" t="s">
        <v>53</v>
      </c>
      <c r="I36" s="14" t="s">
        <v>53</v>
      </c>
      <c r="J36" s="14" t="s">
        <v>53</v>
      </c>
      <c r="K36" s="6" t="s">
        <v>53</v>
      </c>
      <c r="L36" s="6" t="s">
        <v>53</v>
      </c>
      <c r="M36" s="6">
        <v>7</v>
      </c>
      <c r="N36" s="14" t="s">
        <v>53</v>
      </c>
      <c r="O36" s="6">
        <v>3</v>
      </c>
      <c r="P36" s="21" t="s">
        <v>53</v>
      </c>
      <c r="Q36" s="14" t="s">
        <v>53</v>
      </c>
      <c r="R36" s="6" t="s">
        <v>53</v>
      </c>
      <c r="S36" s="6">
        <v>2</v>
      </c>
      <c r="T36" s="16">
        <f t="shared" si="2"/>
        <v>97</v>
      </c>
      <c r="U36" s="21">
        <f t="shared" si="3"/>
        <v>0</v>
      </c>
      <c r="V36" s="16">
        <v>1</v>
      </c>
      <c r="W36" s="21" t="s">
        <v>53</v>
      </c>
      <c r="X36" s="26" t="s">
        <v>53</v>
      </c>
      <c r="Y36" s="21">
        <f t="shared" si="4"/>
        <v>0</v>
      </c>
      <c r="Z36" s="21">
        <v>1</v>
      </c>
      <c r="AA36" s="16">
        <v>71</v>
      </c>
      <c r="AB36" s="26">
        <v>0</v>
      </c>
      <c r="AC36" s="28">
        <v>193</v>
      </c>
      <c r="AD36" s="26" t="s">
        <v>53</v>
      </c>
      <c r="AE36" s="32">
        <f t="shared" si="5"/>
        <v>193</v>
      </c>
    </row>
    <row r="37" spans="2:31" ht="12" customHeight="1">
      <c r="B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17"/>
      <c r="Q37" s="8"/>
      <c r="R37" s="8"/>
      <c r="S37" s="8"/>
      <c r="T37" s="17"/>
      <c r="U37" s="8"/>
      <c r="V37" s="8"/>
      <c r="W37" s="8"/>
      <c r="X37" s="8"/>
      <c r="Y37" s="8"/>
      <c r="Z37" s="8"/>
      <c r="AA37" s="8"/>
      <c r="AB37" s="30"/>
      <c r="AC37" s="30"/>
      <c r="AD37" s="30"/>
      <c r="AE37" s="30"/>
    </row>
    <row r="38" spans="2:28" ht="12" customHeight="1">
      <c r="B38" s="2" t="s">
        <v>50</v>
      </c>
      <c r="AB38" s="2"/>
    </row>
    <row r="39" spans="2:31" ht="12" customHeight="1">
      <c r="B39" s="2"/>
      <c r="C39" s="13"/>
      <c r="D39" s="11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2:31" ht="12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M40" s="2"/>
      <c r="N40" s="2"/>
      <c r="O40" s="2"/>
      <c r="P40" s="22"/>
      <c r="Q40" s="2"/>
      <c r="R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7" ht="12" customHeight="1">
      <c r="V47" s="23"/>
    </row>
  </sheetData>
  <sheetProtection/>
  <mergeCells count="37">
    <mergeCell ref="B16:C16"/>
    <mergeCell ref="AC3:AE3"/>
    <mergeCell ref="U3:Z3"/>
    <mergeCell ref="E3:T3"/>
    <mergeCell ref="I4:J4"/>
    <mergeCell ref="I5:I14"/>
    <mergeCell ref="J5:J14"/>
    <mergeCell ref="K5:K14"/>
    <mergeCell ref="L5:L14"/>
    <mergeCell ref="M5:M14"/>
    <mergeCell ref="B3:C14"/>
    <mergeCell ref="B15:C15"/>
    <mergeCell ref="H5:H14"/>
    <mergeCell ref="D3:D14"/>
    <mergeCell ref="E5:E14"/>
    <mergeCell ref="F5:F14"/>
    <mergeCell ref="G5:G14"/>
    <mergeCell ref="F4:G4"/>
    <mergeCell ref="R5:R14"/>
    <mergeCell ref="S5:S14"/>
    <mergeCell ref="T4:T14"/>
    <mergeCell ref="U5:U14"/>
    <mergeCell ref="M4:R4"/>
    <mergeCell ref="N5:N14"/>
    <mergeCell ref="O5:O14"/>
    <mergeCell ref="P5:P14"/>
    <mergeCell ref="Q5:Q14"/>
    <mergeCell ref="AE4:AE14"/>
    <mergeCell ref="Z4:Z14"/>
    <mergeCell ref="AA3:AA14"/>
    <mergeCell ref="AB3:AB14"/>
    <mergeCell ref="AC4:AC14"/>
    <mergeCell ref="V5:V14"/>
    <mergeCell ref="W5:W14"/>
    <mergeCell ref="AD4:AD14"/>
    <mergeCell ref="X5:X14"/>
    <mergeCell ref="Y5:Y1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65" r:id="rId3"/>
  <headerFooter alignWithMargins="0">
    <oddHeader>&amp;L&amp;F</oddHeader>
  </headerFooter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2010-03-01T05:18:01Z</cp:lastPrinted>
  <dcterms:created xsi:type="dcterms:W3CDTF">1999-07-27T01:24:56Z</dcterms:created>
  <dcterms:modified xsi:type="dcterms:W3CDTF">2010-10-05T01:08:15Z</dcterms:modified>
  <cp:category/>
  <cp:version/>
  <cp:contentType/>
  <cp:contentStatus/>
</cp:coreProperties>
</file>