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665" windowHeight="5940" activeTab="0"/>
  </bookViews>
  <sheets>
    <sheet name="83大型小売店販売額H19" sheetId="1" r:id="rId1"/>
    <sheet name="83大型小売店販売額H18" sheetId="2" r:id="rId2"/>
  </sheets>
  <definedNames>
    <definedName name="_xlnm.Print_Area" localSheetId="1">'83大型小売店販売額H18'!$A$1:$T$60</definedName>
    <definedName name="_xlnm.Print_Area" localSheetId="0">'83大型小売店販売額H19'!$A$1:$T$60</definedName>
  </definedNames>
  <calcPr fullCalcOnLoad="1"/>
</workbook>
</file>

<file path=xl/sharedStrings.xml><?xml version="1.0" encoding="utf-8"?>
<sst xmlns="http://schemas.openxmlformats.org/spreadsheetml/2006/main" count="176" uniqueCount="75">
  <si>
    <t>業態</t>
  </si>
  <si>
    <t>月</t>
  </si>
  <si>
    <t>商店数</t>
  </si>
  <si>
    <t>営業日数</t>
  </si>
  <si>
    <t>販売額</t>
  </si>
  <si>
    <t>合計</t>
  </si>
  <si>
    <t>従業者数</t>
  </si>
  <si>
    <t>売場面積</t>
  </si>
  <si>
    <t>日</t>
  </si>
  <si>
    <t>万円</t>
  </si>
  <si>
    <t>％</t>
  </si>
  <si>
    <t>人</t>
  </si>
  <si>
    <t>百貨店</t>
  </si>
  <si>
    <t>スーパー</t>
  </si>
  <si>
    <t>売場面積１㎡
当たりの販売額</t>
  </si>
  <si>
    <t>万円</t>
  </si>
  <si>
    <t>千㎡</t>
  </si>
  <si>
    <t xml:space="preserve"> </t>
  </si>
  <si>
    <t>百万円</t>
  </si>
  <si>
    <t>対 前 年　　　　　　　　　　　　　　　　　　　　　　　　　　　　　　　　　　　　　　　　　　　　　　　　　　　　　　　　　　　　　　　　　　　　　　　　　　　　　　　(同月)比</t>
  </si>
  <si>
    <t>衣料品</t>
  </si>
  <si>
    <t>　</t>
  </si>
  <si>
    <t>飲食料品</t>
  </si>
  <si>
    <t>その他</t>
  </si>
  <si>
    <t>内訳</t>
  </si>
  <si>
    <t>商品券</t>
  </si>
  <si>
    <t xml:space="preserve">                                                                            </t>
  </si>
  <si>
    <t>資料：経済産業省「商業販売統計年報」</t>
  </si>
  <si>
    <t>従業者　　　　　　　　　　　　　　　　　　　　　　　　　　　　　　　　　　　　　　　　　　　　　　　　　　　　　　　　　　　　　　　　　　　　　　　　　　　　　　　　　　　　　　　　　　　一人
当たりの　　　　　　　　　　　　　　　　　　　　　　　　　　　　　　　　　　　　　　　　　　　　　　　　　　　　　　　　　　　　　　　　　　　　　　　　　　　　　　　　　販売額</t>
  </si>
  <si>
    <t>1</t>
  </si>
  <si>
    <t>2</t>
  </si>
  <si>
    <t>3</t>
  </si>
  <si>
    <t>4</t>
  </si>
  <si>
    <t>5</t>
  </si>
  <si>
    <t>6</t>
  </si>
  <si>
    <t>7</t>
  </si>
  <si>
    <t>8</t>
  </si>
  <si>
    <t>9</t>
  </si>
  <si>
    <t>注）1 店舗調整をしてあるので、当年及び当月の数値を前年及び前年同月の数値で除しても表中の対前年（同月）比とは一致しない。</t>
  </si>
  <si>
    <t>店</t>
  </si>
  <si>
    <t>枚</t>
  </si>
  <si>
    <t>年月</t>
  </si>
  <si>
    <t>10</t>
  </si>
  <si>
    <t xml:space="preserve">    2 小数点以下第2位はラウンド（四捨五入）してある。</t>
  </si>
  <si>
    <t>平成18年</t>
  </si>
  <si>
    <t>平成19年</t>
  </si>
  <si>
    <t>１１－4 大型小売店販売額 （平成19年）</t>
  </si>
  <si>
    <t>１１－4 大型小売店販売額 （平成18年）</t>
  </si>
  <si>
    <t>平成17年</t>
  </si>
  <si>
    <t>業態</t>
  </si>
  <si>
    <t>商店数</t>
  </si>
  <si>
    <t>営業日数</t>
  </si>
  <si>
    <t>販売額</t>
  </si>
  <si>
    <t>従業者数</t>
  </si>
  <si>
    <t>売場面積</t>
  </si>
  <si>
    <t>売場面積１㎡
当たりの販売額</t>
  </si>
  <si>
    <t>合計</t>
  </si>
  <si>
    <t>　</t>
  </si>
  <si>
    <t>日</t>
  </si>
  <si>
    <t>％</t>
  </si>
  <si>
    <t>人</t>
  </si>
  <si>
    <t>万円</t>
  </si>
  <si>
    <t>月</t>
  </si>
  <si>
    <t>2</t>
  </si>
  <si>
    <t>3</t>
  </si>
  <si>
    <t>4</t>
  </si>
  <si>
    <t>5</t>
  </si>
  <si>
    <t>6</t>
  </si>
  <si>
    <t>7</t>
  </si>
  <si>
    <t>8</t>
  </si>
  <si>
    <t>9</t>
  </si>
  <si>
    <t>10</t>
  </si>
  <si>
    <t>百貨店</t>
  </si>
  <si>
    <t>スーパー</t>
  </si>
  <si>
    <t>注）1 店舗調整をしてあるので、当年及び当月の数値を前年及び前年同月の数値で除しても表中の対前年（同月）比とは一致しない。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</si>
</sst>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Red]\(#,##0.0\)"/>
    <numFmt numFmtId="180" formatCode="0.00_);[Red]\(0.00\)"/>
    <numFmt numFmtId="181" formatCode="0.0_);[Red]\(0.0\)"/>
    <numFmt numFmtId="182" formatCode="0.00_ "/>
    <numFmt numFmtId="183" formatCode="#,##0.00_);[Red]\(#,##0.00\)"/>
    <numFmt numFmtId="184" formatCode="0_);[Red]\(0\)"/>
    <numFmt numFmtId="185" formatCode="0.0;&quot;△ &quot;0.0"/>
    <numFmt numFmtId="186" formatCode="0.0_ "/>
    <numFmt numFmtId="187" formatCode="#,##0;&quot;△ &quot;#,##0"/>
    <numFmt numFmtId="188" formatCode="#,##0.00;&quot;△ &quot;#,##0.00"/>
    <numFmt numFmtId="189" formatCode="#,##0.0;&quot;△ &quot;#,##0.0"/>
    <numFmt numFmtId="190" formatCode="#,##0.0_ ;[Red]\-#,##0.0\ "/>
    <numFmt numFmtId="191" formatCode="0.000;&quot;△ &quot;0.000"/>
    <numFmt numFmtId="192" formatCode="#,##0.0;[Red]\-#,##0.0"/>
  </numFmts>
  <fonts count="8">
    <font>
      <sz val="11"/>
      <name val="ＭＳ Ｐゴシック"/>
      <family val="3"/>
    </font>
    <font>
      <sz val="6"/>
      <name val="ＭＳ Ｐゴシック"/>
      <family val="3"/>
    </font>
    <font>
      <sz val="10"/>
      <name val="ＭＳ 明朝"/>
      <family val="1"/>
    </font>
    <font>
      <b/>
      <sz val="12"/>
      <name val="ＭＳ 明朝"/>
      <family val="1"/>
    </font>
    <font>
      <b/>
      <sz val="10"/>
      <name val="ＭＳ 明朝"/>
      <family val="1"/>
    </font>
    <font>
      <sz val="8"/>
      <name val="ＭＳ 明朝"/>
      <family val="1"/>
    </font>
    <font>
      <sz val="9"/>
      <name val="ＭＳ 明朝"/>
      <family val="1"/>
    </font>
    <font>
      <b/>
      <sz val="9"/>
      <name val="ＭＳ 明朝"/>
      <family val="1"/>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s>
  <borders count="16">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0">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1" xfId="0" applyFont="1" applyFill="1" applyBorder="1" applyAlignment="1">
      <alignment horizontal="right" vertical="center" wrapText="1"/>
    </xf>
    <xf numFmtId="0" fontId="2" fillId="0" borderId="2" xfId="0" applyFont="1" applyFill="1" applyBorder="1" applyAlignment="1">
      <alignment horizontal="right" vertical="center" wrapText="1"/>
    </xf>
    <xf numFmtId="0" fontId="2" fillId="0" borderId="1" xfId="0" applyFont="1" applyBorder="1" applyAlignment="1">
      <alignment horizontal="right" vertical="center" wrapText="1"/>
    </xf>
    <xf numFmtId="0" fontId="2" fillId="2" borderId="2" xfId="0" applyFont="1" applyFill="1" applyBorder="1" applyAlignment="1">
      <alignment horizontal="distributed" vertical="center" wrapText="1"/>
    </xf>
    <xf numFmtId="0" fontId="2" fillId="2" borderId="3" xfId="0" applyFont="1" applyFill="1" applyBorder="1" applyAlignment="1">
      <alignment horizontal="distributed" vertical="center" wrapText="1"/>
    </xf>
    <xf numFmtId="0" fontId="2" fillId="3" borderId="4" xfId="0" applyFont="1" applyFill="1" applyBorder="1" applyAlignment="1">
      <alignment horizontal="distributed" vertical="center" wrapText="1"/>
    </xf>
    <xf numFmtId="177" fontId="2" fillId="0" borderId="2" xfId="0" applyNumberFormat="1" applyFont="1" applyBorder="1" applyAlignment="1">
      <alignment horizontal="right" vertical="center" wrapText="1"/>
    </xf>
    <xf numFmtId="177" fontId="4" fillId="0" borderId="2" xfId="0" applyNumberFormat="1" applyFont="1" applyBorder="1" applyAlignment="1">
      <alignment horizontal="right" vertical="center" wrapText="1"/>
    </xf>
    <xf numFmtId="176" fontId="2" fillId="0" borderId="1" xfId="0" applyNumberFormat="1" applyFont="1" applyBorder="1" applyAlignment="1">
      <alignment horizontal="right" vertical="center" wrapText="1"/>
    </xf>
    <xf numFmtId="178" fontId="2" fillId="0" borderId="1" xfId="0" applyNumberFormat="1" applyFont="1" applyBorder="1" applyAlignment="1">
      <alignment horizontal="right" vertical="center" wrapText="1"/>
    </xf>
    <xf numFmtId="176" fontId="4" fillId="0" borderId="1" xfId="0" applyNumberFormat="1" applyFont="1" applyBorder="1" applyAlignment="1">
      <alignment horizontal="right" vertical="center" wrapText="1"/>
    </xf>
    <xf numFmtId="49" fontId="2" fillId="2" borderId="5" xfId="0" applyNumberFormat="1" applyFont="1" applyFill="1" applyBorder="1" applyAlignment="1">
      <alignment horizontal="distributed" vertical="center" wrapText="1"/>
    </xf>
    <xf numFmtId="49" fontId="2" fillId="2" borderId="4" xfId="0" applyNumberFormat="1" applyFont="1" applyFill="1" applyBorder="1" applyAlignment="1">
      <alignment horizontal="distributed" vertical="center" wrapText="1"/>
    </xf>
    <xf numFmtId="49" fontId="4" fillId="2" borderId="5" xfId="0" applyNumberFormat="1" applyFont="1" applyFill="1" applyBorder="1" applyAlignment="1">
      <alignment horizontal="distributed" vertical="center" wrapText="1"/>
    </xf>
    <xf numFmtId="49" fontId="4" fillId="2" borderId="4" xfId="0" applyNumberFormat="1" applyFont="1" applyFill="1" applyBorder="1" applyAlignment="1">
      <alignment horizontal="distributed" vertical="center" wrapText="1"/>
    </xf>
    <xf numFmtId="190" fontId="2" fillId="0" borderId="2" xfId="0" applyNumberFormat="1" applyFont="1" applyBorder="1" applyAlignment="1">
      <alignment horizontal="right" vertical="center" wrapText="1"/>
    </xf>
    <xf numFmtId="178" fontId="2" fillId="0" borderId="0" xfId="0" applyNumberFormat="1" applyFont="1" applyBorder="1" applyAlignment="1">
      <alignment horizontal="right" vertical="center" wrapText="1"/>
    </xf>
    <xf numFmtId="178" fontId="4" fillId="0" borderId="0" xfId="0" applyNumberFormat="1" applyFont="1" applyBorder="1" applyAlignment="1">
      <alignment horizontal="right" vertical="center" wrapText="1"/>
    </xf>
    <xf numFmtId="177" fontId="4" fillId="0" borderId="0" xfId="0" applyNumberFormat="1" applyFont="1" applyBorder="1" applyAlignment="1">
      <alignment horizontal="right" vertical="center" wrapText="1"/>
    </xf>
    <xf numFmtId="177" fontId="7" fillId="0" borderId="2" xfId="0" applyNumberFormat="1" applyFont="1" applyBorder="1" applyAlignment="1">
      <alignment horizontal="right" vertical="center" wrapText="1"/>
    </xf>
    <xf numFmtId="176"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178" fontId="7" fillId="0" borderId="0" xfId="0" applyNumberFormat="1" applyFont="1" applyBorder="1" applyAlignment="1">
      <alignment horizontal="right" vertical="center" wrapText="1"/>
    </xf>
    <xf numFmtId="0" fontId="6" fillId="0" borderId="0" xfId="0" applyFont="1" applyAlignment="1">
      <alignment vertical="center"/>
    </xf>
    <xf numFmtId="0" fontId="6" fillId="3" borderId="1" xfId="0" applyFont="1" applyFill="1" applyBorder="1" applyAlignment="1">
      <alignment horizontal="left" vertical="center" wrapText="1"/>
    </xf>
    <xf numFmtId="0" fontId="2" fillId="4" borderId="4" xfId="0" applyFont="1" applyFill="1" applyBorder="1" applyAlignment="1">
      <alignment horizontal="distributed" vertical="center" wrapText="1"/>
    </xf>
    <xf numFmtId="38" fontId="2" fillId="0" borderId="0" xfId="16" applyFont="1" applyAlignment="1">
      <alignment vertical="center"/>
    </xf>
    <xf numFmtId="38" fontId="2" fillId="0" borderId="1" xfId="16" applyFont="1" applyFill="1" applyBorder="1" applyAlignment="1">
      <alignment horizontal="right" vertical="center" wrapText="1"/>
    </xf>
    <xf numFmtId="38" fontId="2" fillId="0" borderId="2" xfId="16" applyFont="1" applyBorder="1" applyAlignment="1">
      <alignment horizontal="right" vertical="center" wrapText="1"/>
    </xf>
    <xf numFmtId="38" fontId="7" fillId="0" borderId="2" xfId="16" applyFont="1" applyBorder="1" applyAlignment="1">
      <alignment horizontal="right" vertical="center" wrapText="1"/>
    </xf>
    <xf numFmtId="38" fontId="4" fillId="0" borderId="2" xfId="16" applyFont="1" applyBorder="1" applyAlignment="1">
      <alignment horizontal="right" vertical="center" wrapText="1"/>
    </xf>
    <xf numFmtId="38" fontId="2" fillId="0" borderId="1" xfId="16" applyFont="1" applyBorder="1" applyAlignment="1">
      <alignment horizontal="right" vertical="center" wrapText="1"/>
    </xf>
    <xf numFmtId="0" fontId="0" fillId="0" borderId="0" xfId="0" applyAlignment="1">
      <alignment vertical="center"/>
    </xf>
    <xf numFmtId="49" fontId="2" fillId="2" borderId="5" xfId="0" applyNumberFormat="1" applyFont="1" applyFill="1" applyBorder="1" applyAlignment="1">
      <alignment horizontal="right" vertical="center" wrapText="1"/>
    </xf>
    <xf numFmtId="49" fontId="2" fillId="2" borderId="5" xfId="0" applyNumberFormat="1" applyFont="1" applyFill="1" applyBorder="1" applyAlignment="1">
      <alignment horizontal="left" vertical="center" wrapText="1"/>
    </xf>
    <xf numFmtId="178" fontId="6" fillId="0" borderId="1" xfId="0" applyNumberFormat="1" applyFont="1" applyBorder="1" applyAlignment="1">
      <alignment horizontal="right" vertical="center" wrapText="1"/>
    </xf>
    <xf numFmtId="177" fontId="6" fillId="0" borderId="2" xfId="0" applyNumberFormat="1" applyFont="1" applyBorder="1" applyAlignment="1">
      <alignment horizontal="right" vertical="center" wrapText="1"/>
    </xf>
    <xf numFmtId="176" fontId="6" fillId="0" borderId="1" xfId="0" applyNumberFormat="1" applyFont="1" applyBorder="1" applyAlignment="1">
      <alignment horizontal="right" vertical="center" wrapText="1"/>
    </xf>
    <xf numFmtId="38" fontId="6" fillId="0" borderId="2" xfId="16" applyFont="1" applyBorder="1" applyAlignment="1">
      <alignment horizontal="right" vertical="center" wrapText="1"/>
    </xf>
    <xf numFmtId="0" fontId="2" fillId="0" borderId="0" xfId="0" applyFont="1" applyFill="1" applyAlignment="1">
      <alignment vertical="center"/>
    </xf>
    <xf numFmtId="179" fontId="6" fillId="0" borderId="2" xfId="0" applyNumberFormat="1" applyFont="1" applyFill="1" applyBorder="1" applyAlignment="1">
      <alignment horizontal="right" vertical="center" wrapText="1"/>
    </xf>
    <xf numFmtId="177" fontId="2" fillId="0" borderId="2" xfId="0" applyNumberFormat="1" applyFont="1" applyFill="1" applyBorder="1" applyAlignment="1">
      <alignment horizontal="right" vertical="center" wrapText="1"/>
    </xf>
    <xf numFmtId="179" fontId="7" fillId="0" borderId="2" xfId="0" applyNumberFormat="1" applyFont="1" applyFill="1" applyBorder="1" applyAlignment="1">
      <alignment horizontal="right" vertical="center" wrapText="1"/>
    </xf>
    <xf numFmtId="179" fontId="4" fillId="0" borderId="2" xfId="0" applyNumberFormat="1" applyFont="1" applyFill="1" applyBorder="1" applyAlignment="1">
      <alignment horizontal="right" vertical="center" wrapText="1"/>
    </xf>
    <xf numFmtId="179" fontId="2" fillId="0" borderId="2" xfId="0" applyNumberFormat="1" applyFont="1" applyFill="1" applyBorder="1" applyAlignment="1">
      <alignment horizontal="right" vertical="center" wrapText="1"/>
    </xf>
    <xf numFmtId="0" fontId="0" fillId="0" borderId="0" xfId="0" applyFill="1" applyAlignment="1">
      <alignment vertical="center"/>
    </xf>
    <xf numFmtId="189" fontId="6" fillId="0" borderId="2" xfId="0" applyNumberFormat="1" applyFont="1" applyFill="1" applyBorder="1" applyAlignment="1">
      <alignment horizontal="right" vertical="center" wrapText="1"/>
    </xf>
    <xf numFmtId="185" fontId="2" fillId="0" borderId="2" xfId="0" applyNumberFormat="1" applyFont="1" applyFill="1" applyBorder="1" applyAlignment="1">
      <alignment horizontal="right" vertical="center" wrapText="1"/>
    </xf>
    <xf numFmtId="189" fontId="7" fillId="0" borderId="2" xfId="0" applyNumberFormat="1" applyFont="1" applyFill="1" applyBorder="1" applyAlignment="1">
      <alignment horizontal="right" vertical="center" wrapText="1"/>
    </xf>
    <xf numFmtId="177" fontId="4" fillId="0" borderId="2" xfId="0" applyNumberFormat="1" applyFont="1" applyFill="1" applyBorder="1" applyAlignment="1">
      <alignment horizontal="right" vertical="center" wrapText="1"/>
    </xf>
    <xf numFmtId="185" fontId="4" fillId="0" borderId="2" xfId="0" applyNumberFormat="1" applyFont="1" applyFill="1" applyBorder="1" applyAlignment="1">
      <alignment horizontal="right" vertical="center" wrapText="1"/>
    </xf>
    <xf numFmtId="185" fontId="2" fillId="0" borderId="1" xfId="0" applyNumberFormat="1" applyFont="1" applyFill="1" applyBorder="1" applyAlignment="1">
      <alignment horizontal="right" vertical="center" wrapText="1"/>
    </xf>
    <xf numFmtId="179" fontId="2" fillId="0" borderId="2" xfId="0" applyNumberFormat="1" applyFont="1" applyBorder="1" applyAlignment="1">
      <alignment horizontal="right" vertical="center" wrapText="1"/>
    </xf>
    <xf numFmtId="189" fontId="2" fillId="0" borderId="2" xfId="0" applyNumberFormat="1" applyFont="1" applyBorder="1" applyAlignment="1">
      <alignment horizontal="right" vertical="center" wrapText="1"/>
    </xf>
    <xf numFmtId="185" fontId="2" fillId="0" borderId="2" xfId="0" applyNumberFormat="1" applyFont="1" applyBorder="1" applyAlignment="1">
      <alignment horizontal="right" vertical="center" wrapText="1"/>
    </xf>
    <xf numFmtId="185" fontId="2" fillId="0" borderId="1" xfId="0" applyNumberFormat="1" applyFont="1" applyBorder="1" applyAlignment="1">
      <alignment horizontal="right" vertical="center" wrapText="1"/>
    </xf>
    <xf numFmtId="179" fontId="7" fillId="0" borderId="2" xfId="0" applyNumberFormat="1" applyFont="1" applyBorder="1" applyAlignment="1">
      <alignment horizontal="right" vertical="center" wrapText="1"/>
    </xf>
    <xf numFmtId="189" fontId="7" fillId="0" borderId="2" xfId="0" applyNumberFormat="1" applyFont="1" applyBorder="1" applyAlignment="1">
      <alignment horizontal="right" vertical="center" wrapText="1"/>
    </xf>
    <xf numFmtId="185" fontId="7" fillId="0" borderId="2" xfId="0" applyNumberFormat="1" applyFont="1" applyBorder="1" applyAlignment="1">
      <alignment horizontal="right" vertical="center" wrapText="1"/>
    </xf>
    <xf numFmtId="179" fontId="4" fillId="0" borderId="2" xfId="0" applyNumberFormat="1" applyFont="1" applyBorder="1" applyAlignment="1">
      <alignment horizontal="right" vertical="center" wrapText="1"/>
    </xf>
    <xf numFmtId="185" fontId="4" fillId="0" borderId="2" xfId="0" applyNumberFormat="1" applyFont="1" applyBorder="1" applyAlignment="1">
      <alignment horizontal="right" vertical="center" wrapText="1"/>
    </xf>
    <xf numFmtId="185" fontId="6" fillId="0" borderId="2" xfId="0" applyNumberFormat="1" applyFont="1" applyBorder="1" applyAlignment="1">
      <alignment horizontal="right" vertical="center" wrapText="1"/>
    </xf>
    <xf numFmtId="0" fontId="0" fillId="0" borderId="6" xfId="0" applyBorder="1" applyAlignment="1">
      <alignment horizontal="center" vertical="distributed" textRotation="255" wrapText="1"/>
    </xf>
    <xf numFmtId="0" fontId="0" fillId="0" borderId="2" xfId="0" applyBorder="1" applyAlignment="1">
      <alignment horizontal="center" vertical="distributed" textRotation="255" wrapText="1"/>
    </xf>
    <xf numFmtId="0" fontId="2" fillId="3" borderId="7" xfId="0" applyFont="1" applyFill="1" applyBorder="1" applyAlignment="1">
      <alignment horizontal="distributed" vertical="center" wrapText="1"/>
    </xf>
    <xf numFmtId="0" fontId="0" fillId="0" borderId="5" xfId="0" applyBorder="1" applyAlignment="1">
      <alignment horizontal="distributed" vertical="center" wrapText="1"/>
    </xf>
    <xf numFmtId="0" fontId="5" fillId="0" borderId="8" xfId="0" applyFont="1" applyBorder="1" applyAlignment="1">
      <alignment vertical="center"/>
    </xf>
    <xf numFmtId="0" fontId="0" fillId="0" borderId="8" xfId="0" applyBorder="1" applyAlignment="1">
      <alignment vertical="center"/>
    </xf>
    <xf numFmtId="49" fontId="7" fillId="2" borderId="5" xfId="0" applyNumberFormat="1" applyFont="1" applyFill="1" applyBorder="1" applyAlignment="1">
      <alignment horizontal="distributed" vertical="center" wrapText="1"/>
    </xf>
    <xf numFmtId="49" fontId="7" fillId="2" borderId="4" xfId="0" applyNumberFormat="1" applyFont="1" applyFill="1" applyBorder="1" applyAlignment="1">
      <alignment horizontal="distributed" vertical="center" wrapText="1"/>
    </xf>
    <xf numFmtId="0" fontId="5" fillId="0" borderId="0" xfId="0" applyFont="1" applyAlignment="1">
      <alignment vertical="center"/>
    </xf>
    <xf numFmtId="0" fontId="0" fillId="0" borderId="0" xfId="0" applyAlignment="1">
      <alignment vertical="center"/>
    </xf>
    <xf numFmtId="0" fontId="2" fillId="5" borderId="1" xfId="0" applyFont="1" applyFill="1" applyBorder="1" applyAlignment="1">
      <alignment horizontal="distributed" vertical="center" wrapText="1"/>
    </xf>
    <xf numFmtId="0" fontId="2" fillId="3" borderId="1" xfId="0" applyFont="1" applyFill="1" applyBorder="1" applyAlignment="1">
      <alignment horizontal="distributed" vertical="center" wrapText="1"/>
    </xf>
    <xf numFmtId="0" fontId="2" fillId="4" borderId="9" xfId="0" applyFont="1" applyFill="1" applyBorder="1" applyAlignment="1">
      <alignment horizontal="distributed" vertical="center" wrapText="1"/>
    </xf>
    <xf numFmtId="0" fontId="2" fillId="4" borderId="10" xfId="0" applyFont="1" applyFill="1" applyBorder="1" applyAlignment="1">
      <alignment horizontal="distributed" vertical="center" wrapText="1"/>
    </xf>
    <xf numFmtId="0" fontId="2" fillId="4" borderId="11" xfId="0" applyFont="1" applyFill="1" applyBorder="1" applyAlignment="1">
      <alignment horizontal="distributed" vertical="center" wrapText="1"/>
    </xf>
    <xf numFmtId="0" fontId="6" fillId="4" borderId="12" xfId="0" applyFont="1" applyFill="1" applyBorder="1" applyAlignment="1">
      <alignment horizontal="left" vertical="center" wrapText="1"/>
    </xf>
    <xf numFmtId="0" fontId="0" fillId="0" borderId="2" xfId="0" applyBorder="1" applyAlignment="1">
      <alignment vertical="center" wrapText="1"/>
    </xf>
    <xf numFmtId="0" fontId="2" fillId="3" borderId="9" xfId="0" applyFont="1" applyFill="1" applyBorder="1" applyAlignment="1">
      <alignment horizontal="distributed" vertical="center" wrapText="1"/>
    </xf>
    <xf numFmtId="0" fontId="0" fillId="0" borderId="11" xfId="0" applyBorder="1" applyAlignment="1">
      <alignment horizontal="distributed" vertical="center" wrapText="1"/>
    </xf>
    <xf numFmtId="0" fontId="2" fillId="5" borderId="1" xfId="0" applyFont="1" applyFill="1" applyBorder="1" applyAlignment="1">
      <alignment horizontal="distributed" vertical="center" wrapText="1"/>
    </xf>
    <xf numFmtId="0" fontId="2" fillId="2" borderId="1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49" fontId="6" fillId="2" borderId="5" xfId="0" applyNumberFormat="1" applyFont="1" applyFill="1" applyBorder="1" applyAlignment="1">
      <alignment horizontal="distributed" vertical="center" wrapText="1"/>
    </xf>
    <xf numFmtId="49" fontId="6" fillId="2" borderId="4" xfId="0" applyNumberFormat="1" applyFont="1" applyFill="1" applyBorder="1" applyAlignment="1">
      <alignment horizontal="distributed"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distributed" textRotation="255" wrapText="1"/>
    </xf>
    <xf numFmtId="0" fontId="0" fillId="0" borderId="4" xfId="0" applyBorder="1" applyAlignment="1">
      <alignment horizontal="distributed" vertical="center" wrapText="1"/>
    </xf>
    <xf numFmtId="38" fontId="2" fillId="3" borderId="12" xfId="16" applyFont="1" applyFill="1" applyBorder="1" applyAlignment="1">
      <alignment horizontal="distributed" vertical="center" wrapText="1"/>
    </xf>
    <xf numFmtId="38" fontId="0" fillId="3" borderId="6" xfId="16" applyFill="1" applyBorder="1" applyAlignment="1">
      <alignment vertical="center" wrapText="1"/>
    </xf>
    <xf numFmtId="38" fontId="0" fillId="3" borderId="2" xfId="16" applyFill="1" applyBorder="1" applyAlignment="1">
      <alignment vertical="center" wrapText="1"/>
    </xf>
    <xf numFmtId="49" fontId="2" fillId="2" borderId="5" xfId="0" applyNumberFormat="1" applyFont="1" applyFill="1" applyBorder="1" applyAlignment="1">
      <alignment horizontal="distributed" vertical="center" wrapText="1"/>
    </xf>
    <xf numFmtId="49" fontId="2" fillId="2" borderId="4" xfId="0" applyNumberFormat="1" applyFont="1" applyFill="1" applyBorder="1" applyAlignment="1">
      <alignment horizontal="distributed" vertical="center" wrapText="1"/>
    </xf>
    <xf numFmtId="49" fontId="4" fillId="2" borderId="5" xfId="0" applyNumberFormat="1" applyFont="1" applyFill="1" applyBorder="1" applyAlignment="1">
      <alignment horizontal="distributed" vertical="center" wrapText="1"/>
    </xf>
    <xf numFmtId="49" fontId="4" fillId="2" borderId="4" xfId="0" applyNumberFormat="1" applyFont="1" applyFill="1" applyBorder="1" applyAlignment="1">
      <alignment horizontal="distributed" vertical="center" wrapText="1"/>
    </xf>
    <xf numFmtId="38" fontId="0" fillId="3" borderId="6" xfId="16" applyFill="1" applyBorder="1" applyAlignment="1">
      <alignment vertical="center" wrapText="1"/>
    </xf>
    <xf numFmtId="38" fontId="0" fillId="3" borderId="2" xfId="16"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61"/>
  <sheetViews>
    <sheetView tabSelected="1" view="pageBreakPreview" zoomScale="115" zoomScaleNormal="115" zoomScaleSheetLayoutView="115" workbookViewId="0" topLeftCell="A1">
      <pane ySplit="7" topLeftCell="BM8" activePane="bottomLeft" state="frozen"/>
      <selection pane="topLeft" activeCell="A1" sqref="A1"/>
      <selection pane="bottomLeft" activeCell="O13" sqref="O13"/>
    </sheetView>
  </sheetViews>
  <sheetFormatPr defaultColWidth="9.00390625" defaultRowHeight="12" customHeight="1"/>
  <cols>
    <col min="1" max="1" width="2.625" style="1" customWidth="1"/>
    <col min="2" max="2" width="4.625" style="1" customWidth="1"/>
    <col min="3" max="3" width="5.125" style="1" customWidth="1"/>
    <col min="4" max="4" width="2.625" style="1" customWidth="1"/>
    <col min="5" max="5" width="2.50390625" style="1" customWidth="1"/>
    <col min="6" max="6" width="9.00390625" style="1" customWidth="1"/>
    <col min="7" max="7" width="9.375" style="42" bestFit="1" customWidth="1"/>
    <col min="8" max="8" width="11.625" style="1" customWidth="1"/>
    <col min="9" max="9" width="9.50390625" style="1" customWidth="1"/>
    <col min="10" max="10" width="11.625" style="1" customWidth="1"/>
    <col min="11" max="11" width="8.625" style="42" customWidth="1"/>
    <col min="12" max="12" width="11.625" style="1" customWidth="1"/>
    <col min="13" max="13" width="8.00390625" style="1" customWidth="1"/>
    <col min="14" max="14" width="11.625" style="1" customWidth="1"/>
    <col min="15" max="15" width="8.00390625" style="1" customWidth="1"/>
    <col min="16" max="16" width="8.00390625" style="29" customWidth="1"/>
    <col min="17" max="20" width="8.375" style="1" customWidth="1"/>
    <col min="21" max="23" width="11.625" style="1" customWidth="1"/>
    <col min="24" max="16384" width="9.00390625" style="1" customWidth="1"/>
  </cols>
  <sheetData>
    <row r="1" spans="1:5" ht="14.25" customHeight="1">
      <c r="A1" s="1" t="s">
        <v>26</v>
      </c>
      <c r="B1" s="2" t="s">
        <v>46</v>
      </c>
      <c r="C1" s="2"/>
      <c r="D1" s="2"/>
      <c r="E1" s="2"/>
    </row>
    <row r="2" spans="21:23" ht="12" customHeight="1">
      <c r="U2" s="21"/>
      <c r="V2" s="21"/>
      <c r="W2" s="21"/>
    </row>
    <row r="3" spans="2:23" ht="12" customHeight="1">
      <c r="B3" s="85" t="s">
        <v>0</v>
      </c>
      <c r="C3" s="90" t="s">
        <v>41</v>
      </c>
      <c r="D3" s="91"/>
      <c r="E3" s="92"/>
      <c r="F3" s="75" t="s">
        <v>2</v>
      </c>
      <c r="G3" s="75" t="s">
        <v>3</v>
      </c>
      <c r="H3" s="76" t="s">
        <v>4</v>
      </c>
      <c r="I3" s="76"/>
      <c r="J3" s="76"/>
      <c r="K3" s="76"/>
      <c r="L3" s="76"/>
      <c r="M3" s="76"/>
      <c r="N3" s="76"/>
      <c r="O3" s="76"/>
      <c r="P3" s="101" t="s">
        <v>25</v>
      </c>
      <c r="Q3" s="75" t="s">
        <v>6</v>
      </c>
      <c r="R3" s="75" t="s">
        <v>7</v>
      </c>
      <c r="S3" s="84" t="s">
        <v>28</v>
      </c>
      <c r="T3" s="84" t="s">
        <v>14</v>
      </c>
      <c r="U3" s="19"/>
      <c r="V3" s="19"/>
      <c r="W3" s="19"/>
    </row>
    <row r="4" spans="2:23" ht="12" customHeight="1">
      <c r="B4" s="86"/>
      <c r="C4" s="93"/>
      <c r="D4" s="94"/>
      <c r="E4" s="95"/>
      <c r="F4" s="75"/>
      <c r="G4" s="75"/>
      <c r="H4" s="77" t="s">
        <v>5</v>
      </c>
      <c r="I4" s="28" t="s">
        <v>21</v>
      </c>
      <c r="J4" s="67" t="s">
        <v>24</v>
      </c>
      <c r="K4" s="68"/>
      <c r="L4" s="68"/>
      <c r="M4" s="68"/>
      <c r="N4" s="68"/>
      <c r="O4" s="100"/>
      <c r="P4" s="102"/>
      <c r="Q4" s="75"/>
      <c r="R4" s="75"/>
      <c r="S4" s="84"/>
      <c r="T4" s="84"/>
      <c r="U4" s="19"/>
      <c r="V4" s="19"/>
      <c r="W4" s="19"/>
    </row>
    <row r="5" spans="2:23" ht="12" customHeight="1">
      <c r="B5" s="86"/>
      <c r="C5" s="93"/>
      <c r="D5" s="94"/>
      <c r="E5" s="95"/>
      <c r="F5" s="75"/>
      <c r="G5" s="75"/>
      <c r="H5" s="78"/>
      <c r="I5" s="80" t="s">
        <v>19</v>
      </c>
      <c r="J5" s="82" t="s">
        <v>20</v>
      </c>
      <c r="K5" s="8"/>
      <c r="L5" s="82" t="s">
        <v>22</v>
      </c>
      <c r="M5" s="8"/>
      <c r="N5" s="82" t="s">
        <v>23</v>
      </c>
      <c r="O5" s="8"/>
      <c r="P5" s="102"/>
      <c r="Q5" s="75"/>
      <c r="R5" s="75"/>
      <c r="S5" s="84"/>
      <c r="T5" s="84"/>
      <c r="U5" s="19"/>
      <c r="V5" s="19"/>
      <c r="W5" s="19"/>
    </row>
    <row r="6" spans="2:23" ht="23.25" customHeight="1">
      <c r="B6" s="87"/>
      <c r="C6" s="96"/>
      <c r="D6" s="97"/>
      <c r="E6" s="98"/>
      <c r="F6" s="75"/>
      <c r="G6" s="75"/>
      <c r="H6" s="79"/>
      <c r="I6" s="81"/>
      <c r="J6" s="83"/>
      <c r="K6" s="27" t="s">
        <v>19</v>
      </c>
      <c r="L6" s="83"/>
      <c r="M6" s="27" t="s">
        <v>19</v>
      </c>
      <c r="N6" s="83"/>
      <c r="O6" s="27" t="s">
        <v>19</v>
      </c>
      <c r="P6" s="103"/>
      <c r="Q6" s="75"/>
      <c r="R6" s="75"/>
      <c r="S6" s="84"/>
      <c r="T6" s="84"/>
      <c r="U6" s="20"/>
      <c r="V6" s="20"/>
      <c r="W6" s="20"/>
    </row>
    <row r="7" spans="2:23" ht="12" customHeight="1">
      <c r="B7" s="6"/>
      <c r="C7" s="7"/>
      <c r="D7" s="7"/>
      <c r="E7" s="7"/>
      <c r="F7" s="3" t="s">
        <v>39</v>
      </c>
      <c r="G7" s="3" t="s">
        <v>8</v>
      </c>
      <c r="H7" s="4" t="s">
        <v>18</v>
      </c>
      <c r="I7" s="4" t="s">
        <v>10</v>
      </c>
      <c r="J7" s="4" t="s">
        <v>18</v>
      </c>
      <c r="K7" s="4" t="s">
        <v>10</v>
      </c>
      <c r="L7" s="5" t="s">
        <v>18</v>
      </c>
      <c r="M7" s="3" t="s">
        <v>10</v>
      </c>
      <c r="N7" s="5" t="s">
        <v>18</v>
      </c>
      <c r="O7" s="3" t="s">
        <v>10</v>
      </c>
      <c r="P7" s="30" t="s">
        <v>40</v>
      </c>
      <c r="Q7" s="5" t="s">
        <v>11</v>
      </c>
      <c r="R7" s="5" t="s">
        <v>16</v>
      </c>
      <c r="S7" s="5" t="s">
        <v>9</v>
      </c>
      <c r="T7" s="5" t="s">
        <v>15</v>
      </c>
      <c r="U7" s="21"/>
      <c r="V7" s="21"/>
      <c r="W7" s="21"/>
    </row>
    <row r="8" spans="2:23" ht="12" customHeight="1">
      <c r="B8" s="99" t="s">
        <v>5</v>
      </c>
      <c r="C8" s="88" t="s">
        <v>44</v>
      </c>
      <c r="D8" s="88"/>
      <c r="E8" s="89"/>
      <c r="F8" s="39">
        <v>95</v>
      </c>
      <c r="G8" s="43">
        <v>363.7</v>
      </c>
      <c r="H8" s="39">
        <v>280729</v>
      </c>
      <c r="I8" s="49">
        <f>ROUND((H8-'83大型小売店販売額H18'!H8)/'83大型小売店販売額H18'!H8*100,1)</f>
        <v>-0.7</v>
      </c>
      <c r="J8" s="39">
        <v>67353</v>
      </c>
      <c r="K8" s="49">
        <f>ROUND((J8-'83大型小売店販売額H18'!J8)/'83大型小売店販売額H18'!J8*100,1)</f>
        <v>-3.2</v>
      </c>
      <c r="L8" s="40">
        <v>152024</v>
      </c>
      <c r="M8" s="49">
        <f>ROUND((L8-'83大型小売店販売額H18'!L8)/'83大型小売店販売額H18'!L8*100,1)</f>
        <v>-2.2</v>
      </c>
      <c r="N8" s="40">
        <v>61352</v>
      </c>
      <c r="O8" s="49">
        <f>ROUND((N8-'83大型小売店販売額H18'!N8)/'83大型小売店販売額H18'!N8*100,1)</f>
        <v>6.5</v>
      </c>
      <c r="P8" s="41">
        <v>5149</v>
      </c>
      <c r="Q8" s="40">
        <v>10629</v>
      </c>
      <c r="R8" s="40">
        <v>593</v>
      </c>
      <c r="S8" s="38">
        <f>ROUND(H8/Q8*100,1)</f>
        <v>2641.2</v>
      </c>
      <c r="T8" s="38">
        <f>ROUND(H8*100/(R8*1000),1)</f>
        <v>47.3</v>
      </c>
      <c r="U8" s="19"/>
      <c r="V8" s="19"/>
      <c r="W8" s="19"/>
    </row>
    <row r="9" spans="2:23" ht="12" customHeight="1">
      <c r="B9" s="65"/>
      <c r="C9" s="14"/>
      <c r="D9" s="14"/>
      <c r="E9" s="15"/>
      <c r="F9" s="9"/>
      <c r="G9" s="44"/>
      <c r="H9" s="9"/>
      <c r="I9" s="50"/>
      <c r="J9" s="9"/>
      <c r="K9" s="50"/>
      <c r="L9" s="9"/>
      <c r="M9" s="54"/>
      <c r="N9" s="9"/>
      <c r="O9" s="54"/>
      <c r="P9" s="31"/>
      <c r="Q9" s="9"/>
      <c r="R9" s="9"/>
      <c r="S9" s="12"/>
      <c r="T9" s="12"/>
      <c r="U9" s="19"/>
      <c r="V9" s="19"/>
      <c r="W9" s="19"/>
    </row>
    <row r="10" spans="2:23" s="26" customFormat="1" ht="12" customHeight="1">
      <c r="B10" s="65"/>
      <c r="C10" s="71" t="s">
        <v>45</v>
      </c>
      <c r="D10" s="71"/>
      <c r="E10" s="72"/>
      <c r="F10" s="22">
        <v>94</v>
      </c>
      <c r="G10" s="45">
        <v>362.7</v>
      </c>
      <c r="H10" s="22">
        <v>278794</v>
      </c>
      <c r="I10" s="51">
        <f>ROUND((H10-'83大型小売店販売額H18'!H10)/'83大型小売店販売額H18'!H10*100,1)</f>
        <v>-0.7</v>
      </c>
      <c r="J10" s="22">
        <v>64155</v>
      </c>
      <c r="K10" s="51">
        <f>ROUND((J10-'83大型小売店販売額H18'!J10)/'83大型小売店販売額H18'!J10*100,1)</f>
        <v>-4.7</v>
      </c>
      <c r="L10" s="23">
        <v>152307</v>
      </c>
      <c r="M10" s="51">
        <f>ROUND((L10-'83大型小売店販売額H18'!L10)/'83大型小売店販売額H18'!L10*100,1)</f>
        <v>0.2</v>
      </c>
      <c r="N10" s="23">
        <v>62332</v>
      </c>
      <c r="O10" s="51">
        <f>ROUND((N10-'83大型小売店販売額H18'!N10)/'83大型小売店販売額H18'!N10*100,1)</f>
        <v>1.6</v>
      </c>
      <c r="P10" s="32">
        <v>4912</v>
      </c>
      <c r="Q10" s="23">
        <v>10679</v>
      </c>
      <c r="R10" s="23">
        <v>601</v>
      </c>
      <c r="S10" s="24">
        <f>ROUND(H10/Q10*100,1)</f>
        <v>2610.7</v>
      </c>
      <c r="T10" s="24">
        <f>ROUND(H10*100/(R10*1000),1)</f>
        <v>46.4</v>
      </c>
      <c r="U10" s="25"/>
      <c r="V10" s="25"/>
      <c r="W10" s="25"/>
    </row>
    <row r="11" spans="2:23" ht="12" customHeight="1">
      <c r="B11" s="65"/>
      <c r="C11" s="16"/>
      <c r="D11" s="16"/>
      <c r="E11" s="17"/>
      <c r="F11" s="10"/>
      <c r="G11" s="46"/>
      <c r="H11" s="10"/>
      <c r="I11" s="52"/>
      <c r="J11" s="10"/>
      <c r="K11" s="53"/>
      <c r="L11" s="10"/>
      <c r="M11" s="53"/>
      <c r="N11" s="10"/>
      <c r="O11" s="53"/>
      <c r="P11" s="33"/>
      <c r="Q11" s="10"/>
      <c r="R11" s="10"/>
      <c r="S11" s="10"/>
      <c r="T11" s="10"/>
      <c r="U11" s="21"/>
      <c r="V11" s="21"/>
      <c r="W11" s="21"/>
    </row>
    <row r="12" spans="2:23" ht="12" customHeight="1">
      <c r="B12" s="65"/>
      <c r="C12" s="14"/>
      <c r="D12" s="14" t="s">
        <v>29</v>
      </c>
      <c r="E12" s="15" t="s">
        <v>1</v>
      </c>
      <c r="F12" s="9">
        <v>95</v>
      </c>
      <c r="G12" s="47">
        <v>30.4</v>
      </c>
      <c r="H12" s="9">
        <v>25413</v>
      </c>
      <c r="I12" s="49">
        <f>ROUND((H12-'83大型小売店販売額H18'!H12)/'83大型小売店販売額H18'!H12*100,1)</f>
        <v>-1.3</v>
      </c>
      <c r="J12" s="9">
        <v>7136</v>
      </c>
      <c r="K12" s="49">
        <f>ROUND((J12-'83大型小売店販売額H18'!J12)/'83大型小売店販売額H18'!J12*100,1)</f>
        <v>-2.4</v>
      </c>
      <c r="L12" s="11">
        <v>12561</v>
      </c>
      <c r="M12" s="49">
        <f>ROUND((L12-'83大型小売店販売額H18'!L12)/'83大型小売店販売額H18'!L12*100,1)</f>
        <v>-1.9</v>
      </c>
      <c r="N12" s="11">
        <v>5716</v>
      </c>
      <c r="O12" s="49">
        <f>ROUND((N12-'83大型小売店販売額H18'!N12)/'83大型小売店販売額H18'!N12*100,1)</f>
        <v>1.7</v>
      </c>
      <c r="P12" s="31">
        <v>405</v>
      </c>
      <c r="Q12" s="11">
        <v>10727</v>
      </c>
      <c r="R12" s="11">
        <v>594</v>
      </c>
      <c r="S12" s="38">
        <f>ROUND(H12/Q12*100,1)</f>
        <v>236.9</v>
      </c>
      <c r="T12" s="38">
        <f aca="true" t="shared" si="0" ref="T12:T23">ROUND(H12*100/(R12*1000),1)</f>
        <v>4.3</v>
      </c>
      <c r="U12" s="19"/>
      <c r="V12" s="19"/>
      <c r="W12" s="19"/>
    </row>
    <row r="13" spans="2:23" ht="12" customHeight="1">
      <c r="B13" s="65"/>
      <c r="C13" s="14"/>
      <c r="D13" s="14" t="s">
        <v>30</v>
      </c>
      <c r="E13" s="15"/>
      <c r="F13" s="9">
        <v>94</v>
      </c>
      <c r="G13" s="47">
        <v>28.4</v>
      </c>
      <c r="H13" s="9">
        <v>20086</v>
      </c>
      <c r="I13" s="49">
        <f>ROUND((H13-'83大型小売店販売額H18'!H13)/'83大型小売店販売額H18'!H13*100,1)</f>
        <v>-0.7</v>
      </c>
      <c r="J13" s="9">
        <v>4242</v>
      </c>
      <c r="K13" s="49">
        <f>ROUND((J13-'83大型小売店販売額H18'!J13)/'83大型小売店販売額H18'!J13*100,1)</f>
        <v>-1.6</v>
      </c>
      <c r="L13" s="11">
        <v>11394</v>
      </c>
      <c r="M13" s="49">
        <f>ROUND((L13-'83大型小売店販売額H18'!L13)/'83大型小売店販売額H18'!L13*100,1)</f>
        <v>-2.9</v>
      </c>
      <c r="N13" s="11">
        <v>4449</v>
      </c>
      <c r="O13" s="49">
        <f>ROUND((N13-'83大型小売店販売額H18'!N13)/'83大型小売店販売額H18'!N13*100,1)</f>
        <v>6.4</v>
      </c>
      <c r="P13" s="31">
        <v>264</v>
      </c>
      <c r="Q13" s="11">
        <v>10297</v>
      </c>
      <c r="R13" s="11">
        <v>586</v>
      </c>
      <c r="S13" s="38">
        <f aca="true" t="shared" si="1" ref="S13:S23">ROUND(H13/Q13*100,1)</f>
        <v>195.1</v>
      </c>
      <c r="T13" s="38">
        <f t="shared" si="0"/>
        <v>3.4</v>
      </c>
      <c r="U13" s="19"/>
      <c r="V13" s="19"/>
      <c r="W13" s="19"/>
    </row>
    <row r="14" spans="2:23" ht="12" customHeight="1">
      <c r="B14" s="65"/>
      <c r="C14" s="14"/>
      <c r="D14" s="14" t="s">
        <v>31</v>
      </c>
      <c r="E14" s="15"/>
      <c r="F14" s="9">
        <v>95</v>
      </c>
      <c r="G14" s="47">
        <v>30.4</v>
      </c>
      <c r="H14" s="9">
        <v>23509</v>
      </c>
      <c r="I14" s="49">
        <f>ROUND((H14-'83大型小売店販売額H18'!H14)/'83大型小売店販売額H18'!H14*100,1)</f>
        <v>-0.1</v>
      </c>
      <c r="J14" s="9">
        <v>5795</v>
      </c>
      <c r="K14" s="49">
        <f>ROUND((J14-'83大型小売店販売額H18'!J14)/'83大型小売店販売額H18'!J14*100,1)</f>
        <v>-5</v>
      </c>
      <c r="L14" s="11">
        <v>12539</v>
      </c>
      <c r="M14" s="49">
        <f>ROUND((L14-'83大型小売店販売額H18'!L14)/'83大型小売店販売額H18'!L14*100,1)</f>
        <v>0.9</v>
      </c>
      <c r="N14" s="11">
        <v>5175</v>
      </c>
      <c r="O14" s="49">
        <f>ROUND((N14-'83大型小売店販売額H18'!N14)/'83大型小売店販売額H18'!N14*100,1)</f>
        <v>3.5</v>
      </c>
      <c r="P14" s="31">
        <v>385</v>
      </c>
      <c r="Q14" s="11">
        <v>10480</v>
      </c>
      <c r="R14" s="11">
        <v>599</v>
      </c>
      <c r="S14" s="38">
        <f t="shared" si="1"/>
        <v>224.3</v>
      </c>
      <c r="T14" s="38">
        <f t="shared" si="0"/>
        <v>3.9</v>
      </c>
      <c r="U14" s="19"/>
      <c r="V14" s="19"/>
      <c r="W14" s="19"/>
    </row>
    <row r="15" spans="2:23" ht="12" customHeight="1">
      <c r="B15" s="65"/>
      <c r="C15" s="14"/>
      <c r="D15" s="14" t="s">
        <v>32</v>
      </c>
      <c r="E15" s="15"/>
      <c r="F15" s="9">
        <v>95</v>
      </c>
      <c r="G15" s="47">
        <v>30</v>
      </c>
      <c r="H15" s="9">
        <v>22693</v>
      </c>
      <c r="I15" s="49">
        <f>ROUND((H15-'83大型小売店販売額H18'!H15)/'83大型小売店販売額H18'!H15*100,1)</f>
        <v>-0.6</v>
      </c>
      <c r="J15" s="9">
        <v>5428</v>
      </c>
      <c r="K15" s="49">
        <f>ROUND((J15-'83大型小売店販売額H18'!J15)/'83大型小売店販売額H18'!J15*100,1)</f>
        <v>-1.8</v>
      </c>
      <c r="L15" s="11">
        <v>12023</v>
      </c>
      <c r="M15" s="49">
        <f>ROUND((L15-'83大型小売店販売額H18'!L15)/'83大型小売店販売額H18'!L15*100,1)</f>
        <v>-0.7</v>
      </c>
      <c r="N15" s="11">
        <v>5242</v>
      </c>
      <c r="O15" s="49">
        <f>ROUND((N15-'83大型小売店販売額H18'!N15)/'83大型小売店販売額H18'!N15*100,1)</f>
        <v>0.7</v>
      </c>
      <c r="P15" s="31">
        <v>474</v>
      </c>
      <c r="Q15" s="11">
        <v>10467</v>
      </c>
      <c r="R15" s="11">
        <v>599</v>
      </c>
      <c r="S15" s="38">
        <f t="shared" si="1"/>
        <v>216.8</v>
      </c>
      <c r="T15" s="38">
        <f t="shared" si="0"/>
        <v>3.8</v>
      </c>
      <c r="U15" s="19"/>
      <c r="V15" s="19"/>
      <c r="W15" s="19"/>
    </row>
    <row r="16" spans="2:23" ht="12" customHeight="1">
      <c r="B16" s="65"/>
      <c r="C16" s="14"/>
      <c r="D16" s="14" t="s">
        <v>33</v>
      </c>
      <c r="E16" s="15"/>
      <c r="F16" s="9">
        <v>95</v>
      </c>
      <c r="G16" s="47">
        <v>30.5</v>
      </c>
      <c r="H16" s="9">
        <v>22785</v>
      </c>
      <c r="I16" s="49">
        <f>ROUND((H16-'83大型小売店販売額H18'!H16)/'83大型小売店販売額H18'!H16*100,1)</f>
        <v>0.4</v>
      </c>
      <c r="J16" s="9">
        <v>5224</v>
      </c>
      <c r="K16" s="49">
        <f>ROUND((J16-'83大型小売店販売額H18'!J16)/'83大型小売店販売額H18'!J16*100,1)</f>
        <v>-4.8</v>
      </c>
      <c r="L16" s="11">
        <v>12357</v>
      </c>
      <c r="M16" s="49">
        <f>ROUND((L16-'83大型小売店販売額H18'!L16)/'83大型小売店販売額H18'!L16*100,1)</f>
        <v>0.7</v>
      </c>
      <c r="N16" s="11">
        <v>5204</v>
      </c>
      <c r="O16" s="49">
        <f>ROUND((N16-'83大型小売店販売額H18'!N16)/'83大型小売店販売額H18'!N16*100,1)</f>
        <v>5.4</v>
      </c>
      <c r="P16" s="31">
        <v>339</v>
      </c>
      <c r="Q16" s="11">
        <v>10503</v>
      </c>
      <c r="R16" s="11">
        <v>600</v>
      </c>
      <c r="S16" s="38">
        <f t="shared" si="1"/>
        <v>216.9</v>
      </c>
      <c r="T16" s="38">
        <f t="shared" si="0"/>
        <v>3.8</v>
      </c>
      <c r="U16" s="19"/>
      <c r="V16" s="19"/>
      <c r="W16" s="19"/>
    </row>
    <row r="17" spans="2:23" ht="12" customHeight="1">
      <c r="B17" s="65"/>
      <c r="C17" s="14"/>
      <c r="D17" s="14" t="s">
        <v>34</v>
      </c>
      <c r="E17" s="15"/>
      <c r="F17" s="9">
        <v>94</v>
      </c>
      <c r="G17" s="47">
        <v>30.1</v>
      </c>
      <c r="H17" s="9">
        <v>22461</v>
      </c>
      <c r="I17" s="49">
        <f>ROUND((H17-'83大型小売店販売額H18'!H17)/'83大型小売店販売額H18'!H17*100,1)</f>
        <v>0.5</v>
      </c>
      <c r="J17" s="9">
        <v>5186</v>
      </c>
      <c r="K17" s="49">
        <f>ROUND((J17-'83大型小売店販売額H18'!J17)/'83大型小売店販売額H18'!J17*100,1)</f>
        <v>-0.1</v>
      </c>
      <c r="L17" s="11">
        <v>12386</v>
      </c>
      <c r="M17" s="49">
        <f>ROUND((L17-'83大型小売店販売額H18'!L17)/'83大型小売店販売額H18'!L17*100,1)</f>
        <v>0.2</v>
      </c>
      <c r="N17" s="11">
        <v>4889</v>
      </c>
      <c r="O17" s="49">
        <f>ROUND((N17-'83大型小売店販売額H18'!N17)/'83大型小売店販売額H18'!N17*100,1)</f>
        <v>1.8</v>
      </c>
      <c r="P17" s="31">
        <v>387</v>
      </c>
      <c r="Q17" s="11">
        <v>10447</v>
      </c>
      <c r="R17" s="11">
        <v>598</v>
      </c>
      <c r="S17" s="38">
        <f t="shared" si="1"/>
        <v>215</v>
      </c>
      <c r="T17" s="38">
        <f t="shared" si="0"/>
        <v>3.8</v>
      </c>
      <c r="U17" s="19"/>
      <c r="V17" s="19"/>
      <c r="W17" s="19"/>
    </row>
    <row r="18" spans="2:23" ht="12" customHeight="1">
      <c r="B18" s="65"/>
      <c r="C18" s="14"/>
      <c r="D18" s="14" t="s">
        <v>35</v>
      </c>
      <c r="E18" s="15"/>
      <c r="F18" s="9">
        <v>94</v>
      </c>
      <c r="G18" s="47">
        <v>30.8</v>
      </c>
      <c r="H18" s="9">
        <v>23683</v>
      </c>
      <c r="I18" s="49">
        <f>ROUND((H18-'83大型小売店販売額H18'!H18)/'83大型小売店販売額H18'!H18*100,1)</f>
        <v>-4.3</v>
      </c>
      <c r="J18" s="9">
        <v>5264</v>
      </c>
      <c r="K18" s="49">
        <f>ROUND((J18-'83大型小売店販売額H18'!J18)/'83大型小売店販売額H18'!J18*100,1)</f>
        <v>-12.6</v>
      </c>
      <c r="L18" s="11">
        <v>13321</v>
      </c>
      <c r="M18" s="49">
        <f>ROUND((L18-'83大型小売店販売額H18'!L18)/'83大型小売店販売額H18'!L18*100,1)</f>
        <v>-2</v>
      </c>
      <c r="N18" s="11">
        <v>5097</v>
      </c>
      <c r="O18" s="49">
        <f>ROUND((N18-'83大型小売店販売額H18'!N18)/'83大型小売店販売額H18'!N18*100,1)</f>
        <v>-0.4</v>
      </c>
      <c r="P18" s="31">
        <v>593</v>
      </c>
      <c r="Q18" s="11">
        <v>10473</v>
      </c>
      <c r="R18" s="11">
        <v>598</v>
      </c>
      <c r="S18" s="38">
        <f t="shared" si="1"/>
        <v>226.1</v>
      </c>
      <c r="T18" s="38">
        <f t="shared" si="0"/>
        <v>4</v>
      </c>
      <c r="U18" s="19"/>
      <c r="V18" s="19"/>
      <c r="W18" s="19"/>
    </row>
    <row r="19" spans="2:23" ht="12" customHeight="1">
      <c r="B19" s="65"/>
      <c r="C19" s="14"/>
      <c r="D19" s="14" t="s">
        <v>36</v>
      </c>
      <c r="E19" s="15"/>
      <c r="F19" s="9">
        <v>94</v>
      </c>
      <c r="G19" s="47">
        <v>30.8</v>
      </c>
      <c r="H19" s="9">
        <v>22146</v>
      </c>
      <c r="I19" s="49">
        <f>ROUND((H19-'83大型小売店販売額H18'!H19)/'83大型小売店販売額H18'!H19*100,1)</f>
        <v>0.5</v>
      </c>
      <c r="J19" s="9">
        <v>4125</v>
      </c>
      <c r="K19" s="49">
        <f>ROUND((J19-'83大型小売店販売額H18'!J19)/'83大型小売店販売額H18'!J19*100,1)</f>
        <v>-1.6</v>
      </c>
      <c r="L19" s="11">
        <v>13060</v>
      </c>
      <c r="M19" s="49">
        <f>ROUND((L19-'83大型小売店販売額H18'!L19)/'83大型小売店販売額H18'!L19*100,1)</f>
        <v>1.6</v>
      </c>
      <c r="N19" s="11">
        <v>4961</v>
      </c>
      <c r="O19" s="49">
        <f>ROUND((N19-'83大型小売店販売額H18'!N19)/'83大型小売店販売額H18'!N19*100,1)</f>
        <v>-0.4</v>
      </c>
      <c r="P19" s="31">
        <v>274</v>
      </c>
      <c r="Q19" s="11">
        <v>10541</v>
      </c>
      <c r="R19" s="11">
        <v>597</v>
      </c>
      <c r="S19" s="38">
        <f t="shared" si="1"/>
        <v>210.1</v>
      </c>
      <c r="T19" s="38">
        <f t="shared" si="0"/>
        <v>3.7</v>
      </c>
      <c r="U19" s="19"/>
      <c r="V19" s="19"/>
      <c r="W19" s="19"/>
    </row>
    <row r="20" spans="2:23" ht="12" customHeight="1">
      <c r="B20" s="65"/>
      <c r="C20" s="14"/>
      <c r="D20" s="14" t="s">
        <v>37</v>
      </c>
      <c r="E20" s="15"/>
      <c r="F20" s="9">
        <v>94</v>
      </c>
      <c r="G20" s="47">
        <v>29.9</v>
      </c>
      <c r="H20" s="9">
        <v>21764</v>
      </c>
      <c r="I20" s="49">
        <f>ROUND((H20-'83大型小売店販売額H18'!H20)/'83大型小売店販売額H18'!H20*100,1)</f>
        <v>-0.5</v>
      </c>
      <c r="J20" s="9">
        <v>4762</v>
      </c>
      <c r="K20" s="49">
        <f>ROUND((J20-'83大型小売店販売額H18'!J20)/'83大型小売店販売額H18'!J20*100,1)</f>
        <v>-7.2</v>
      </c>
      <c r="L20" s="11">
        <v>12338</v>
      </c>
      <c r="M20" s="49">
        <f>ROUND((L20-'83大型小売店販売額H18'!L20)/'83大型小売店販売額H18'!L20*100,1)</f>
        <v>2.5</v>
      </c>
      <c r="N20" s="11">
        <v>4664</v>
      </c>
      <c r="O20" s="49">
        <f>ROUND((N20-'83大型小売店販売額H18'!N20)/'83大型小売店販売額H18'!N20*100,1)</f>
        <v>-0.9</v>
      </c>
      <c r="P20" s="31">
        <v>261</v>
      </c>
      <c r="Q20" s="11">
        <v>10477</v>
      </c>
      <c r="R20" s="11">
        <v>597</v>
      </c>
      <c r="S20" s="38">
        <f t="shared" si="1"/>
        <v>207.7</v>
      </c>
      <c r="T20" s="38">
        <f t="shared" si="0"/>
        <v>3.6</v>
      </c>
      <c r="U20" s="19"/>
      <c r="V20" s="19"/>
      <c r="W20" s="19"/>
    </row>
    <row r="21" spans="2:23" ht="12" customHeight="1">
      <c r="B21" s="65"/>
      <c r="C21" s="36"/>
      <c r="D21" s="37" t="s">
        <v>42</v>
      </c>
      <c r="E21" s="15"/>
      <c r="F21" s="9">
        <v>94</v>
      </c>
      <c r="G21" s="47">
        <v>30.5</v>
      </c>
      <c r="H21" s="9">
        <v>23346</v>
      </c>
      <c r="I21" s="49">
        <f>ROUND((H21-'83大型小売店販売額H18'!H21)/'83大型小売店販売額H18'!H21*100,1)</f>
        <v>-0.4</v>
      </c>
      <c r="J21" s="9">
        <v>5588</v>
      </c>
      <c r="K21" s="49">
        <f>ROUND((J21-'83大型小売店販売額H18'!J21)/'83大型小売店販売額H18'!J21*100,1)</f>
        <v>-5.1</v>
      </c>
      <c r="L21" s="11">
        <v>12340</v>
      </c>
      <c r="M21" s="49">
        <f>ROUND((L21-'83大型小売店販売額H18'!L21)/'83大型小売店販売額H18'!L21*100,1)</f>
        <v>0.3</v>
      </c>
      <c r="N21" s="11">
        <v>5418</v>
      </c>
      <c r="O21" s="49">
        <f>ROUND((N21-'83大型小売店販売額H18'!N21)/'83大型小売店販売額H18'!N21*100,1)</f>
        <v>3.2</v>
      </c>
      <c r="P21" s="31">
        <v>276</v>
      </c>
      <c r="Q21" s="11">
        <v>10440</v>
      </c>
      <c r="R21" s="11">
        <v>601</v>
      </c>
      <c r="S21" s="38">
        <f t="shared" si="1"/>
        <v>223.6</v>
      </c>
      <c r="T21" s="38">
        <f t="shared" si="0"/>
        <v>3.9</v>
      </c>
      <c r="U21" s="19"/>
      <c r="V21" s="19"/>
      <c r="W21" s="19"/>
    </row>
    <row r="22" spans="2:23" ht="12" customHeight="1">
      <c r="B22" s="65"/>
      <c r="C22" s="14"/>
      <c r="D22" s="14">
        <v>11</v>
      </c>
      <c r="E22" s="15"/>
      <c r="F22" s="9">
        <v>94</v>
      </c>
      <c r="G22" s="47">
        <v>30.1</v>
      </c>
      <c r="H22" s="9">
        <v>22496</v>
      </c>
      <c r="I22" s="49">
        <f>ROUND((H22-'83大型小売店販売額H18'!H22)/'83大型小売店販売額H18'!H22*100,1)</f>
        <v>-0.9</v>
      </c>
      <c r="J22" s="9">
        <v>5449</v>
      </c>
      <c r="K22" s="49">
        <f>ROUND((J22-'83大型小売店販売額H18'!J22)/'83大型小売店販売額H18'!J22*100,1)</f>
        <v>-5.1</v>
      </c>
      <c r="L22" s="11">
        <v>12039</v>
      </c>
      <c r="M22" s="49">
        <f>ROUND((L22-'83大型小売店販売額H18'!L22)/'83大型小売店販売額H18'!L22*100,1)</f>
        <v>0.7</v>
      </c>
      <c r="N22" s="11">
        <v>5007</v>
      </c>
      <c r="O22" s="49">
        <f>ROUND((N22-'83大型小売店販売額H18'!N22)/'83大型小売店販売額H18'!N22*100,1)</f>
        <v>-0.1</v>
      </c>
      <c r="P22" s="31">
        <v>410</v>
      </c>
      <c r="Q22" s="11">
        <v>10474</v>
      </c>
      <c r="R22" s="11">
        <v>602</v>
      </c>
      <c r="S22" s="38">
        <f t="shared" si="1"/>
        <v>214.8</v>
      </c>
      <c r="T22" s="38">
        <f t="shared" si="0"/>
        <v>3.7</v>
      </c>
      <c r="U22" s="19"/>
      <c r="V22" s="19"/>
      <c r="W22" s="19"/>
    </row>
    <row r="23" spans="2:23" ht="12" customHeight="1">
      <c r="B23" s="66"/>
      <c r="C23" s="14"/>
      <c r="D23" s="14">
        <v>12</v>
      </c>
      <c r="E23" s="15"/>
      <c r="F23" s="9">
        <v>94</v>
      </c>
      <c r="G23" s="47">
        <v>30.8</v>
      </c>
      <c r="H23" s="9">
        <v>28414</v>
      </c>
      <c r="I23" s="49">
        <f>ROUND((H23-'83大型小売店販売額H18'!H23)/'83大型小売店販売額H18'!H23*100,1)</f>
        <v>-0.5</v>
      </c>
      <c r="J23" s="9">
        <v>5957</v>
      </c>
      <c r="K23" s="49">
        <f>ROUND((J23-'83大型小売店販売額H18'!J23)/'83大型小売店販売額H18'!J23*100,1)</f>
        <v>-7.5</v>
      </c>
      <c r="L23" s="11">
        <v>15948</v>
      </c>
      <c r="M23" s="49">
        <f>ROUND((L23-'83大型小売店販売額H18'!L23)/'83大型小売店販売額H18'!L23*100,1)</f>
        <v>2.4</v>
      </c>
      <c r="N23" s="11">
        <v>6510</v>
      </c>
      <c r="O23" s="49">
        <f>ROUND((N23-'83大型小売店販売額H18'!N23)/'83大型小売店販売額H18'!N23*100,1)</f>
        <v>-0.5</v>
      </c>
      <c r="P23" s="31">
        <v>843</v>
      </c>
      <c r="Q23" s="11">
        <v>10679</v>
      </c>
      <c r="R23" s="11">
        <v>601</v>
      </c>
      <c r="S23" s="38">
        <f t="shared" si="1"/>
        <v>266.1</v>
      </c>
      <c r="T23" s="38">
        <f t="shared" si="0"/>
        <v>4.7</v>
      </c>
      <c r="U23" s="19"/>
      <c r="V23" s="19"/>
      <c r="W23" s="19"/>
    </row>
    <row r="24" spans="2:23" ht="12" customHeight="1">
      <c r="B24" s="99" t="s">
        <v>12</v>
      </c>
      <c r="C24" s="14"/>
      <c r="D24" s="14"/>
      <c r="E24" s="15"/>
      <c r="F24" s="9"/>
      <c r="G24" s="44"/>
      <c r="H24" s="9"/>
      <c r="I24" s="50"/>
      <c r="J24" s="9"/>
      <c r="K24" s="50"/>
      <c r="L24" s="11"/>
      <c r="M24" s="54"/>
      <c r="N24" s="11"/>
      <c r="O24" s="54"/>
      <c r="P24" s="34"/>
      <c r="Q24" s="11"/>
      <c r="R24" s="11"/>
      <c r="S24" s="12" t="s">
        <v>17</v>
      </c>
      <c r="T24" s="12" t="s">
        <v>17</v>
      </c>
      <c r="U24" s="19"/>
      <c r="V24" s="19"/>
      <c r="W24" s="19"/>
    </row>
    <row r="25" spans="2:23" ht="12" customHeight="1">
      <c r="B25" s="65"/>
      <c r="C25" s="88" t="s">
        <v>44</v>
      </c>
      <c r="D25" s="88"/>
      <c r="E25" s="89"/>
      <c r="F25" s="39">
        <v>4</v>
      </c>
      <c r="G25" s="43">
        <v>362.1</v>
      </c>
      <c r="H25" s="39">
        <v>58556</v>
      </c>
      <c r="I25" s="49">
        <f>ROUND((H25-'83大型小売店販売額H18'!H25)/'83大型小売店販売額H18'!H25*100,1)</f>
        <v>-2.3</v>
      </c>
      <c r="J25" s="39">
        <v>31940</v>
      </c>
      <c r="K25" s="49">
        <f>ROUND((J25-'83大型小売店販売額H18'!J25)/'83大型小売店販売額H18'!J25*100,1)</f>
        <v>-2.8</v>
      </c>
      <c r="L25" s="40">
        <v>15055</v>
      </c>
      <c r="M25" s="49">
        <f>ROUND((L25-'83大型小売店販売額H18'!L25)/'83大型小売店販売額H18'!L25*100,1)</f>
        <v>-1.8</v>
      </c>
      <c r="N25" s="40">
        <v>11560</v>
      </c>
      <c r="O25" s="49">
        <f>ROUND((N25-'83大型小売店販売額H18'!N25)/'83大型小売店販売額H18'!N25*100,1)</f>
        <v>-1.7</v>
      </c>
      <c r="P25" s="41">
        <v>2328</v>
      </c>
      <c r="Q25" s="40">
        <v>968</v>
      </c>
      <c r="R25" s="40">
        <v>85</v>
      </c>
      <c r="S25" s="38">
        <f>ROUND(H25/Q25*100,1)</f>
        <v>6049.2</v>
      </c>
      <c r="T25" s="38">
        <f>ROUND(H25*100/(R25*1000),1)</f>
        <v>68.9</v>
      </c>
      <c r="U25" s="19"/>
      <c r="V25" s="19"/>
      <c r="W25" s="19"/>
    </row>
    <row r="26" spans="2:23" ht="12" customHeight="1">
      <c r="B26" s="65"/>
      <c r="C26" s="14"/>
      <c r="D26" s="14"/>
      <c r="E26" s="15"/>
      <c r="F26" s="9"/>
      <c r="G26" s="44"/>
      <c r="H26" s="9"/>
      <c r="I26" s="50"/>
      <c r="J26" s="9"/>
      <c r="K26" s="50"/>
      <c r="L26" s="11"/>
      <c r="M26" s="54"/>
      <c r="N26" s="11"/>
      <c r="O26" s="54"/>
      <c r="P26" s="34"/>
      <c r="Q26" s="11"/>
      <c r="R26" s="11"/>
      <c r="S26" s="12" t="s">
        <v>17</v>
      </c>
      <c r="T26" s="12" t="s">
        <v>17</v>
      </c>
      <c r="U26" s="19"/>
      <c r="V26" s="19"/>
      <c r="W26" s="19"/>
    </row>
    <row r="27" spans="2:23" s="26" customFormat="1" ht="12" customHeight="1">
      <c r="B27" s="65"/>
      <c r="C27" s="71" t="s">
        <v>45</v>
      </c>
      <c r="D27" s="71"/>
      <c r="E27" s="72"/>
      <c r="F27" s="22">
        <v>4</v>
      </c>
      <c r="G27" s="45">
        <v>362.2</v>
      </c>
      <c r="H27" s="22">
        <v>56389</v>
      </c>
      <c r="I27" s="51">
        <f>ROUND((H27-'83大型小売店販売額H18'!H27)/'83大型小売店販売額H18'!H27*100,1)</f>
        <v>-3.7</v>
      </c>
      <c r="J27" s="22">
        <v>30189</v>
      </c>
      <c r="K27" s="51">
        <f>ROUND((J27-'83大型小売店販売額H18'!J27)/'83大型小売店販売額H18'!J27*100,1)</f>
        <v>-5.5</v>
      </c>
      <c r="L27" s="23">
        <v>14964</v>
      </c>
      <c r="M27" s="51">
        <f>ROUND((L27-'83大型小売店販売額H18'!L27)/'83大型小売店販売額H18'!L27*100,1)</f>
        <v>-0.6</v>
      </c>
      <c r="N27" s="23">
        <v>11236</v>
      </c>
      <c r="O27" s="51">
        <f>ROUND((N27-'83大型小売店販売額H18'!N27)/'83大型小売店販売額H18'!N27*100,1)</f>
        <v>-2.8</v>
      </c>
      <c r="P27" s="32">
        <v>2153</v>
      </c>
      <c r="Q27" s="23">
        <v>1124</v>
      </c>
      <c r="R27" s="23">
        <v>84</v>
      </c>
      <c r="S27" s="24">
        <f>ROUND(H27/Q27*100,1)</f>
        <v>5016.8</v>
      </c>
      <c r="T27" s="24">
        <f>ROUND(H27*100/(R27*1000),1)</f>
        <v>67.1</v>
      </c>
      <c r="U27" s="25"/>
      <c r="V27" s="25"/>
      <c r="W27" s="25"/>
    </row>
    <row r="28" spans="2:23" ht="12" customHeight="1">
      <c r="B28" s="65"/>
      <c r="C28" s="16"/>
      <c r="D28" s="16"/>
      <c r="E28" s="17"/>
      <c r="F28" s="10"/>
      <c r="G28" s="46"/>
      <c r="H28" s="10"/>
      <c r="I28" s="53"/>
      <c r="J28" s="10"/>
      <c r="K28" s="53"/>
      <c r="L28" s="10"/>
      <c r="M28" s="53"/>
      <c r="N28" s="10"/>
      <c r="O28" s="53"/>
      <c r="P28" s="33"/>
      <c r="Q28" s="10"/>
      <c r="R28" s="10"/>
      <c r="S28" s="10"/>
      <c r="T28" s="10"/>
      <c r="U28" s="21"/>
      <c r="V28" s="21"/>
      <c r="W28" s="21"/>
    </row>
    <row r="29" spans="2:23" ht="12" customHeight="1">
      <c r="B29" s="65"/>
      <c r="C29" s="14"/>
      <c r="D29" s="14" t="s">
        <v>29</v>
      </c>
      <c r="E29" s="15" t="s">
        <v>1</v>
      </c>
      <c r="F29" s="9">
        <v>4</v>
      </c>
      <c r="G29" s="47">
        <v>30.3</v>
      </c>
      <c r="H29" s="9">
        <v>5494</v>
      </c>
      <c r="I29" s="49">
        <f>ROUND((H29-'83大型小売店販売額H18'!H29)/'83大型小売店販売額H18'!H29*100,1)</f>
        <v>-5</v>
      </c>
      <c r="J29" s="9">
        <v>3334</v>
      </c>
      <c r="K29" s="49">
        <f>ROUND((J29-'83大型小売店販売額H18'!J29)/'83大型小売店販売額H18'!J29*100,1)</f>
        <v>-5.7</v>
      </c>
      <c r="L29" s="11">
        <v>1148</v>
      </c>
      <c r="M29" s="49">
        <f>ROUND((L29-'83大型小売店販売額H18'!L29)/'83大型小売店販売額H18'!L29*100,1)</f>
        <v>-2</v>
      </c>
      <c r="N29" s="11">
        <v>1013</v>
      </c>
      <c r="O29" s="49">
        <f>ROUND((N29-'83大型小売店販売額H18'!N29)/'83大型小売店販売額H18'!N29*100,1)</f>
        <v>-5.9</v>
      </c>
      <c r="P29" s="31">
        <v>125</v>
      </c>
      <c r="Q29" s="11">
        <v>1136</v>
      </c>
      <c r="R29" s="11">
        <v>85</v>
      </c>
      <c r="S29" s="38">
        <f aca="true" t="shared" si="2" ref="S29:S40">ROUND(H29/Q29*100,1)</f>
        <v>483.6</v>
      </c>
      <c r="T29" s="38">
        <f aca="true" t="shared" si="3" ref="T29:T40">ROUND(H29*100/(R29*1000),1)</f>
        <v>6.5</v>
      </c>
      <c r="U29" s="19"/>
      <c r="V29" s="19"/>
      <c r="W29" s="19"/>
    </row>
    <row r="30" spans="2:23" ht="12" customHeight="1">
      <c r="B30" s="65"/>
      <c r="C30" s="14"/>
      <c r="D30" s="14" t="s">
        <v>30</v>
      </c>
      <c r="E30" s="15"/>
      <c r="F30" s="9">
        <v>4</v>
      </c>
      <c r="G30" s="47">
        <v>27.8</v>
      </c>
      <c r="H30" s="9">
        <v>3944</v>
      </c>
      <c r="I30" s="49">
        <f>ROUND((H30-'83大型小売店販売額H18'!H30)/'83大型小売店販売額H18'!H30*100,1)</f>
        <v>0.2</v>
      </c>
      <c r="J30" s="9">
        <v>2036</v>
      </c>
      <c r="K30" s="49">
        <f>ROUND((J30-'83大型小売店販売額H18'!J30)/'83大型小売店販売額H18'!J30*100,1)</f>
        <v>-3.7</v>
      </c>
      <c r="L30" s="11">
        <v>1076</v>
      </c>
      <c r="M30" s="49">
        <f>ROUND((L30-'83大型小売店販売額H18'!L30)/'83大型小売店販売額H18'!L30*100,1)</f>
        <v>1.7</v>
      </c>
      <c r="N30" s="11">
        <v>831</v>
      </c>
      <c r="O30" s="49">
        <f>ROUND((N30-'83大型小売店販売額H18'!N30)/'83大型小売店販売額H18'!N30*100,1)</f>
        <v>8.9</v>
      </c>
      <c r="P30" s="31">
        <v>110</v>
      </c>
      <c r="Q30" s="11">
        <v>1132</v>
      </c>
      <c r="R30" s="11">
        <v>85</v>
      </c>
      <c r="S30" s="38">
        <f t="shared" si="2"/>
        <v>348.4</v>
      </c>
      <c r="T30" s="38">
        <f t="shared" si="3"/>
        <v>4.6</v>
      </c>
      <c r="U30" s="19"/>
      <c r="V30" s="19"/>
      <c r="W30" s="19"/>
    </row>
    <row r="31" spans="2:23" ht="12" customHeight="1">
      <c r="B31" s="65"/>
      <c r="C31" s="14"/>
      <c r="D31" s="14" t="s">
        <v>31</v>
      </c>
      <c r="E31" s="15"/>
      <c r="F31" s="9">
        <v>4</v>
      </c>
      <c r="G31" s="47">
        <v>31</v>
      </c>
      <c r="H31" s="9">
        <v>5312</v>
      </c>
      <c r="I31" s="49">
        <f>ROUND((H31-'83大型小売店販売額H18'!H31)/'83大型小売店販売額H18'!H31*100,1)</f>
        <v>-4.3</v>
      </c>
      <c r="J31" s="9">
        <v>2993</v>
      </c>
      <c r="K31" s="49">
        <f>ROUND((J31-'83大型小売店販売額H18'!J31)/'83大型小売店販売額H18'!J31*100,1)</f>
        <v>-6.9</v>
      </c>
      <c r="L31" s="11">
        <v>1241</v>
      </c>
      <c r="M31" s="49">
        <f>ROUND((L31-'83大型小売店販売額H18'!L31)/'83大型小売店販売額H18'!L31*100,1)</f>
        <v>-0.6</v>
      </c>
      <c r="N31" s="11">
        <v>1077</v>
      </c>
      <c r="O31" s="49">
        <f>ROUND((N31-'83大型小売店販売額H18'!N31)/'83大型小売店販売額H18'!N31*100,1)</f>
        <v>-1.2</v>
      </c>
      <c r="P31" s="31">
        <v>164</v>
      </c>
      <c r="Q31" s="11">
        <v>1117</v>
      </c>
      <c r="R31" s="11">
        <v>85</v>
      </c>
      <c r="S31" s="38">
        <f t="shared" si="2"/>
        <v>475.6</v>
      </c>
      <c r="T31" s="38">
        <f t="shared" si="3"/>
        <v>6.2</v>
      </c>
      <c r="U31" s="19"/>
      <c r="V31" s="19"/>
      <c r="W31" s="19"/>
    </row>
    <row r="32" spans="2:23" ht="12" customHeight="1">
      <c r="B32" s="65"/>
      <c r="C32" s="14"/>
      <c r="D32" s="14" t="s">
        <v>32</v>
      </c>
      <c r="E32" s="15"/>
      <c r="F32" s="9">
        <v>4</v>
      </c>
      <c r="G32" s="47">
        <v>30</v>
      </c>
      <c r="H32" s="9">
        <v>4596</v>
      </c>
      <c r="I32" s="49">
        <f>ROUND((H32-'83大型小売店販売額H18'!H32)/'83大型小売店販売額H18'!H32*100,1)</f>
        <v>-3.6</v>
      </c>
      <c r="J32" s="9">
        <v>2603</v>
      </c>
      <c r="K32" s="49">
        <f>ROUND((J32-'83大型小売店販売額H18'!J32)/'83大型小売店販売額H18'!J32*100,1)</f>
        <v>-3.4</v>
      </c>
      <c r="L32" s="11">
        <v>989</v>
      </c>
      <c r="M32" s="49">
        <f>ROUND((L32-'83大型小売店販売額H18'!L32)/'83大型小売店販売額H18'!L32*100,1)</f>
        <v>-2.9</v>
      </c>
      <c r="N32" s="11">
        <v>1004</v>
      </c>
      <c r="O32" s="49">
        <f>ROUND((N32-'83大型小売店販売額H18'!N32)/'83大型小売店販売額H18'!N32*100,1)</f>
        <v>-4.7</v>
      </c>
      <c r="P32" s="31">
        <v>159</v>
      </c>
      <c r="Q32" s="11">
        <v>1124</v>
      </c>
      <c r="R32" s="11">
        <v>85</v>
      </c>
      <c r="S32" s="38">
        <f t="shared" si="2"/>
        <v>408.9</v>
      </c>
      <c r="T32" s="38">
        <f t="shared" si="3"/>
        <v>5.4</v>
      </c>
      <c r="U32" s="19"/>
      <c r="V32" s="19"/>
      <c r="W32" s="19"/>
    </row>
    <row r="33" spans="2:23" ht="12" customHeight="1">
      <c r="B33" s="65"/>
      <c r="C33" s="14"/>
      <c r="D33" s="14" t="s">
        <v>33</v>
      </c>
      <c r="E33" s="15"/>
      <c r="F33" s="9">
        <v>4</v>
      </c>
      <c r="G33" s="47">
        <v>31</v>
      </c>
      <c r="H33" s="9">
        <v>4245</v>
      </c>
      <c r="I33" s="49">
        <f>ROUND((H33-'83大型小売店販売額H18'!H33)/'83大型小売店販売額H18'!H33*100,1)</f>
        <v>-6.9</v>
      </c>
      <c r="J33" s="9">
        <v>2348</v>
      </c>
      <c r="K33" s="49">
        <f>ROUND((J33-'83大型小売店販売額H18'!J33)/'83大型小売店販売額H18'!J33*100,1)</f>
        <v>-11.1</v>
      </c>
      <c r="L33" s="11">
        <v>947</v>
      </c>
      <c r="M33" s="49">
        <f>ROUND((L33-'83大型小売店販売額H18'!L33)/'83大型小売店販売額H18'!L33*100,1)</f>
        <v>0.9</v>
      </c>
      <c r="N33" s="11">
        <v>950</v>
      </c>
      <c r="O33" s="49">
        <f>ROUND((N33-'83大型小売店販売額H18'!N33)/'83大型小売店販売額H18'!N33*100,1)</f>
        <v>-3</v>
      </c>
      <c r="P33" s="31">
        <v>133</v>
      </c>
      <c r="Q33" s="11">
        <v>1131</v>
      </c>
      <c r="R33" s="11">
        <v>85</v>
      </c>
      <c r="S33" s="38">
        <f t="shared" si="2"/>
        <v>375.3</v>
      </c>
      <c r="T33" s="38">
        <f t="shared" si="3"/>
        <v>5</v>
      </c>
      <c r="U33" s="19"/>
      <c r="V33" s="19"/>
      <c r="W33" s="19"/>
    </row>
    <row r="34" spans="2:23" ht="12" customHeight="1">
      <c r="B34" s="65"/>
      <c r="C34" s="14"/>
      <c r="D34" s="14" t="s">
        <v>34</v>
      </c>
      <c r="E34" s="15"/>
      <c r="F34" s="9">
        <v>4</v>
      </c>
      <c r="G34" s="47">
        <v>29.8</v>
      </c>
      <c r="H34" s="9">
        <v>4343</v>
      </c>
      <c r="I34" s="49">
        <f>ROUND((H34-'83大型小売店販売額H18'!H34)/'83大型小売店販売額H18'!H34*100,1)</f>
        <v>1.7</v>
      </c>
      <c r="J34" s="9">
        <v>2260</v>
      </c>
      <c r="K34" s="49">
        <f>ROUND((J34-'83大型小売店販売額H18'!J34)/'83大型小売店販売額H18'!J34*100,1)</f>
        <v>1.7</v>
      </c>
      <c r="L34" s="11">
        <v>1222</v>
      </c>
      <c r="M34" s="49">
        <f>ROUND((L34-'83大型小売店販売額H18'!L34)/'83大型小売店販売額H18'!L34*100,1)</f>
        <v>3.9</v>
      </c>
      <c r="N34" s="11">
        <v>861</v>
      </c>
      <c r="O34" s="49">
        <f>ROUND((N34-'83大型小売店販売額H18'!N34)/'83大型小売店販売額H18'!N34*100,1)</f>
        <v>-1.1</v>
      </c>
      <c r="P34" s="31">
        <v>208</v>
      </c>
      <c r="Q34" s="11">
        <v>1121</v>
      </c>
      <c r="R34" s="11">
        <v>85</v>
      </c>
      <c r="S34" s="38">
        <f t="shared" si="2"/>
        <v>387.4</v>
      </c>
      <c r="T34" s="38">
        <f t="shared" si="3"/>
        <v>5.1</v>
      </c>
      <c r="U34" s="19"/>
      <c r="V34" s="19"/>
      <c r="W34" s="19"/>
    </row>
    <row r="35" spans="2:23" ht="12" customHeight="1">
      <c r="B35" s="65"/>
      <c r="C35" s="14"/>
      <c r="D35" s="14" t="s">
        <v>35</v>
      </c>
      <c r="E35" s="15"/>
      <c r="F35" s="9">
        <v>4</v>
      </c>
      <c r="G35" s="47">
        <v>31</v>
      </c>
      <c r="H35" s="9">
        <v>5195</v>
      </c>
      <c r="I35" s="49">
        <f>ROUND((H35-'83大型小売店販売額H18'!H35)/'83大型小売店販売額H18'!H35*100,1)</f>
        <v>-8</v>
      </c>
      <c r="J35" s="9">
        <v>2537</v>
      </c>
      <c r="K35" s="49">
        <f>ROUND((J35-'83大型小売店販売額H18'!J35)/'83大型小売店販売額H18'!J35*100,1)</f>
        <v>-13.2</v>
      </c>
      <c r="L35" s="11">
        <v>1722</v>
      </c>
      <c r="M35" s="49">
        <f>ROUND((L35-'83大型小売店販売額H18'!L35)/'83大型小売店販売額H18'!L35*100,1)</f>
        <v>-5.5</v>
      </c>
      <c r="N35" s="11">
        <v>936</v>
      </c>
      <c r="O35" s="49">
        <f>ROUND((N35-'83大型小売店販売額H18'!N35)/'83大型小売店販売額H18'!N35*100,1)</f>
        <v>3.4</v>
      </c>
      <c r="P35" s="31">
        <v>328</v>
      </c>
      <c r="Q35" s="11">
        <v>1125</v>
      </c>
      <c r="R35" s="11">
        <v>85</v>
      </c>
      <c r="S35" s="38">
        <f t="shared" si="2"/>
        <v>461.8</v>
      </c>
      <c r="T35" s="38">
        <f t="shared" si="3"/>
        <v>6.1</v>
      </c>
      <c r="U35" s="19"/>
      <c r="V35" s="19"/>
      <c r="W35" s="19"/>
    </row>
    <row r="36" spans="2:23" ht="12" customHeight="1">
      <c r="B36" s="65"/>
      <c r="C36" s="14"/>
      <c r="D36" s="14" t="s">
        <v>36</v>
      </c>
      <c r="E36" s="15"/>
      <c r="F36" s="9">
        <v>4</v>
      </c>
      <c r="G36" s="47">
        <v>29.3</v>
      </c>
      <c r="H36" s="9">
        <v>3275</v>
      </c>
      <c r="I36" s="49">
        <f>ROUND((H36-'83大型小売店販売額H18'!H36)/'83大型小売店販売額H18'!H36*100,1)</f>
        <v>-3.2</v>
      </c>
      <c r="J36" s="9">
        <v>1679</v>
      </c>
      <c r="K36" s="49">
        <f>ROUND((J36-'83大型小売店販売額H18'!J36)/'83大型小売店販売額H18'!J36*100,1)</f>
        <v>-3.3</v>
      </c>
      <c r="L36" s="11">
        <v>867</v>
      </c>
      <c r="M36" s="49">
        <f>ROUND((L36-'83大型小売店販売額H18'!L36)/'83大型小売店販売額H18'!L36*100,1)</f>
        <v>1.4</v>
      </c>
      <c r="N36" s="11">
        <v>728</v>
      </c>
      <c r="O36" s="49">
        <f>ROUND((N36-'83大型小売店販売額H18'!N36)/'83大型小売店販売額H18'!N36*100,1)</f>
        <v>-8</v>
      </c>
      <c r="P36" s="31">
        <v>98</v>
      </c>
      <c r="Q36" s="11">
        <v>1125</v>
      </c>
      <c r="R36" s="11">
        <v>85</v>
      </c>
      <c r="S36" s="38">
        <f t="shared" si="2"/>
        <v>291.1</v>
      </c>
      <c r="T36" s="38">
        <f t="shared" si="3"/>
        <v>3.9</v>
      </c>
      <c r="U36" s="19"/>
      <c r="V36" s="19"/>
      <c r="W36" s="19"/>
    </row>
    <row r="37" spans="2:23" ht="12" customHeight="1">
      <c r="B37" s="65"/>
      <c r="C37" s="14"/>
      <c r="D37" s="14" t="s">
        <v>37</v>
      </c>
      <c r="E37" s="15"/>
      <c r="F37" s="9">
        <v>4</v>
      </c>
      <c r="G37" s="47">
        <v>30</v>
      </c>
      <c r="H37" s="9">
        <v>4358</v>
      </c>
      <c r="I37" s="49">
        <f>ROUND((H37-'83大型小売店販売額H18'!H37)/'83大型小売店販売額H18'!H37*100,1)</f>
        <v>-5.6</v>
      </c>
      <c r="J37" s="9">
        <v>2440</v>
      </c>
      <c r="K37" s="49">
        <f>ROUND((J37-'83大型小売店販売額H18'!J37)/'83大型小売店販売額H18'!J37*100,1)</f>
        <v>-6.9</v>
      </c>
      <c r="L37" s="11">
        <v>1037</v>
      </c>
      <c r="M37" s="49">
        <f>ROUND((L37-'83大型小売店販売額H18'!L37)/'83大型小売店販売額H18'!L37*100,1)</f>
        <v>-2.5</v>
      </c>
      <c r="N37" s="11">
        <v>881</v>
      </c>
      <c r="O37" s="49">
        <f>ROUND((N37-'83大型小売店販売額H18'!N37)/'83大型小売店販売額H18'!N37*100,1)</f>
        <v>-5.6</v>
      </c>
      <c r="P37" s="31">
        <v>99</v>
      </c>
      <c r="Q37" s="11">
        <v>1126</v>
      </c>
      <c r="R37" s="11">
        <v>85</v>
      </c>
      <c r="S37" s="38">
        <f t="shared" si="2"/>
        <v>387</v>
      </c>
      <c r="T37" s="38">
        <f t="shared" si="3"/>
        <v>5.1</v>
      </c>
      <c r="U37" s="19"/>
      <c r="V37" s="19"/>
      <c r="W37" s="19"/>
    </row>
    <row r="38" spans="2:23" ht="12" customHeight="1">
      <c r="B38" s="65"/>
      <c r="C38" s="14"/>
      <c r="D38" s="14">
        <v>10</v>
      </c>
      <c r="E38" s="15"/>
      <c r="F38" s="9">
        <v>4</v>
      </c>
      <c r="G38" s="47">
        <v>31</v>
      </c>
      <c r="H38" s="9">
        <v>4751</v>
      </c>
      <c r="I38" s="49">
        <f>ROUND((H38-'83大型小売店販売額H18'!H38)/'83大型小売店販売額H18'!H38*100,1)</f>
        <v>-1.4</v>
      </c>
      <c r="J38" s="9">
        <v>2677</v>
      </c>
      <c r="K38" s="49">
        <f>ROUND((J38-'83大型小売店販売額H18'!J38)/'83大型小売店販売額H18'!J38*100,1)</f>
        <v>-3.7</v>
      </c>
      <c r="L38" s="11">
        <v>1045</v>
      </c>
      <c r="M38" s="49">
        <f>ROUND((L38-'83大型小売店販売額H18'!L38)/'83大型小売店販売額H18'!L38*100,1)</f>
        <v>7.1</v>
      </c>
      <c r="N38" s="11">
        <v>1029</v>
      </c>
      <c r="O38" s="49">
        <f>ROUND((N38-'83大型小売店販売額H18'!N38)/'83大型小売店販売額H18'!N38*100,1)</f>
        <v>-3.1</v>
      </c>
      <c r="P38" s="31">
        <v>110</v>
      </c>
      <c r="Q38" s="11">
        <v>1116</v>
      </c>
      <c r="R38" s="11">
        <v>85</v>
      </c>
      <c r="S38" s="38">
        <f t="shared" si="2"/>
        <v>425.7</v>
      </c>
      <c r="T38" s="38">
        <f t="shared" si="3"/>
        <v>5.6</v>
      </c>
      <c r="U38" s="19"/>
      <c r="V38" s="19"/>
      <c r="W38" s="19"/>
    </row>
    <row r="39" spans="2:23" ht="12" customHeight="1">
      <c r="B39" s="65"/>
      <c r="C39" s="14"/>
      <c r="D39" s="14">
        <v>11</v>
      </c>
      <c r="E39" s="15"/>
      <c r="F39" s="9">
        <v>4</v>
      </c>
      <c r="G39" s="47">
        <v>30</v>
      </c>
      <c r="H39" s="9">
        <v>4800</v>
      </c>
      <c r="I39" s="49">
        <f>ROUND((H39-'83大型小売店販売額H18'!H39)/'83大型小売店販売額H18'!H39*100,1)</f>
        <v>-2.4</v>
      </c>
      <c r="J39" s="9">
        <v>2560</v>
      </c>
      <c r="K39" s="49">
        <f>ROUND((J39-'83大型小売店販売額H18'!J39)/'83大型小売店販売額H18'!J39*100,1)</f>
        <v>-1</v>
      </c>
      <c r="L39" s="11">
        <v>1310</v>
      </c>
      <c r="M39" s="49">
        <f>ROUND((L39-'83大型小売店販売額H18'!L39)/'83大型小売店販売額H18'!L39*100,1)</f>
        <v>-2.7</v>
      </c>
      <c r="N39" s="11">
        <v>930</v>
      </c>
      <c r="O39" s="49">
        <f>ROUND((N39-'83大型小売店販売額H18'!N39)/'83大型小売店販売額H18'!N39*100,1)</f>
        <v>-5.6</v>
      </c>
      <c r="P39" s="31">
        <v>209</v>
      </c>
      <c r="Q39" s="11">
        <v>1118</v>
      </c>
      <c r="R39" s="11">
        <v>85</v>
      </c>
      <c r="S39" s="38">
        <f t="shared" si="2"/>
        <v>429.3</v>
      </c>
      <c r="T39" s="38">
        <f t="shared" si="3"/>
        <v>5.6</v>
      </c>
      <c r="U39" s="19"/>
      <c r="V39" s="19"/>
      <c r="W39" s="19"/>
    </row>
    <row r="40" spans="2:23" ht="12" customHeight="1">
      <c r="B40" s="66"/>
      <c r="C40" s="14"/>
      <c r="D40" s="14">
        <v>12</v>
      </c>
      <c r="E40" s="15"/>
      <c r="F40" s="9">
        <v>4</v>
      </c>
      <c r="G40" s="47">
        <v>31</v>
      </c>
      <c r="H40" s="9">
        <v>6078</v>
      </c>
      <c r="I40" s="49">
        <f>ROUND((H40-'83大型小売店販売額H18'!H40)/'83大型小売店販売額H18'!H40*100,1)</f>
        <v>-3.5</v>
      </c>
      <c r="J40" s="9">
        <v>2722</v>
      </c>
      <c r="K40" s="49">
        <f>ROUND((J40-'83大型小売店販売額H18'!J40)/'83大型小売店販売額H18'!J40*100,1)</f>
        <v>-5.1</v>
      </c>
      <c r="L40" s="11">
        <v>2360</v>
      </c>
      <c r="M40" s="49">
        <f>ROUND((L40-'83大型小売店販売額H18'!L40)/'83大型小売店販売額H18'!L40*100,1)</f>
        <v>-0.8</v>
      </c>
      <c r="N40" s="11">
        <v>995</v>
      </c>
      <c r="O40" s="49">
        <f>ROUND((N40-'83大型小売店販売額H18'!N40)/'83大型小売店販売額H18'!N40*100,1)</f>
        <v>-5.3</v>
      </c>
      <c r="P40" s="31">
        <v>411</v>
      </c>
      <c r="Q40" s="11">
        <v>1124</v>
      </c>
      <c r="R40" s="11">
        <v>84</v>
      </c>
      <c r="S40" s="38">
        <f t="shared" si="2"/>
        <v>540.7</v>
      </c>
      <c r="T40" s="38">
        <f t="shared" si="3"/>
        <v>7.2</v>
      </c>
      <c r="U40" s="19"/>
      <c r="V40" s="19"/>
      <c r="W40" s="19"/>
    </row>
    <row r="41" spans="2:23" ht="12" customHeight="1">
      <c r="B41" s="99" t="s">
        <v>13</v>
      </c>
      <c r="C41" s="14"/>
      <c r="D41" s="14"/>
      <c r="E41" s="15"/>
      <c r="F41" s="9"/>
      <c r="G41" s="44"/>
      <c r="H41" s="9"/>
      <c r="I41" s="50"/>
      <c r="J41" s="9"/>
      <c r="K41" s="50"/>
      <c r="L41" s="11"/>
      <c r="M41" s="54"/>
      <c r="N41" s="11"/>
      <c r="O41" s="54"/>
      <c r="P41" s="34"/>
      <c r="Q41" s="11"/>
      <c r="R41" s="11"/>
      <c r="S41" s="12" t="s">
        <v>17</v>
      </c>
      <c r="T41" s="12" t="s">
        <v>17</v>
      </c>
      <c r="U41" s="19"/>
      <c r="V41" s="19"/>
      <c r="W41" s="19"/>
    </row>
    <row r="42" spans="2:23" ht="12" customHeight="1">
      <c r="B42" s="65"/>
      <c r="C42" s="104" t="s">
        <v>44</v>
      </c>
      <c r="D42" s="104"/>
      <c r="E42" s="105"/>
      <c r="F42" s="9">
        <v>91</v>
      </c>
      <c r="G42" s="47">
        <v>363.8</v>
      </c>
      <c r="H42" s="9">
        <v>222173</v>
      </c>
      <c r="I42" s="49">
        <f>ROUND((H42-'83大型小売店販売額H18'!H42)/'83大型小売店販売額H18'!H42*100,1)</f>
        <v>-0.2</v>
      </c>
      <c r="J42" s="9">
        <v>35413</v>
      </c>
      <c r="K42" s="49">
        <f>ROUND((J42-'83大型小売店販売額H18'!J42)/'83大型小売店販売額H18'!J42*100,1)</f>
        <v>-3.5</v>
      </c>
      <c r="L42" s="11">
        <v>136969</v>
      </c>
      <c r="M42" s="49">
        <f>ROUND((L42-'83大型小売店販売額H18'!L42)/'83大型小売店販売額H18'!L42*100,1)</f>
        <v>-2.3</v>
      </c>
      <c r="N42" s="11">
        <v>49791</v>
      </c>
      <c r="O42" s="49">
        <f>ROUND((N42-'83大型小売店販売額H18'!N42)/'83大型小売店販売額H18'!N42*100,1)</f>
        <v>8.5</v>
      </c>
      <c r="P42" s="41">
        <v>2821</v>
      </c>
      <c r="Q42" s="41">
        <v>9661</v>
      </c>
      <c r="R42" s="11">
        <v>508</v>
      </c>
      <c r="S42" s="38">
        <f>ROUND(H42/Q42*100,1)</f>
        <v>2299.7</v>
      </c>
      <c r="T42" s="38">
        <f>ROUND(H42*100/(R42*1000),1)</f>
        <v>43.7</v>
      </c>
      <c r="U42" s="19"/>
      <c r="V42" s="19"/>
      <c r="W42" s="19"/>
    </row>
    <row r="43" spans="2:23" ht="12" customHeight="1">
      <c r="B43" s="65"/>
      <c r="C43" s="14"/>
      <c r="D43" s="14"/>
      <c r="E43" s="15"/>
      <c r="F43" s="9"/>
      <c r="G43" s="44"/>
      <c r="H43" s="18"/>
      <c r="I43" s="50"/>
      <c r="J43" s="9"/>
      <c r="K43" s="50"/>
      <c r="L43" s="11"/>
      <c r="M43" s="50"/>
      <c r="N43" s="11"/>
      <c r="O43" s="50"/>
      <c r="P43" s="31"/>
      <c r="Q43" s="11"/>
      <c r="R43" s="11"/>
      <c r="S43" s="12" t="s">
        <v>17</v>
      </c>
      <c r="T43" s="12" t="s">
        <v>17</v>
      </c>
      <c r="U43" s="19"/>
      <c r="V43" s="19"/>
      <c r="W43" s="19"/>
    </row>
    <row r="44" spans="2:23" ht="12" customHeight="1">
      <c r="B44" s="65"/>
      <c r="C44" s="106" t="s">
        <v>45</v>
      </c>
      <c r="D44" s="106"/>
      <c r="E44" s="107"/>
      <c r="F44" s="10">
        <v>90</v>
      </c>
      <c r="G44" s="46">
        <v>362.7</v>
      </c>
      <c r="H44" s="10">
        <v>222405</v>
      </c>
      <c r="I44" s="51">
        <f>ROUND((H44-'83大型小売店販売額H18'!H44)/'83大型小売店販売額H18'!H44*100,1)</f>
        <v>0.1</v>
      </c>
      <c r="J44" s="10">
        <v>33966</v>
      </c>
      <c r="K44" s="51">
        <f>ROUND((J44-'83大型小売店販売額H18'!J44)/'83大型小売店販売額H18'!J44*100,1)</f>
        <v>-4.1</v>
      </c>
      <c r="L44" s="13">
        <v>137343</v>
      </c>
      <c r="M44" s="51">
        <f>ROUND((L44-'83大型小売店販売額H18'!L44)/'83大型小売店販売額H18'!L44*100,1)</f>
        <v>0.3</v>
      </c>
      <c r="N44" s="13">
        <v>51096</v>
      </c>
      <c r="O44" s="51">
        <f>ROUND((N44-'83大型小売店販売額H18'!N44)/'83大型小売店販売額H18'!N44*100,1)</f>
        <v>2.6</v>
      </c>
      <c r="P44" s="32">
        <v>2759</v>
      </c>
      <c r="Q44" s="32">
        <v>9555</v>
      </c>
      <c r="R44" s="13">
        <v>516</v>
      </c>
      <c r="S44" s="24">
        <f>ROUND(H44/Q44*100,1)</f>
        <v>2327.6</v>
      </c>
      <c r="T44" s="24">
        <f>ROUND(H44*100/(R44*1000),1)</f>
        <v>43.1</v>
      </c>
      <c r="U44" s="20"/>
      <c r="V44" s="20"/>
      <c r="W44" s="20"/>
    </row>
    <row r="45" spans="2:23" ht="12" customHeight="1">
      <c r="B45" s="65"/>
      <c r="C45" s="16"/>
      <c r="D45" s="16"/>
      <c r="E45" s="17"/>
      <c r="F45" s="10"/>
      <c r="G45" s="46"/>
      <c r="H45" s="10"/>
      <c r="I45" s="53"/>
      <c r="J45" s="10"/>
      <c r="K45" s="53"/>
      <c r="L45" s="10"/>
      <c r="M45" s="53"/>
      <c r="N45" s="10"/>
      <c r="O45" s="53"/>
      <c r="P45" s="33"/>
      <c r="Q45" s="10"/>
      <c r="R45" s="10"/>
      <c r="S45" s="10"/>
      <c r="T45" s="10"/>
      <c r="U45" s="21"/>
      <c r="V45" s="21"/>
      <c r="W45" s="21"/>
    </row>
    <row r="46" spans="2:23" ht="12" customHeight="1">
      <c r="B46" s="65"/>
      <c r="C46" s="14"/>
      <c r="D46" s="14" t="s">
        <v>29</v>
      </c>
      <c r="E46" s="15" t="s">
        <v>1</v>
      </c>
      <c r="F46" s="9">
        <v>91</v>
      </c>
      <c r="G46" s="47">
        <v>30.4</v>
      </c>
      <c r="H46" s="9">
        <v>19919</v>
      </c>
      <c r="I46" s="49">
        <f>ROUND((H46-'83大型小売店販売額H18'!H46)/'83大型小売店販売額H18'!H46*100,1)</f>
        <v>-0.2</v>
      </c>
      <c r="J46" s="9">
        <v>3802</v>
      </c>
      <c r="K46" s="49">
        <f>ROUND((J46-'83大型小売店販売額H18'!J46)/'83大型小売店販売額H18'!J46*100,1)</f>
        <v>0.7</v>
      </c>
      <c r="L46" s="11">
        <v>11414</v>
      </c>
      <c r="M46" s="49">
        <f>ROUND((L46-'83大型小売店販売額H18'!L46)/'83大型小売店販売額H18'!L46*100,1)</f>
        <v>-1.9</v>
      </c>
      <c r="N46" s="11">
        <v>4703</v>
      </c>
      <c r="O46" s="49">
        <f>ROUND((N46-'83大型小売店販売額H18'!N46)/'83大型小売店販売額H18'!N46*100,1)</f>
        <v>3.5</v>
      </c>
      <c r="P46" s="31">
        <v>281</v>
      </c>
      <c r="Q46" s="11">
        <v>9591</v>
      </c>
      <c r="R46" s="11">
        <v>509</v>
      </c>
      <c r="S46" s="38">
        <f aca="true" t="shared" si="4" ref="S46:S57">ROUND(H46/Q46*100,1)</f>
        <v>207.7</v>
      </c>
      <c r="T46" s="38">
        <f aca="true" t="shared" si="5" ref="T46:T57">ROUND(H46*100/(R46*1000),1)</f>
        <v>3.9</v>
      </c>
      <c r="U46" s="19"/>
      <c r="V46" s="19"/>
      <c r="W46" s="19"/>
    </row>
    <row r="47" spans="2:23" ht="12" customHeight="1">
      <c r="B47" s="65"/>
      <c r="C47" s="14"/>
      <c r="D47" s="14" t="s">
        <v>30</v>
      </c>
      <c r="E47" s="15"/>
      <c r="F47" s="9">
        <v>90</v>
      </c>
      <c r="G47" s="47">
        <v>28.4</v>
      </c>
      <c r="H47" s="9">
        <v>16142</v>
      </c>
      <c r="I47" s="49">
        <f>ROUND((H47-'83大型小売店販売額H18'!H47)/'83大型小売店販売額H18'!H47*100,1)</f>
        <v>-1</v>
      </c>
      <c r="J47" s="9">
        <v>2205</v>
      </c>
      <c r="K47" s="49">
        <f>ROUND((J47-'83大型小売店販売額H18'!J47)/'83大型小売店販売額H18'!J47*100,1)</f>
        <v>0.4</v>
      </c>
      <c r="L47" s="11">
        <v>10319</v>
      </c>
      <c r="M47" s="49">
        <f>ROUND((L47-'83大型小売店販売額H18'!L47)/'83大型小売店販売額H18'!L47*100,1)</f>
        <v>-3.4</v>
      </c>
      <c r="N47" s="11">
        <v>3618</v>
      </c>
      <c r="O47" s="49">
        <f>ROUND((N47-'83大型小売店販売額H18'!N47)/'83大型小売店販売額H18'!N47*100,1)</f>
        <v>5.9</v>
      </c>
      <c r="P47" s="31">
        <v>154</v>
      </c>
      <c r="Q47" s="11">
        <v>9165</v>
      </c>
      <c r="R47" s="11">
        <v>501</v>
      </c>
      <c r="S47" s="38">
        <f t="shared" si="4"/>
        <v>176.1</v>
      </c>
      <c r="T47" s="38">
        <f t="shared" si="5"/>
        <v>3.2</v>
      </c>
      <c r="U47" s="19"/>
      <c r="V47" s="19"/>
      <c r="W47" s="19"/>
    </row>
    <row r="48" spans="2:23" ht="12" customHeight="1">
      <c r="B48" s="65"/>
      <c r="C48" s="14"/>
      <c r="D48" s="14" t="s">
        <v>31</v>
      </c>
      <c r="E48" s="15"/>
      <c r="F48" s="9">
        <v>91</v>
      </c>
      <c r="G48" s="47">
        <v>30.3</v>
      </c>
      <c r="H48" s="9">
        <v>18197</v>
      </c>
      <c r="I48" s="49">
        <f>ROUND((H48-'83大型小売店販売額H18'!H48)/'83大型小売店販売額H18'!H48*100,1)</f>
        <v>1.2</v>
      </c>
      <c r="J48" s="9">
        <v>2802</v>
      </c>
      <c r="K48" s="49">
        <f>ROUND((J48-'83大型小売店販売額H18'!J48)/'83大型小売店販売額H18'!J48*100,1)</f>
        <v>-3</v>
      </c>
      <c r="L48" s="11">
        <v>11298</v>
      </c>
      <c r="M48" s="49">
        <f>ROUND((L48-'83大型小売店販売額H18'!L48)/'83大型小売店販売額H18'!L48*100,1)</f>
        <v>1.1</v>
      </c>
      <c r="N48" s="11">
        <v>4098</v>
      </c>
      <c r="O48" s="49">
        <f>ROUND((N48-'83大型小売店販売額H18'!N48)/'83大型小売店販売額H18'!N48*100,1)</f>
        <v>4.8</v>
      </c>
      <c r="P48" s="31">
        <v>222</v>
      </c>
      <c r="Q48" s="11">
        <v>9363</v>
      </c>
      <c r="R48" s="11">
        <v>514</v>
      </c>
      <c r="S48" s="38">
        <f t="shared" si="4"/>
        <v>194.4</v>
      </c>
      <c r="T48" s="38">
        <f t="shared" si="5"/>
        <v>3.5</v>
      </c>
      <c r="U48" s="19"/>
      <c r="V48" s="19"/>
      <c r="W48" s="19"/>
    </row>
    <row r="49" spans="2:23" ht="12" customHeight="1">
      <c r="B49" s="65"/>
      <c r="C49" s="14"/>
      <c r="D49" s="14" t="s">
        <v>32</v>
      </c>
      <c r="E49" s="15"/>
      <c r="F49" s="9">
        <v>91</v>
      </c>
      <c r="G49" s="47">
        <v>30</v>
      </c>
      <c r="H49" s="9">
        <v>18097</v>
      </c>
      <c r="I49" s="49">
        <f>ROUND((H49-'83大型小売店販売額H18'!H49)/'83大型小売店販売額H18'!H49*100,1)</f>
        <v>0.1</v>
      </c>
      <c r="J49" s="9">
        <v>2825</v>
      </c>
      <c r="K49" s="49">
        <f>ROUND((J49-'83大型小売店販売額H18'!J49)/'83大型小売店販売額H18'!J49*100,1)</f>
        <v>-0.2</v>
      </c>
      <c r="L49" s="11">
        <v>11034</v>
      </c>
      <c r="M49" s="49">
        <f>ROUND((L49-'83大型小売店販売額H18'!L49)/'83大型小売店販売額H18'!L49*100,1)</f>
        <v>-0.5</v>
      </c>
      <c r="N49" s="11">
        <v>4237</v>
      </c>
      <c r="O49" s="49">
        <f>ROUND((N49-'83大型小売店販売額H18'!N49)/'83大型小売店販売額H18'!N49*100,1)</f>
        <v>2.1</v>
      </c>
      <c r="P49" s="31">
        <v>315</v>
      </c>
      <c r="Q49" s="11">
        <v>9343</v>
      </c>
      <c r="R49" s="11">
        <v>514</v>
      </c>
      <c r="S49" s="38">
        <f t="shared" si="4"/>
        <v>193.7</v>
      </c>
      <c r="T49" s="38">
        <f t="shared" si="5"/>
        <v>3.5</v>
      </c>
      <c r="U49" s="19"/>
      <c r="V49" s="19"/>
      <c r="W49" s="19"/>
    </row>
    <row r="50" spans="2:23" ht="12" customHeight="1">
      <c r="B50" s="65"/>
      <c r="C50" s="14"/>
      <c r="D50" s="14" t="s">
        <v>33</v>
      </c>
      <c r="E50" s="15"/>
      <c r="F50" s="9">
        <v>91</v>
      </c>
      <c r="G50" s="47">
        <v>30.5</v>
      </c>
      <c r="H50" s="9">
        <v>18540</v>
      </c>
      <c r="I50" s="49">
        <f>ROUND((H50-'83大型小売店販売額H18'!H50)/'83大型小売店販売額H18'!H50*100,1)</f>
        <v>2.2</v>
      </c>
      <c r="J50" s="9">
        <v>2875</v>
      </c>
      <c r="K50" s="49">
        <f>ROUND((J50-'83大型小売店販売額H18'!J50)/'83大型小売店販売額H18'!J50*100,1)</f>
        <v>0.9</v>
      </c>
      <c r="L50" s="11">
        <v>11411</v>
      </c>
      <c r="M50" s="49">
        <f>ROUND((L50-'83大型小売店販売額H18'!L50)/'83大型小売店販売額H18'!L50*100,1)</f>
        <v>0.7</v>
      </c>
      <c r="N50" s="11">
        <v>4254</v>
      </c>
      <c r="O50" s="49">
        <f>ROUND((N50-'83大型小売店販売額H18'!N50)/'83大型小売店販売額H18'!N50*100,1)</f>
        <v>7.5</v>
      </c>
      <c r="P50" s="31">
        <v>207</v>
      </c>
      <c r="Q50" s="11">
        <v>9372</v>
      </c>
      <c r="R50" s="11">
        <v>515</v>
      </c>
      <c r="S50" s="38">
        <f t="shared" si="4"/>
        <v>197.8</v>
      </c>
      <c r="T50" s="38">
        <f t="shared" si="5"/>
        <v>3.6</v>
      </c>
      <c r="U50" s="19"/>
      <c r="V50" s="19"/>
      <c r="W50" s="19"/>
    </row>
    <row r="51" spans="2:23" ht="12" customHeight="1">
      <c r="B51" s="65"/>
      <c r="C51" s="14"/>
      <c r="D51" s="14" t="s">
        <v>34</v>
      </c>
      <c r="E51" s="15"/>
      <c r="F51" s="9">
        <v>90</v>
      </c>
      <c r="G51" s="47">
        <v>30.1</v>
      </c>
      <c r="H51" s="9">
        <v>18118</v>
      </c>
      <c r="I51" s="49">
        <f>ROUND((H51-'83大型小売店販売額H18'!H51)/'83大型小売店販売額H18'!H51*100,1)</f>
        <v>0.2</v>
      </c>
      <c r="J51" s="9">
        <v>2926</v>
      </c>
      <c r="K51" s="49">
        <f>ROUND((J51-'83大型小売店販売額H18'!J51)/'83大型小売店販売額H18'!J51*100,1)</f>
        <v>-1.4</v>
      </c>
      <c r="L51" s="11">
        <v>11164</v>
      </c>
      <c r="M51" s="49">
        <f>ROUND((L51-'83大型小売店販売額H18'!L51)/'83大型小売店販売額H18'!L51*100,1)</f>
        <v>-0.1</v>
      </c>
      <c r="N51" s="11">
        <v>4028</v>
      </c>
      <c r="O51" s="49">
        <f>ROUND((N51-'83大型小売店販売額H18'!N51)/'83大型小売店販売額H18'!N51*100,1)</f>
        <v>2.5</v>
      </c>
      <c r="P51" s="31">
        <v>180</v>
      </c>
      <c r="Q51" s="11">
        <v>9326</v>
      </c>
      <c r="R51" s="11">
        <v>513</v>
      </c>
      <c r="S51" s="38">
        <f t="shared" si="4"/>
        <v>194.3</v>
      </c>
      <c r="T51" s="38">
        <f t="shared" si="5"/>
        <v>3.5</v>
      </c>
      <c r="U51" s="19"/>
      <c r="V51" s="19"/>
      <c r="W51" s="19"/>
    </row>
    <row r="52" spans="2:23" ht="12" customHeight="1">
      <c r="B52" s="65"/>
      <c r="C52" s="14"/>
      <c r="D52" s="14" t="s">
        <v>35</v>
      </c>
      <c r="E52" s="15"/>
      <c r="F52" s="9">
        <v>90</v>
      </c>
      <c r="G52" s="47">
        <v>30.8</v>
      </c>
      <c r="H52" s="9">
        <v>18488</v>
      </c>
      <c r="I52" s="49">
        <f>ROUND((H52-'83大型小売店販売額H18'!H52)/'83大型小売店販売額H18'!H52*100,1)</f>
        <v>-3.2</v>
      </c>
      <c r="J52" s="9">
        <v>2727</v>
      </c>
      <c r="K52" s="49">
        <f>ROUND((J52-'83大型小売店販売額H18'!J52)/'83大型小売店販売額H18'!J52*100,1)</f>
        <v>-12.1</v>
      </c>
      <c r="L52" s="11">
        <v>11599</v>
      </c>
      <c r="M52" s="49">
        <f>ROUND((L52-'83大型小売店販売額H18'!L52)/'83大型小売店販売額H18'!L52*100,1)</f>
        <v>-1.5</v>
      </c>
      <c r="N52" s="11">
        <v>4161</v>
      </c>
      <c r="O52" s="49">
        <f>ROUND((N52-'83大型小売店販売額H18'!N52)/'83大型小売店販売額H18'!N52*100,1)</f>
        <v>-1.3</v>
      </c>
      <c r="P52" s="31">
        <v>264</v>
      </c>
      <c r="Q52" s="11">
        <v>9348</v>
      </c>
      <c r="R52" s="11">
        <v>513</v>
      </c>
      <c r="S52" s="38">
        <f t="shared" si="4"/>
        <v>197.8</v>
      </c>
      <c r="T52" s="38">
        <f t="shared" si="5"/>
        <v>3.6</v>
      </c>
      <c r="U52" s="19"/>
      <c r="V52" s="19"/>
      <c r="W52" s="19"/>
    </row>
    <row r="53" spans="2:23" ht="12" customHeight="1">
      <c r="B53" s="65"/>
      <c r="C53" s="14"/>
      <c r="D53" s="14" t="s">
        <v>36</v>
      </c>
      <c r="E53" s="15"/>
      <c r="F53" s="9">
        <v>90</v>
      </c>
      <c r="G53" s="47">
        <v>30.9</v>
      </c>
      <c r="H53" s="9">
        <v>18871</v>
      </c>
      <c r="I53" s="49">
        <f>ROUND((H53-'83大型小売店販売額H18'!H53)/'83大型小売店販売額H18'!H53*100,1)</f>
        <v>1.2</v>
      </c>
      <c r="J53" s="9">
        <v>2446</v>
      </c>
      <c r="K53" s="49">
        <f>ROUND((J53-'83大型小売店販売額H18'!J53)/'83大型小売店販売額H18'!J53*100,1)</f>
        <v>-0.3</v>
      </c>
      <c r="L53" s="11">
        <v>12193</v>
      </c>
      <c r="M53" s="49">
        <f>ROUND((L53-'83大型小売店販売額H18'!L53)/'83大型小売店販売額H18'!L53*100,1)</f>
        <v>1.6</v>
      </c>
      <c r="N53" s="11">
        <v>4232</v>
      </c>
      <c r="O53" s="49">
        <f>ROUND((N53-'83大型小売店販売額H18'!N53)/'83大型小売店販売額H18'!N53*100,1)</f>
        <v>1</v>
      </c>
      <c r="P53" s="31">
        <v>176</v>
      </c>
      <c r="Q53" s="11">
        <v>9416</v>
      </c>
      <c r="R53" s="11">
        <v>512</v>
      </c>
      <c r="S53" s="38">
        <f t="shared" si="4"/>
        <v>200.4</v>
      </c>
      <c r="T53" s="38">
        <f t="shared" si="5"/>
        <v>3.7</v>
      </c>
      <c r="U53" s="19"/>
      <c r="V53" s="19"/>
      <c r="W53" s="19"/>
    </row>
    <row r="54" spans="2:23" ht="12" customHeight="1">
      <c r="B54" s="65"/>
      <c r="C54" s="14"/>
      <c r="D54" s="14" t="s">
        <v>37</v>
      </c>
      <c r="E54" s="15"/>
      <c r="F54" s="9">
        <v>90</v>
      </c>
      <c r="G54" s="47">
        <v>29.9</v>
      </c>
      <c r="H54" s="9">
        <v>17405</v>
      </c>
      <c r="I54" s="49">
        <f>ROUND((H54-'83大型小売店販売額H18'!H54)/'83大型小売店販売額H18'!H54*100,1)</f>
        <v>0.8</v>
      </c>
      <c r="J54" s="9">
        <v>2322</v>
      </c>
      <c r="K54" s="49">
        <f>ROUND((J54-'83大型小売店販売額H18'!J54)/'83大型小売店販売額H18'!J54*100,1)</f>
        <v>-7.6</v>
      </c>
      <c r="L54" s="11">
        <v>11300</v>
      </c>
      <c r="M54" s="49">
        <f>ROUND((L54-'83大型小売店販売額H18'!L54)/'83大型小売店販売額H18'!L54*100,1)</f>
        <v>3</v>
      </c>
      <c r="N54" s="11">
        <v>3783</v>
      </c>
      <c r="O54" s="49">
        <f>ROUND((N54-'83大型小売店販売額H18'!N54)/'83大型小売店販売額H18'!N54*100,1)</f>
        <v>0.3</v>
      </c>
      <c r="P54" s="31">
        <v>162</v>
      </c>
      <c r="Q54" s="11">
        <v>9351</v>
      </c>
      <c r="R54" s="11">
        <v>512</v>
      </c>
      <c r="S54" s="38">
        <f t="shared" si="4"/>
        <v>186.1</v>
      </c>
      <c r="T54" s="38">
        <f t="shared" si="5"/>
        <v>3.4</v>
      </c>
      <c r="U54" s="19"/>
      <c r="V54" s="19"/>
      <c r="W54" s="19"/>
    </row>
    <row r="55" spans="2:23" ht="12" customHeight="1">
      <c r="B55" s="65"/>
      <c r="C55" s="14"/>
      <c r="D55" s="14">
        <v>10</v>
      </c>
      <c r="E55" s="15"/>
      <c r="F55" s="9">
        <v>90</v>
      </c>
      <c r="G55" s="47">
        <v>30.5</v>
      </c>
      <c r="H55" s="9">
        <v>18595</v>
      </c>
      <c r="I55" s="49">
        <f>ROUND((H55-'83大型小売店販売額H18'!H55)/'83大型小売店販売額H18'!H55*100,1)</f>
        <v>-0.1</v>
      </c>
      <c r="J55" s="9">
        <v>2911</v>
      </c>
      <c r="K55" s="49">
        <f>ROUND((J55-'83大型小売店販売額H18'!J55)/'83大型小売店販売額H18'!J55*100,1)</f>
        <v>-6.3</v>
      </c>
      <c r="L55" s="11">
        <v>11295</v>
      </c>
      <c r="M55" s="49">
        <f>ROUND((L55-'83大型小売店販売額H18'!L55)/'83大型小売店販売額H18'!L55*100,1)</f>
        <v>-0.3</v>
      </c>
      <c r="N55" s="11">
        <v>4389</v>
      </c>
      <c r="O55" s="49">
        <f>ROUND((N55-'83大型小売店販売額H18'!N55)/'83大型小売店販売額H18'!N55*100,1)</f>
        <v>4.8</v>
      </c>
      <c r="P55" s="31">
        <v>165</v>
      </c>
      <c r="Q55" s="11">
        <v>9324</v>
      </c>
      <c r="R55" s="11">
        <v>516</v>
      </c>
      <c r="S55" s="38">
        <f t="shared" si="4"/>
        <v>199.4</v>
      </c>
      <c r="T55" s="38">
        <f t="shared" si="5"/>
        <v>3.6</v>
      </c>
      <c r="U55" s="19"/>
      <c r="V55" s="19"/>
      <c r="W55" s="19"/>
    </row>
    <row r="56" spans="2:23" ht="12" customHeight="1">
      <c r="B56" s="65"/>
      <c r="C56" s="14"/>
      <c r="D56" s="14">
        <v>11</v>
      </c>
      <c r="E56" s="15"/>
      <c r="F56" s="9">
        <v>90</v>
      </c>
      <c r="G56" s="47">
        <v>30.1</v>
      </c>
      <c r="H56" s="9">
        <v>17696</v>
      </c>
      <c r="I56" s="49">
        <f>ROUND((H56-'83大型小売店販売額H18'!H56)/'83大型小売店販売額H18'!H56*100,1)</f>
        <v>-0.5</v>
      </c>
      <c r="J56" s="9">
        <v>2889</v>
      </c>
      <c r="K56" s="49">
        <f>ROUND((J56-'83大型小売店販売額H18'!J56)/'83大型小売店販売額H18'!J56*100,1)</f>
        <v>-8.4</v>
      </c>
      <c r="L56" s="11">
        <v>10729</v>
      </c>
      <c r="M56" s="49">
        <f>ROUND((L56-'83大型小売店販売額H18'!L56)/'83大型小売店販売額H18'!L56*100,1)</f>
        <v>1.1</v>
      </c>
      <c r="N56" s="11">
        <v>4077</v>
      </c>
      <c r="O56" s="49">
        <f>ROUND((N56-'83大型小売店販売額H18'!N56)/'83大型小売店販売額H18'!N56*100,1)</f>
        <v>1.3</v>
      </c>
      <c r="P56" s="31">
        <v>201</v>
      </c>
      <c r="Q56" s="11">
        <v>9356</v>
      </c>
      <c r="R56" s="11">
        <v>517</v>
      </c>
      <c r="S56" s="38">
        <f t="shared" si="4"/>
        <v>189.1</v>
      </c>
      <c r="T56" s="38">
        <f t="shared" si="5"/>
        <v>3.4</v>
      </c>
      <c r="U56" s="19"/>
      <c r="V56" s="19"/>
      <c r="W56" s="19"/>
    </row>
    <row r="57" spans="2:23" ht="12" customHeight="1">
      <c r="B57" s="66"/>
      <c r="C57" s="14"/>
      <c r="D57" s="14">
        <v>12</v>
      </c>
      <c r="E57" s="15"/>
      <c r="F57" s="9">
        <v>90</v>
      </c>
      <c r="G57" s="47">
        <v>30.8</v>
      </c>
      <c r="H57" s="9">
        <v>22337</v>
      </c>
      <c r="I57" s="49">
        <f>ROUND((H57-'83大型小売店販売額H18'!H57)/'83大型小売店販売額H18'!H57*100,1)</f>
        <v>0.4</v>
      </c>
      <c r="J57" s="9">
        <v>3235</v>
      </c>
      <c r="K57" s="49">
        <f>ROUND((J57-'83大型小売店販売額H18'!J57)/'83大型小売店販売額H18'!J57*100,1)</f>
        <v>-9.4</v>
      </c>
      <c r="L57" s="11">
        <v>13587</v>
      </c>
      <c r="M57" s="49">
        <f>ROUND((L57-'83大型小売店販売額H18'!L57)/'83大型小売店販売額H18'!L57*100,1)</f>
        <v>3</v>
      </c>
      <c r="N57" s="11">
        <v>5515</v>
      </c>
      <c r="O57" s="49">
        <f>ROUND((N57-'83大型小売店販売額H18'!N57)/'83大型小売店販売額H18'!N57*100,1)</f>
        <v>0.4</v>
      </c>
      <c r="P57" s="31">
        <v>432</v>
      </c>
      <c r="Q57" s="11">
        <v>9555</v>
      </c>
      <c r="R57" s="11">
        <v>516</v>
      </c>
      <c r="S57" s="38">
        <f t="shared" si="4"/>
        <v>233.8</v>
      </c>
      <c r="T57" s="38">
        <f t="shared" si="5"/>
        <v>4.3</v>
      </c>
      <c r="U57" s="19"/>
      <c r="V57" s="19"/>
      <c r="W57" s="19"/>
    </row>
    <row r="58" spans="2:7" ht="12" customHeight="1">
      <c r="B58" s="69" t="s">
        <v>27</v>
      </c>
      <c r="C58" s="70"/>
      <c r="D58" s="70"/>
      <c r="E58" s="70"/>
      <c r="F58" s="70"/>
      <c r="G58" s="70"/>
    </row>
    <row r="59" spans="2:13" ht="12" customHeight="1">
      <c r="B59" s="73" t="s">
        <v>38</v>
      </c>
      <c r="C59" s="74"/>
      <c r="D59" s="74"/>
      <c r="E59" s="74"/>
      <c r="F59" s="74"/>
      <c r="G59" s="74"/>
      <c r="H59" s="74"/>
      <c r="I59" s="74"/>
      <c r="J59" s="74"/>
      <c r="K59" s="74"/>
      <c r="L59" s="74"/>
      <c r="M59" s="74"/>
    </row>
    <row r="60" spans="2:12" ht="12" customHeight="1">
      <c r="B60" s="73" t="s">
        <v>43</v>
      </c>
      <c r="C60" s="74"/>
      <c r="D60" s="74"/>
      <c r="E60" s="74"/>
      <c r="F60" s="74"/>
      <c r="G60" s="74"/>
      <c r="H60" s="74"/>
      <c r="I60" s="74"/>
      <c r="J60" s="74"/>
      <c r="K60" s="74"/>
      <c r="L60" s="74"/>
    </row>
    <row r="61" spans="2:12" ht="12" customHeight="1">
      <c r="B61" s="35"/>
      <c r="C61" s="35"/>
      <c r="D61" s="35"/>
      <c r="E61" s="35"/>
      <c r="F61" s="35"/>
      <c r="G61" s="48"/>
      <c r="H61" s="35"/>
      <c r="I61" s="35"/>
      <c r="J61" s="35"/>
      <c r="K61" s="48"/>
      <c r="L61" s="35"/>
    </row>
  </sheetData>
  <mergeCells count="28">
    <mergeCell ref="B59:M59"/>
    <mergeCell ref="P3:P6"/>
    <mergeCell ref="R3:R6"/>
    <mergeCell ref="S3:S6"/>
    <mergeCell ref="C10:E10"/>
    <mergeCell ref="B24:B40"/>
    <mergeCell ref="B41:B57"/>
    <mergeCell ref="C25:E25"/>
    <mergeCell ref="C42:E42"/>
    <mergeCell ref="C44:E44"/>
    <mergeCell ref="T3:T6"/>
    <mergeCell ref="Q3:Q6"/>
    <mergeCell ref="B3:B6"/>
    <mergeCell ref="C8:E8"/>
    <mergeCell ref="C3:E6"/>
    <mergeCell ref="B8:B23"/>
    <mergeCell ref="N5:N6"/>
    <mergeCell ref="J4:O4"/>
    <mergeCell ref="B58:G58"/>
    <mergeCell ref="C27:E27"/>
    <mergeCell ref="B60:L60"/>
    <mergeCell ref="F3:F6"/>
    <mergeCell ref="G3:G6"/>
    <mergeCell ref="H3:O3"/>
    <mergeCell ref="H4:H6"/>
    <mergeCell ref="I5:I6"/>
    <mergeCell ref="J5:J6"/>
    <mergeCell ref="L5:L6"/>
  </mergeCells>
  <printOptions/>
  <pageMargins left="0.5905511811023623" right="0.3937007874015748" top="0.7874015748031497" bottom="0.5905511811023623" header="0.5118110236220472" footer="0.5118110236220472"/>
  <pageSetup horizontalDpi="600" verticalDpi="600" orientation="landscape" paperSize="9" scale="74" r:id="rId1"/>
  <headerFooter alignWithMargins="0">
    <oddHeader>&amp;L&amp;F</oddHeader>
  </headerFooter>
  <colBreaks count="1" manualBreakCount="1">
    <brk id="20" max="59" man="1"/>
  </colBreaks>
</worksheet>
</file>

<file path=xl/worksheets/sheet2.xml><?xml version="1.0" encoding="utf-8"?>
<worksheet xmlns="http://schemas.openxmlformats.org/spreadsheetml/2006/main" xmlns:r="http://schemas.openxmlformats.org/officeDocument/2006/relationships">
  <sheetPr>
    <pageSetUpPr fitToPage="1"/>
  </sheetPr>
  <dimension ref="A1:W61"/>
  <sheetViews>
    <sheetView zoomScale="115" zoomScaleNormal="115" zoomScaleSheetLayoutView="115" workbookViewId="0" topLeftCell="A1">
      <pane ySplit="7" topLeftCell="BM8" activePane="bottomLeft" state="frozen"/>
      <selection pane="topLeft" activeCell="A1" sqref="A1"/>
      <selection pane="bottomLeft" activeCell="G12" sqref="G12"/>
    </sheetView>
  </sheetViews>
  <sheetFormatPr defaultColWidth="9.00390625" defaultRowHeight="12" customHeight="1"/>
  <cols>
    <col min="1" max="1" width="2.625" style="1" customWidth="1"/>
    <col min="2" max="2" width="4.625" style="1" customWidth="1"/>
    <col min="3" max="3" width="5.125" style="1" customWidth="1"/>
    <col min="4" max="4" width="2.625" style="1" customWidth="1"/>
    <col min="5" max="5" width="2.50390625" style="1" customWidth="1"/>
    <col min="6" max="6" width="9.00390625" style="1" customWidth="1"/>
    <col min="7" max="7" width="9.375" style="1" bestFit="1" customWidth="1"/>
    <col min="8" max="8" width="11.625" style="1" customWidth="1"/>
    <col min="9" max="9" width="9.50390625" style="1" customWidth="1"/>
    <col min="10" max="10" width="11.625" style="1" customWidth="1"/>
    <col min="11" max="11" width="8.625" style="1" customWidth="1"/>
    <col min="12" max="12" width="11.625" style="1" customWidth="1"/>
    <col min="13" max="13" width="8.00390625" style="1" customWidth="1"/>
    <col min="14" max="14" width="11.625" style="1" customWidth="1"/>
    <col min="15" max="15" width="8.00390625" style="1" customWidth="1"/>
    <col min="16" max="16" width="8.00390625" style="29" customWidth="1"/>
    <col min="17" max="20" width="8.375" style="1" customWidth="1"/>
    <col min="21" max="23" width="11.625" style="1" customWidth="1"/>
    <col min="24" max="16384" width="9.00390625" style="1" customWidth="1"/>
  </cols>
  <sheetData>
    <row r="1" spans="1:5" ht="14.25" customHeight="1">
      <c r="A1" s="1" t="s">
        <v>26</v>
      </c>
      <c r="B1" s="2" t="s">
        <v>47</v>
      </c>
      <c r="C1" s="2"/>
      <c r="D1" s="2"/>
      <c r="E1" s="2"/>
    </row>
    <row r="2" spans="21:23" ht="12" customHeight="1">
      <c r="U2" s="21"/>
      <c r="V2" s="21"/>
      <c r="W2" s="21"/>
    </row>
    <row r="3" spans="2:23" ht="12" customHeight="1">
      <c r="B3" s="85" t="s">
        <v>49</v>
      </c>
      <c r="C3" s="90" t="s">
        <v>41</v>
      </c>
      <c r="D3" s="91"/>
      <c r="E3" s="92"/>
      <c r="F3" s="75" t="s">
        <v>50</v>
      </c>
      <c r="G3" s="75" t="s">
        <v>51</v>
      </c>
      <c r="H3" s="76" t="s">
        <v>52</v>
      </c>
      <c r="I3" s="76"/>
      <c r="J3" s="76"/>
      <c r="K3" s="76"/>
      <c r="L3" s="76"/>
      <c r="M3" s="76"/>
      <c r="N3" s="76"/>
      <c r="O3" s="76"/>
      <c r="P3" s="101" t="s">
        <v>25</v>
      </c>
      <c r="Q3" s="75" t="s">
        <v>53</v>
      </c>
      <c r="R3" s="75" t="s">
        <v>54</v>
      </c>
      <c r="S3" s="84" t="s">
        <v>28</v>
      </c>
      <c r="T3" s="84" t="s">
        <v>55</v>
      </c>
      <c r="U3" s="19"/>
      <c r="V3" s="19"/>
      <c r="W3" s="19"/>
    </row>
    <row r="4" spans="2:23" ht="12" customHeight="1">
      <c r="B4" s="86"/>
      <c r="C4" s="93"/>
      <c r="D4" s="94"/>
      <c r="E4" s="95"/>
      <c r="F4" s="75"/>
      <c r="G4" s="75"/>
      <c r="H4" s="77" t="s">
        <v>56</v>
      </c>
      <c r="I4" s="28" t="s">
        <v>57</v>
      </c>
      <c r="J4" s="67" t="s">
        <v>24</v>
      </c>
      <c r="K4" s="68"/>
      <c r="L4" s="68"/>
      <c r="M4" s="68"/>
      <c r="N4" s="68"/>
      <c r="O4" s="100"/>
      <c r="P4" s="108"/>
      <c r="Q4" s="75"/>
      <c r="R4" s="75"/>
      <c r="S4" s="84"/>
      <c r="T4" s="84"/>
      <c r="U4" s="19"/>
      <c r="V4" s="19"/>
      <c r="W4" s="19"/>
    </row>
    <row r="5" spans="2:23" ht="12" customHeight="1">
      <c r="B5" s="86"/>
      <c r="C5" s="93"/>
      <c r="D5" s="94"/>
      <c r="E5" s="95"/>
      <c r="F5" s="75"/>
      <c r="G5" s="75"/>
      <c r="H5" s="78"/>
      <c r="I5" s="80" t="s">
        <v>19</v>
      </c>
      <c r="J5" s="82" t="s">
        <v>20</v>
      </c>
      <c r="K5" s="8"/>
      <c r="L5" s="82" t="s">
        <v>22</v>
      </c>
      <c r="M5" s="8"/>
      <c r="N5" s="82" t="s">
        <v>23</v>
      </c>
      <c r="O5" s="8"/>
      <c r="P5" s="108"/>
      <c r="Q5" s="75"/>
      <c r="R5" s="75"/>
      <c r="S5" s="84"/>
      <c r="T5" s="84"/>
      <c r="U5" s="19"/>
      <c r="V5" s="19"/>
      <c r="W5" s="19"/>
    </row>
    <row r="6" spans="2:23" ht="23.25" customHeight="1">
      <c r="B6" s="87"/>
      <c r="C6" s="96"/>
      <c r="D6" s="97"/>
      <c r="E6" s="98"/>
      <c r="F6" s="75"/>
      <c r="G6" s="75"/>
      <c r="H6" s="79"/>
      <c r="I6" s="81"/>
      <c r="J6" s="83"/>
      <c r="K6" s="27" t="s">
        <v>19</v>
      </c>
      <c r="L6" s="83"/>
      <c r="M6" s="27" t="s">
        <v>19</v>
      </c>
      <c r="N6" s="83"/>
      <c r="O6" s="27" t="s">
        <v>19</v>
      </c>
      <c r="P6" s="109"/>
      <c r="Q6" s="75"/>
      <c r="R6" s="75"/>
      <c r="S6" s="84"/>
      <c r="T6" s="84"/>
      <c r="U6" s="20"/>
      <c r="V6" s="20"/>
      <c r="W6" s="20"/>
    </row>
    <row r="7" spans="2:23" ht="12" customHeight="1">
      <c r="B7" s="6"/>
      <c r="C7" s="7"/>
      <c r="D7" s="7"/>
      <c r="E7" s="7"/>
      <c r="F7" s="3" t="s">
        <v>39</v>
      </c>
      <c r="G7" s="3" t="s">
        <v>58</v>
      </c>
      <c r="H7" s="4" t="s">
        <v>18</v>
      </c>
      <c r="I7" s="4" t="s">
        <v>59</v>
      </c>
      <c r="J7" s="4" t="s">
        <v>18</v>
      </c>
      <c r="K7" s="4" t="s">
        <v>59</v>
      </c>
      <c r="L7" s="5" t="s">
        <v>18</v>
      </c>
      <c r="M7" s="3" t="s">
        <v>59</v>
      </c>
      <c r="N7" s="5" t="s">
        <v>18</v>
      </c>
      <c r="O7" s="3" t="s">
        <v>59</v>
      </c>
      <c r="P7" s="30" t="s">
        <v>40</v>
      </c>
      <c r="Q7" s="5" t="s">
        <v>60</v>
      </c>
      <c r="R7" s="5" t="s">
        <v>16</v>
      </c>
      <c r="S7" s="5" t="s">
        <v>61</v>
      </c>
      <c r="T7" s="5" t="s">
        <v>61</v>
      </c>
      <c r="U7" s="21"/>
      <c r="V7" s="21"/>
      <c r="W7" s="21"/>
    </row>
    <row r="8" spans="2:23" ht="12" customHeight="1">
      <c r="B8" s="99" t="s">
        <v>56</v>
      </c>
      <c r="C8" s="104" t="s">
        <v>48</v>
      </c>
      <c r="D8" s="104"/>
      <c r="E8" s="105"/>
      <c r="F8" s="9">
        <v>97</v>
      </c>
      <c r="G8" s="55">
        <v>362.1</v>
      </c>
      <c r="H8" s="9">
        <v>282682</v>
      </c>
      <c r="I8" s="56">
        <v>-0.3</v>
      </c>
      <c r="J8" s="9">
        <v>69566</v>
      </c>
      <c r="K8" s="57">
        <v>-1.4</v>
      </c>
      <c r="L8" s="11">
        <v>155486</v>
      </c>
      <c r="M8" s="57">
        <v>-0.9</v>
      </c>
      <c r="N8" s="11">
        <v>57631</v>
      </c>
      <c r="O8" s="57">
        <v>2.6</v>
      </c>
      <c r="P8" s="31">
        <v>5390</v>
      </c>
      <c r="Q8" s="11">
        <v>10444</v>
      </c>
      <c r="R8" s="11">
        <v>592</v>
      </c>
      <c r="S8" s="12">
        <v>2706.6</v>
      </c>
      <c r="T8" s="12">
        <v>47.6</v>
      </c>
      <c r="U8" s="19"/>
      <c r="V8" s="19"/>
      <c r="W8" s="19"/>
    </row>
    <row r="9" spans="2:23" ht="12" customHeight="1">
      <c r="B9" s="65"/>
      <c r="C9" s="14"/>
      <c r="D9" s="14"/>
      <c r="E9" s="15"/>
      <c r="F9" s="9"/>
      <c r="G9" s="9"/>
      <c r="H9" s="9"/>
      <c r="I9" s="57"/>
      <c r="J9" s="9"/>
      <c r="K9" s="57"/>
      <c r="L9" s="9"/>
      <c r="M9" s="58"/>
      <c r="N9" s="9"/>
      <c r="O9" s="58"/>
      <c r="P9" s="31"/>
      <c r="Q9" s="9"/>
      <c r="R9" s="9"/>
      <c r="S9" s="12"/>
      <c r="T9" s="12"/>
      <c r="U9" s="19"/>
      <c r="V9" s="19"/>
      <c r="W9" s="19"/>
    </row>
    <row r="10" spans="2:23" s="26" customFormat="1" ht="12" customHeight="1">
      <c r="B10" s="65"/>
      <c r="C10" s="71" t="s">
        <v>44</v>
      </c>
      <c r="D10" s="71"/>
      <c r="E10" s="72"/>
      <c r="F10" s="22">
        <v>95</v>
      </c>
      <c r="G10" s="59">
        <v>363.7</v>
      </c>
      <c r="H10" s="22">
        <v>280729</v>
      </c>
      <c r="I10" s="60">
        <v>-0.7</v>
      </c>
      <c r="J10" s="22">
        <v>67353</v>
      </c>
      <c r="K10" s="61">
        <v>-3.2</v>
      </c>
      <c r="L10" s="23">
        <v>152024</v>
      </c>
      <c r="M10" s="61">
        <v>-2.2</v>
      </c>
      <c r="N10" s="23">
        <v>61352</v>
      </c>
      <c r="O10" s="61">
        <v>6.5</v>
      </c>
      <c r="P10" s="32">
        <v>5149</v>
      </c>
      <c r="Q10" s="23">
        <v>10629</v>
      </c>
      <c r="R10" s="23">
        <v>593</v>
      </c>
      <c r="S10" s="24">
        <f>ROUND(H10/Q10*100,1)</f>
        <v>2641.2</v>
      </c>
      <c r="T10" s="24">
        <f>ROUND(H10*100/(R10*1000),1)</f>
        <v>47.3</v>
      </c>
      <c r="U10" s="25"/>
      <c r="V10" s="25"/>
      <c r="W10" s="25"/>
    </row>
    <row r="11" spans="2:23" ht="12" customHeight="1">
      <c r="B11" s="65"/>
      <c r="C11" s="16"/>
      <c r="D11" s="16"/>
      <c r="E11" s="17"/>
      <c r="F11" s="10"/>
      <c r="G11" s="62"/>
      <c r="H11" s="10"/>
      <c r="I11" s="10"/>
      <c r="J11" s="10"/>
      <c r="K11" s="63"/>
      <c r="L11" s="10"/>
      <c r="M11" s="63"/>
      <c r="N11" s="10"/>
      <c r="O11" s="63"/>
      <c r="P11" s="33"/>
      <c r="Q11" s="10"/>
      <c r="R11" s="10"/>
      <c r="S11" s="10"/>
      <c r="T11" s="10"/>
      <c r="U11" s="21"/>
      <c r="V11" s="21"/>
      <c r="W11" s="21"/>
    </row>
    <row r="12" spans="2:23" ht="12" customHeight="1">
      <c r="B12" s="65"/>
      <c r="C12" s="14"/>
      <c r="D12" s="14" t="s">
        <v>29</v>
      </c>
      <c r="E12" s="15" t="s">
        <v>62</v>
      </c>
      <c r="F12" s="9">
        <v>96</v>
      </c>
      <c r="G12" s="55">
        <v>30.5</v>
      </c>
      <c r="H12" s="9">
        <v>25739</v>
      </c>
      <c r="I12" s="56">
        <v>1.2</v>
      </c>
      <c r="J12" s="9">
        <v>7313</v>
      </c>
      <c r="K12" s="57">
        <v>0.1</v>
      </c>
      <c r="L12" s="11">
        <v>12805</v>
      </c>
      <c r="M12" s="57">
        <v>-2.9</v>
      </c>
      <c r="N12" s="11">
        <v>5620</v>
      </c>
      <c r="O12" s="57">
        <v>13.6</v>
      </c>
      <c r="P12" s="31">
        <v>361</v>
      </c>
      <c r="Q12" s="11">
        <v>10324</v>
      </c>
      <c r="R12" s="11">
        <v>588</v>
      </c>
      <c r="S12" s="38">
        <f aca="true" t="shared" si="0" ref="S12:S23">ROUND(H12/Q12*100,1)</f>
        <v>249.3</v>
      </c>
      <c r="T12" s="38">
        <f aca="true" t="shared" si="1" ref="T12:T23">ROUND(H12*100/(R12*1000),1)</f>
        <v>4.4</v>
      </c>
      <c r="U12" s="19"/>
      <c r="V12" s="19"/>
      <c r="W12" s="19"/>
    </row>
    <row r="13" spans="2:23" ht="12" customHeight="1">
      <c r="B13" s="65"/>
      <c r="C13" s="14"/>
      <c r="D13" s="14" t="s">
        <v>63</v>
      </c>
      <c r="E13" s="15"/>
      <c r="F13" s="9">
        <v>96</v>
      </c>
      <c r="G13" s="55">
        <v>28.3</v>
      </c>
      <c r="H13" s="9">
        <v>20234</v>
      </c>
      <c r="I13" s="56">
        <v>-0.2</v>
      </c>
      <c r="J13" s="9">
        <v>4312</v>
      </c>
      <c r="K13" s="57">
        <v>-4.4</v>
      </c>
      <c r="L13" s="11">
        <v>11740</v>
      </c>
      <c r="M13" s="57">
        <v>-2.1</v>
      </c>
      <c r="N13" s="11">
        <v>4181</v>
      </c>
      <c r="O13" s="57">
        <v>10.4</v>
      </c>
      <c r="P13" s="31">
        <v>284</v>
      </c>
      <c r="Q13" s="11">
        <v>10110</v>
      </c>
      <c r="R13" s="11">
        <v>589</v>
      </c>
      <c r="S13" s="38">
        <f t="shared" si="0"/>
        <v>200.1</v>
      </c>
      <c r="T13" s="38">
        <f t="shared" si="1"/>
        <v>3.4</v>
      </c>
      <c r="U13" s="19"/>
      <c r="V13" s="19"/>
      <c r="W13" s="19"/>
    </row>
    <row r="14" spans="2:23" ht="12" customHeight="1">
      <c r="B14" s="65"/>
      <c r="C14" s="14"/>
      <c r="D14" s="14" t="s">
        <v>64</v>
      </c>
      <c r="E14" s="15"/>
      <c r="F14" s="9">
        <v>96</v>
      </c>
      <c r="G14" s="55">
        <v>30.4</v>
      </c>
      <c r="H14" s="9">
        <v>23525</v>
      </c>
      <c r="I14" s="56">
        <v>-1</v>
      </c>
      <c r="J14" s="9">
        <v>6103</v>
      </c>
      <c r="K14" s="57">
        <v>-1.4</v>
      </c>
      <c r="L14" s="11">
        <v>12422</v>
      </c>
      <c r="M14" s="57">
        <v>-3.9</v>
      </c>
      <c r="N14" s="11">
        <v>4999</v>
      </c>
      <c r="O14" s="57">
        <v>7.5</v>
      </c>
      <c r="P14" s="31">
        <v>424</v>
      </c>
      <c r="Q14" s="11">
        <v>10141</v>
      </c>
      <c r="R14" s="11">
        <v>589</v>
      </c>
      <c r="S14" s="38">
        <f t="shared" si="0"/>
        <v>232</v>
      </c>
      <c r="T14" s="38">
        <f t="shared" si="1"/>
        <v>4</v>
      </c>
      <c r="U14" s="19"/>
      <c r="V14" s="19"/>
      <c r="W14" s="19"/>
    </row>
    <row r="15" spans="2:23" ht="12" customHeight="1">
      <c r="B15" s="65"/>
      <c r="C15" s="14"/>
      <c r="D15" s="14" t="s">
        <v>65</v>
      </c>
      <c r="E15" s="15"/>
      <c r="F15" s="9">
        <v>96</v>
      </c>
      <c r="G15" s="55">
        <v>30.1</v>
      </c>
      <c r="H15" s="9">
        <v>22840</v>
      </c>
      <c r="I15" s="56">
        <v>0.5</v>
      </c>
      <c r="J15" s="9">
        <v>5526</v>
      </c>
      <c r="K15" s="57">
        <v>-5.8</v>
      </c>
      <c r="L15" s="11">
        <v>12112</v>
      </c>
      <c r="M15" s="57">
        <v>-0.9</v>
      </c>
      <c r="N15" s="11">
        <v>5203</v>
      </c>
      <c r="O15" s="57">
        <v>12.4</v>
      </c>
      <c r="P15" s="31">
        <v>515</v>
      </c>
      <c r="Q15" s="11">
        <v>10114</v>
      </c>
      <c r="R15" s="11">
        <v>589</v>
      </c>
      <c r="S15" s="38">
        <f t="shared" si="0"/>
        <v>225.8</v>
      </c>
      <c r="T15" s="38">
        <f t="shared" si="1"/>
        <v>3.9</v>
      </c>
      <c r="U15" s="19"/>
      <c r="V15" s="19"/>
      <c r="W15" s="19"/>
    </row>
    <row r="16" spans="2:23" ht="12" customHeight="1">
      <c r="B16" s="65"/>
      <c r="C16" s="14"/>
      <c r="D16" s="14" t="s">
        <v>66</v>
      </c>
      <c r="E16" s="15"/>
      <c r="F16" s="9">
        <v>96</v>
      </c>
      <c r="G16" s="55">
        <v>30.8</v>
      </c>
      <c r="H16" s="9">
        <v>22702</v>
      </c>
      <c r="I16" s="56">
        <v>-0.5</v>
      </c>
      <c r="J16" s="9">
        <v>5490</v>
      </c>
      <c r="K16" s="57">
        <v>-2.5</v>
      </c>
      <c r="L16" s="11">
        <v>12275</v>
      </c>
      <c r="M16" s="57">
        <v>-3.2</v>
      </c>
      <c r="N16" s="11">
        <v>4937</v>
      </c>
      <c r="O16" s="57">
        <v>9.3</v>
      </c>
      <c r="P16" s="31">
        <v>357</v>
      </c>
      <c r="Q16" s="11">
        <v>10109</v>
      </c>
      <c r="R16" s="11">
        <v>586</v>
      </c>
      <c r="S16" s="38">
        <f t="shared" si="0"/>
        <v>224.6</v>
      </c>
      <c r="T16" s="38">
        <f t="shared" si="1"/>
        <v>3.9</v>
      </c>
      <c r="U16" s="19"/>
      <c r="V16" s="19"/>
      <c r="W16" s="19"/>
    </row>
    <row r="17" spans="2:23" ht="12" customHeight="1">
      <c r="B17" s="65"/>
      <c r="C17" s="14"/>
      <c r="D17" s="14" t="s">
        <v>67</v>
      </c>
      <c r="E17" s="15"/>
      <c r="F17" s="9">
        <v>96</v>
      </c>
      <c r="G17" s="55">
        <v>30</v>
      </c>
      <c r="H17" s="9">
        <v>22350</v>
      </c>
      <c r="I17" s="56">
        <v>0.3</v>
      </c>
      <c r="J17" s="9">
        <v>5192</v>
      </c>
      <c r="K17" s="57">
        <v>-5.7</v>
      </c>
      <c r="L17" s="11">
        <v>12356</v>
      </c>
      <c r="M17" s="57">
        <v>-0.8</v>
      </c>
      <c r="N17" s="11">
        <v>4802</v>
      </c>
      <c r="O17" s="57">
        <v>11.1</v>
      </c>
      <c r="P17" s="31">
        <v>386</v>
      </c>
      <c r="Q17" s="11">
        <v>9963</v>
      </c>
      <c r="R17" s="11">
        <v>586</v>
      </c>
      <c r="S17" s="38">
        <f t="shared" si="0"/>
        <v>224.3</v>
      </c>
      <c r="T17" s="38">
        <f t="shared" si="1"/>
        <v>3.8</v>
      </c>
      <c r="U17" s="19"/>
      <c r="V17" s="19"/>
      <c r="W17" s="19"/>
    </row>
    <row r="18" spans="2:23" ht="12" customHeight="1">
      <c r="B18" s="65"/>
      <c r="C18" s="14"/>
      <c r="D18" s="14" t="s">
        <v>68</v>
      </c>
      <c r="E18" s="15"/>
      <c r="F18" s="9">
        <v>96</v>
      </c>
      <c r="G18" s="55">
        <v>30.9</v>
      </c>
      <c r="H18" s="9">
        <v>24742</v>
      </c>
      <c r="I18" s="56">
        <v>0</v>
      </c>
      <c r="J18" s="9">
        <v>6026</v>
      </c>
      <c r="K18" s="57">
        <v>-1.6</v>
      </c>
      <c r="L18" s="11">
        <v>13596</v>
      </c>
      <c r="M18" s="57">
        <v>-2.5</v>
      </c>
      <c r="N18" s="11">
        <v>5120</v>
      </c>
      <c r="O18" s="57">
        <v>9.8</v>
      </c>
      <c r="P18" s="31">
        <v>639</v>
      </c>
      <c r="Q18" s="11">
        <v>10182</v>
      </c>
      <c r="R18" s="11">
        <v>587</v>
      </c>
      <c r="S18" s="38">
        <f t="shared" si="0"/>
        <v>243</v>
      </c>
      <c r="T18" s="38">
        <f t="shared" si="1"/>
        <v>4.2</v>
      </c>
      <c r="U18" s="19"/>
      <c r="V18" s="19"/>
      <c r="W18" s="19"/>
    </row>
    <row r="19" spans="2:23" ht="12" customHeight="1">
      <c r="B19" s="65"/>
      <c r="C19" s="14"/>
      <c r="D19" s="14" t="s">
        <v>69</v>
      </c>
      <c r="E19" s="15"/>
      <c r="F19" s="9">
        <v>95</v>
      </c>
      <c r="G19" s="55">
        <v>30.8</v>
      </c>
      <c r="H19" s="9">
        <v>22025</v>
      </c>
      <c r="I19" s="56">
        <v>-1.4</v>
      </c>
      <c r="J19" s="9">
        <v>4190</v>
      </c>
      <c r="K19" s="57">
        <v>-2.8</v>
      </c>
      <c r="L19" s="11">
        <v>12856</v>
      </c>
      <c r="M19" s="57">
        <v>-1.9</v>
      </c>
      <c r="N19" s="11">
        <v>4980</v>
      </c>
      <c r="O19" s="57">
        <v>1.1</v>
      </c>
      <c r="P19" s="31">
        <v>302</v>
      </c>
      <c r="Q19" s="11">
        <v>10131</v>
      </c>
      <c r="R19" s="11">
        <v>585</v>
      </c>
      <c r="S19" s="38">
        <f t="shared" si="0"/>
        <v>217.4</v>
      </c>
      <c r="T19" s="38">
        <f t="shared" si="1"/>
        <v>3.8</v>
      </c>
      <c r="U19" s="19"/>
      <c r="V19" s="19"/>
      <c r="W19" s="19"/>
    </row>
    <row r="20" spans="2:23" ht="12" customHeight="1">
      <c r="B20" s="65"/>
      <c r="C20" s="14"/>
      <c r="D20" s="14" t="s">
        <v>70</v>
      </c>
      <c r="E20" s="15"/>
      <c r="F20" s="9">
        <v>94</v>
      </c>
      <c r="G20" s="55">
        <v>30.1</v>
      </c>
      <c r="H20" s="9">
        <v>21877</v>
      </c>
      <c r="I20" s="56">
        <v>-1.3</v>
      </c>
      <c r="J20" s="9">
        <v>5133</v>
      </c>
      <c r="K20" s="57">
        <v>0.5</v>
      </c>
      <c r="L20" s="11">
        <v>12040</v>
      </c>
      <c r="M20" s="57">
        <v>-2.5</v>
      </c>
      <c r="N20" s="11">
        <v>4704</v>
      </c>
      <c r="O20" s="57">
        <v>0.2</v>
      </c>
      <c r="P20" s="31">
        <v>279</v>
      </c>
      <c r="Q20" s="11">
        <v>9966</v>
      </c>
      <c r="R20" s="11">
        <v>580</v>
      </c>
      <c r="S20" s="38">
        <f t="shared" si="0"/>
        <v>219.5</v>
      </c>
      <c r="T20" s="38">
        <f t="shared" si="1"/>
        <v>3.8</v>
      </c>
      <c r="U20" s="19"/>
      <c r="V20" s="19"/>
      <c r="W20" s="19"/>
    </row>
    <row r="21" spans="2:23" ht="12" customHeight="1">
      <c r="B21" s="65"/>
      <c r="C21" s="36"/>
      <c r="D21" s="37" t="s">
        <v>71</v>
      </c>
      <c r="E21" s="15"/>
      <c r="F21" s="9">
        <v>95</v>
      </c>
      <c r="G21" s="55">
        <v>30.7</v>
      </c>
      <c r="H21" s="9">
        <v>23436</v>
      </c>
      <c r="I21" s="56">
        <v>-1.8</v>
      </c>
      <c r="J21" s="9">
        <v>5888</v>
      </c>
      <c r="K21" s="57">
        <v>-6.6</v>
      </c>
      <c r="L21" s="11">
        <v>12299</v>
      </c>
      <c r="M21" s="57">
        <v>-1.7</v>
      </c>
      <c r="N21" s="11">
        <v>5248</v>
      </c>
      <c r="O21" s="57">
        <v>4.3</v>
      </c>
      <c r="P21" s="31">
        <v>309</v>
      </c>
      <c r="Q21" s="11">
        <v>10597</v>
      </c>
      <c r="R21" s="11">
        <v>601</v>
      </c>
      <c r="S21" s="38">
        <f t="shared" si="0"/>
        <v>221.2</v>
      </c>
      <c r="T21" s="38">
        <f t="shared" si="1"/>
        <v>3.9</v>
      </c>
      <c r="U21" s="19"/>
      <c r="V21" s="19"/>
      <c r="W21" s="19"/>
    </row>
    <row r="22" spans="2:23" ht="12" customHeight="1">
      <c r="B22" s="65"/>
      <c r="C22" s="14"/>
      <c r="D22" s="14">
        <v>11</v>
      </c>
      <c r="E22" s="15"/>
      <c r="F22" s="9">
        <v>95</v>
      </c>
      <c r="G22" s="55">
        <v>30.2</v>
      </c>
      <c r="H22" s="9">
        <v>22706</v>
      </c>
      <c r="I22" s="56">
        <v>-1.1</v>
      </c>
      <c r="J22" s="9">
        <v>5741</v>
      </c>
      <c r="K22" s="57">
        <v>-2.3</v>
      </c>
      <c r="L22" s="11">
        <v>11954</v>
      </c>
      <c r="M22" s="57">
        <v>-1.2</v>
      </c>
      <c r="N22" s="11">
        <v>5010</v>
      </c>
      <c r="O22" s="57">
        <v>0.3</v>
      </c>
      <c r="P22" s="31">
        <v>425</v>
      </c>
      <c r="Q22" s="11">
        <v>10639</v>
      </c>
      <c r="R22" s="11">
        <v>593</v>
      </c>
      <c r="S22" s="38">
        <f t="shared" si="0"/>
        <v>213.4</v>
      </c>
      <c r="T22" s="38">
        <f t="shared" si="1"/>
        <v>3.8</v>
      </c>
      <c r="U22" s="19"/>
      <c r="V22" s="19"/>
      <c r="W22" s="19"/>
    </row>
    <row r="23" spans="2:23" ht="12" customHeight="1">
      <c r="B23" s="66"/>
      <c r="C23" s="14"/>
      <c r="D23" s="14">
        <v>12</v>
      </c>
      <c r="E23" s="15"/>
      <c r="F23" s="9">
        <v>95</v>
      </c>
      <c r="G23" s="55">
        <v>30.9</v>
      </c>
      <c r="H23" s="9">
        <v>28554</v>
      </c>
      <c r="I23" s="56">
        <v>-2.5</v>
      </c>
      <c r="J23" s="9">
        <v>6438</v>
      </c>
      <c r="K23" s="57">
        <v>-5.7</v>
      </c>
      <c r="L23" s="11">
        <v>15570</v>
      </c>
      <c r="M23" s="57">
        <v>-2.7</v>
      </c>
      <c r="N23" s="11">
        <v>6546</v>
      </c>
      <c r="O23" s="57">
        <v>1.3</v>
      </c>
      <c r="P23" s="31">
        <v>867</v>
      </c>
      <c r="Q23" s="11">
        <v>10629</v>
      </c>
      <c r="R23" s="11">
        <v>593</v>
      </c>
      <c r="S23" s="38">
        <f t="shared" si="0"/>
        <v>268.6</v>
      </c>
      <c r="T23" s="38">
        <f t="shared" si="1"/>
        <v>4.8</v>
      </c>
      <c r="U23" s="19"/>
      <c r="V23" s="19"/>
      <c r="W23" s="19"/>
    </row>
    <row r="24" spans="2:23" ht="12" customHeight="1">
      <c r="B24" s="99" t="s">
        <v>72</v>
      </c>
      <c r="C24" s="14"/>
      <c r="D24" s="14"/>
      <c r="E24" s="15"/>
      <c r="F24" s="9"/>
      <c r="G24" s="9"/>
      <c r="H24" s="9"/>
      <c r="I24" s="57"/>
      <c r="J24" s="9"/>
      <c r="K24" s="57"/>
      <c r="L24" s="11"/>
      <c r="M24" s="58"/>
      <c r="N24" s="11"/>
      <c r="O24" s="58"/>
      <c r="P24" s="34"/>
      <c r="Q24" s="11"/>
      <c r="R24" s="11"/>
      <c r="S24" s="12" t="s">
        <v>17</v>
      </c>
      <c r="T24" s="12" t="s">
        <v>17</v>
      </c>
      <c r="U24" s="19"/>
      <c r="V24" s="19"/>
      <c r="W24" s="19"/>
    </row>
    <row r="25" spans="2:23" ht="12" customHeight="1">
      <c r="B25" s="65"/>
      <c r="C25" s="104" t="s">
        <v>48</v>
      </c>
      <c r="D25" s="104"/>
      <c r="E25" s="105"/>
      <c r="F25" s="9">
        <v>4</v>
      </c>
      <c r="G25" s="55">
        <v>362.3</v>
      </c>
      <c r="H25" s="9">
        <v>59960</v>
      </c>
      <c r="I25" s="56">
        <v>-0.5</v>
      </c>
      <c r="J25" s="9">
        <v>32866</v>
      </c>
      <c r="K25" s="57">
        <v>-0.6</v>
      </c>
      <c r="L25" s="11">
        <v>15338</v>
      </c>
      <c r="M25" s="57">
        <v>-2</v>
      </c>
      <c r="N25" s="11">
        <v>11756</v>
      </c>
      <c r="O25" s="57">
        <v>1.9</v>
      </c>
      <c r="P25" s="31">
        <v>2477</v>
      </c>
      <c r="Q25" s="11">
        <v>1009</v>
      </c>
      <c r="R25" s="11">
        <v>85</v>
      </c>
      <c r="S25" s="12">
        <v>5942.5</v>
      </c>
      <c r="T25" s="12">
        <v>70.5</v>
      </c>
      <c r="U25" s="19"/>
      <c r="V25" s="19"/>
      <c r="W25" s="19"/>
    </row>
    <row r="26" spans="2:23" ht="12" customHeight="1">
      <c r="B26" s="65"/>
      <c r="C26" s="14"/>
      <c r="D26" s="14"/>
      <c r="E26" s="15"/>
      <c r="F26" s="9"/>
      <c r="G26" s="9"/>
      <c r="H26" s="9"/>
      <c r="I26" s="57"/>
      <c r="J26" s="9"/>
      <c r="K26" s="57"/>
      <c r="L26" s="11"/>
      <c r="M26" s="58"/>
      <c r="N26" s="11"/>
      <c r="O26" s="58"/>
      <c r="P26" s="34"/>
      <c r="Q26" s="11"/>
      <c r="R26" s="11"/>
      <c r="S26" s="12" t="s">
        <v>17</v>
      </c>
      <c r="T26" s="12" t="s">
        <v>17</v>
      </c>
      <c r="U26" s="19"/>
      <c r="V26" s="19"/>
      <c r="W26" s="19"/>
    </row>
    <row r="27" spans="2:23" s="26" customFormat="1" ht="12" customHeight="1">
      <c r="B27" s="65"/>
      <c r="C27" s="71" t="s">
        <v>44</v>
      </c>
      <c r="D27" s="71"/>
      <c r="E27" s="72"/>
      <c r="F27" s="22">
        <v>4</v>
      </c>
      <c r="G27" s="59">
        <v>362.1</v>
      </c>
      <c r="H27" s="22">
        <v>58556</v>
      </c>
      <c r="I27" s="60">
        <v>-2.3</v>
      </c>
      <c r="J27" s="22">
        <v>31940</v>
      </c>
      <c r="K27" s="61">
        <v>-2.8</v>
      </c>
      <c r="L27" s="23">
        <v>15055</v>
      </c>
      <c r="M27" s="61">
        <v>-1.8</v>
      </c>
      <c r="N27" s="23">
        <v>11560</v>
      </c>
      <c r="O27" s="61">
        <v>-1.7</v>
      </c>
      <c r="P27" s="32">
        <v>2328</v>
      </c>
      <c r="Q27" s="23">
        <v>968</v>
      </c>
      <c r="R27" s="23">
        <v>85</v>
      </c>
      <c r="S27" s="24">
        <f>ROUND(H27/Q27*100,1)</f>
        <v>6049.2</v>
      </c>
      <c r="T27" s="24">
        <f>ROUND(H27*100/(R27*1000),1)</f>
        <v>68.9</v>
      </c>
      <c r="U27" s="25"/>
      <c r="V27" s="25"/>
      <c r="W27" s="25"/>
    </row>
    <row r="28" spans="2:23" ht="12" customHeight="1">
      <c r="B28" s="65"/>
      <c r="C28" s="16"/>
      <c r="D28" s="16"/>
      <c r="E28" s="17"/>
      <c r="F28" s="10"/>
      <c r="G28" s="62"/>
      <c r="H28" s="10"/>
      <c r="I28" s="63"/>
      <c r="J28" s="10"/>
      <c r="K28" s="63"/>
      <c r="L28" s="10"/>
      <c r="M28" s="63"/>
      <c r="N28" s="10"/>
      <c r="O28" s="63"/>
      <c r="P28" s="33"/>
      <c r="Q28" s="10"/>
      <c r="R28" s="10"/>
      <c r="S28" s="10"/>
      <c r="T28" s="10"/>
      <c r="U28" s="21"/>
      <c r="V28" s="21"/>
      <c r="W28" s="21"/>
    </row>
    <row r="29" spans="2:23" ht="12" customHeight="1">
      <c r="B29" s="65"/>
      <c r="C29" s="14"/>
      <c r="D29" s="14" t="s">
        <v>29</v>
      </c>
      <c r="E29" s="15" t="s">
        <v>62</v>
      </c>
      <c r="F29" s="9">
        <v>4</v>
      </c>
      <c r="G29" s="55">
        <v>30.3</v>
      </c>
      <c r="H29" s="9">
        <v>5786</v>
      </c>
      <c r="I29" s="56">
        <v>-0.8</v>
      </c>
      <c r="J29" s="9">
        <v>3537</v>
      </c>
      <c r="K29" s="57">
        <v>-1.9</v>
      </c>
      <c r="L29" s="11">
        <v>1172</v>
      </c>
      <c r="M29" s="57">
        <v>-2.9</v>
      </c>
      <c r="N29" s="11">
        <v>1076</v>
      </c>
      <c r="O29" s="57">
        <v>5.7</v>
      </c>
      <c r="P29" s="31">
        <v>122</v>
      </c>
      <c r="Q29" s="11">
        <v>1020</v>
      </c>
      <c r="R29" s="11">
        <v>85</v>
      </c>
      <c r="S29" s="38">
        <f aca="true" t="shared" si="2" ref="S29:S40">ROUND(H29/Q29*100,1)</f>
        <v>567.3</v>
      </c>
      <c r="T29" s="38">
        <f aca="true" t="shared" si="3" ref="T29:T40">ROUND(H29*100/(R29*1000),1)</f>
        <v>6.8</v>
      </c>
      <c r="U29" s="19"/>
      <c r="V29" s="19"/>
      <c r="W29" s="19"/>
    </row>
    <row r="30" spans="2:23" ht="12" customHeight="1">
      <c r="B30" s="65"/>
      <c r="C30" s="14"/>
      <c r="D30" s="14" t="s">
        <v>63</v>
      </c>
      <c r="E30" s="15"/>
      <c r="F30" s="9">
        <v>4</v>
      </c>
      <c r="G30" s="55">
        <v>27.5</v>
      </c>
      <c r="H30" s="9">
        <v>3936</v>
      </c>
      <c r="I30" s="56">
        <v>-2.3</v>
      </c>
      <c r="J30" s="9">
        <v>2115</v>
      </c>
      <c r="K30" s="57">
        <v>-0.8</v>
      </c>
      <c r="L30" s="11">
        <v>1058</v>
      </c>
      <c r="M30" s="57">
        <v>-1.9</v>
      </c>
      <c r="N30" s="11">
        <v>763</v>
      </c>
      <c r="O30" s="57">
        <v>-6.7</v>
      </c>
      <c r="P30" s="31">
        <v>108</v>
      </c>
      <c r="Q30" s="11">
        <v>1008</v>
      </c>
      <c r="R30" s="11">
        <v>85</v>
      </c>
      <c r="S30" s="38">
        <f t="shared" si="2"/>
        <v>390.5</v>
      </c>
      <c r="T30" s="38">
        <f t="shared" si="3"/>
        <v>4.6</v>
      </c>
      <c r="U30" s="19"/>
      <c r="V30" s="19"/>
      <c r="W30" s="19"/>
    </row>
    <row r="31" spans="2:23" ht="12" customHeight="1">
      <c r="B31" s="65"/>
      <c r="C31" s="14"/>
      <c r="D31" s="14" t="s">
        <v>64</v>
      </c>
      <c r="E31" s="15"/>
      <c r="F31" s="9">
        <v>4</v>
      </c>
      <c r="G31" s="55">
        <v>31</v>
      </c>
      <c r="H31" s="9">
        <v>5551</v>
      </c>
      <c r="I31" s="56">
        <v>-1.5</v>
      </c>
      <c r="J31" s="9">
        <v>3214</v>
      </c>
      <c r="K31" s="57">
        <v>-0.2</v>
      </c>
      <c r="L31" s="11">
        <v>1248</v>
      </c>
      <c r="M31" s="57">
        <v>-3</v>
      </c>
      <c r="N31" s="11">
        <v>1090</v>
      </c>
      <c r="O31" s="57">
        <v>-3.1</v>
      </c>
      <c r="P31" s="31">
        <v>181</v>
      </c>
      <c r="Q31" s="11">
        <v>995</v>
      </c>
      <c r="R31" s="11">
        <v>85</v>
      </c>
      <c r="S31" s="38">
        <f t="shared" si="2"/>
        <v>557.9</v>
      </c>
      <c r="T31" s="38">
        <f t="shared" si="3"/>
        <v>6.5</v>
      </c>
      <c r="U31" s="19"/>
      <c r="V31" s="19"/>
      <c r="W31" s="19"/>
    </row>
    <row r="32" spans="2:23" ht="12" customHeight="1">
      <c r="B32" s="65"/>
      <c r="C32" s="14"/>
      <c r="D32" s="14" t="s">
        <v>65</v>
      </c>
      <c r="E32" s="15"/>
      <c r="F32" s="9">
        <v>4</v>
      </c>
      <c r="G32" s="55">
        <v>30</v>
      </c>
      <c r="H32" s="9">
        <v>4769</v>
      </c>
      <c r="I32" s="56">
        <v>-1.7</v>
      </c>
      <c r="J32" s="9">
        <v>2696</v>
      </c>
      <c r="K32" s="57">
        <v>-3.4</v>
      </c>
      <c r="L32" s="11">
        <v>1019</v>
      </c>
      <c r="M32" s="57">
        <v>0.6</v>
      </c>
      <c r="N32" s="11">
        <v>1053</v>
      </c>
      <c r="O32" s="57">
        <v>0.7</v>
      </c>
      <c r="P32" s="31">
        <v>181</v>
      </c>
      <c r="Q32" s="11">
        <v>1003</v>
      </c>
      <c r="R32" s="11">
        <v>85</v>
      </c>
      <c r="S32" s="38">
        <f t="shared" si="2"/>
        <v>475.5</v>
      </c>
      <c r="T32" s="38">
        <f t="shared" si="3"/>
        <v>5.6</v>
      </c>
      <c r="U32" s="19"/>
      <c r="V32" s="19"/>
      <c r="W32" s="19"/>
    </row>
    <row r="33" spans="2:23" ht="12" customHeight="1">
      <c r="B33" s="65"/>
      <c r="C33" s="14"/>
      <c r="D33" s="14" t="s">
        <v>66</v>
      </c>
      <c r="E33" s="15"/>
      <c r="F33" s="9">
        <v>4</v>
      </c>
      <c r="G33" s="55">
        <v>31</v>
      </c>
      <c r="H33" s="9">
        <v>4560</v>
      </c>
      <c r="I33" s="56">
        <v>-1.6</v>
      </c>
      <c r="J33" s="9">
        <v>2641</v>
      </c>
      <c r="K33" s="57">
        <v>-1.3</v>
      </c>
      <c r="L33" s="11">
        <v>939</v>
      </c>
      <c r="M33" s="57">
        <v>-2.7</v>
      </c>
      <c r="N33" s="11">
        <v>979</v>
      </c>
      <c r="O33" s="57">
        <v>-1.6</v>
      </c>
      <c r="P33" s="31">
        <v>141</v>
      </c>
      <c r="Q33" s="11">
        <v>987</v>
      </c>
      <c r="R33" s="11">
        <v>85</v>
      </c>
      <c r="S33" s="38">
        <f t="shared" si="2"/>
        <v>462</v>
      </c>
      <c r="T33" s="38">
        <f t="shared" si="3"/>
        <v>5.4</v>
      </c>
      <c r="U33" s="19"/>
      <c r="V33" s="19"/>
      <c r="W33" s="19"/>
    </row>
    <row r="34" spans="2:23" ht="12" customHeight="1">
      <c r="B34" s="65"/>
      <c r="C34" s="14"/>
      <c r="D34" s="14" t="s">
        <v>67</v>
      </c>
      <c r="E34" s="15"/>
      <c r="F34" s="9">
        <v>4</v>
      </c>
      <c r="G34" s="55">
        <v>29.5</v>
      </c>
      <c r="H34" s="9">
        <v>4270</v>
      </c>
      <c r="I34" s="56">
        <v>-2.3</v>
      </c>
      <c r="J34" s="9">
        <v>2223</v>
      </c>
      <c r="K34" s="57">
        <v>-3.6</v>
      </c>
      <c r="L34" s="11">
        <v>1176</v>
      </c>
      <c r="M34" s="57">
        <v>2.5</v>
      </c>
      <c r="N34" s="11">
        <v>871</v>
      </c>
      <c r="O34" s="57">
        <v>-5.3</v>
      </c>
      <c r="P34" s="31">
        <v>204</v>
      </c>
      <c r="Q34" s="11">
        <v>988</v>
      </c>
      <c r="R34" s="11">
        <v>85</v>
      </c>
      <c r="S34" s="38">
        <f t="shared" si="2"/>
        <v>432.2</v>
      </c>
      <c r="T34" s="38">
        <f t="shared" si="3"/>
        <v>5</v>
      </c>
      <c r="U34" s="19"/>
      <c r="V34" s="19"/>
      <c r="W34" s="19"/>
    </row>
    <row r="35" spans="2:23" ht="12" customHeight="1">
      <c r="B35" s="65"/>
      <c r="C35" s="14"/>
      <c r="D35" s="14" t="s">
        <v>68</v>
      </c>
      <c r="E35" s="15"/>
      <c r="F35" s="9">
        <v>4</v>
      </c>
      <c r="G35" s="55">
        <v>31</v>
      </c>
      <c r="H35" s="9">
        <v>5649</v>
      </c>
      <c r="I35" s="56">
        <v>-2.6</v>
      </c>
      <c r="J35" s="9">
        <v>2922</v>
      </c>
      <c r="K35" s="57">
        <v>-0.6</v>
      </c>
      <c r="L35" s="11">
        <v>1822</v>
      </c>
      <c r="M35" s="57">
        <v>-3</v>
      </c>
      <c r="N35" s="11">
        <v>905</v>
      </c>
      <c r="O35" s="57">
        <v>-7.7</v>
      </c>
      <c r="P35" s="31">
        <v>360</v>
      </c>
      <c r="Q35" s="11">
        <v>988</v>
      </c>
      <c r="R35" s="11">
        <v>86</v>
      </c>
      <c r="S35" s="38">
        <f t="shared" si="2"/>
        <v>571.8</v>
      </c>
      <c r="T35" s="38">
        <f t="shared" si="3"/>
        <v>6.6</v>
      </c>
      <c r="U35" s="19"/>
      <c r="V35" s="19"/>
      <c r="W35" s="19"/>
    </row>
    <row r="36" spans="2:23" ht="12" customHeight="1">
      <c r="B36" s="65"/>
      <c r="C36" s="14"/>
      <c r="D36" s="14" t="s">
        <v>69</v>
      </c>
      <c r="E36" s="15"/>
      <c r="F36" s="9">
        <v>4</v>
      </c>
      <c r="G36" s="55">
        <v>29.5</v>
      </c>
      <c r="H36" s="9">
        <v>3383</v>
      </c>
      <c r="I36" s="56">
        <v>1</v>
      </c>
      <c r="J36" s="9">
        <v>1737</v>
      </c>
      <c r="K36" s="57">
        <v>0.4</v>
      </c>
      <c r="L36" s="11">
        <v>855</v>
      </c>
      <c r="M36" s="57">
        <v>0.4</v>
      </c>
      <c r="N36" s="11">
        <v>791</v>
      </c>
      <c r="O36" s="57">
        <v>3</v>
      </c>
      <c r="P36" s="31">
        <v>121</v>
      </c>
      <c r="Q36" s="11">
        <v>987</v>
      </c>
      <c r="R36" s="11">
        <v>86</v>
      </c>
      <c r="S36" s="38">
        <f t="shared" si="2"/>
        <v>342.8</v>
      </c>
      <c r="T36" s="38">
        <f t="shared" si="3"/>
        <v>3.9</v>
      </c>
      <c r="U36" s="19"/>
      <c r="V36" s="19"/>
      <c r="W36" s="19"/>
    </row>
    <row r="37" spans="2:23" ht="12" customHeight="1">
      <c r="B37" s="65"/>
      <c r="C37" s="14"/>
      <c r="D37" s="14" t="s">
        <v>70</v>
      </c>
      <c r="E37" s="15"/>
      <c r="F37" s="9">
        <v>4</v>
      </c>
      <c r="G37" s="55">
        <v>30</v>
      </c>
      <c r="H37" s="9">
        <v>4618</v>
      </c>
      <c r="I37" s="56">
        <v>0.6</v>
      </c>
      <c r="J37" s="9">
        <v>2621</v>
      </c>
      <c r="K37" s="57">
        <v>0.9</v>
      </c>
      <c r="L37" s="11">
        <v>1064</v>
      </c>
      <c r="M37" s="57">
        <v>-3.4</v>
      </c>
      <c r="N37" s="11">
        <v>933</v>
      </c>
      <c r="O37" s="57">
        <v>4.5</v>
      </c>
      <c r="P37" s="31">
        <v>112</v>
      </c>
      <c r="Q37" s="11">
        <v>970</v>
      </c>
      <c r="R37" s="11">
        <v>85</v>
      </c>
      <c r="S37" s="38">
        <f t="shared" si="2"/>
        <v>476.1</v>
      </c>
      <c r="T37" s="38">
        <f t="shared" si="3"/>
        <v>5.4</v>
      </c>
      <c r="U37" s="19"/>
      <c r="V37" s="19"/>
      <c r="W37" s="19"/>
    </row>
    <row r="38" spans="2:23" ht="12" customHeight="1">
      <c r="B38" s="65"/>
      <c r="C38" s="14"/>
      <c r="D38" s="14">
        <v>10</v>
      </c>
      <c r="E38" s="15"/>
      <c r="F38" s="9">
        <v>4</v>
      </c>
      <c r="G38" s="55">
        <v>31</v>
      </c>
      <c r="H38" s="9">
        <v>4818</v>
      </c>
      <c r="I38" s="56">
        <v>-8.2</v>
      </c>
      <c r="J38" s="9">
        <v>2780</v>
      </c>
      <c r="K38" s="57">
        <v>-9.5</v>
      </c>
      <c r="L38" s="11">
        <v>976</v>
      </c>
      <c r="M38" s="57">
        <v>-11</v>
      </c>
      <c r="N38" s="11">
        <v>1062</v>
      </c>
      <c r="O38" s="57">
        <v>-1.8</v>
      </c>
      <c r="P38" s="31">
        <v>136</v>
      </c>
      <c r="Q38" s="11">
        <v>966</v>
      </c>
      <c r="R38" s="11">
        <v>88</v>
      </c>
      <c r="S38" s="38">
        <f t="shared" si="2"/>
        <v>498.8</v>
      </c>
      <c r="T38" s="38">
        <f t="shared" si="3"/>
        <v>5.5</v>
      </c>
      <c r="U38" s="19"/>
      <c r="V38" s="19"/>
      <c r="W38" s="19"/>
    </row>
    <row r="39" spans="2:23" ht="12" customHeight="1">
      <c r="B39" s="65"/>
      <c r="C39" s="14"/>
      <c r="D39" s="14">
        <v>11</v>
      </c>
      <c r="E39" s="15"/>
      <c r="F39" s="9">
        <v>4</v>
      </c>
      <c r="G39" s="55">
        <v>30.3</v>
      </c>
      <c r="H39" s="9">
        <v>4917</v>
      </c>
      <c r="I39" s="56">
        <v>-2.7</v>
      </c>
      <c r="J39" s="9">
        <v>2586</v>
      </c>
      <c r="K39" s="57">
        <v>-3.7</v>
      </c>
      <c r="L39" s="11">
        <v>1346</v>
      </c>
      <c r="M39" s="57">
        <v>1.4</v>
      </c>
      <c r="N39" s="11">
        <v>985</v>
      </c>
      <c r="O39" s="57">
        <v>-5.7</v>
      </c>
      <c r="P39" s="31">
        <v>212</v>
      </c>
      <c r="Q39" s="11">
        <v>993</v>
      </c>
      <c r="R39" s="11">
        <v>85</v>
      </c>
      <c r="S39" s="38">
        <f t="shared" si="2"/>
        <v>495.2</v>
      </c>
      <c r="T39" s="38">
        <f t="shared" si="3"/>
        <v>5.8</v>
      </c>
      <c r="U39" s="19"/>
      <c r="V39" s="19"/>
      <c r="W39" s="19"/>
    </row>
    <row r="40" spans="2:23" ht="12" customHeight="1">
      <c r="B40" s="66"/>
      <c r="C40" s="14"/>
      <c r="D40" s="14">
        <v>12</v>
      </c>
      <c r="E40" s="15"/>
      <c r="F40" s="9">
        <v>4</v>
      </c>
      <c r="G40" s="55">
        <v>31</v>
      </c>
      <c r="H40" s="9">
        <v>6298</v>
      </c>
      <c r="I40" s="56">
        <v>-4</v>
      </c>
      <c r="J40" s="9">
        <v>2868</v>
      </c>
      <c r="K40" s="57">
        <v>-7.8</v>
      </c>
      <c r="L40" s="11">
        <v>2380</v>
      </c>
      <c r="M40" s="57">
        <v>-0.2</v>
      </c>
      <c r="N40" s="11">
        <v>1051</v>
      </c>
      <c r="O40" s="57">
        <v>-1.6</v>
      </c>
      <c r="P40" s="31">
        <v>451</v>
      </c>
      <c r="Q40" s="11">
        <v>968</v>
      </c>
      <c r="R40" s="11">
        <v>85</v>
      </c>
      <c r="S40" s="38">
        <f t="shared" si="2"/>
        <v>650.6</v>
      </c>
      <c r="T40" s="38">
        <f t="shared" si="3"/>
        <v>7.4</v>
      </c>
      <c r="U40" s="19"/>
      <c r="V40" s="19"/>
      <c r="W40" s="19"/>
    </row>
    <row r="41" spans="2:23" ht="12" customHeight="1">
      <c r="B41" s="99" t="s">
        <v>73</v>
      </c>
      <c r="C41" s="14"/>
      <c r="D41" s="14"/>
      <c r="E41" s="15"/>
      <c r="F41" s="9"/>
      <c r="G41" s="9"/>
      <c r="H41" s="9"/>
      <c r="I41" s="57"/>
      <c r="J41" s="9"/>
      <c r="K41" s="57"/>
      <c r="L41" s="11"/>
      <c r="M41" s="58"/>
      <c r="N41" s="11"/>
      <c r="O41" s="58"/>
      <c r="P41" s="34"/>
      <c r="Q41" s="11"/>
      <c r="R41" s="11"/>
      <c r="S41" s="12" t="s">
        <v>17</v>
      </c>
      <c r="T41" s="12" t="s">
        <v>17</v>
      </c>
      <c r="U41" s="19"/>
      <c r="V41" s="19"/>
      <c r="W41" s="19"/>
    </row>
    <row r="42" spans="2:23" ht="12" customHeight="1">
      <c r="B42" s="65"/>
      <c r="C42" s="104" t="s">
        <v>48</v>
      </c>
      <c r="D42" s="104"/>
      <c r="E42" s="105"/>
      <c r="F42" s="9">
        <v>93</v>
      </c>
      <c r="G42" s="55">
        <v>362.2</v>
      </c>
      <c r="H42" s="9">
        <v>222722</v>
      </c>
      <c r="I42" s="57">
        <v>-0.3</v>
      </c>
      <c r="J42" s="9">
        <v>36700</v>
      </c>
      <c r="K42" s="64">
        <v>-2.2</v>
      </c>
      <c r="L42" s="11">
        <v>140148</v>
      </c>
      <c r="M42" s="57">
        <v>-0.8</v>
      </c>
      <c r="N42" s="11">
        <v>45875</v>
      </c>
      <c r="O42" s="57">
        <v>2.8</v>
      </c>
      <c r="P42" s="31">
        <v>2913</v>
      </c>
      <c r="Q42" s="11">
        <v>9435</v>
      </c>
      <c r="R42" s="11">
        <v>507</v>
      </c>
      <c r="S42" s="12">
        <v>2360.6</v>
      </c>
      <c r="T42" s="12">
        <v>43.9</v>
      </c>
      <c r="U42" s="19"/>
      <c r="V42" s="19"/>
      <c r="W42" s="19"/>
    </row>
    <row r="43" spans="2:23" ht="12" customHeight="1">
      <c r="B43" s="65"/>
      <c r="C43" s="14"/>
      <c r="D43" s="14"/>
      <c r="E43" s="15"/>
      <c r="F43" s="9"/>
      <c r="G43" s="9"/>
      <c r="H43" s="18"/>
      <c r="I43" s="57"/>
      <c r="J43" s="9"/>
      <c r="K43" s="57"/>
      <c r="L43" s="11"/>
      <c r="M43" s="57"/>
      <c r="N43" s="11"/>
      <c r="O43" s="57"/>
      <c r="P43" s="31"/>
      <c r="Q43" s="11"/>
      <c r="R43" s="11"/>
      <c r="S43" s="12" t="s">
        <v>17</v>
      </c>
      <c r="T43" s="12" t="s">
        <v>17</v>
      </c>
      <c r="U43" s="19"/>
      <c r="V43" s="19"/>
      <c r="W43" s="19"/>
    </row>
    <row r="44" spans="2:23" ht="12" customHeight="1">
      <c r="B44" s="65"/>
      <c r="C44" s="106" t="s">
        <v>44</v>
      </c>
      <c r="D44" s="106"/>
      <c r="E44" s="107"/>
      <c r="F44" s="10">
        <v>91</v>
      </c>
      <c r="G44" s="62">
        <v>363.8</v>
      </c>
      <c r="H44" s="10">
        <v>222173</v>
      </c>
      <c r="I44" s="63">
        <v>-0.2</v>
      </c>
      <c r="J44" s="10">
        <v>35413</v>
      </c>
      <c r="K44" s="61">
        <v>-3.5</v>
      </c>
      <c r="L44" s="13">
        <v>136969</v>
      </c>
      <c r="M44" s="61">
        <v>-2.3</v>
      </c>
      <c r="N44" s="13">
        <v>49791</v>
      </c>
      <c r="O44" s="61">
        <v>8.5</v>
      </c>
      <c r="P44" s="32">
        <v>2821</v>
      </c>
      <c r="Q44" s="32">
        <v>9661</v>
      </c>
      <c r="R44" s="13">
        <v>508</v>
      </c>
      <c r="S44" s="24">
        <f>ROUND(H44/Q44*100,1)</f>
        <v>2299.7</v>
      </c>
      <c r="T44" s="24">
        <f>ROUND(H44*100/(R44*1000),1)</f>
        <v>43.7</v>
      </c>
      <c r="U44" s="20"/>
      <c r="V44" s="20"/>
      <c r="W44" s="20"/>
    </row>
    <row r="45" spans="2:23" ht="12" customHeight="1">
      <c r="B45" s="65"/>
      <c r="C45" s="16"/>
      <c r="D45" s="16"/>
      <c r="E45" s="17"/>
      <c r="F45" s="10"/>
      <c r="G45" s="62"/>
      <c r="H45" s="10"/>
      <c r="I45" s="63"/>
      <c r="J45" s="10"/>
      <c r="K45" s="63"/>
      <c r="L45" s="10"/>
      <c r="M45" s="63"/>
      <c r="N45" s="10"/>
      <c r="O45" s="63"/>
      <c r="P45" s="33"/>
      <c r="Q45" s="10"/>
      <c r="R45" s="10"/>
      <c r="S45" s="10"/>
      <c r="T45" s="10"/>
      <c r="U45" s="21"/>
      <c r="V45" s="21"/>
      <c r="W45" s="21"/>
    </row>
    <row r="46" spans="2:23" ht="12" customHeight="1">
      <c r="B46" s="65"/>
      <c r="C46" s="14"/>
      <c r="D46" s="14" t="s">
        <v>29</v>
      </c>
      <c r="E46" s="15" t="s">
        <v>62</v>
      </c>
      <c r="F46" s="9">
        <v>92</v>
      </c>
      <c r="G46" s="55">
        <v>30.5</v>
      </c>
      <c r="H46" s="9">
        <v>19953</v>
      </c>
      <c r="I46" s="57">
        <v>1.7</v>
      </c>
      <c r="J46" s="9">
        <v>3776</v>
      </c>
      <c r="K46" s="57">
        <v>2.1</v>
      </c>
      <c r="L46" s="11">
        <v>11633</v>
      </c>
      <c r="M46" s="57">
        <v>-2.9</v>
      </c>
      <c r="N46" s="11">
        <v>4544</v>
      </c>
      <c r="O46" s="57">
        <v>15.6</v>
      </c>
      <c r="P46" s="31">
        <v>239</v>
      </c>
      <c r="Q46" s="11">
        <v>9304</v>
      </c>
      <c r="R46" s="11">
        <v>503</v>
      </c>
      <c r="S46" s="38">
        <f aca="true" t="shared" si="4" ref="S46:S57">ROUND(H46/Q46*100,1)</f>
        <v>214.5</v>
      </c>
      <c r="T46" s="38">
        <f aca="true" t="shared" si="5" ref="T46:T57">ROUND(H46*100/(R46*1000),1)</f>
        <v>4</v>
      </c>
      <c r="U46" s="19"/>
      <c r="V46" s="19"/>
      <c r="W46" s="19"/>
    </row>
    <row r="47" spans="2:23" ht="12" customHeight="1">
      <c r="B47" s="65"/>
      <c r="C47" s="14"/>
      <c r="D47" s="14" t="s">
        <v>63</v>
      </c>
      <c r="E47" s="15"/>
      <c r="F47" s="9">
        <v>92</v>
      </c>
      <c r="G47" s="55">
        <v>28.4</v>
      </c>
      <c r="H47" s="9">
        <v>16297</v>
      </c>
      <c r="I47" s="57">
        <v>0.3</v>
      </c>
      <c r="J47" s="9">
        <v>2197</v>
      </c>
      <c r="K47" s="57">
        <v>-7.6</v>
      </c>
      <c r="L47" s="11">
        <v>10682</v>
      </c>
      <c r="M47" s="57">
        <v>-2.1</v>
      </c>
      <c r="N47" s="11">
        <v>3418</v>
      </c>
      <c r="O47" s="57">
        <v>15.1</v>
      </c>
      <c r="P47" s="31">
        <v>176</v>
      </c>
      <c r="Q47" s="11">
        <v>9102</v>
      </c>
      <c r="R47" s="11">
        <v>504</v>
      </c>
      <c r="S47" s="38">
        <f t="shared" si="4"/>
        <v>179</v>
      </c>
      <c r="T47" s="38">
        <f t="shared" si="5"/>
        <v>3.2</v>
      </c>
      <c r="U47" s="19"/>
      <c r="V47" s="19"/>
      <c r="W47" s="19"/>
    </row>
    <row r="48" spans="2:23" ht="12" customHeight="1">
      <c r="B48" s="65"/>
      <c r="C48" s="14"/>
      <c r="D48" s="14" t="s">
        <v>64</v>
      </c>
      <c r="E48" s="15"/>
      <c r="F48" s="9">
        <v>92</v>
      </c>
      <c r="G48" s="55">
        <v>30.4</v>
      </c>
      <c r="H48" s="9">
        <v>17973</v>
      </c>
      <c r="I48" s="57">
        <v>-0.9</v>
      </c>
      <c r="J48" s="9">
        <v>2890</v>
      </c>
      <c r="K48" s="57">
        <v>-2.7</v>
      </c>
      <c r="L48" s="11">
        <v>11174</v>
      </c>
      <c r="M48" s="57">
        <v>-4</v>
      </c>
      <c r="N48" s="11">
        <v>3909</v>
      </c>
      <c r="O48" s="57">
        <v>10.9</v>
      </c>
      <c r="P48" s="31">
        <v>243</v>
      </c>
      <c r="Q48" s="11">
        <v>9146</v>
      </c>
      <c r="R48" s="11">
        <v>504</v>
      </c>
      <c r="S48" s="38">
        <f t="shared" si="4"/>
        <v>196.5</v>
      </c>
      <c r="T48" s="38">
        <f t="shared" si="5"/>
        <v>3.6</v>
      </c>
      <c r="U48" s="19"/>
      <c r="V48" s="19"/>
      <c r="W48" s="19"/>
    </row>
    <row r="49" spans="2:23" ht="12" customHeight="1">
      <c r="B49" s="65"/>
      <c r="C49" s="14"/>
      <c r="D49" s="14" t="s">
        <v>65</v>
      </c>
      <c r="E49" s="15"/>
      <c r="F49" s="9">
        <v>92</v>
      </c>
      <c r="G49" s="55">
        <v>30.1</v>
      </c>
      <c r="H49" s="9">
        <v>18071</v>
      </c>
      <c r="I49" s="56">
        <v>1.1</v>
      </c>
      <c r="J49" s="9">
        <v>2830</v>
      </c>
      <c r="K49" s="57">
        <v>-8.1</v>
      </c>
      <c r="L49" s="11">
        <v>11092</v>
      </c>
      <c r="M49" s="57">
        <v>-1</v>
      </c>
      <c r="N49" s="11">
        <v>4149</v>
      </c>
      <c r="O49" s="57">
        <v>15.8</v>
      </c>
      <c r="P49" s="31">
        <v>334</v>
      </c>
      <c r="Q49" s="11">
        <v>9111</v>
      </c>
      <c r="R49" s="11">
        <v>504</v>
      </c>
      <c r="S49" s="38">
        <f t="shared" si="4"/>
        <v>198.3</v>
      </c>
      <c r="T49" s="38">
        <f t="shared" si="5"/>
        <v>3.6</v>
      </c>
      <c r="U49" s="19"/>
      <c r="V49" s="19"/>
      <c r="W49" s="19"/>
    </row>
    <row r="50" spans="2:23" ht="12" customHeight="1">
      <c r="B50" s="65"/>
      <c r="C50" s="14"/>
      <c r="D50" s="14" t="s">
        <v>66</v>
      </c>
      <c r="E50" s="15"/>
      <c r="F50" s="9">
        <v>92</v>
      </c>
      <c r="G50" s="55">
        <v>30.8</v>
      </c>
      <c r="H50" s="9">
        <v>18142</v>
      </c>
      <c r="I50" s="57">
        <v>-0.3</v>
      </c>
      <c r="J50" s="9">
        <v>2849</v>
      </c>
      <c r="K50" s="57">
        <v>-3.5</v>
      </c>
      <c r="L50" s="11">
        <v>11336</v>
      </c>
      <c r="M50" s="57">
        <v>-3.2</v>
      </c>
      <c r="N50" s="11">
        <v>3958</v>
      </c>
      <c r="O50" s="57">
        <v>12.4</v>
      </c>
      <c r="P50" s="31">
        <v>216</v>
      </c>
      <c r="Q50" s="11">
        <v>9122</v>
      </c>
      <c r="R50" s="11">
        <v>501</v>
      </c>
      <c r="S50" s="38">
        <f t="shared" si="4"/>
        <v>198.9</v>
      </c>
      <c r="T50" s="38">
        <f t="shared" si="5"/>
        <v>3.6</v>
      </c>
      <c r="U50" s="19"/>
      <c r="V50" s="19"/>
      <c r="W50" s="19"/>
    </row>
    <row r="51" spans="2:23" ht="12" customHeight="1">
      <c r="B51" s="65"/>
      <c r="C51" s="14"/>
      <c r="D51" s="14" t="s">
        <v>67</v>
      </c>
      <c r="E51" s="15"/>
      <c r="F51" s="9">
        <v>92</v>
      </c>
      <c r="G51" s="55">
        <v>30</v>
      </c>
      <c r="H51" s="9">
        <v>18080</v>
      </c>
      <c r="I51" s="57">
        <v>0.9</v>
      </c>
      <c r="J51" s="9">
        <v>2969</v>
      </c>
      <c r="K51" s="57">
        <v>-7.3</v>
      </c>
      <c r="L51" s="11">
        <v>11180</v>
      </c>
      <c r="M51" s="57">
        <v>-1.2</v>
      </c>
      <c r="N51" s="11">
        <v>3931</v>
      </c>
      <c r="O51" s="57">
        <v>15.4</v>
      </c>
      <c r="P51" s="31">
        <v>183</v>
      </c>
      <c r="Q51" s="11">
        <v>8975</v>
      </c>
      <c r="R51" s="11">
        <v>501</v>
      </c>
      <c r="S51" s="38">
        <f t="shared" si="4"/>
        <v>201.4</v>
      </c>
      <c r="T51" s="38">
        <f t="shared" si="5"/>
        <v>3.6</v>
      </c>
      <c r="U51" s="19"/>
      <c r="V51" s="19"/>
      <c r="W51" s="19"/>
    </row>
    <row r="52" spans="2:23" ht="12" customHeight="1">
      <c r="B52" s="65"/>
      <c r="C52" s="14"/>
      <c r="D52" s="14" t="s">
        <v>68</v>
      </c>
      <c r="E52" s="15"/>
      <c r="F52" s="9">
        <v>92</v>
      </c>
      <c r="G52" s="55">
        <v>30.9</v>
      </c>
      <c r="H52" s="9">
        <v>19093</v>
      </c>
      <c r="I52" s="57">
        <v>0.8</v>
      </c>
      <c r="J52" s="9">
        <v>3103</v>
      </c>
      <c r="K52" s="57">
        <v>-2.6</v>
      </c>
      <c r="L52" s="11">
        <v>11774</v>
      </c>
      <c r="M52" s="57">
        <v>-2.5</v>
      </c>
      <c r="N52" s="11">
        <v>4215</v>
      </c>
      <c r="O52" s="57">
        <v>14.4</v>
      </c>
      <c r="P52" s="31">
        <v>280</v>
      </c>
      <c r="Q52" s="11">
        <v>9194</v>
      </c>
      <c r="R52" s="11">
        <v>501</v>
      </c>
      <c r="S52" s="38">
        <f t="shared" si="4"/>
        <v>207.7</v>
      </c>
      <c r="T52" s="38">
        <f t="shared" si="5"/>
        <v>3.8</v>
      </c>
      <c r="U52" s="19"/>
      <c r="V52" s="19"/>
      <c r="W52" s="19"/>
    </row>
    <row r="53" spans="2:23" ht="12" customHeight="1">
      <c r="B53" s="65"/>
      <c r="C53" s="14"/>
      <c r="D53" s="14" t="s">
        <v>69</v>
      </c>
      <c r="E53" s="15"/>
      <c r="F53" s="9">
        <v>91</v>
      </c>
      <c r="G53" s="55">
        <v>30.8</v>
      </c>
      <c r="H53" s="9">
        <v>18642</v>
      </c>
      <c r="I53" s="57">
        <v>-1.9</v>
      </c>
      <c r="J53" s="9">
        <v>2453</v>
      </c>
      <c r="K53" s="57">
        <v>-5</v>
      </c>
      <c r="L53" s="11">
        <v>12000</v>
      </c>
      <c r="M53" s="57">
        <v>-2.1</v>
      </c>
      <c r="N53" s="11">
        <v>4189</v>
      </c>
      <c r="O53" s="57">
        <v>0.7</v>
      </c>
      <c r="P53" s="31">
        <v>181</v>
      </c>
      <c r="Q53" s="11">
        <v>9144</v>
      </c>
      <c r="R53" s="11">
        <v>499</v>
      </c>
      <c r="S53" s="38">
        <f t="shared" si="4"/>
        <v>203.9</v>
      </c>
      <c r="T53" s="38">
        <f t="shared" si="5"/>
        <v>3.7</v>
      </c>
      <c r="U53" s="19"/>
      <c r="V53" s="19"/>
      <c r="W53" s="19"/>
    </row>
    <row r="54" spans="2:23" ht="12" customHeight="1">
      <c r="B54" s="65"/>
      <c r="C54" s="14"/>
      <c r="D54" s="14" t="s">
        <v>70</v>
      </c>
      <c r="E54" s="15"/>
      <c r="F54" s="9">
        <v>90</v>
      </c>
      <c r="G54" s="55">
        <v>30.1</v>
      </c>
      <c r="H54" s="9">
        <v>17259</v>
      </c>
      <c r="I54" s="57">
        <v>-1.7</v>
      </c>
      <c r="J54" s="9">
        <v>2512</v>
      </c>
      <c r="K54" s="57">
        <v>0</v>
      </c>
      <c r="L54" s="11">
        <v>10976</v>
      </c>
      <c r="M54" s="57">
        <v>-2.4</v>
      </c>
      <c r="N54" s="11">
        <v>3771</v>
      </c>
      <c r="O54" s="57">
        <v>-0.8</v>
      </c>
      <c r="P54" s="31">
        <v>168</v>
      </c>
      <c r="Q54" s="11">
        <v>8996</v>
      </c>
      <c r="R54" s="11">
        <v>495</v>
      </c>
      <c r="S54" s="38">
        <f t="shared" si="4"/>
        <v>191.9</v>
      </c>
      <c r="T54" s="38">
        <f t="shared" si="5"/>
        <v>3.5</v>
      </c>
      <c r="U54" s="19"/>
      <c r="V54" s="19"/>
      <c r="W54" s="19"/>
    </row>
    <row r="55" spans="2:23" ht="12" customHeight="1">
      <c r="B55" s="65"/>
      <c r="C55" s="14"/>
      <c r="D55" s="14">
        <v>10</v>
      </c>
      <c r="E55" s="15"/>
      <c r="F55" s="9">
        <v>91</v>
      </c>
      <c r="G55" s="55">
        <v>30.7</v>
      </c>
      <c r="H55" s="9">
        <v>18618</v>
      </c>
      <c r="I55" s="57">
        <v>0.1</v>
      </c>
      <c r="J55" s="9">
        <v>3108</v>
      </c>
      <c r="K55" s="57">
        <v>-3.8</v>
      </c>
      <c r="L55" s="11">
        <v>11324</v>
      </c>
      <c r="M55" s="57">
        <v>-0.8</v>
      </c>
      <c r="N55" s="11">
        <v>4186</v>
      </c>
      <c r="O55" s="57">
        <v>6</v>
      </c>
      <c r="P55" s="31">
        <v>172</v>
      </c>
      <c r="Q55" s="11">
        <v>9631</v>
      </c>
      <c r="R55" s="11">
        <v>513</v>
      </c>
      <c r="S55" s="38">
        <f t="shared" si="4"/>
        <v>193.3</v>
      </c>
      <c r="T55" s="38">
        <f t="shared" si="5"/>
        <v>3.6</v>
      </c>
      <c r="U55" s="19"/>
      <c r="V55" s="19"/>
      <c r="W55" s="19"/>
    </row>
    <row r="56" spans="2:23" ht="12" customHeight="1">
      <c r="B56" s="65"/>
      <c r="C56" s="14"/>
      <c r="D56" s="14">
        <v>11</v>
      </c>
      <c r="E56" s="15"/>
      <c r="F56" s="9">
        <v>91</v>
      </c>
      <c r="G56" s="55">
        <v>30.2</v>
      </c>
      <c r="H56" s="9">
        <v>17789</v>
      </c>
      <c r="I56" s="57">
        <v>-0.7</v>
      </c>
      <c r="J56" s="9">
        <v>3155</v>
      </c>
      <c r="K56" s="57">
        <v>-1.2</v>
      </c>
      <c r="L56" s="11">
        <v>10608</v>
      </c>
      <c r="M56" s="57">
        <v>-1.5</v>
      </c>
      <c r="N56" s="11">
        <v>4026</v>
      </c>
      <c r="O56" s="57">
        <v>1.9</v>
      </c>
      <c r="P56" s="31">
        <v>213</v>
      </c>
      <c r="Q56" s="11">
        <v>9646</v>
      </c>
      <c r="R56" s="11">
        <v>508</v>
      </c>
      <c r="S56" s="38">
        <f t="shared" si="4"/>
        <v>184.4</v>
      </c>
      <c r="T56" s="38">
        <f t="shared" si="5"/>
        <v>3.5</v>
      </c>
      <c r="U56" s="19"/>
      <c r="V56" s="19"/>
      <c r="W56" s="19"/>
    </row>
    <row r="57" spans="2:23" ht="12" customHeight="1">
      <c r="B57" s="66"/>
      <c r="C57" s="14"/>
      <c r="D57" s="14">
        <v>12</v>
      </c>
      <c r="E57" s="15"/>
      <c r="F57" s="9">
        <v>91</v>
      </c>
      <c r="G57" s="55">
        <v>30.9</v>
      </c>
      <c r="H57" s="9">
        <v>22256</v>
      </c>
      <c r="I57" s="56">
        <v>-2.1</v>
      </c>
      <c r="J57" s="9">
        <v>3571</v>
      </c>
      <c r="K57" s="57">
        <v>-3.9</v>
      </c>
      <c r="L57" s="11">
        <v>13190</v>
      </c>
      <c r="M57" s="57">
        <v>-3.1</v>
      </c>
      <c r="N57" s="11">
        <v>5495</v>
      </c>
      <c r="O57" s="57">
        <v>1.9</v>
      </c>
      <c r="P57" s="31">
        <v>416</v>
      </c>
      <c r="Q57" s="11">
        <v>9661</v>
      </c>
      <c r="R57" s="11">
        <v>508</v>
      </c>
      <c r="S57" s="38">
        <f t="shared" si="4"/>
        <v>230.4</v>
      </c>
      <c r="T57" s="38">
        <f t="shared" si="5"/>
        <v>4.4</v>
      </c>
      <c r="U57" s="19"/>
      <c r="V57" s="19"/>
      <c r="W57" s="19"/>
    </row>
    <row r="58" spans="2:7" ht="12" customHeight="1">
      <c r="B58" s="69" t="s">
        <v>27</v>
      </c>
      <c r="C58" s="70"/>
      <c r="D58" s="70"/>
      <c r="E58" s="70"/>
      <c r="F58" s="70"/>
      <c r="G58" s="70"/>
    </row>
    <row r="59" spans="2:13" ht="12" customHeight="1">
      <c r="B59" s="73" t="s">
        <v>74</v>
      </c>
      <c r="C59" s="74"/>
      <c r="D59" s="74"/>
      <c r="E59" s="74"/>
      <c r="F59" s="74"/>
      <c r="G59" s="74"/>
      <c r="H59" s="74"/>
      <c r="I59" s="74"/>
      <c r="J59" s="74"/>
      <c r="K59" s="74"/>
      <c r="L59" s="74"/>
      <c r="M59" s="74"/>
    </row>
    <row r="60" spans="2:12" ht="12" customHeight="1">
      <c r="B60" s="73" t="s">
        <v>43</v>
      </c>
      <c r="C60" s="74"/>
      <c r="D60" s="74"/>
      <c r="E60" s="74"/>
      <c r="F60" s="74"/>
      <c r="G60" s="74"/>
      <c r="H60" s="74"/>
      <c r="I60" s="74"/>
      <c r="J60" s="74"/>
      <c r="K60" s="74"/>
      <c r="L60" s="74"/>
    </row>
    <row r="61" spans="2:12" ht="12" customHeight="1">
      <c r="B61" s="35"/>
      <c r="C61" s="35"/>
      <c r="D61" s="35"/>
      <c r="E61" s="35"/>
      <c r="F61" s="35"/>
      <c r="G61" s="35"/>
      <c r="H61" s="35"/>
      <c r="I61" s="35"/>
      <c r="J61" s="35"/>
      <c r="K61" s="35"/>
      <c r="L61" s="35"/>
    </row>
  </sheetData>
  <mergeCells count="28">
    <mergeCell ref="B58:G58"/>
    <mergeCell ref="C27:E27"/>
    <mergeCell ref="B60:L60"/>
    <mergeCell ref="F3:F6"/>
    <mergeCell ref="G3:G6"/>
    <mergeCell ref="H3:O3"/>
    <mergeCell ref="H4:H6"/>
    <mergeCell ref="I5:I6"/>
    <mergeCell ref="J5:J6"/>
    <mergeCell ref="L5:L6"/>
    <mergeCell ref="T3:T6"/>
    <mergeCell ref="Q3:Q6"/>
    <mergeCell ref="B3:B6"/>
    <mergeCell ref="C8:E8"/>
    <mergeCell ref="C3:E6"/>
    <mergeCell ref="B8:B23"/>
    <mergeCell ref="N5:N6"/>
    <mergeCell ref="J4:O4"/>
    <mergeCell ref="B59:M59"/>
    <mergeCell ref="P3:P6"/>
    <mergeCell ref="R3:R6"/>
    <mergeCell ref="S3:S6"/>
    <mergeCell ref="C10:E10"/>
    <mergeCell ref="B24:B40"/>
    <mergeCell ref="B41:B57"/>
    <mergeCell ref="C25:E25"/>
    <mergeCell ref="C42:E42"/>
    <mergeCell ref="C44:E44"/>
  </mergeCells>
  <printOptions/>
  <pageMargins left="0.5905511811023623" right="0.3937007874015748" top="0.7874015748031497" bottom="0.5905511811023623" header="0.5118110236220472" footer="0.5118110236220472"/>
  <pageSetup fitToHeight="1" fitToWidth="1" horizontalDpi="600" verticalDpi="600" orientation="landscape" paperSize="9" scale="74" r:id="rId1"/>
  <headerFooter alignWithMargins="0">
    <oddHeader>&amp;L&amp;F</oddHeader>
  </headerFooter>
  <colBreaks count="1" manualBreakCount="1">
    <brk id="20" max="5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群馬県庁</cp:lastModifiedBy>
  <cp:lastPrinted>2009-07-09T02:37:18Z</cp:lastPrinted>
  <dcterms:created xsi:type="dcterms:W3CDTF">1999-07-27T01:24:56Z</dcterms:created>
  <dcterms:modified xsi:type="dcterms:W3CDTF">2009-07-09T02:37:20Z</dcterms:modified>
  <cp:category/>
  <cp:version/>
  <cp:contentType/>
  <cp:contentStatus/>
</cp:coreProperties>
</file>