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'Sheet1'!$B$3:$Y$92</definedName>
    <definedName name="_xlnm.Print_Titles" localSheetId="0">'Sheet1'!$B:$D,'Sheet1'!$3:$7</definedName>
  </definedNames>
  <calcPr fullCalcOnLoad="1"/>
</workbook>
</file>

<file path=xl/sharedStrings.xml><?xml version="1.0" encoding="utf-8"?>
<sst xmlns="http://schemas.openxmlformats.org/spreadsheetml/2006/main" count="226" uniqueCount="140">
  <si>
    <t>赤城村</t>
  </si>
  <si>
    <t>富士見村</t>
  </si>
  <si>
    <t>大胡町</t>
  </si>
  <si>
    <t>宮城村</t>
  </si>
  <si>
    <t>粕川村</t>
  </si>
  <si>
    <t>新里村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</si>
  <si>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</si>
  <si>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</si>
  <si>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</si>
  <si>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</si>
  <si>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</si>
  <si>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</si>
  <si>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</si>
  <si>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</si>
  <si>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</si>
  <si>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</si>
  <si>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</si>
  <si>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上野村</t>
  </si>
  <si>
    <t>甘楽町</t>
  </si>
  <si>
    <t>東村</t>
  </si>
  <si>
    <t>吾妻町</t>
  </si>
  <si>
    <t>嬬恋村</t>
  </si>
  <si>
    <t>草津町</t>
  </si>
  <si>
    <t>六合村</t>
  </si>
  <si>
    <t>利根村</t>
  </si>
  <si>
    <t>川場村</t>
  </si>
  <si>
    <t>東村</t>
  </si>
  <si>
    <t>境町</t>
  </si>
  <si>
    <t>玉村町</t>
  </si>
  <si>
    <t>尾島町</t>
  </si>
  <si>
    <t>笠懸町</t>
  </si>
  <si>
    <t>大間々町</t>
  </si>
  <si>
    <t>板倉町</t>
  </si>
  <si>
    <t>明和町</t>
  </si>
  <si>
    <t>千代田町</t>
  </si>
  <si>
    <t>邑楽町</t>
  </si>
  <si>
    <t>前橋市</t>
  </si>
  <si>
    <t>高崎市</t>
  </si>
  <si>
    <t>桐生市</t>
  </si>
  <si>
    <t>伊勢崎市</t>
  </si>
  <si>
    <t>黒保根村</t>
  </si>
  <si>
    <t>群馬郡</t>
  </si>
  <si>
    <t>北群馬郡</t>
  </si>
  <si>
    <t>多野郡</t>
  </si>
  <si>
    <t>甘楽郡</t>
  </si>
  <si>
    <t>碓氷郡</t>
  </si>
  <si>
    <t>利根郡</t>
  </si>
  <si>
    <t>佐波郡</t>
  </si>
  <si>
    <t>新田郡</t>
  </si>
  <si>
    <t>山田郡</t>
  </si>
  <si>
    <t>邑楽郡</t>
  </si>
  <si>
    <t>北橘村</t>
  </si>
  <si>
    <t>鬼石町</t>
  </si>
  <si>
    <t>吉井町</t>
  </si>
  <si>
    <t>万場町</t>
  </si>
  <si>
    <t>中里村</t>
  </si>
  <si>
    <t>妙義町</t>
  </si>
  <si>
    <t>下仁田町</t>
  </si>
  <si>
    <t>南牧村</t>
  </si>
  <si>
    <t>松井田町</t>
  </si>
  <si>
    <t>吾妻郡</t>
  </si>
  <si>
    <t>中之条町</t>
  </si>
  <si>
    <t>長野原町</t>
  </si>
  <si>
    <t>高山村</t>
  </si>
  <si>
    <t>白沢村</t>
  </si>
  <si>
    <t>片品村</t>
  </si>
  <si>
    <t>月夜野町</t>
  </si>
  <si>
    <t>水上町</t>
  </si>
  <si>
    <t>新治村</t>
  </si>
  <si>
    <t>昭和村</t>
  </si>
  <si>
    <t>赤堀町</t>
  </si>
  <si>
    <t>新田町</t>
  </si>
  <si>
    <t>藪塚本町</t>
  </si>
  <si>
    <t>大泉町</t>
  </si>
  <si>
    <t>-</t>
  </si>
  <si>
    <t>平成１２年国勢調査　第２次基本集計結果</t>
  </si>
  <si>
    <t>勢多郡</t>
  </si>
  <si>
    <t>郡部計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</si>
  <si>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</si>
  <si>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</si>
  <si>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</si>
  <si>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</si>
  <si>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</si>
  <si>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</si>
  <si>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</si>
  <si>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</si>
  <si>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</si>
  <si>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県計</t>
  </si>
  <si>
    <t>市部計</t>
  </si>
  <si>
    <t>総数</t>
  </si>
  <si>
    <t>A</t>
  </si>
  <si>
    <t>B</t>
  </si>
  <si>
    <t>C</t>
  </si>
  <si>
    <t>農業</t>
  </si>
  <si>
    <t>林業</t>
  </si>
  <si>
    <t>漁業</t>
  </si>
  <si>
    <t>D</t>
  </si>
  <si>
    <t>E</t>
  </si>
  <si>
    <t>F</t>
  </si>
  <si>
    <t>鉱業</t>
  </si>
  <si>
    <t>G</t>
  </si>
  <si>
    <t>H</t>
  </si>
  <si>
    <t>I</t>
  </si>
  <si>
    <t>J</t>
  </si>
  <si>
    <t>K</t>
  </si>
  <si>
    <t>L</t>
  </si>
  <si>
    <t>M</t>
  </si>
  <si>
    <t>N</t>
  </si>
  <si>
    <t>通信業</t>
  </si>
  <si>
    <t>運輸 ・</t>
  </si>
  <si>
    <t>小売業、</t>
  </si>
  <si>
    <t xml:space="preserve">飲食店 </t>
  </si>
  <si>
    <t>卸　売 ・</t>
  </si>
  <si>
    <t>金　融 ・</t>
  </si>
  <si>
    <t>保険業</t>
  </si>
  <si>
    <t>不動産業</t>
  </si>
  <si>
    <t>ｻｰﾋﾞｽ業</t>
  </si>
  <si>
    <t>公務</t>
  </si>
  <si>
    <t>（他に分</t>
  </si>
  <si>
    <t>類されな</t>
  </si>
  <si>
    <t>いもの）</t>
  </si>
  <si>
    <t>分類</t>
  </si>
  <si>
    <t>不能の</t>
  </si>
  <si>
    <t>産業</t>
  </si>
  <si>
    <t>（再掲）</t>
  </si>
  <si>
    <t>第１次</t>
  </si>
  <si>
    <t>第２次</t>
  </si>
  <si>
    <t>第３次</t>
  </si>
  <si>
    <t>割合</t>
  </si>
  <si>
    <t>（％）</t>
  </si>
  <si>
    <t>（Ａ～Ｃ）</t>
  </si>
  <si>
    <t>（Ｄ～Ｆ）</t>
  </si>
  <si>
    <t>（Ｇ～Ｍ）</t>
  </si>
  <si>
    <t>建設業</t>
  </si>
  <si>
    <t>製造業</t>
  </si>
  <si>
    <t>電　気・</t>
  </si>
  <si>
    <t>ガ　ス・</t>
  </si>
  <si>
    <t>熱供給・</t>
  </si>
  <si>
    <t xml:space="preserve">水道業 </t>
  </si>
  <si>
    <t>第２表　市町村別産業別就業者数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</si>
</sst>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▲ &quot;#,##0"/>
    <numFmt numFmtId="179" formatCode="#,##0.0;&quot;▲ &quot;#,##0.0"/>
    <numFmt numFmtId="180" formatCode="0.0%"/>
    <numFmt numFmtId="181" formatCode="0.0_ "/>
    <numFmt numFmtId="182" formatCode="#,##0.00_ "/>
    <numFmt numFmtId="183" formatCode="#,##0_);[Red]\(#,##0\)"/>
    <numFmt numFmtId="184" formatCode="#,##0;&quot;△ &quot;#,##0"/>
    <numFmt numFmtId="185" formatCode="#,##0.00;&quot;△ &quot;#,##0.00"/>
    <numFmt numFmtId="186" formatCode="#,##0.0;&quot;△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184" fontId="2" fillId="0" borderId="6" xfId="0" applyNumberFormat="1" applyFont="1" applyFill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Fill="1" applyBorder="1" applyAlignment="1" quotePrefix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 quotePrefix="1">
      <alignment vertical="center"/>
    </xf>
    <xf numFmtId="184" fontId="5" fillId="0" borderId="3" xfId="20" applyNumberFormat="1" applyFont="1" applyFill="1" applyBorder="1" applyAlignment="1">
      <alignment vertical="center"/>
      <protection/>
    </xf>
    <xf numFmtId="184" fontId="5" fillId="0" borderId="4" xfId="20" applyNumberFormat="1" applyFont="1" applyFill="1" applyBorder="1" applyAlignment="1">
      <alignment vertical="center"/>
      <protection/>
    </xf>
    <xf numFmtId="184" fontId="5" fillId="0" borderId="17" xfId="20" applyNumberFormat="1" applyFont="1" applyFill="1" applyBorder="1" applyAlignment="1">
      <alignment vertical="center"/>
      <protection/>
    </xf>
    <xf numFmtId="184" fontId="2" fillId="0" borderId="18" xfId="0" applyNumberFormat="1" applyFont="1" applyFill="1" applyBorder="1" applyAlignment="1">
      <alignment vertical="center"/>
    </xf>
    <xf numFmtId="184" fontId="2" fillId="0" borderId="5" xfId="0" applyNumberFormat="1" applyFont="1" applyFill="1" applyBorder="1" applyAlignment="1">
      <alignment vertical="center"/>
    </xf>
    <xf numFmtId="184" fontId="5" fillId="0" borderId="5" xfId="20" applyNumberFormat="1" applyFont="1" applyFill="1" applyBorder="1" applyAlignment="1">
      <alignment vertical="center"/>
      <protection/>
    </xf>
    <xf numFmtId="184" fontId="5" fillId="0" borderId="6" xfId="20" applyNumberFormat="1" applyFont="1" applyFill="1" applyBorder="1" applyAlignment="1">
      <alignment vertical="center"/>
      <protection/>
    </xf>
    <xf numFmtId="184" fontId="5" fillId="0" borderId="8" xfId="20" applyNumberFormat="1" applyFont="1" applyFill="1" applyBorder="1" applyAlignment="1">
      <alignment vertical="center"/>
      <protection/>
    </xf>
    <xf numFmtId="184" fontId="5" fillId="0" borderId="9" xfId="20" applyNumberFormat="1" applyFont="1" applyFill="1" applyBorder="1" applyAlignment="1">
      <alignment vertical="center"/>
      <protection/>
    </xf>
    <xf numFmtId="184" fontId="2" fillId="0" borderId="19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84" fontId="2" fillId="0" borderId="22" xfId="0" applyNumberFormat="1" applyFont="1" applyFill="1" applyBorder="1" applyAlignment="1">
      <alignment vertical="center"/>
    </xf>
    <xf numFmtId="184" fontId="2" fillId="0" borderId="17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184" fontId="5" fillId="0" borderId="18" xfId="20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184" fontId="2" fillId="0" borderId="24" xfId="0" applyNumberFormat="1" applyFont="1" applyBorder="1" applyAlignment="1">
      <alignment vertical="center"/>
    </xf>
    <xf numFmtId="184" fontId="2" fillId="0" borderId="1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textRotation="255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184" fontId="5" fillId="0" borderId="22" xfId="20" applyNumberFormat="1" applyFont="1" applyFill="1" applyBorder="1" applyAlignment="1">
      <alignment vertical="center"/>
      <protection/>
    </xf>
    <xf numFmtId="184" fontId="2" fillId="0" borderId="18" xfId="0" applyNumberFormat="1" applyFont="1" applyBorder="1" applyAlignment="1" quotePrefix="1">
      <alignment horizontal="right" vertical="center"/>
    </xf>
    <xf numFmtId="184" fontId="2" fillId="0" borderId="12" xfId="0" applyNumberFormat="1" applyFont="1" applyBorder="1" applyAlignment="1" quotePrefix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49" fontId="7" fillId="0" borderId="14" xfId="20" applyNumberFormat="1" applyFont="1" applyFill="1" applyBorder="1" applyAlignment="1">
      <alignment horizontal="center" vertical="center"/>
      <protection/>
    </xf>
    <xf numFmtId="49" fontId="7" fillId="0" borderId="14" xfId="20" applyNumberFormat="1" applyFont="1" applyFill="1" applyBorder="1" applyAlignment="1" quotePrefix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49" fontId="5" fillId="0" borderId="15" xfId="20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184" fontId="5" fillId="0" borderId="1" xfId="20" applyNumberFormat="1" applyFont="1" applyFill="1" applyBorder="1" applyAlignment="1">
      <alignment vertical="center"/>
      <protection/>
    </xf>
    <xf numFmtId="184" fontId="5" fillId="0" borderId="2" xfId="20" applyNumberFormat="1" applyFont="1" applyFill="1" applyBorder="1" applyAlignment="1">
      <alignment vertical="center"/>
      <protection/>
    </xf>
    <xf numFmtId="184" fontId="5" fillId="0" borderId="6" xfId="20" applyNumberFormat="1" applyFont="1" applyFill="1" applyBorder="1" applyAlignment="1">
      <alignment horizontal="right" vertical="center"/>
      <protection/>
    </xf>
    <xf numFmtId="184" fontId="5" fillId="0" borderId="17" xfId="20" applyNumberFormat="1" applyFont="1" applyFill="1" applyBorder="1" applyAlignment="1">
      <alignment horizontal="right" vertical="center"/>
      <protection/>
    </xf>
    <xf numFmtId="184" fontId="5" fillId="0" borderId="9" xfId="20" applyNumberFormat="1" applyFont="1" applyFill="1" applyBorder="1" applyAlignment="1">
      <alignment horizontal="right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5" fillId="0" borderId="13" xfId="20" applyNumberFormat="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6" fontId="2" fillId="0" borderId="4" xfId="0" applyNumberFormat="1" applyFont="1" applyFill="1" applyBorder="1" applyAlignment="1">
      <alignment vertical="center"/>
    </xf>
    <xf numFmtId="186" fontId="2" fillId="0" borderId="6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4" fontId="5" fillId="0" borderId="12" xfId="20" applyNumberFormat="1" applyFont="1" applyFill="1" applyBorder="1" applyAlignment="1">
      <alignment vertical="center"/>
      <protection/>
    </xf>
    <xf numFmtId="186" fontId="2" fillId="0" borderId="12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6" fontId="2" fillId="0" borderId="2" xfId="0" applyNumberFormat="1" applyFont="1" applyFill="1" applyBorder="1" applyAlignment="1">
      <alignment vertical="center"/>
    </xf>
    <xf numFmtId="184" fontId="5" fillId="0" borderId="4" xfId="20" applyNumberFormat="1" applyFont="1" applyFill="1" applyBorder="1" applyAlignment="1">
      <alignment horizontal="right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6" fontId="2" fillId="0" borderId="29" xfId="0" applyNumberFormat="1" applyFont="1" applyFill="1" applyBorder="1" applyAlignment="1">
      <alignment vertical="center"/>
    </xf>
    <xf numFmtId="38" fontId="2" fillId="0" borderId="15" xfId="16" applyFont="1" applyBorder="1" applyAlignment="1">
      <alignment horizontal="center" vertical="center"/>
    </xf>
    <xf numFmtId="49" fontId="8" fillId="0" borderId="15" xfId="20" applyNumberFormat="1" applyFont="1" applyFill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5.625" style="1" customWidth="1"/>
    <col min="2" max="2" width="2.625" style="1" customWidth="1"/>
    <col min="3" max="3" width="8.625" style="1" customWidth="1"/>
    <col min="4" max="4" width="1.625" style="1" customWidth="1"/>
    <col min="5" max="25" width="10.625" style="1" customWidth="1"/>
    <col min="26" max="16384" width="9.00390625" style="1" customWidth="1"/>
  </cols>
  <sheetData>
    <row r="1" spans="2:4" ht="18" customHeight="1">
      <c r="B1" s="16" t="s">
        <v>75</v>
      </c>
      <c r="C1" s="15"/>
      <c r="D1" s="15"/>
    </row>
    <row r="2" ht="18" customHeight="1">
      <c r="B2" s="19" t="s">
        <v>139</v>
      </c>
    </row>
    <row r="3" spans="2:25" ht="14.25" customHeight="1">
      <c r="B3" s="2"/>
      <c r="C3" s="3"/>
      <c r="D3" s="111"/>
      <c r="E3" s="25"/>
      <c r="F3" s="68" t="s">
        <v>90</v>
      </c>
      <c r="G3" s="68" t="s">
        <v>91</v>
      </c>
      <c r="H3" s="67" t="s">
        <v>92</v>
      </c>
      <c r="I3" s="67" t="s">
        <v>96</v>
      </c>
      <c r="J3" s="67" t="s">
        <v>97</v>
      </c>
      <c r="K3" s="67" t="s">
        <v>98</v>
      </c>
      <c r="L3" s="67" t="s">
        <v>100</v>
      </c>
      <c r="M3" s="67" t="s">
        <v>101</v>
      </c>
      <c r="N3" s="67" t="s">
        <v>102</v>
      </c>
      <c r="O3" s="67" t="s">
        <v>103</v>
      </c>
      <c r="P3" s="67" t="s">
        <v>104</v>
      </c>
      <c r="Q3" s="77" t="s">
        <v>105</v>
      </c>
      <c r="R3" s="67" t="s">
        <v>106</v>
      </c>
      <c r="S3" s="77" t="s">
        <v>107</v>
      </c>
      <c r="T3" s="80" t="s">
        <v>124</v>
      </c>
      <c r="U3" s="81"/>
      <c r="V3" s="81"/>
      <c r="W3" s="81"/>
      <c r="X3" s="81"/>
      <c r="Y3" s="82"/>
    </row>
    <row r="4" spans="2:25" ht="14.25" customHeight="1">
      <c r="B4" s="21"/>
      <c r="C4" s="22"/>
      <c r="D4" s="112"/>
      <c r="E4" s="98" t="s">
        <v>89</v>
      </c>
      <c r="F4" s="98" t="s">
        <v>93</v>
      </c>
      <c r="G4" s="98" t="s">
        <v>94</v>
      </c>
      <c r="H4" s="98" t="s">
        <v>95</v>
      </c>
      <c r="I4" s="98" t="s">
        <v>99</v>
      </c>
      <c r="J4" s="98" t="s">
        <v>133</v>
      </c>
      <c r="K4" s="98" t="s">
        <v>134</v>
      </c>
      <c r="L4" s="98" t="s">
        <v>135</v>
      </c>
      <c r="M4" s="26" t="s">
        <v>109</v>
      </c>
      <c r="N4" s="70" t="s">
        <v>112</v>
      </c>
      <c r="O4" s="70" t="s">
        <v>113</v>
      </c>
      <c r="P4" s="70" t="s">
        <v>115</v>
      </c>
      <c r="Q4" s="78" t="s">
        <v>116</v>
      </c>
      <c r="R4" s="70" t="s">
        <v>117</v>
      </c>
      <c r="S4" s="70" t="s">
        <v>121</v>
      </c>
      <c r="T4" s="71" t="s">
        <v>125</v>
      </c>
      <c r="U4" s="71" t="s">
        <v>126</v>
      </c>
      <c r="V4" s="71" t="s">
        <v>127</v>
      </c>
      <c r="W4" s="94" t="s">
        <v>125</v>
      </c>
      <c r="X4" s="79" t="s">
        <v>126</v>
      </c>
      <c r="Y4" s="95" t="s">
        <v>127</v>
      </c>
    </row>
    <row r="5" spans="2:25" ht="14.25" customHeight="1">
      <c r="B5" s="21"/>
      <c r="C5" s="22"/>
      <c r="D5" s="112"/>
      <c r="E5" s="98"/>
      <c r="F5" s="98"/>
      <c r="G5" s="98"/>
      <c r="H5" s="98"/>
      <c r="I5" s="98"/>
      <c r="J5" s="98"/>
      <c r="K5" s="98"/>
      <c r="L5" s="98" t="s">
        <v>136</v>
      </c>
      <c r="M5" s="26" t="s">
        <v>108</v>
      </c>
      <c r="N5" s="26" t="s">
        <v>110</v>
      </c>
      <c r="O5" s="26" t="s">
        <v>114</v>
      </c>
      <c r="P5" s="28"/>
      <c r="Q5" s="21"/>
      <c r="R5" s="26" t="s">
        <v>118</v>
      </c>
      <c r="S5" s="71" t="s">
        <v>122</v>
      </c>
      <c r="T5" s="71" t="s">
        <v>123</v>
      </c>
      <c r="U5" s="71" t="s">
        <v>123</v>
      </c>
      <c r="V5" s="71" t="s">
        <v>123</v>
      </c>
      <c r="W5" s="83" t="s">
        <v>123</v>
      </c>
      <c r="X5" s="71" t="s">
        <v>123</v>
      </c>
      <c r="Y5" s="84" t="s">
        <v>123</v>
      </c>
    </row>
    <row r="6" spans="2:25" ht="14.25" customHeight="1">
      <c r="B6" s="21"/>
      <c r="C6" s="22"/>
      <c r="D6" s="112"/>
      <c r="E6" s="26"/>
      <c r="F6" s="28"/>
      <c r="G6" s="28"/>
      <c r="H6" s="28"/>
      <c r="I6" s="28"/>
      <c r="J6" s="28"/>
      <c r="K6" s="30"/>
      <c r="L6" s="26" t="s">
        <v>137</v>
      </c>
      <c r="M6" s="26"/>
      <c r="N6" s="26" t="s">
        <v>111</v>
      </c>
      <c r="O6" s="26"/>
      <c r="P6" s="30"/>
      <c r="Q6" s="23"/>
      <c r="R6" s="26" t="s">
        <v>119</v>
      </c>
      <c r="S6" s="71" t="s">
        <v>123</v>
      </c>
      <c r="T6" s="97" t="s">
        <v>130</v>
      </c>
      <c r="U6" s="71" t="s">
        <v>131</v>
      </c>
      <c r="V6" s="71" t="s">
        <v>132</v>
      </c>
      <c r="W6" s="83" t="s">
        <v>128</v>
      </c>
      <c r="X6" s="71" t="s">
        <v>128</v>
      </c>
      <c r="Y6" s="84" t="s">
        <v>128</v>
      </c>
    </row>
    <row r="7" spans="2:25" ht="14.25" customHeight="1">
      <c r="B7" s="4"/>
      <c r="C7" s="5"/>
      <c r="D7" s="113"/>
      <c r="E7" s="27"/>
      <c r="F7" s="27"/>
      <c r="G7" s="27"/>
      <c r="H7" s="27"/>
      <c r="I7" s="27"/>
      <c r="J7" s="27"/>
      <c r="K7" s="27"/>
      <c r="L7" s="69" t="s">
        <v>138</v>
      </c>
      <c r="M7" s="27"/>
      <c r="N7" s="27"/>
      <c r="O7" s="27"/>
      <c r="P7" s="27"/>
      <c r="Q7" s="24"/>
      <c r="R7" s="29" t="s">
        <v>120</v>
      </c>
      <c r="S7" s="27"/>
      <c r="T7" s="27"/>
      <c r="U7" s="27"/>
      <c r="V7" s="27"/>
      <c r="W7" s="83" t="s">
        <v>129</v>
      </c>
      <c r="X7" s="71" t="s">
        <v>129</v>
      </c>
      <c r="Y7" s="84" t="s">
        <v>129</v>
      </c>
    </row>
    <row r="8" spans="2:25" ht="15" customHeight="1">
      <c r="B8" s="101" t="s">
        <v>87</v>
      </c>
      <c r="C8" s="102"/>
      <c r="D8" s="64"/>
      <c r="E8" s="40">
        <f aca="true" t="shared" si="0" ref="E8:Q8">E9+E10</f>
        <v>1040250</v>
      </c>
      <c r="F8" s="41">
        <f t="shared" si="0"/>
        <v>70334</v>
      </c>
      <c r="G8" s="41">
        <f t="shared" si="0"/>
        <v>1315</v>
      </c>
      <c r="H8" s="41">
        <f t="shared" si="0"/>
        <v>166</v>
      </c>
      <c r="I8" s="41">
        <f t="shared" si="0"/>
        <v>792</v>
      </c>
      <c r="J8" s="41">
        <f t="shared" si="0"/>
        <v>97800</v>
      </c>
      <c r="K8" s="41">
        <f t="shared" si="0"/>
        <v>280366</v>
      </c>
      <c r="L8" s="41">
        <f>L9+L10</f>
        <v>5118</v>
      </c>
      <c r="M8" s="41">
        <f>M9+M10</f>
        <v>53913</v>
      </c>
      <c r="N8" s="41">
        <f t="shared" si="0"/>
        <v>210436</v>
      </c>
      <c r="O8" s="41">
        <f t="shared" si="0"/>
        <v>24347</v>
      </c>
      <c r="P8" s="41">
        <f t="shared" si="0"/>
        <v>6736</v>
      </c>
      <c r="Q8" s="34">
        <f t="shared" si="0"/>
        <v>253529</v>
      </c>
      <c r="R8" s="41">
        <f>R9+R10</f>
        <v>30455</v>
      </c>
      <c r="S8" s="34">
        <f>S9+S10</f>
        <v>4943</v>
      </c>
      <c r="T8" s="34">
        <f>T9+T10</f>
        <v>71815</v>
      </c>
      <c r="U8" s="34">
        <f>U9+U10</f>
        <v>378958</v>
      </c>
      <c r="V8" s="34">
        <f>V9+V10</f>
        <v>584534</v>
      </c>
      <c r="W8" s="92">
        <f>T8/$E8*100</f>
        <v>6.903628935352078</v>
      </c>
      <c r="X8" s="92">
        <f>U8/$E8*100</f>
        <v>36.42951213650565</v>
      </c>
      <c r="Y8" s="43">
        <f>V8/$E8*100</f>
        <v>56.19168469118</v>
      </c>
    </row>
    <row r="9" spans="2:25" ht="15" customHeight="1">
      <c r="B9" s="103" t="s">
        <v>88</v>
      </c>
      <c r="C9" s="104"/>
      <c r="D9" s="65"/>
      <c r="E9" s="35">
        <f aca="true" t="shared" si="1" ref="E9:N9">SUM(E11:E21)</f>
        <v>631365</v>
      </c>
      <c r="F9" s="17">
        <f t="shared" si="1"/>
        <v>24436</v>
      </c>
      <c r="G9" s="17">
        <f t="shared" si="1"/>
        <v>444</v>
      </c>
      <c r="H9" s="17">
        <f t="shared" si="1"/>
        <v>86</v>
      </c>
      <c r="I9" s="17">
        <f t="shared" si="1"/>
        <v>333</v>
      </c>
      <c r="J9" s="17">
        <f t="shared" si="1"/>
        <v>55671</v>
      </c>
      <c r="K9" s="17">
        <f t="shared" si="1"/>
        <v>168764</v>
      </c>
      <c r="L9" s="17">
        <f>SUM(L11:L21)</f>
        <v>3456</v>
      </c>
      <c r="M9" s="17">
        <f>SUM(M11:M21)</f>
        <v>32642</v>
      </c>
      <c r="N9" s="17">
        <f t="shared" si="1"/>
        <v>141014</v>
      </c>
      <c r="O9" s="17">
        <f aca="true" t="shared" si="2" ref="O9:V9">SUM(O11:O21)</f>
        <v>17345</v>
      </c>
      <c r="P9" s="17">
        <f t="shared" si="2"/>
        <v>5022</v>
      </c>
      <c r="Q9" s="17">
        <f t="shared" si="2"/>
        <v>160218</v>
      </c>
      <c r="R9" s="17">
        <f t="shared" si="2"/>
        <v>17887</v>
      </c>
      <c r="S9" s="17">
        <f t="shared" si="2"/>
        <v>4047</v>
      </c>
      <c r="T9" s="17">
        <f t="shared" si="2"/>
        <v>24966</v>
      </c>
      <c r="U9" s="17">
        <f t="shared" si="2"/>
        <v>224768</v>
      </c>
      <c r="V9" s="17">
        <f t="shared" si="2"/>
        <v>377584</v>
      </c>
      <c r="W9" s="86">
        <f aca="true" t="shared" si="3" ref="W9:Y10">T9/$E9*100</f>
        <v>3.9542895155734</v>
      </c>
      <c r="X9" s="86">
        <f t="shared" si="3"/>
        <v>35.60032627719307</v>
      </c>
      <c r="Y9" s="44">
        <f t="shared" si="3"/>
        <v>59.80439207114744</v>
      </c>
    </row>
    <row r="10" spans="2:25" ht="15" customHeight="1">
      <c r="B10" s="105" t="s">
        <v>77</v>
      </c>
      <c r="C10" s="106"/>
      <c r="D10" s="66"/>
      <c r="E10" s="46">
        <f aca="true" t="shared" si="4" ref="E10:V10">E22+E32+E37+E43+E50+E55+E57+E66+E75+E80+E85+E87</f>
        <v>408885</v>
      </c>
      <c r="F10" s="47">
        <f t="shared" si="4"/>
        <v>45898</v>
      </c>
      <c r="G10" s="47">
        <f t="shared" si="4"/>
        <v>871</v>
      </c>
      <c r="H10" s="47">
        <f t="shared" si="4"/>
        <v>80</v>
      </c>
      <c r="I10" s="47">
        <f t="shared" si="4"/>
        <v>459</v>
      </c>
      <c r="J10" s="47">
        <f t="shared" si="4"/>
        <v>42129</v>
      </c>
      <c r="K10" s="47">
        <f t="shared" si="4"/>
        <v>111602</v>
      </c>
      <c r="L10" s="47">
        <f t="shared" si="4"/>
        <v>1662</v>
      </c>
      <c r="M10" s="47">
        <f t="shared" si="4"/>
        <v>21271</v>
      </c>
      <c r="N10" s="47">
        <f t="shared" si="4"/>
        <v>69422</v>
      </c>
      <c r="O10" s="47">
        <f t="shared" si="4"/>
        <v>7002</v>
      </c>
      <c r="P10" s="47">
        <f t="shared" si="4"/>
        <v>1714</v>
      </c>
      <c r="Q10" s="47">
        <f t="shared" si="4"/>
        <v>93311</v>
      </c>
      <c r="R10" s="47">
        <f t="shared" si="4"/>
        <v>12568</v>
      </c>
      <c r="S10" s="47">
        <f t="shared" si="4"/>
        <v>896</v>
      </c>
      <c r="T10" s="47">
        <f t="shared" si="4"/>
        <v>46849</v>
      </c>
      <c r="U10" s="47">
        <f t="shared" si="4"/>
        <v>154190</v>
      </c>
      <c r="V10" s="47">
        <f t="shared" si="4"/>
        <v>206950</v>
      </c>
      <c r="W10" s="91">
        <f t="shared" si="3"/>
        <v>11.457744842681928</v>
      </c>
      <c r="X10" s="91">
        <f t="shared" si="3"/>
        <v>37.70986952321557</v>
      </c>
      <c r="Y10" s="45">
        <f t="shared" si="3"/>
        <v>50.61325311517908</v>
      </c>
    </row>
    <row r="11" spans="1:25" ht="15" customHeight="1">
      <c r="A11" s="1">
        <v>201</v>
      </c>
      <c r="B11" s="109" t="s">
        <v>36</v>
      </c>
      <c r="C11" s="110"/>
      <c r="D11" s="51"/>
      <c r="E11" s="72">
        <v>142952</v>
      </c>
      <c r="F11" s="73">
        <v>5545</v>
      </c>
      <c r="G11" s="73">
        <v>173</v>
      </c>
      <c r="H11" s="73">
        <v>29</v>
      </c>
      <c r="I11" s="73">
        <v>40</v>
      </c>
      <c r="J11" s="73">
        <v>14164</v>
      </c>
      <c r="K11" s="73">
        <v>23343</v>
      </c>
      <c r="L11" s="73">
        <v>1022</v>
      </c>
      <c r="M11" s="73">
        <v>6423</v>
      </c>
      <c r="N11" s="73">
        <v>34779</v>
      </c>
      <c r="O11" s="73">
        <v>5289</v>
      </c>
      <c r="P11" s="73">
        <v>1404</v>
      </c>
      <c r="Q11" s="73">
        <v>43531</v>
      </c>
      <c r="R11" s="73">
        <v>5709</v>
      </c>
      <c r="S11" s="73">
        <v>1501</v>
      </c>
      <c r="T11" s="73">
        <f>SUM(F11:H11)</f>
        <v>5747</v>
      </c>
      <c r="U11" s="73">
        <f>SUM(I11:K11)</f>
        <v>37547</v>
      </c>
      <c r="V11" s="73">
        <f>SUM(L11:R11)</f>
        <v>98157</v>
      </c>
      <c r="W11" s="89">
        <f aca="true" t="shared" si="5" ref="W11:W21">T11/$E11*100</f>
        <v>4.020230566903575</v>
      </c>
      <c r="X11" s="89">
        <f aca="true" t="shared" si="6" ref="X11:X21">U11/$E11*100</f>
        <v>26.265459734736137</v>
      </c>
      <c r="Y11" s="50">
        <f aca="true" t="shared" si="7" ref="Y11:Y21">V11/$E11*100</f>
        <v>68.66430690021825</v>
      </c>
    </row>
    <row r="12" spans="1:25" ht="15" customHeight="1">
      <c r="A12" s="1">
        <v>202</v>
      </c>
      <c r="B12" s="99" t="s">
        <v>37</v>
      </c>
      <c r="C12" s="100"/>
      <c r="D12" s="8"/>
      <c r="E12" s="36">
        <v>119636</v>
      </c>
      <c r="F12" s="37">
        <v>2628</v>
      </c>
      <c r="G12" s="37">
        <v>30</v>
      </c>
      <c r="H12" s="37">
        <v>13</v>
      </c>
      <c r="I12" s="37">
        <v>44</v>
      </c>
      <c r="J12" s="37">
        <v>10730</v>
      </c>
      <c r="K12" s="37">
        <v>24705</v>
      </c>
      <c r="L12" s="37">
        <v>639</v>
      </c>
      <c r="M12" s="37">
        <v>7411</v>
      </c>
      <c r="N12" s="37">
        <v>31817</v>
      </c>
      <c r="O12" s="37">
        <v>3934</v>
      </c>
      <c r="P12" s="37">
        <v>1320</v>
      </c>
      <c r="Q12" s="37">
        <v>32690</v>
      </c>
      <c r="R12" s="37">
        <v>2961</v>
      </c>
      <c r="S12" s="37">
        <v>714</v>
      </c>
      <c r="T12" s="37">
        <f>SUM(F12:H12)</f>
        <v>2671</v>
      </c>
      <c r="U12" s="37">
        <f>SUM(I12:K12)</f>
        <v>35479</v>
      </c>
      <c r="V12" s="37">
        <f>SUM(L12:R12)</f>
        <v>80772</v>
      </c>
      <c r="W12" s="86">
        <f t="shared" si="5"/>
        <v>2.2326055702296967</v>
      </c>
      <c r="X12" s="86">
        <f t="shared" si="6"/>
        <v>29.65578922732288</v>
      </c>
      <c r="Y12" s="44">
        <f t="shared" si="7"/>
        <v>67.51479487779598</v>
      </c>
    </row>
    <row r="13" spans="1:25" ht="15" customHeight="1">
      <c r="A13" s="1">
        <v>203</v>
      </c>
      <c r="B13" s="99" t="s">
        <v>78</v>
      </c>
      <c r="C13" s="100" t="s">
        <v>38</v>
      </c>
      <c r="D13" s="8"/>
      <c r="E13" s="36">
        <v>58369</v>
      </c>
      <c r="F13" s="37">
        <v>564</v>
      </c>
      <c r="G13" s="37">
        <v>42</v>
      </c>
      <c r="H13" s="37">
        <v>3</v>
      </c>
      <c r="I13" s="37">
        <v>14</v>
      </c>
      <c r="J13" s="37">
        <v>4361</v>
      </c>
      <c r="K13" s="37">
        <v>20706</v>
      </c>
      <c r="L13" s="37">
        <v>266</v>
      </c>
      <c r="M13" s="37">
        <v>2517</v>
      </c>
      <c r="N13" s="37">
        <v>13247</v>
      </c>
      <c r="O13" s="37">
        <v>1314</v>
      </c>
      <c r="P13" s="37">
        <v>355</v>
      </c>
      <c r="Q13" s="37">
        <v>13597</v>
      </c>
      <c r="R13" s="37">
        <v>1216</v>
      </c>
      <c r="S13" s="37">
        <v>167</v>
      </c>
      <c r="T13" s="37">
        <f aca="true" t="shared" si="8" ref="T13:T21">SUM(F13:H13)</f>
        <v>609</v>
      </c>
      <c r="U13" s="37">
        <f aca="true" t="shared" si="9" ref="U13:U21">SUM(I13:K13)</f>
        <v>25081</v>
      </c>
      <c r="V13" s="37">
        <f aca="true" t="shared" si="10" ref="V13:V21">SUM(L13:R13)</f>
        <v>32512</v>
      </c>
      <c r="W13" s="86">
        <f t="shared" si="5"/>
        <v>1.043362058627011</v>
      </c>
      <c r="X13" s="86">
        <f t="shared" si="6"/>
        <v>42.969727081156094</v>
      </c>
      <c r="Y13" s="44">
        <f t="shared" si="7"/>
        <v>55.70080008223543</v>
      </c>
    </row>
    <row r="14" spans="1:25" ht="15" customHeight="1">
      <c r="A14" s="1">
        <v>204</v>
      </c>
      <c r="B14" s="99" t="s">
        <v>79</v>
      </c>
      <c r="C14" s="100" t="s">
        <v>39</v>
      </c>
      <c r="D14" s="8"/>
      <c r="E14" s="36">
        <v>64759</v>
      </c>
      <c r="F14" s="37">
        <v>1889</v>
      </c>
      <c r="G14" s="37">
        <v>6</v>
      </c>
      <c r="H14" s="37">
        <v>12</v>
      </c>
      <c r="I14" s="37">
        <v>20</v>
      </c>
      <c r="J14" s="37">
        <v>4685</v>
      </c>
      <c r="K14" s="37">
        <v>23136</v>
      </c>
      <c r="L14" s="37">
        <v>293</v>
      </c>
      <c r="M14" s="37">
        <v>3289</v>
      </c>
      <c r="N14" s="37">
        <v>13124</v>
      </c>
      <c r="O14" s="37">
        <v>1497</v>
      </c>
      <c r="P14" s="37">
        <v>456</v>
      </c>
      <c r="Q14" s="37">
        <v>14449</v>
      </c>
      <c r="R14" s="37">
        <v>1587</v>
      </c>
      <c r="S14" s="37">
        <v>316</v>
      </c>
      <c r="T14" s="37">
        <f t="shared" si="8"/>
        <v>1907</v>
      </c>
      <c r="U14" s="37">
        <f t="shared" si="9"/>
        <v>27841</v>
      </c>
      <c r="V14" s="37">
        <f t="shared" si="10"/>
        <v>34695</v>
      </c>
      <c r="W14" s="86">
        <f t="shared" si="5"/>
        <v>2.944764434287126</v>
      </c>
      <c r="X14" s="86">
        <f t="shared" si="6"/>
        <v>42.99170771630198</v>
      </c>
      <c r="Y14" s="44">
        <f t="shared" si="7"/>
        <v>53.57556478636174</v>
      </c>
    </row>
    <row r="15" spans="1:25" ht="15" customHeight="1">
      <c r="A15" s="1">
        <v>205</v>
      </c>
      <c r="B15" s="99" t="s">
        <v>80</v>
      </c>
      <c r="C15" s="100" t="s">
        <v>38</v>
      </c>
      <c r="D15" s="8"/>
      <c r="E15" s="36">
        <v>75861</v>
      </c>
      <c r="F15" s="37">
        <v>2255</v>
      </c>
      <c r="G15" s="37">
        <v>4</v>
      </c>
      <c r="H15" s="37">
        <v>1</v>
      </c>
      <c r="I15" s="37">
        <v>7</v>
      </c>
      <c r="J15" s="37">
        <v>5255</v>
      </c>
      <c r="K15" s="37">
        <v>29242</v>
      </c>
      <c r="L15" s="37">
        <v>278</v>
      </c>
      <c r="M15" s="37">
        <v>3629</v>
      </c>
      <c r="N15" s="37">
        <v>14912</v>
      </c>
      <c r="O15" s="37">
        <v>1637</v>
      </c>
      <c r="P15" s="37">
        <v>541</v>
      </c>
      <c r="Q15" s="37">
        <v>15787</v>
      </c>
      <c r="R15" s="37">
        <v>1863</v>
      </c>
      <c r="S15" s="37">
        <v>450</v>
      </c>
      <c r="T15" s="37">
        <f t="shared" si="8"/>
        <v>2260</v>
      </c>
      <c r="U15" s="37">
        <f t="shared" si="9"/>
        <v>34504</v>
      </c>
      <c r="V15" s="37">
        <f t="shared" si="10"/>
        <v>38647</v>
      </c>
      <c r="W15" s="86">
        <f t="shared" si="5"/>
        <v>2.9791328877816006</v>
      </c>
      <c r="X15" s="86">
        <f t="shared" si="6"/>
        <v>45.48318635398954</v>
      </c>
      <c r="Y15" s="44">
        <f t="shared" si="7"/>
        <v>50.94449058145819</v>
      </c>
    </row>
    <row r="16" spans="1:25" ht="15" customHeight="1">
      <c r="A16" s="1">
        <v>206</v>
      </c>
      <c r="B16" s="99" t="s">
        <v>81</v>
      </c>
      <c r="C16" s="100" t="s">
        <v>38</v>
      </c>
      <c r="D16" s="8"/>
      <c r="E16" s="36">
        <v>23634</v>
      </c>
      <c r="F16" s="37">
        <v>2161</v>
      </c>
      <c r="G16" s="37">
        <v>95</v>
      </c>
      <c r="H16" s="37">
        <v>15</v>
      </c>
      <c r="I16" s="37">
        <v>45</v>
      </c>
      <c r="J16" s="37">
        <v>3117</v>
      </c>
      <c r="K16" s="37">
        <v>4001</v>
      </c>
      <c r="L16" s="37">
        <v>258</v>
      </c>
      <c r="M16" s="37">
        <v>1160</v>
      </c>
      <c r="N16" s="37">
        <v>5070</v>
      </c>
      <c r="O16" s="37">
        <v>563</v>
      </c>
      <c r="P16" s="37">
        <v>137</v>
      </c>
      <c r="Q16" s="37">
        <v>6255</v>
      </c>
      <c r="R16" s="37">
        <v>713</v>
      </c>
      <c r="S16" s="37">
        <v>44</v>
      </c>
      <c r="T16" s="37">
        <f t="shared" si="8"/>
        <v>2271</v>
      </c>
      <c r="U16" s="37">
        <f t="shared" si="9"/>
        <v>7163</v>
      </c>
      <c r="V16" s="37">
        <f t="shared" si="10"/>
        <v>14156</v>
      </c>
      <c r="W16" s="86">
        <f t="shared" si="5"/>
        <v>9.609037826859609</v>
      </c>
      <c r="X16" s="86">
        <f t="shared" si="6"/>
        <v>30.30803080308031</v>
      </c>
      <c r="Y16" s="44">
        <f t="shared" si="7"/>
        <v>59.8967589066599</v>
      </c>
    </row>
    <row r="17" spans="1:25" ht="15" customHeight="1">
      <c r="A17" s="1">
        <v>207</v>
      </c>
      <c r="B17" s="99" t="s">
        <v>82</v>
      </c>
      <c r="C17" s="100" t="s">
        <v>38</v>
      </c>
      <c r="D17" s="8"/>
      <c r="E17" s="36">
        <v>40653</v>
      </c>
      <c r="F17" s="37">
        <v>2429</v>
      </c>
      <c r="G17" s="74" t="s">
        <v>74</v>
      </c>
      <c r="H17" s="74" t="s">
        <v>74</v>
      </c>
      <c r="I17" s="37">
        <v>4</v>
      </c>
      <c r="J17" s="37">
        <v>2776</v>
      </c>
      <c r="K17" s="37">
        <v>13446</v>
      </c>
      <c r="L17" s="37">
        <v>133</v>
      </c>
      <c r="M17" s="37">
        <v>2729</v>
      </c>
      <c r="N17" s="37">
        <v>8682</v>
      </c>
      <c r="O17" s="37">
        <v>776</v>
      </c>
      <c r="P17" s="37">
        <v>244</v>
      </c>
      <c r="Q17" s="37">
        <v>8359</v>
      </c>
      <c r="R17" s="37">
        <v>814</v>
      </c>
      <c r="S17" s="37">
        <v>261</v>
      </c>
      <c r="T17" s="37">
        <f t="shared" si="8"/>
        <v>2429</v>
      </c>
      <c r="U17" s="37">
        <f t="shared" si="9"/>
        <v>16226</v>
      </c>
      <c r="V17" s="37">
        <f t="shared" si="10"/>
        <v>21737</v>
      </c>
      <c r="W17" s="86">
        <f t="shared" si="5"/>
        <v>5.9749587976287115</v>
      </c>
      <c r="X17" s="86">
        <f t="shared" si="6"/>
        <v>39.913413524217155</v>
      </c>
      <c r="Y17" s="44">
        <f t="shared" si="7"/>
        <v>53.469608638968836</v>
      </c>
    </row>
    <row r="18" spans="1:25" ht="15" customHeight="1">
      <c r="A18" s="1">
        <v>208</v>
      </c>
      <c r="B18" s="99" t="s">
        <v>83</v>
      </c>
      <c r="C18" s="100" t="s">
        <v>38</v>
      </c>
      <c r="D18" s="8"/>
      <c r="E18" s="36">
        <v>23655</v>
      </c>
      <c r="F18" s="37">
        <v>880</v>
      </c>
      <c r="G18" s="37">
        <v>26</v>
      </c>
      <c r="H18" s="74" t="s">
        <v>74</v>
      </c>
      <c r="I18" s="37">
        <v>43</v>
      </c>
      <c r="J18" s="37">
        <v>2677</v>
      </c>
      <c r="K18" s="37">
        <v>4612</v>
      </c>
      <c r="L18" s="37">
        <v>279</v>
      </c>
      <c r="M18" s="37">
        <v>1145</v>
      </c>
      <c r="N18" s="37">
        <v>5230</v>
      </c>
      <c r="O18" s="37">
        <v>586</v>
      </c>
      <c r="P18" s="37">
        <v>156</v>
      </c>
      <c r="Q18" s="37">
        <v>6841</v>
      </c>
      <c r="R18" s="37">
        <v>819</v>
      </c>
      <c r="S18" s="37">
        <v>361</v>
      </c>
      <c r="T18" s="37">
        <f t="shared" si="8"/>
        <v>906</v>
      </c>
      <c r="U18" s="37">
        <f t="shared" si="9"/>
        <v>7332</v>
      </c>
      <c r="V18" s="37">
        <f t="shared" si="10"/>
        <v>15056</v>
      </c>
      <c r="W18" s="86">
        <f t="shared" si="5"/>
        <v>3.83005707038681</v>
      </c>
      <c r="X18" s="86">
        <f t="shared" si="6"/>
        <v>30.995561192136968</v>
      </c>
      <c r="Y18" s="44">
        <f t="shared" si="7"/>
        <v>63.64827731980554</v>
      </c>
    </row>
    <row r="19" spans="1:25" ht="15" customHeight="1">
      <c r="A19" s="1">
        <v>209</v>
      </c>
      <c r="B19" s="99" t="s">
        <v>84</v>
      </c>
      <c r="C19" s="100" t="s">
        <v>38</v>
      </c>
      <c r="D19" s="8"/>
      <c r="E19" s="36">
        <v>32308</v>
      </c>
      <c r="F19" s="37">
        <v>2067</v>
      </c>
      <c r="G19" s="37">
        <v>39</v>
      </c>
      <c r="H19" s="37">
        <v>8</v>
      </c>
      <c r="I19" s="37">
        <v>78</v>
      </c>
      <c r="J19" s="37">
        <v>3263</v>
      </c>
      <c r="K19" s="37">
        <v>9841</v>
      </c>
      <c r="L19" s="37">
        <v>123</v>
      </c>
      <c r="M19" s="37">
        <v>1921</v>
      </c>
      <c r="N19" s="37">
        <v>5751</v>
      </c>
      <c r="O19" s="37">
        <v>658</v>
      </c>
      <c r="P19" s="37">
        <v>201</v>
      </c>
      <c r="Q19" s="37">
        <v>7405</v>
      </c>
      <c r="R19" s="37">
        <v>882</v>
      </c>
      <c r="S19" s="37">
        <v>71</v>
      </c>
      <c r="T19" s="37">
        <f t="shared" si="8"/>
        <v>2114</v>
      </c>
      <c r="U19" s="37">
        <f t="shared" si="9"/>
        <v>13182</v>
      </c>
      <c r="V19" s="37">
        <f t="shared" si="10"/>
        <v>16941</v>
      </c>
      <c r="W19" s="86">
        <f t="shared" si="5"/>
        <v>6.543271016466509</v>
      </c>
      <c r="X19" s="86">
        <f t="shared" si="6"/>
        <v>40.80103999009533</v>
      </c>
      <c r="Y19" s="44">
        <f t="shared" si="7"/>
        <v>52.43592918162684</v>
      </c>
    </row>
    <row r="20" spans="1:25" ht="15" customHeight="1">
      <c r="A20" s="1">
        <v>210</v>
      </c>
      <c r="B20" s="99" t="s">
        <v>85</v>
      </c>
      <c r="C20" s="100" t="s">
        <v>38</v>
      </c>
      <c r="D20" s="8"/>
      <c r="E20" s="36">
        <v>25896</v>
      </c>
      <c r="F20" s="37">
        <v>2317</v>
      </c>
      <c r="G20" s="37">
        <v>24</v>
      </c>
      <c r="H20" s="37">
        <v>2</v>
      </c>
      <c r="I20" s="37">
        <v>11</v>
      </c>
      <c r="J20" s="37">
        <v>2502</v>
      </c>
      <c r="K20" s="37">
        <v>8765</v>
      </c>
      <c r="L20" s="37">
        <v>85</v>
      </c>
      <c r="M20" s="37">
        <v>1011</v>
      </c>
      <c r="N20" s="37">
        <v>4187</v>
      </c>
      <c r="O20" s="37">
        <v>584</v>
      </c>
      <c r="P20" s="37">
        <v>110</v>
      </c>
      <c r="Q20" s="37">
        <v>5605</v>
      </c>
      <c r="R20" s="37">
        <v>674</v>
      </c>
      <c r="S20" s="37">
        <v>19</v>
      </c>
      <c r="T20" s="37">
        <f t="shared" si="8"/>
        <v>2343</v>
      </c>
      <c r="U20" s="37">
        <f t="shared" si="9"/>
        <v>11278</v>
      </c>
      <c r="V20" s="37">
        <f t="shared" si="10"/>
        <v>12256</v>
      </c>
      <c r="W20" s="86">
        <f t="shared" si="5"/>
        <v>9.047729379054681</v>
      </c>
      <c r="X20" s="86">
        <f t="shared" si="6"/>
        <v>43.55112758727216</v>
      </c>
      <c r="Y20" s="44">
        <f t="shared" si="7"/>
        <v>47.32777262897745</v>
      </c>
    </row>
    <row r="21" spans="1:25" ht="15" customHeight="1">
      <c r="A21" s="1">
        <v>211</v>
      </c>
      <c r="B21" s="99" t="s">
        <v>86</v>
      </c>
      <c r="C21" s="100" t="s">
        <v>38</v>
      </c>
      <c r="D21" s="53"/>
      <c r="E21" s="31">
        <v>23642</v>
      </c>
      <c r="F21" s="32">
        <v>1701</v>
      </c>
      <c r="G21" s="32">
        <v>5</v>
      </c>
      <c r="H21" s="32">
        <v>3</v>
      </c>
      <c r="I21" s="32">
        <v>27</v>
      </c>
      <c r="J21" s="32">
        <v>2141</v>
      </c>
      <c r="K21" s="32">
        <v>6967</v>
      </c>
      <c r="L21" s="32">
        <v>80</v>
      </c>
      <c r="M21" s="32">
        <v>1407</v>
      </c>
      <c r="N21" s="32">
        <v>4215</v>
      </c>
      <c r="O21" s="32">
        <v>507</v>
      </c>
      <c r="P21" s="32">
        <v>98</v>
      </c>
      <c r="Q21" s="32">
        <v>5699</v>
      </c>
      <c r="R21" s="32">
        <v>649</v>
      </c>
      <c r="S21" s="32">
        <v>143</v>
      </c>
      <c r="T21" s="33">
        <f t="shared" si="8"/>
        <v>1709</v>
      </c>
      <c r="U21" s="33">
        <f t="shared" si="9"/>
        <v>9135</v>
      </c>
      <c r="V21" s="33">
        <f t="shared" si="10"/>
        <v>12655</v>
      </c>
      <c r="W21" s="87">
        <f t="shared" si="5"/>
        <v>7.228660857795449</v>
      </c>
      <c r="X21" s="87">
        <f t="shared" si="6"/>
        <v>38.638863040351914</v>
      </c>
      <c r="Y21" s="48">
        <f t="shared" si="7"/>
        <v>53.52762033668894</v>
      </c>
    </row>
    <row r="22" spans="2:25" ht="15" customHeight="1">
      <c r="B22" s="109" t="s">
        <v>76</v>
      </c>
      <c r="C22" s="110"/>
      <c r="D22" s="54"/>
      <c r="E22" s="55">
        <f aca="true" t="shared" si="11" ref="E22:S22">SUM(E23:E31)</f>
        <v>53900</v>
      </c>
      <c r="F22" s="56">
        <f t="shared" si="11"/>
        <v>7680</v>
      </c>
      <c r="G22" s="56">
        <f t="shared" si="11"/>
        <v>100</v>
      </c>
      <c r="H22" s="56">
        <f t="shared" si="11"/>
        <v>17</v>
      </c>
      <c r="I22" s="56">
        <f t="shared" si="11"/>
        <v>61</v>
      </c>
      <c r="J22" s="56">
        <f t="shared" si="11"/>
        <v>7728</v>
      </c>
      <c r="K22" s="56">
        <f t="shared" si="11"/>
        <v>10950</v>
      </c>
      <c r="L22" s="56">
        <f t="shared" si="11"/>
        <v>231</v>
      </c>
      <c r="M22" s="56">
        <f t="shared" si="11"/>
        <v>2501</v>
      </c>
      <c r="N22" s="56">
        <f t="shared" si="11"/>
        <v>9243</v>
      </c>
      <c r="O22" s="56">
        <f t="shared" si="11"/>
        <v>1025</v>
      </c>
      <c r="P22" s="56">
        <f t="shared" si="11"/>
        <v>182</v>
      </c>
      <c r="Q22" s="56">
        <f t="shared" si="11"/>
        <v>12522</v>
      </c>
      <c r="R22" s="56">
        <f t="shared" si="11"/>
        <v>1633</v>
      </c>
      <c r="S22" s="56">
        <f t="shared" si="11"/>
        <v>27</v>
      </c>
      <c r="T22" s="52">
        <f aca="true" t="shared" si="12" ref="T22:T85">SUM(F22:H22)</f>
        <v>7797</v>
      </c>
      <c r="U22" s="52">
        <f aca="true" t="shared" si="13" ref="U22:U85">SUM(I22:K22)</f>
        <v>18739</v>
      </c>
      <c r="V22" s="52">
        <f aca="true" t="shared" si="14" ref="V22:V85">SUM(L22:R22)</f>
        <v>27337</v>
      </c>
      <c r="W22" s="90">
        <f aca="true" t="shared" si="15" ref="W22:W85">T22/$E22*100</f>
        <v>14.465677179962894</v>
      </c>
      <c r="X22" s="90">
        <f aca="true" t="shared" si="16" ref="X22:X85">U22/$E22*100</f>
        <v>34.76623376623377</v>
      </c>
      <c r="Y22" s="42">
        <f aca="true" t="shared" si="17" ref="Y22:Y85">V22/$E22*100</f>
        <v>50.71799628942486</v>
      </c>
    </row>
    <row r="23" spans="1:25" ht="15" customHeight="1">
      <c r="A23" s="1">
        <v>301</v>
      </c>
      <c r="B23" s="6"/>
      <c r="C23" s="7" t="s">
        <v>51</v>
      </c>
      <c r="D23" s="8"/>
      <c r="E23" s="36">
        <v>5232</v>
      </c>
      <c r="F23" s="37">
        <v>732</v>
      </c>
      <c r="G23" s="37">
        <v>4</v>
      </c>
      <c r="H23" s="74" t="s">
        <v>74</v>
      </c>
      <c r="I23" s="37">
        <v>5</v>
      </c>
      <c r="J23" s="37">
        <v>868</v>
      </c>
      <c r="K23" s="37">
        <v>1027</v>
      </c>
      <c r="L23" s="37">
        <v>23</v>
      </c>
      <c r="M23" s="37">
        <v>217</v>
      </c>
      <c r="N23" s="37">
        <v>896</v>
      </c>
      <c r="O23" s="37">
        <v>101</v>
      </c>
      <c r="P23" s="37">
        <v>14</v>
      </c>
      <c r="Q23" s="37">
        <v>1169</v>
      </c>
      <c r="R23" s="37">
        <v>172</v>
      </c>
      <c r="S23" s="37">
        <v>4</v>
      </c>
      <c r="T23" s="37">
        <f t="shared" si="12"/>
        <v>736</v>
      </c>
      <c r="U23" s="37">
        <f t="shared" si="13"/>
        <v>1900</v>
      </c>
      <c r="V23" s="37">
        <f t="shared" si="14"/>
        <v>2592</v>
      </c>
      <c r="W23" s="86">
        <f t="shared" si="15"/>
        <v>14.067278287461773</v>
      </c>
      <c r="X23" s="86">
        <f t="shared" si="16"/>
        <v>36.31498470948012</v>
      </c>
      <c r="Y23" s="44">
        <f t="shared" si="17"/>
        <v>49.54128440366973</v>
      </c>
    </row>
    <row r="24" spans="1:25" ht="15" customHeight="1">
      <c r="A24" s="1">
        <v>302</v>
      </c>
      <c r="B24" s="10"/>
      <c r="C24" s="7" t="s">
        <v>0</v>
      </c>
      <c r="D24" s="8"/>
      <c r="E24" s="36">
        <v>6344</v>
      </c>
      <c r="F24" s="37">
        <v>1138</v>
      </c>
      <c r="G24" s="37">
        <v>21</v>
      </c>
      <c r="H24" s="37">
        <v>5</v>
      </c>
      <c r="I24" s="37">
        <v>26</v>
      </c>
      <c r="J24" s="37">
        <v>1255</v>
      </c>
      <c r="K24" s="37">
        <v>1035</v>
      </c>
      <c r="L24" s="37">
        <v>21</v>
      </c>
      <c r="M24" s="37">
        <v>218</v>
      </c>
      <c r="N24" s="37">
        <v>950</v>
      </c>
      <c r="O24" s="37">
        <v>117</v>
      </c>
      <c r="P24" s="37">
        <v>10</v>
      </c>
      <c r="Q24" s="37">
        <v>1366</v>
      </c>
      <c r="R24" s="37">
        <v>181</v>
      </c>
      <c r="S24" s="37">
        <v>1</v>
      </c>
      <c r="T24" s="37">
        <f t="shared" si="12"/>
        <v>1164</v>
      </c>
      <c r="U24" s="37">
        <f t="shared" si="13"/>
        <v>2316</v>
      </c>
      <c r="V24" s="37">
        <f t="shared" si="14"/>
        <v>2863</v>
      </c>
      <c r="W24" s="86">
        <f t="shared" si="15"/>
        <v>18.348045397225725</v>
      </c>
      <c r="X24" s="86">
        <f t="shared" si="16"/>
        <v>36.50693568726356</v>
      </c>
      <c r="Y24" s="44">
        <f t="shared" si="17"/>
        <v>45.12925598991173</v>
      </c>
    </row>
    <row r="25" spans="1:25" ht="15" customHeight="1">
      <c r="A25" s="1">
        <v>303</v>
      </c>
      <c r="B25" s="10"/>
      <c r="C25" s="7" t="s">
        <v>1</v>
      </c>
      <c r="D25" s="8"/>
      <c r="E25" s="36">
        <v>11525</v>
      </c>
      <c r="F25" s="37">
        <v>1620</v>
      </c>
      <c r="G25" s="37">
        <v>22</v>
      </c>
      <c r="H25" s="37">
        <v>2</v>
      </c>
      <c r="I25" s="37">
        <v>2</v>
      </c>
      <c r="J25" s="37">
        <v>1738</v>
      </c>
      <c r="K25" s="37">
        <v>1582</v>
      </c>
      <c r="L25" s="37">
        <v>62</v>
      </c>
      <c r="M25" s="37">
        <v>499</v>
      </c>
      <c r="N25" s="37">
        <v>2350</v>
      </c>
      <c r="O25" s="37">
        <v>244</v>
      </c>
      <c r="P25" s="37">
        <v>52</v>
      </c>
      <c r="Q25" s="37">
        <v>3003</v>
      </c>
      <c r="R25" s="37">
        <v>337</v>
      </c>
      <c r="S25" s="37">
        <v>12</v>
      </c>
      <c r="T25" s="37">
        <f t="shared" si="12"/>
        <v>1644</v>
      </c>
      <c r="U25" s="37">
        <f t="shared" si="13"/>
        <v>3322</v>
      </c>
      <c r="V25" s="37">
        <f t="shared" si="14"/>
        <v>6547</v>
      </c>
      <c r="W25" s="86">
        <f t="shared" si="15"/>
        <v>14.264642082429502</v>
      </c>
      <c r="X25" s="86">
        <f t="shared" si="16"/>
        <v>28.824295010845987</v>
      </c>
      <c r="Y25" s="44">
        <f t="shared" si="17"/>
        <v>56.806941431670275</v>
      </c>
    </row>
    <row r="26" spans="1:25" ht="15" customHeight="1">
      <c r="A26" s="1">
        <v>304</v>
      </c>
      <c r="B26" s="10"/>
      <c r="C26" s="7" t="s">
        <v>2</v>
      </c>
      <c r="D26" s="8"/>
      <c r="E26" s="36">
        <v>8653</v>
      </c>
      <c r="F26" s="37">
        <v>881</v>
      </c>
      <c r="G26" s="37">
        <v>2</v>
      </c>
      <c r="H26" s="37">
        <v>3</v>
      </c>
      <c r="I26" s="37">
        <v>6</v>
      </c>
      <c r="J26" s="37">
        <v>1128</v>
      </c>
      <c r="K26" s="37">
        <v>1588</v>
      </c>
      <c r="L26" s="37">
        <v>43</v>
      </c>
      <c r="M26" s="37">
        <v>443</v>
      </c>
      <c r="N26" s="37">
        <v>1736</v>
      </c>
      <c r="O26" s="37">
        <v>220</v>
      </c>
      <c r="P26" s="37">
        <v>44</v>
      </c>
      <c r="Q26" s="37">
        <v>2232</v>
      </c>
      <c r="R26" s="37">
        <v>325</v>
      </c>
      <c r="S26" s="37">
        <v>2</v>
      </c>
      <c r="T26" s="37">
        <f t="shared" si="12"/>
        <v>886</v>
      </c>
      <c r="U26" s="37">
        <f t="shared" si="13"/>
        <v>2722</v>
      </c>
      <c r="V26" s="37">
        <f t="shared" si="14"/>
        <v>5043</v>
      </c>
      <c r="W26" s="86">
        <f t="shared" si="15"/>
        <v>10.239223390731539</v>
      </c>
      <c r="X26" s="86">
        <f t="shared" si="16"/>
        <v>31.457298046920144</v>
      </c>
      <c r="Y26" s="44">
        <f t="shared" si="17"/>
        <v>58.28036519126315</v>
      </c>
    </row>
    <row r="27" spans="1:25" ht="15" customHeight="1">
      <c r="A27" s="1">
        <v>305</v>
      </c>
      <c r="B27" s="10"/>
      <c r="C27" s="7" t="s">
        <v>3</v>
      </c>
      <c r="D27" s="8"/>
      <c r="E27" s="36">
        <v>4561</v>
      </c>
      <c r="F27" s="37">
        <v>1033</v>
      </c>
      <c r="G27" s="37">
        <v>13</v>
      </c>
      <c r="H27" s="37">
        <v>1</v>
      </c>
      <c r="I27" s="37">
        <v>9</v>
      </c>
      <c r="J27" s="37">
        <v>678</v>
      </c>
      <c r="K27" s="37">
        <v>803</v>
      </c>
      <c r="L27" s="37">
        <v>14</v>
      </c>
      <c r="M27" s="37">
        <v>180</v>
      </c>
      <c r="N27" s="37">
        <v>693</v>
      </c>
      <c r="O27" s="37">
        <v>80</v>
      </c>
      <c r="P27" s="37">
        <v>12</v>
      </c>
      <c r="Q27" s="37">
        <v>931</v>
      </c>
      <c r="R27" s="37">
        <v>113</v>
      </c>
      <c r="S27" s="37">
        <v>1</v>
      </c>
      <c r="T27" s="37">
        <f t="shared" si="12"/>
        <v>1047</v>
      </c>
      <c r="U27" s="37">
        <f t="shared" si="13"/>
        <v>1490</v>
      </c>
      <c r="V27" s="37">
        <f t="shared" si="14"/>
        <v>2023</v>
      </c>
      <c r="W27" s="86">
        <f t="shared" si="15"/>
        <v>22.955492216619163</v>
      </c>
      <c r="X27" s="86">
        <f t="shared" si="16"/>
        <v>32.66827450120587</v>
      </c>
      <c r="Y27" s="44">
        <f t="shared" si="17"/>
        <v>44.3543082657312</v>
      </c>
    </row>
    <row r="28" spans="1:25" ht="15" customHeight="1">
      <c r="A28" s="1">
        <v>306</v>
      </c>
      <c r="B28" s="10"/>
      <c r="C28" s="7" t="s">
        <v>4</v>
      </c>
      <c r="D28" s="8"/>
      <c r="E28" s="36">
        <v>6202</v>
      </c>
      <c r="F28" s="37">
        <v>818</v>
      </c>
      <c r="G28" s="37">
        <v>4</v>
      </c>
      <c r="H28" s="37">
        <v>6</v>
      </c>
      <c r="I28" s="37">
        <v>2</v>
      </c>
      <c r="J28" s="37">
        <v>764</v>
      </c>
      <c r="K28" s="37">
        <v>1573</v>
      </c>
      <c r="L28" s="37">
        <v>23</v>
      </c>
      <c r="M28" s="37">
        <v>319</v>
      </c>
      <c r="N28" s="37">
        <v>946</v>
      </c>
      <c r="O28" s="37">
        <v>97</v>
      </c>
      <c r="P28" s="37">
        <v>23</v>
      </c>
      <c r="Q28" s="37">
        <v>1450</v>
      </c>
      <c r="R28" s="37">
        <v>172</v>
      </c>
      <c r="S28" s="37">
        <v>5</v>
      </c>
      <c r="T28" s="37">
        <f t="shared" si="12"/>
        <v>828</v>
      </c>
      <c r="U28" s="37">
        <f t="shared" si="13"/>
        <v>2339</v>
      </c>
      <c r="V28" s="37">
        <f t="shared" si="14"/>
        <v>3030</v>
      </c>
      <c r="W28" s="86">
        <f t="shared" si="15"/>
        <v>13.350532086423733</v>
      </c>
      <c r="X28" s="86">
        <f t="shared" si="16"/>
        <v>37.71364076104483</v>
      </c>
      <c r="Y28" s="44">
        <f t="shared" si="17"/>
        <v>48.85520799742019</v>
      </c>
    </row>
    <row r="29" spans="1:25" ht="15" customHeight="1">
      <c r="A29" s="1">
        <v>307</v>
      </c>
      <c r="B29" s="10"/>
      <c r="C29" s="7" t="s">
        <v>5</v>
      </c>
      <c r="D29" s="8"/>
      <c r="E29" s="36">
        <v>8465</v>
      </c>
      <c r="F29" s="37">
        <v>1081</v>
      </c>
      <c r="G29" s="37">
        <v>2</v>
      </c>
      <c r="H29" s="74" t="s">
        <v>74</v>
      </c>
      <c r="I29" s="37">
        <v>3</v>
      </c>
      <c r="J29" s="37">
        <v>960</v>
      </c>
      <c r="K29" s="37">
        <v>2473</v>
      </c>
      <c r="L29" s="37">
        <v>41</v>
      </c>
      <c r="M29" s="37">
        <v>508</v>
      </c>
      <c r="N29" s="37">
        <v>1264</v>
      </c>
      <c r="O29" s="37">
        <v>139</v>
      </c>
      <c r="P29" s="37">
        <v>24</v>
      </c>
      <c r="Q29" s="37">
        <v>1747</v>
      </c>
      <c r="R29" s="37">
        <v>223</v>
      </c>
      <c r="S29" s="74" t="s">
        <v>74</v>
      </c>
      <c r="T29" s="37">
        <f t="shared" si="12"/>
        <v>1083</v>
      </c>
      <c r="U29" s="37">
        <f t="shared" si="13"/>
        <v>3436</v>
      </c>
      <c r="V29" s="37">
        <f t="shared" si="14"/>
        <v>3946</v>
      </c>
      <c r="W29" s="86">
        <f t="shared" si="15"/>
        <v>12.793857058476076</v>
      </c>
      <c r="X29" s="86">
        <f t="shared" si="16"/>
        <v>40.59066745422327</v>
      </c>
      <c r="Y29" s="44">
        <f t="shared" si="17"/>
        <v>46.61547548730065</v>
      </c>
    </row>
    <row r="30" spans="1:25" ht="15" customHeight="1">
      <c r="A30" s="1">
        <v>308</v>
      </c>
      <c r="B30" s="10"/>
      <c r="C30" s="7" t="s">
        <v>40</v>
      </c>
      <c r="D30" s="8"/>
      <c r="E30" s="36">
        <v>1332</v>
      </c>
      <c r="F30" s="37">
        <v>263</v>
      </c>
      <c r="G30" s="37">
        <v>20</v>
      </c>
      <c r="H30" s="74" t="s">
        <v>74</v>
      </c>
      <c r="I30" s="74" t="s">
        <v>74</v>
      </c>
      <c r="J30" s="37">
        <v>166</v>
      </c>
      <c r="K30" s="37">
        <v>363</v>
      </c>
      <c r="L30" s="37">
        <v>2</v>
      </c>
      <c r="M30" s="37">
        <v>47</v>
      </c>
      <c r="N30" s="37">
        <v>153</v>
      </c>
      <c r="O30" s="37">
        <v>11</v>
      </c>
      <c r="P30" s="37">
        <v>1</v>
      </c>
      <c r="Q30" s="37">
        <v>260</v>
      </c>
      <c r="R30" s="37">
        <v>46</v>
      </c>
      <c r="S30" s="74" t="s">
        <v>74</v>
      </c>
      <c r="T30" s="37">
        <f t="shared" si="12"/>
        <v>283</v>
      </c>
      <c r="U30" s="37">
        <f t="shared" si="13"/>
        <v>529</v>
      </c>
      <c r="V30" s="37">
        <f t="shared" si="14"/>
        <v>520</v>
      </c>
      <c r="W30" s="86">
        <f t="shared" si="15"/>
        <v>21.246246246246248</v>
      </c>
      <c r="X30" s="86">
        <f t="shared" si="16"/>
        <v>39.71471471471472</v>
      </c>
      <c r="Y30" s="44">
        <f t="shared" si="17"/>
        <v>39.03903903903904</v>
      </c>
    </row>
    <row r="31" spans="1:25" ht="15" customHeight="1">
      <c r="A31" s="1">
        <v>309</v>
      </c>
      <c r="B31" s="57"/>
      <c r="C31" s="12" t="s">
        <v>6</v>
      </c>
      <c r="D31" s="53"/>
      <c r="E31" s="61">
        <v>1586</v>
      </c>
      <c r="F31" s="33">
        <v>114</v>
      </c>
      <c r="G31" s="33">
        <v>12</v>
      </c>
      <c r="H31" s="75" t="s">
        <v>74</v>
      </c>
      <c r="I31" s="33">
        <v>8</v>
      </c>
      <c r="J31" s="33">
        <v>171</v>
      </c>
      <c r="K31" s="33">
        <v>506</v>
      </c>
      <c r="L31" s="33">
        <v>2</v>
      </c>
      <c r="M31" s="33">
        <v>70</v>
      </c>
      <c r="N31" s="33">
        <v>255</v>
      </c>
      <c r="O31" s="33">
        <v>16</v>
      </c>
      <c r="P31" s="33">
        <v>2</v>
      </c>
      <c r="Q31" s="33">
        <v>364</v>
      </c>
      <c r="R31" s="33">
        <v>64</v>
      </c>
      <c r="S31" s="33">
        <v>2</v>
      </c>
      <c r="T31" s="39">
        <f t="shared" si="12"/>
        <v>126</v>
      </c>
      <c r="U31" s="39">
        <f t="shared" si="13"/>
        <v>685</v>
      </c>
      <c r="V31" s="39">
        <f t="shared" si="14"/>
        <v>773</v>
      </c>
      <c r="W31" s="91">
        <f t="shared" si="15"/>
        <v>7.944514501891551</v>
      </c>
      <c r="X31" s="91">
        <f t="shared" si="16"/>
        <v>43.190416141235815</v>
      </c>
      <c r="Y31" s="45">
        <f t="shared" si="17"/>
        <v>48.738965952080704</v>
      </c>
    </row>
    <row r="32" spans="2:25" ht="15" customHeight="1">
      <c r="B32" s="109" t="s">
        <v>41</v>
      </c>
      <c r="C32" s="110"/>
      <c r="D32" s="51"/>
      <c r="E32" s="55">
        <f aca="true" t="shared" si="18" ref="E32:S32">SUM(E33:E36)</f>
        <v>41512</v>
      </c>
      <c r="F32" s="56">
        <f t="shared" si="18"/>
        <v>3773</v>
      </c>
      <c r="G32" s="56">
        <f t="shared" si="18"/>
        <v>71</v>
      </c>
      <c r="H32" s="56">
        <f t="shared" si="18"/>
        <v>8</v>
      </c>
      <c r="I32" s="56">
        <f t="shared" si="18"/>
        <v>20</v>
      </c>
      <c r="J32" s="56">
        <f t="shared" si="18"/>
        <v>4767</v>
      </c>
      <c r="K32" s="56">
        <f t="shared" si="18"/>
        <v>9709</v>
      </c>
      <c r="L32" s="56">
        <f t="shared" si="18"/>
        <v>144</v>
      </c>
      <c r="M32" s="56">
        <f t="shared" si="18"/>
        <v>2223</v>
      </c>
      <c r="N32" s="56">
        <f t="shared" si="18"/>
        <v>8066</v>
      </c>
      <c r="O32" s="56">
        <f t="shared" si="18"/>
        <v>1021</v>
      </c>
      <c r="P32" s="56">
        <f t="shared" si="18"/>
        <v>201</v>
      </c>
      <c r="Q32" s="56">
        <f t="shared" si="18"/>
        <v>9799</v>
      </c>
      <c r="R32" s="56">
        <f t="shared" si="18"/>
        <v>1596</v>
      </c>
      <c r="S32" s="56">
        <f t="shared" si="18"/>
        <v>114</v>
      </c>
      <c r="T32" s="88">
        <f t="shared" si="12"/>
        <v>3852</v>
      </c>
      <c r="U32" s="88">
        <f t="shared" si="13"/>
        <v>14496</v>
      </c>
      <c r="V32" s="88">
        <f t="shared" si="14"/>
        <v>23050</v>
      </c>
      <c r="W32" s="89">
        <f t="shared" si="15"/>
        <v>9.279244555791097</v>
      </c>
      <c r="X32" s="89">
        <f t="shared" si="16"/>
        <v>34.92002312584313</v>
      </c>
      <c r="Y32" s="50">
        <f t="shared" si="17"/>
        <v>55.52611293120062</v>
      </c>
    </row>
    <row r="33" spans="1:25" ht="15" customHeight="1">
      <c r="A33" s="1">
        <v>321</v>
      </c>
      <c r="B33" s="6"/>
      <c r="C33" s="7" t="s">
        <v>7</v>
      </c>
      <c r="D33" s="9"/>
      <c r="E33" s="36">
        <v>11295</v>
      </c>
      <c r="F33" s="37">
        <v>1509</v>
      </c>
      <c r="G33" s="37">
        <v>20</v>
      </c>
      <c r="H33" s="37">
        <v>1</v>
      </c>
      <c r="I33" s="37">
        <v>5</v>
      </c>
      <c r="J33" s="37">
        <v>1356</v>
      </c>
      <c r="K33" s="37">
        <v>2847</v>
      </c>
      <c r="L33" s="37">
        <v>39</v>
      </c>
      <c r="M33" s="37">
        <v>577</v>
      </c>
      <c r="N33" s="37">
        <v>2028</v>
      </c>
      <c r="O33" s="37">
        <v>204</v>
      </c>
      <c r="P33" s="37">
        <v>38</v>
      </c>
      <c r="Q33" s="37">
        <v>2338</v>
      </c>
      <c r="R33" s="37">
        <v>301</v>
      </c>
      <c r="S33" s="37">
        <v>32</v>
      </c>
      <c r="T33" s="37">
        <f t="shared" si="12"/>
        <v>1530</v>
      </c>
      <c r="U33" s="37">
        <f t="shared" si="13"/>
        <v>4208</v>
      </c>
      <c r="V33" s="37">
        <f t="shared" si="14"/>
        <v>5525</v>
      </c>
      <c r="W33" s="86">
        <f t="shared" si="15"/>
        <v>13.545816733067728</v>
      </c>
      <c r="X33" s="86">
        <f t="shared" si="16"/>
        <v>37.25542275343072</v>
      </c>
      <c r="Y33" s="44">
        <f t="shared" si="17"/>
        <v>48.91544931385569</v>
      </c>
    </row>
    <row r="34" spans="1:25" ht="15" customHeight="1">
      <c r="A34" s="1">
        <v>322</v>
      </c>
      <c r="B34" s="6"/>
      <c r="C34" s="7" t="s">
        <v>8</v>
      </c>
      <c r="D34" s="9"/>
      <c r="E34" s="36">
        <v>2614</v>
      </c>
      <c r="F34" s="37">
        <v>624</v>
      </c>
      <c r="G34" s="37">
        <v>29</v>
      </c>
      <c r="H34" s="37">
        <v>6</v>
      </c>
      <c r="I34" s="37">
        <v>7</v>
      </c>
      <c r="J34" s="37">
        <v>329</v>
      </c>
      <c r="K34" s="37">
        <v>535</v>
      </c>
      <c r="L34" s="37">
        <v>4</v>
      </c>
      <c r="M34" s="37">
        <v>104</v>
      </c>
      <c r="N34" s="37">
        <v>300</v>
      </c>
      <c r="O34" s="37">
        <v>22</v>
      </c>
      <c r="P34" s="37">
        <v>3</v>
      </c>
      <c r="Q34" s="37">
        <v>549</v>
      </c>
      <c r="R34" s="37">
        <v>99</v>
      </c>
      <c r="S34" s="37">
        <v>3</v>
      </c>
      <c r="T34" s="37">
        <f t="shared" si="12"/>
        <v>659</v>
      </c>
      <c r="U34" s="37">
        <f t="shared" si="13"/>
        <v>871</v>
      </c>
      <c r="V34" s="37">
        <f t="shared" si="14"/>
        <v>1081</v>
      </c>
      <c r="W34" s="86">
        <f t="shared" si="15"/>
        <v>25.21040550879878</v>
      </c>
      <c r="X34" s="86">
        <f t="shared" si="16"/>
        <v>33.32058148431523</v>
      </c>
      <c r="Y34" s="44">
        <f t="shared" si="17"/>
        <v>41.35424636572303</v>
      </c>
    </row>
    <row r="35" spans="1:25" ht="15" customHeight="1">
      <c r="A35" s="1">
        <v>323</v>
      </c>
      <c r="B35" s="6"/>
      <c r="C35" s="7" t="s">
        <v>9</v>
      </c>
      <c r="D35" s="9"/>
      <c r="E35" s="36">
        <v>9577</v>
      </c>
      <c r="F35" s="37">
        <v>718</v>
      </c>
      <c r="G35" s="37">
        <v>10</v>
      </c>
      <c r="H35" s="74" t="s">
        <v>74</v>
      </c>
      <c r="I35" s="37">
        <v>2</v>
      </c>
      <c r="J35" s="37">
        <v>1160</v>
      </c>
      <c r="K35" s="37">
        <v>2321</v>
      </c>
      <c r="L35" s="37">
        <v>27</v>
      </c>
      <c r="M35" s="37">
        <v>505</v>
      </c>
      <c r="N35" s="37">
        <v>1881</v>
      </c>
      <c r="O35" s="37">
        <v>250</v>
      </c>
      <c r="P35" s="37">
        <v>36</v>
      </c>
      <c r="Q35" s="37">
        <v>2348</v>
      </c>
      <c r="R35" s="37">
        <v>312</v>
      </c>
      <c r="S35" s="37">
        <v>7</v>
      </c>
      <c r="T35" s="37">
        <f t="shared" si="12"/>
        <v>728</v>
      </c>
      <c r="U35" s="37">
        <f t="shared" si="13"/>
        <v>3483</v>
      </c>
      <c r="V35" s="37">
        <f t="shared" si="14"/>
        <v>5359</v>
      </c>
      <c r="W35" s="86">
        <f t="shared" si="15"/>
        <v>7.6015453691135</v>
      </c>
      <c r="X35" s="86">
        <f t="shared" si="16"/>
        <v>36.36838258327242</v>
      </c>
      <c r="Y35" s="44">
        <f t="shared" si="17"/>
        <v>55.95698026521876</v>
      </c>
    </row>
    <row r="36" spans="1:25" ht="15" customHeight="1">
      <c r="A36" s="1">
        <v>324</v>
      </c>
      <c r="B36" s="11"/>
      <c r="C36" s="12" t="s">
        <v>10</v>
      </c>
      <c r="D36" s="13"/>
      <c r="E36" s="38">
        <v>18026</v>
      </c>
      <c r="F36" s="39">
        <v>922</v>
      </c>
      <c r="G36" s="39">
        <v>12</v>
      </c>
      <c r="H36" s="39">
        <v>1</v>
      </c>
      <c r="I36" s="39">
        <v>6</v>
      </c>
      <c r="J36" s="39">
        <v>1922</v>
      </c>
      <c r="K36" s="39">
        <v>4006</v>
      </c>
      <c r="L36" s="39">
        <v>74</v>
      </c>
      <c r="M36" s="39">
        <v>1037</v>
      </c>
      <c r="N36" s="39">
        <v>3857</v>
      </c>
      <c r="O36" s="39">
        <v>545</v>
      </c>
      <c r="P36" s="39">
        <v>124</v>
      </c>
      <c r="Q36" s="39">
        <v>4564</v>
      </c>
      <c r="R36" s="39">
        <v>884</v>
      </c>
      <c r="S36" s="39">
        <v>72</v>
      </c>
      <c r="T36" s="33">
        <f t="shared" si="12"/>
        <v>935</v>
      </c>
      <c r="U36" s="33">
        <f t="shared" si="13"/>
        <v>5934</v>
      </c>
      <c r="V36" s="33">
        <f t="shared" si="14"/>
        <v>11085</v>
      </c>
      <c r="W36" s="87">
        <f t="shared" si="15"/>
        <v>5.1869521801841785</v>
      </c>
      <c r="X36" s="87">
        <f t="shared" si="16"/>
        <v>32.91911683124376</v>
      </c>
      <c r="Y36" s="48">
        <f t="shared" si="17"/>
        <v>61.494507932985684</v>
      </c>
    </row>
    <row r="37" spans="2:25" ht="15" customHeight="1">
      <c r="B37" s="109" t="s">
        <v>42</v>
      </c>
      <c r="C37" s="110"/>
      <c r="D37" s="54"/>
      <c r="E37" s="49">
        <f aca="true" t="shared" si="19" ref="E37:S37">SUM(E38:E42)</f>
        <v>25374</v>
      </c>
      <c r="F37" s="18">
        <f t="shared" si="19"/>
        <v>2517</v>
      </c>
      <c r="G37" s="18">
        <f t="shared" si="19"/>
        <v>32</v>
      </c>
      <c r="H37" s="18">
        <f t="shared" si="19"/>
        <v>4</v>
      </c>
      <c r="I37" s="18">
        <f t="shared" si="19"/>
        <v>31</v>
      </c>
      <c r="J37" s="18">
        <f t="shared" si="19"/>
        <v>3021</v>
      </c>
      <c r="K37" s="18">
        <f t="shared" si="19"/>
        <v>4858</v>
      </c>
      <c r="L37" s="18">
        <f t="shared" si="19"/>
        <v>184</v>
      </c>
      <c r="M37" s="18">
        <f t="shared" si="19"/>
        <v>1097</v>
      </c>
      <c r="N37" s="18">
        <f t="shared" si="19"/>
        <v>4629</v>
      </c>
      <c r="O37" s="18">
        <f t="shared" si="19"/>
        <v>526</v>
      </c>
      <c r="P37" s="18">
        <f t="shared" si="19"/>
        <v>103</v>
      </c>
      <c r="Q37" s="18">
        <f t="shared" si="19"/>
        <v>6986</v>
      </c>
      <c r="R37" s="18">
        <f t="shared" si="19"/>
        <v>1293</v>
      </c>
      <c r="S37" s="18">
        <f t="shared" si="19"/>
        <v>93</v>
      </c>
      <c r="T37" s="52">
        <f t="shared" si="12"/>
        <v>2553</v>
      </c>
      <c r="U37" s="52">
        <f t="shared" si="13"/>
        <v>7910</v>
      </c>
      <c r="V37" s="52">
        <f t="shared" si="14"/>
        <v>14818</v>
      </c>
      <c r="W37" s="90">
        <f t="shared" si="15"/>
        <v>10.061480255379522</v>
      </c>
      <c r="X37" s="90">
        <f t="shared" si="16"/>
        <v>31.173642311027034</v>
      </c>
      <c r="Y37" s="42">
        <f t="shared" si="17"/>
        <v>58.398360526523206</v>
      </c>
    </row>
    <row r="38" spans="1:25" ht="15" customHeight="1">
      <c r="A38" s="1">
        <v>341</v>
      </c>
      <c r="B38" s="6"/>
      <c r="C38" s="7" t="s">
        <v>11</v>
      </c>
      <c r="D38" s="9"/>
      <c r="E38" s="36">
        <v>6167</v>
      </c>
      <c r="F38" s="37">
        <v>829</v>
      </c>
      <c r="G38" s="37">
        <v>13</v>
      </c>
      <c r="H38" s="74" t="s">
        <v>74</v>
      </c>
      <c r="I38" s="37">
        <v>15</v>
      </c>
      <c r="J38" s="37">
        <v>930</v>
      </c>
      <c r="K38" s="37">
        <v>1205</v>
      </c>
      <c r="L38" s="37">
        <v>47</v>
      </c>
      <c r="M38" s="37">
        <v>256</v>
      </c>
      <c r="N38" s="37">
        <v>1009</v>
      </c>
      <c r="O38" s="37">
        <v>101</v>
      </c>
      <c r="P38" s="37">
        <v>23</v>
      </c>
      <c r="Q38" s="37">
        <v>1506</v>
      </c>
      <c r="R38" s="37">
        <v>201</v>
      </c>
      <c r="S38" s="37">
        <v>32</v>
      </c>
      <c r="T38" s="37">
        <f t="shared" si="12"/>
        <v>842</v>
      </c>
      <c r="U38" s="37">
        <f t="shared" si="13"/>
        <v>2150</v>
      </c>
      <c r="V38" s="37">
        <f t="shared" si="14"/>
        <v>3143</v>
      </c>
      <c r="W38" s="86">
        <f t="shared" si="15"/>
        <v>13.653316036970974</v>
      </c>
      <c r="X38" s="86">
        <f t="shared" si="16"/>
        <v>34.86298037943895</v>
      </c>
      <c r="Y38" s="44">
        <f t="shared" si="17"/>
        <v>50.96481271282634</v>
      </c>
    </row>
    <row r="39" spans="1:25" ht="15" customHeight="1">
      <c r="A39" s="1">
        <v>342</v>
      </c>
      <c r="B39" s="6"/>
      <c r="C39" s="7" t="s">
        <v>12</v>
      </c>
      <c r="D39" s="9"/>
      <c r="E39" s="36">
        <v>1113</v>
      </c>
      <c r="F39" s="37">
        <v>211</v>
      </c>
      <c r="G39" s="37">
        <v>4</v>
      </c>
      <c r="H39" s="37">
        <v>1</v>
      </c>
      <c r="I39" s="37">
        <v>3</v>
      </c>
      <c r="J39" s="37">
        <v>171</v>
      </c>
      <c r="K39" s="37">
        <v>225</v>
      </c>
      <c r="L39" s="37">
        <v>2</v>
      </c>
      <c r="M39" s="37">
        <v>21</v>
      </c>
      <c r="N39" s="37">
        <v>158</v>
      </c>
      <c r="O39" s="37">
        <v>23</v>
      </c>
      <c r="P39" s="37">
        <v>3</v>
      </c>
      <c r="Q39" s="37">
        <v>250</v>
      </c>
      <c r="R39" s="37">
        <v>40</v>
      </c>
      <c r="S39" s="37">
        <v>1</v>
      </c>
      <c r="T39" s="37">
        <f t="shared" si="12"/>
        <v>216</v>
      </c>
      <c r="U39" s="37">
        <f t="shared" si="13"/>
        <v>399</v>
      </c>
      <c r="V39" s="37">
        <f t="shared" si="14"/>
        <v>497</v>
      </c>
      <c r="W39" s="86">
        <f t="shared" si="15"/>
        <v>19.40700808625337</v>
      </c>
      <c r="X39" s="86">
        <f t="shared" si="16"/>
        <v>35.84905660377358</v>
      </c>
      <c r="Y39" s="44">
        <f t="shared" si="17"/>
        <v>44.65408805031446</v>
      </c>
    </row>
    <row r="40" spans="1:25" ht="15" customHeight="1">
      <c r="A40" s="1">
        <v>343</v>
      </c>
      <c r="B40" s="6"/>
      <c r="C40" s="7" t="s">
        <v>13</v>
      </c>
      <c r="D40" s="9"/>
      <c r="E40" s="36">
        <v>2585</v>
      </c>
      <c r="F40" s="37">
        <v>40</v>
      </c>
      <c r="G40" s="37">
        <v>4</v>
      </c>
      <c r="H40" s="74" t="s">
        <v>74</v>
      </c>
      <c r="I40" s="37">
        <v>2</v>
      </c>
      <c r="J40" s="37">
        <v>131</v>
      </c>
      <c r="K40" s="37">
        <v>114</v>
      </c>
      <c r="L40" s="37">
        <v>40</v>
      </c>
      <c r="M40" s="37">
        <v>90</v>
      </c>
      <c r="N40" s="37">
        <v>545</v>
      </c>
      <c r="O40" s="37">
        <v>29</v>
      </c>
      <c r="P40" s="37">
        <v>9</v>
      </c>
      <c r="Q40" s="37">
        <v>1525</v>
      </c>
      <c r="R40" s="37">
        <v>56</v>
      </c>
      <c r="S40" s="74" t="s">
        <v>74</v>
      </c>
      <c r="T40" s="37">
        <f t="shared" si="12"/>
        <v>44</v>
      </c>
      <c r="U40" s="37">
        <f t="shared" si="13"/>
        <v>247</v>
      </c>
      <c r="V40" s="37">
        <f t="shared" si="14"/>
        <v>2294</v>
      </c>
      <c r="W40" s="86">
        <f t="shared" si="15"/>
        <v>1.702127659574468</v>
      </c>
      <c r="X40" s="86">
        <f t="shared" si="16"/>
        <v>9.555125725338492</v>
      </c>
      <c r="Y40" s="44">
        <f t="shared" si="17"/>
        <v>88.74274661508704</v>
      </c>
    </row>
    <row r="41" spans="1:25" ht="15" customHeight="1">
      <c r="A41" s="1">
        <v>344</v>
      </c>
      <c r="B41" s="6"/>
      <c r="C41" s="7" t="s">
        <v>14</v>
      </c>
      <c r="D41" s="9"/>
      <c r="E41" s="36">
        <v>7029</v>
      </c>
      <c r="F41" s="37">
        <v>707</v>
      </c>
      <c r="G41" s="37">
        <v>7</v>
      </c>
      <c r="H41" s="37">
        <v>3</v>
      </c>
      <c r="I41" s="37">
        <v>1</v>
      </c>
      <c r="J41" s="37">
        <v>866</v>
      </c>
      <c r="K41" s="37">
        <v>1390</v>
      </c>
      <c r="L41" s="37">
        <v>57</v>
      </c>
      <c r="M41" s="37">
        <v>323</v>
      </c>
      <c r="N41" s="37">
        <v>1206</v>
      </c>
      <c r="O41" s="37">
        <v>145</v>
      </c>
      <c r="P41" s="37">
        <v>37</v>
      </c>
      <c r="Q41" s="37">
        <v>1573</v>
      </c>
      <c r="R41" s="37">
        <v>714</v>
      </c>
      <c r="S41" s="74" t="s">
        <v>74</v>
      </c>
      <c r="T41" s="37">
        <f t="shared" si="12"/>
        <v>717</v>
      </c>
      <c r="U41" s="37">
        <f t="shared" si="13"/>
        <v>2257</v>
      </c>
      <c r="V41" s="37">
        <f t="shared" si="14"/>
        <v>4055</v>
      </c>
      <c r="W41" s="86">
        <f t="shared" si="15"/>
        <v>10.200597524541188</v>
      </c>
      <c r="X41" s="86">
        <f t="shared" si="16"/>
        <v>32.10983070138</v>
      </c>
      <c r="Y41" s="44">
        <f t="shared" si="17"/>
        <v>57.68957177407882</v>
      </c>
    </row>
    <row r="42" spans="1:25" ht="15" customHeight="1">
      <c r="A42" s="1">
        <v>345</v>
      </c>
      <c r="B42" s="11"/>
      <c r="C42" s="12" t="s">
        <v>15</v>
      </c>
      <c r="D42" s="13"/>
      <c r="E42" s="61">
        <v>8480</v>
      </c>
      <c r="F42" s="33">
        <v>730</v>
      </c>
      <c r="G42" s="33">
        <v>4</v>
      </c>
      <c r="H42" s="75" t="s">
        <v>74</v>
      </c>
      <c r="I42" s="33">
        <v>10</v>
      </c>
      <c r="J42" s="33">
        <v>923</v>
      </c>
      <c r="K42" s="33">
        <v>1924</v>
      </c>
      <c r="L42" s="33">
        <v>38</v>
      </c>
      <c r="M42" s="33">
        <v>407</v>
      </c>
      <c r="N42" s="33">
        <v>1711</v>
      </c>
      <c r="O42" s="33">
        <v>228</v>
      </c>
      <c r="P42" s="33">
        <v>31</v>
      </c>
      <c r="Q42" s="33">
        <v>2132</v>
      </c>
      <c r="R42" s="33">
        <v>282</v>
      </c>
      <c r="S42" s="33">
        <v>60</v>
      </c>
      <c r="T42" s="39">
        <f t="shared" si="12"/>
        <v>734</v>
      </c>
      <c r="U42" s="39">
        <f t="shared" si="13"/>
        <v>2857</v>
      </c>
      <c r="V42" s="39">
        <f t="shared" si="14"/>
        <v>4829</v>
      </c>
      <c r="W42" s="91">
        <f t="shared" si="15"/>
        <v>8.65566037735849</v>
      </c>
      <c r="X42" s="91">
        <f t="shared" si="16"/>
        <v>33.69103773584906</v>
      </c>
      <c r="Y42" s="45">
        <f t="shared" si="17"/>
        <v>56.945754716981135</v>
      </c>
    </row>
    <row r="43" spans="2:25" ht="15" customHeight="1">
      <c r="B43" s="109" t="s">
        <v>43</v>
      </c>
      <c r="C43" s="110"/>
      <c r="D43" s="54"/>
      <c r="E43" s="55">
        <f aca="true" t="shared" si="20" ref="E43:S43">SUM(E44:E49)</f>
        <v>25744</v>
      </c>
      <c r="F43" s="56">
        <f t="shared" si="20"/>
        <v>1827</v>
      </c>
      <c r="G43" s="56">
        <f t="shared" si="20"/>
        <v>63</v>
      </c>
      <c r="H43" s="56">
        <f t="shared" si="20"/>
        <v>2</v>
      </c>
      <c r="I43" s="56">
        <f t="shared" si="20"/>
        <v>69</v>
      </c>
      <c r="J43" s="56">
        <f t="shared" si="20"/>
        <v>3213</v>
      </c>
      <c r="K43" s="56">
        <f t="shared" si="20"/>
        <v>6828</v>
      </c>
      <c r="L43" s="56">
        <f t="shared" si="20"/>
        <v>101</v>
      </c>
      <c r="M43" s="56">
        <f t="shared" si="20"/>
        <v>1239</v>
      </c>
      <c r="N43" s="56">
        <f t="shared" si="20"/>
        <v>4734</v>
      </c>
      <c r="O43" s="56">
        <f t="shared" si="20"/>
        <v>511</v>
      </c>
      <c r="P43" s="56">
        <f t="shared" si="20"/>
        <v>101</v>
      </c>
      <c r="Q43" s="56">
        <f t="shared" si="20"/>
        <v>5688</v>
      </c>
      <c r="R43" s="56">
        <f t="shared" si="20"/>
        <v>1341</v>
      </c>
      <c r="S43" s="56">
        <f t="shared" si="20"/>
        <v>27</v>
      </c>
      <c r="T43" s="88">
        <f t="shared" si="12"/>
        <v>1892</v>
      </c>
      <c r="U43" s="88">
        <f t="shared" si="13"/>
        <v>10110</v>
      </c>
      <c r="V43" s="88">
        <f t="shared" si="14"/>
        <v>13715</v>
      </c>
      <c r="W43" s="89">
        <f t="shared" si="15"/>
        <v>7.349285270354257</v>
      </c>
      <c r="X43" s="89">
        <f t="shared" si="16"/>
        <v>39.271286513362334</v>
      </c>
      <c r="Y43" s="50">
        <f t="shared" si="17"/>
        <v>53.27454940957116</v>
      </c>
    </row>
    <row r="44" spans="1:25" ht="15" customHeight="1">
      <c r="A44" s="1">
        <v>361</v>
      </c>
      <c r="B44" s="6"/>
      <c r="C44" s="7" t="s">
        <v>16</v>
      </c>
      <c r="D44" s="9"/>
      <c r="E44" s="36">
        <v>6129</v>
      </c>
      <c r="F44" s="37">
        <v>91</v>
      </c>
      <c r="G44" s="37">
        <v>1</v>
      </c>
      <c r="H44" s="74" t="s">
        <v>74</v>
      </c>
      <c r="I44" s="37">
        <v>7</v>
      </c>
      <c r="J44" s="37">
        <v>486</v>
      </c>
      <c r="K44" s="37">
        <v>1614</v>
      </c>
      <c r="L44" s="37">
        <v>38</v>
      </c>
      <c r="M44" s="37">
        <v>379</v>
      </c>
      <c r="N44" s="37">
        <v>1455</v>
      </c>
      <c r="O44" s="37">
        <v>171</v>
      </c>
      <c r="P44" s="37">
        <v>41</v>
      </c>
      <c r="Q44" s="37">
        <v>1353</v>
      </c>
      <c r="R44" s="37">
        <v>486</v>
      </c>
      <c r="S44" s="37">
        <v>7</v>
      </c>
      <c r="T44" s="37">
        <f t="shared" si="12"/>
        <v>92</v>
      </c>
      <c r="U44" s="37">
        <f t="shared" si="13"/>
        <v>2107</v>
      </c>
      <c r="V44" s="37">
        <f t="shared" si="14"/>
        <v>3923</v>
      </c>
      <c r="W44" s="86">
        <f t="shared" si="15"/>
        <v>1.5010605318975363</v>
      </c>
      <c r="X44" s="86">
        <f t="shared" si="16"/>
        <v>34.37754935552292</v>
      </c>
      <c r="Y44" s="44">
        <f t="shared" si="17"/>
        <v>64.00717898515256</v>
      </c>
    </row>
    <row r="45" spans="1:25" ht="15" customHeight="1">
      <c r="A45" s="1">
        <v>362</v>
      </c>
      <c r="B45" s="6"/>
      <c r="C45" s="7" t="s">
        <v>52</v>
      </c>
      <c r="D45" s="9"/>
      <c r="E45" s="36">
        <v>3529</v>
      </c>
      <c r="F45" s="37">
        <v>305</v>
      </c>
      <c r="G45" s="37">
        <v>6</v>
      </c>
      <c r="H45" s="37">
        <v>2</v>
      </c>
      <c r="I45" s="37">
        <v>20</v>
      </c>
      <c r="J45" s="37">
        <v>423</v>
      </c>
      <c r="K45" s="37">
        <v>1010</v>
      </c>
      <c r="L45" s="37">
        <v>8</v>
      </c>
      <c r="M45" s="37">
        <v>145</v>
      </c>
      <c r="N45" s="37">
        <v>677</v>
      </c>
      <c r="O45" s="37">
        <v>43</v>
      </c>
      <c r="P45" s="37">
        <v>3</v>
      </c>
      <c r="Q45" s="37">
        <v>792</v>
      </c>
      <c r="R45" s="37">
        <v>93</v>
      </c>
      <c r="S45" s="37">
        <v>2</v>
      </c>
      <c r="T45" s="37">
        <f t="shared" si="12"/>
        <v>313</v>
      </c>
      <c r="U45" s="37">
        <f t="shared" si="13"/>
        <v>1453</v>
      </c>
      <c r="V45" s="37">
        <f t="shared" si="14"/>
        <v>1761</v>
      </c>
      <c r="W45" s="86">
        <f t="shared" si="15"/>
        <v>8.869368092944176</v>
      </c>
      <c r="X45" s="86">
        <f t="shared" si="16"/>
        <v>41.1731368659677</v>
      </c>
      <c r="Y45" s="44">
        <f t="shared" si="17"/>
        <v>49.90082176253896</v>
      </c>
    </row>
    <row r="46" spans="1:25" ht="15" customHeight="1">
      <c r="A46" s="1">
        <v>363</v>
      </c>
      <c r="B46" s="6"/>
      <c r="C46" s="7" t="s">
        <v>53</v>
      </c>
      <c r="D46" s="9"/>
      <c r="E46" s="36">
        <v>13117</v>
      </c>
      <c r="F46" s="37">
        <v>1251</v>
      </c>
      <c r="G46" s="37">
        <v>4</v>
      </c>
      <c r="H46" s="74" t="s">
        <v>74</v>
      </c>
      <c r="I46" s="37">
        <v>5</v>
      </c>
      <c r="J46" s="37">
        <v>1193</v>
      </c>
      <c r="K46" s="37">
        <v>3846</v>
      </c>
      <c r="L46" s="37">
        <v>51</v>
      </c>
      <c r="M46" s="37">
        <v>670</v>
      </c>
      <c r="N46" s="37">
        <v>2276</v>
      </c>
      <c r="O46" s="37">
        <v>286</v>
      </c>
      <c r="P46" s="37">
        <v>56</v>
      </c>
      <c r="Q46" s="37">
        <v>2872</v>
      </c>
      <c r="R46" s="37">
        <v>590</v>
      </c>
      <c r="S46" s="37">
        <v>17</v>
      </c>
      <c r="T46" s="37">
        <f t="shared" si="12"/>
        <v>1255</v>
      </c>
      <c r="U46" s="37">
        <f t="shared" si="13"/>
        <v>5044</v>
      </c>
      <c r="V46" s="37">
        <f t="shared" si="14"/>
        <v>6801</v>
      </c>
      <c r="W46" s="86">
        <f t="shared" si="15"/>
        <v>9.567736525120072</v>
      </c>
      <c r="X46" s="86">
        <f t="shared" si="16"/>
        <v>38.45391476709614</v>
      </c>
      <c r="Y46" s="44">
        <f t="shared" si="17"/>
        <v>51.848745902264234</v>
      </c>
    </row>
    <row r="47" spans="1:25" ht="15" customHeight="1">
      <c r="A47" s="1">
        <v>364</v>
      </c>
      <c r="B47" s="6"/>
      <c r="C47" s="7" t="s">
        <v>54</v>
      </c>
      <c r="D47" s="9"/>
      <c r="E47" s="36">
        <v>1050</v>
      </c>
      <c r="F47" s="37">
        <v>78</v>
      </c>
      <c r="G47" s="37">
        <v>3</v>
      </c>
      <c r="H47" s="74" t="s">
        <v>74</v>
      </c>
      <c r="I47" s="37">
        <v>8</v>
      </c>
      <c r="J47" s="37">
        <v>227</v>
      </c>
      <c r="K47" s="37">
        <v>196</v>
      </c>
      <c r="L47" s="37">
        <v>2</v>
      </c>
      <c r="M47" s="37">
        <v>25</v>
      </c>
      <c r="N47" s="37">
        <v>181</v>
      </c>
      <c r="O47" s="37">
        <v>9</v>
      </c>
      <c r="P47" s="37">
        <v>1</v>
      </c>
      <c r="Q47" s="37">
        <v>243</v>
      </c>
      <c r="R47" s="37">
        <v>77</v>
      </c>
      <c r="S47" s="74" t="s">
        <v>74</v>
      </c>
      <c r="T47" s="37">
        <f t="shared" si="12"/>
        <v>81</v>
      </c>
      <c r="U47" s="37">
        <f t="shared" si="13"/>
        <v>431</v>
      </c>
      <c r="V47" s="37">
        <f t="shared" si="14"/>
        <v>538</v>
      </c>
      <c r="W47" s="86">
        <f t="shared" si="15"/>
        <v>7.7142857142857135</v>
      </c>
      <c r="X47" s="86">
        <f t="shared" si="16"/>
        <v>41.04761904761905</v>
      </c>
      <c r="Y47" s="44">
        <f t="shared" si="17"/>
        <v>51.23809523809524</v>
      </c>
    </row>
    <row r="48" spans="1:25" ht="15" customHeight="1">
      <c r="A48" s="1">
        <v>365</v>
      </c>
      <c r="B48" s="6"/>
      <c r="C48" s="7" t="s">
        <v>55</v>
      </c>
      <c r="D48" s="9"/>
      <c r="E48" s="36">
        <v>433</v>
      </c>
      <c r="F48" s="37">
        <v>27</v>
      </c>
      <c r="G48" s="37">
        <v>15</v>
      </c>
      <c r="H48" s="74" t="s">
        <v>74</v>
      </c>
      <c r="I48" s="37">
        <v>23</v>
      </c>
      <c r="J48" s="37">
        <v>114</v>
      </c>
      <c r="K48" s="37">
        <v>50</v>
      </c>
      <c r="L48" s="74" t="s">
        <v>74</v>
      </c>
      <c r="M48" s="37">
        <v>9</v>
      </c>
      <c r="N48" s="37">
        <v>45</v>
      </c>
      <c r="O48" s="37">
        <v>2</v>
      </c>
      <c r="P48" s="74" t="s">
        <v>74</v>
      </c>
      <c r="Q48" s="37">
        <v>99</v>
      </c>
      <c r="R48" s="37">
        <v>49</v>
      </c>
      <c r="S48" s="74" t="s">
        <v>74</v>
      </c>
      <c r="T48" s="37">
        <f t="shared" si="12"/>
        <v>42</v>
      </c>
      <c r="U48" s="37">
        <f t="shared" si="13"/>
        <v>187</v>
      </c>
      <c r="V48" s="37">
        <f t="shared" si="14"/>
        <v>204</v>
      </c>
      <c r="W48" s="86">
        <f t="shared" si="15"/>
        <v>9.699769053117784</v>
      </c>
      <c r="X48" s="86">
        <f t="shared" si="16"/>
        <v>43.187066974595844</v>
      </c>
      <c r="Y48" s="44">
        <f t="shared" si="17"/>
        <v>47.11316397228637</v>
      </c>
    </row>
    <row r="49" spans="1:25" ht="15" customHeight="1">
      <c r="A49" s="1">
        <v>366</v>
      </c>
      <c r="B49" s="11"/>
      <c r="C49" s="12" t="s">
        <v>17</v>
      </c>
      <c r="D49" s="13"/>
      <c r="E49" s="38">
        <v>1486</v>
      </c>
      <c r="F49" s="39">
        <v>75</v>
      </c>
      <c r="G49" s="39">
        <v>34</v>
      </c>
      <c r="H49" s="76" t="s">
        <v>74</v>
      </c>
      <c r="I49" s="39">
        <v>6</v>
      </c>
      <c r="J49" s="39">
        <v>770</v>
      </c>
      <c r="K49" s="39">
        <v>112</v>
      </c>
      <c r="L49" s="39">
        <v>2</v>
      </c>
      <c r="M49" s="39">
        <v>11</v>
      </c>
      <c r="N49" s="39">
        <v>100</v>
      </c>
      <c r="O49" s="76" t="s">
        <v>74</v>
      </c>
      <c r="P49" s="76" t="s">
        <v>74</v>
      </c>
      <c r="Q49" s="39">
        <v>329</v>
      </c>
      <c r="R49" s="39">
        <v>46</v>
      </c>
      <c r="S49" s="39">
        <v>1</v>
      </c>
      <c r="T49" s="33">
        <f t="shared" si="12"/>
        <v>109</v>
      </c>
      <c r="U49" s="33">
        <f t="shared" si="13"/>
        <v>888</v>
      </c>
      <c r="V49" s="33">
        <f t="shared" si="14"/>
        <v>488</v>
      </c>
      <c r="W49" s="87">
        <f t="shared" si="15"/>
        <v>7.335127860026917</v>
      </c>
      <c r="X49" s="87">
        <f t="shared" si="16"/>
        <v>59.757738896366085</v>
      </c>
      <c r="Y49" s="48">
        <f t="shared" si="17"/>
        <v>32.83983849259758</v>
      </c>
    </row>
    <row r="50" spans="2:25" ht="15" customHeight="1">
      <c r="B50" s="107" t="s">
        <v>44</v>
      </c>
      <c r="C50" s="108"/>
      <c r="D50" s="14"/>
      <c r="E50" s="49">
        <f aca="true" t="shared" si="21" ref="E50:S50">SUM(E51:E54)</f>
        <v>17506</v>
      </c>
      <c r="F50" s="18">
        <f t="shared" si="21"/>
        <v>2361</v>
      </c>
      <c r="G50" s="18">
        <f t="shared" si="21"/>
        <v>85</v>
      </c>
      <c r="H50" s="18">
        <f t="shared" si="21"/>
        <v>2</v>
      </c>
      <c r="I50" s="18">
        <f t="shared" si="21"/>
        <v>22</v>
      </c>
      <c r="J50" s="18">
        <f t="shared" si="21"/>
        <v>2242</v>
      </c>
      <c r="K50" s="18">
        <f t="shared" si="21"/>
        <v>5555</v>
      </c>
      <c r="L50" s="18">
        <f t="shared" si="21"/>
        <v>54</v>
      </c>
      <c r="M50" s="18">
        <f t="shared" si="21"/>
        <v>706</v>
      </c>
      <c r="N50" s="18">
        <f t="shared" si="21"/>
        <v>2319</v>
      </c>
      <c r="O50" s="18">
        <f t="shared" si="21"/>
        <v>287</v>
      </c>
      <c r="P50" s="18">
        <f t="shared" si="21"/>
        <v>35</v>
      </c>
      <c r="Q50" s="18">
        <f t="shared" si="21"/>
        <v>3293</v>
      </c>
      <c r="R50" s="18">
        <f t="shared" si="21"/>
        <v>523</v>
      </c>
      <c r="S50" s="18">
        <f t="shared" si="21"/>
        <v>22</v>
      </c>
      <c r="T50" s="52">
        <f t="shared" si="12"/>
        <v>2448</v>
      </c>
      <c r="U50" s="52">
        <f t="shared" si="13"/>
        <v>7819</v>
      </c>
      <c r="V50" s="52">
        <f t="shared" si="14"/>
        <v>7217</v>
      </c>
      <c r="W50" s="90">
        <f t="shared" si="15"/>
        <v>13.98377699074603</v>
      </c>
      <c r="X50" s="90">
        <f t="shared" si="16"/>
        <v>44.6646863932366</v>
      </c>
      <c r="Y50" s="42">
        <f t="shared" si="17"/>
        <v>41.225865417571114</v>
      </c>
    </row>
    <row r="51" spans="1:25" ht="15" customHeight="1">
      <c r="A51" s="1">
        <v>381</v>
      </c>
      <c r="B51" s="6"/>
      <c r="C51" s="7" t="s">
        <v>56</v>
      </c>
      <c r="D51" s="9"/>
      <c r="E51" s="36">
        <v>2716</v>
      </c>
      <c r="F51" s="37">
        <v>587</v>
      </c>
      <c r="G51" s="37">
        <v>11</v>
      </c>
      <c r="H51" s="74" t="s">
        <v>74</v>
      </c>
      <c r="I51" s="37">
        <v>2</v>
      </c>
      <c r="J51" s="37">
        <v>312</v>
      </c>
      <c r="K51" s="37">
        <v>767</v>
      </c>
      <c r="L51" s="37">
        <v>6</v>
      </c>
      <c r="M51" s="37">
        <v>94</v>
      </c>
      <c r="N51" s="37">
        <v>298</v>
      </c>
      <c r="O51" s="37">
        <v>23</v>
      </c>
      <c r="P51" s="37">
        <v>4</v>
      </c>
      <c r="Q51" s="37">
        <v>537</v>
      </c>
      <c r="R51" s="37">
        <v>74</v>
      </c>
      <c r="S51" s="37">
        <v>1</v>
      </c>
      <c r="T51" s="37">
        <f t="shared" si="12"/>
        <v>598</v>
      </c>
      <c r="U51" s="37">
        <f t="shared" si="13"/>
        <v>1081</v>
      </c>
      <c r="V51" s="37">
        <f t="shared" si="14"/>
        <v>1036</v>
      </c>
      <c r="W51" s="86">
        <f t="shared" si="15"/>
        <v>22.017673048600884</v>
      </c>
      <c r="X51" s="86">
        <f t="shared" si="16"/>
        <v>39.801178203240056</v>
      </c>
      <c r="Y51" s="44">
        <f t="shared" si="17"/>
        <v>38.144329896907216</v>
      </c>
    </row>
    <row r="52" spans="1:25" ht="15" customHeight="1">
      <c r="A52" s="1">
        <v>382</v>
      </c>
      <c r="B52" s="6"/>
      <c r="C52" s="7" t="s">
        <v>57</v>
      </c>
      <c r="D52" s="9"/>
      <c r="E52" s="36">
        <v>5656</v>
      </c>
      <c r="F52" s="37">
        <v>612</v>
      </c>
      <c r="G52" s="37">
        <v>26</v>
      </c>
      <c r="H52" s="37">
        <v>2</v>
      </c>
      <c r="I52" s="37">
        <v>5</v>
      </c>
      <c r="J52" s="37">
        <v>828</v>
      </c>
      <c r="K52" s="37">
        <v>1709</v>
      </c>
      <c r="L52" s="37">
        <v>21</v>
      </c>
      <c r="M52" s="37">
        <v>230</v>
      </c>
      <c r="N52" s="37">
        <v>877</v>
      </c>
      <c r="O52" s="37">
        <v>100</v>
      </c>
      <c r="P52" s="37">
        <v>14</v>
      </c>
      <c r="Q52" s="37">
        <v>1064</v>
      </c>
      <c r="R52" s="37">
        <v>167</v>
      </c>
      <c r="S52" s="37">
        <v>1</v>
      </c>
      <c r="T52" s="37">
        <f t="shared" si="12"/>
        <v>640</v>
      </c>
      <c r="U52" s="37">
        <f t="shared" si="13"/>
        <v>2542</v>
      </c>
      <c r="V52" s="37">
        <f t="shared" si="14"/>
        <v>2473</v>
      </c>
      <c r="W52" s="86">
        <f t="shared" si="15"/>
        <v>11.315417256011315</v>
      </c>
      <c r="X52" s="86">
        <f t="shared" si="16"/>
        <v>44.94342291371994</v>
      </c>
      <c r="Y52" s="44">
        <f t="shared" si="17"/>
        <v>43.72347949080622</v>
      </c>
    </row>
    <row r="53" spans="1:25" ht="15" customHeight="1">
      <c r="A53" s="1">
        <v>383</v>
      </c>
      <c r="B53" s="6"/>
      <c r="C53" s="7" t="s">
        <v>58</v>
      </c>
      <c r="D53" s="9"/>
      <c r="E53" s="36">
        <v>1423</v>
      </c>
      <c r="F53" s="37">
        <v>136</v>
      </c>
      <c r="G53" s="37">
        <v>35</v>
      </c>
      <c r="H53" s="74" t="s">
        <v>74</v>
      </c>
      <c r="I53" s="37">
        <v>11</v>
      </c>
      <c r="J53" s="37">
        <v>217</v>
      </c>
      <c r="K53" s="37">
        <v>476</v>
      </c>
      <c r="L53" s="37">
        <v>3</v>
      </c>
      <c r="M53" s="37">
        <v>75</v>
      </c>
      <c r="N53" s="37">
        <v>117</v>
      </c>
      <c r="O53" s="37">
        <v>18</v>
      </c>
      <c r="P53" s="74" t="s">
        <v>74</v>
      </c>
      <c r="Q53" s="37">
        <v>277</v>
      </c>
      <c r="R53" s="37">
        <v>58</v>
      </c>
      <c r="S53" s="74" t="s">
        <v>74</v>
      </c>
      <c r="T53" s="37">
        <f t="shared" si="12"/>
        <v>171</v>
      </c>
      <c r="U53" s="37">
        <f t="shared" si="13"/>
        <v>704</v>
      </c>
      <c r="V53" s="37">
        <f t="shared" si="14"/>
        <v>548</v>
      </c>
      <c r="W53" s="86">
        <f t="shared" si="15"/>
        <v>12.01686577652846</v>
      </c>
      <c r="X53" s="86">
        <f t="shared" si="16"/>
        <v>49.47294448348559</v>
      </c>
      <c r="Y53" s="44">
        <f t="shared" si="17"/>
        <v>38.51018973998595</v>
      </c>
    </row>
    <row r="54" spans="1:25" ht="15" customHeight="1">
      <c r="A54" s="1">
        <v>384</v>
      </c>
      <c r="B54" s="58"/>
      <c r="C54" s="59" t="s">
        <v>18</v>
      </c>
      <c r="D54" s="60"/>
      <c r="E54" s="61">
        <v>7711</v>
      </c>
      <c r="F54" s="33">
        <v>1026</v>
      </c>
      <c r="G54" s="33">
        <v>13</v>
      </c>
      <c r="H54" s="75" t="s">
        <v>74</v>
      </c>
      <c r="I54" s="33">
        <v>4</v>
      </c>
      <c r="J54" s="33">
        <v>885</v>
      </c>
      <c r="K54" s="33">
        <v>2603</v>
      </c>
      <c r="L54" s="33">
        <v>24</v>
      </c>
      <c r="M54" s="33">
        <v>307</v>
      </c>
      <c r="N54" s="33">
        <v>1027</v>
      </c>
      <c r="O54" s="33">
        <v>146</v>
      </c>
      <c r="P54" s="33">
        <v>17</v>
      </c>
      <c r="Q54" s="33">
        <v>1415</v>
      </c>
      <c r="R54" s="33">
        <v>224</v>
      </c>
      <c r="S54" s="33">
        <v>20</v>
      </c>
      <c r="T54" s="39">
        <f t="shared" si="12"/>
        <v>1039</v>
      </c>
      <c r="U54" s="39">
        <f t="shared" si="13"/>
        <v>3492</v>
      </c>
      <c r="V54" s="39">
        <f t="shared" si="14"/>
        <v>3160</v>
      </c>
      <c r="W54" s="91">
        <f t="shared" si="15"/>
        <v>13.474257554143431</v>
      </c>
      <c r="X54" s="91">
        <f t="shared" si="16"/>
        <v>45.285955129036445</v>
      </c>
      <c r="Y54" s="45">
        <f t="shared" si="17"/>
        <v>40.980417585267794</v>
      </c>
    </row>
    <row r="55" spans="2:25" ht="15" customHeight="1">
      <c r="B55" s="109" t="s">
        <v>45</v>
      </c>
      <c r="C55" s="110"/>
      <c r="D55" s="54"/>
      <c r="E55" s="55">
        <f aca="true" t="shared" si="22" ref="E55:S55">E56</f>
        <v>8414</v>
      </c>
      <c r="F55" s="56">
        <f t="shared" si="22"/>
        <v>874</v>
      </c>
      <c r="G55" s="56">
        <f t="shared" si="22"/>
        <v>22</v>
      </c>
      <c r="H55" s="56">
        <f t="shared" si="22"/>
        <v>2</v>
      </c>
      <c r="I55" s="56">
        <f t="shared" si="22"/>
        <v>48</v>
      </c>
      <c r="J55" s="56">
        <f t="shared" si="22"/>
        <v>761</v>
      </c>
      <c r="K55" s="56">
        <f t="shared" si="22"/>
        <v>2350</v>
      </c>
      <c r="L55" s="56">
        <f t="shared" si="22"/>
        <v>43</v>
      </c>
      <c r="M55" s="56">
        <f t="shared" si="22"/>
        <v>539</v>
      </c>
      <c r="N55" s="56">
        <f t="shared" si="22"/>
        <v>1401</v>
      </c>
      <c r="O55" s="62">
        <f t="shared" si="22"/>
        <v>147</v>
      </c>
      <c r="P55" s="62">
        <f t="shared" si="22"/>
        <v>25</v>
      </c>
      <c r="Q55" s="56">
        <f t="shared" si="22"/>
        <v>1929</v>
      </c>
      <c r="R55" s="62">
        <f t="shared" si="22"/>
        <v>272</v>
      </c>
      <c r="S55" s="62">
        <f t="shared" si="22"/>
        <v>1</v>
      </c>
      <c r="T55" s="88">
        <f t="shared" si="12"/>
        <v>898</v>
      </c>
      <c r="U55" s="88">
        <f t="shared" si="13"/>
        <v>3159</v>
      </c>
      <c r="V55" s="88">
        <f t="shared" si="14"/>
        <v>4356</v>
      </c>
      <c r="W55" s="89">
        <f t="shared" si="15"/>
        <v>10.672688376515332</v>
      </c>
      <c r="X55" s="89">
        <f t="shared" si="16"/>
        <v>37.54456857618255</v>
      </c>
      <c r="Y55" s="50">
        <f t="shared" si="17"/>
        <v>51.77085809365344</v>
      </c>
    </row>
    <row r="56" spans="1:25" ht="15" customHeight="1">
      <c r="A56" s="1">
        <v>401</v>
      </c>
      <c r="B56" s="11"/>
      <c r="C56" s="12" t="s">
        <v>59</v>
      </c>
      <c r="D56" s="13"/>
      <c r="E56" s="38">
        <v>8414</v>
      </c>
      <c r="F56" s="39">
        <v>874</v>
      </c>
      <c r="G56" s="39">
        <v>22</v>
      </c>
      <c r="H56" s="39">
        <v>2</v>
      </c>
      <c r="I56" s="39">
        <v>48</v>
      </c>
      <c r="J56" s="39">
        <v>761</v>
      </c>
      <c r="K56" s="39">
        <v>2350</v>
      </c>
      <c r="L56" s="39">
        <v>43</v>
      </c>
      <c r="M56" s="39">
        <v>539</v>
      </c>
      <c r="N56" s="39">
        <v>1401</v>
      </c>
      <c r="O56" s="39">
        <v>147</v>
      </c>
      <c r="P56" s="39">
        <v>25</v>
      </c>
      <c r="Q56" s="39">
        <v>1929</v>
      </c>
      <c r="R56" s="39">
        <v>272</v>
      </c>
      <c r="S56" s="39">
        <v>1</v>
      </c>
      <c r="T56" s="33">
        <f t="shared" si="12"/>
        <v>898</v>
      </c>
      <c r="U56" s="33">
        <f t="shared" si="13"/>
        <v>3159</v>
      </c>
      <c r="V56" s="33">
        <f t="shared" si="14"/>
        <v>4356</v>
      </c>
      <c r="W56" s="87">
        <f t="shared" si="15"/>
        <v>10.672688376515332</v>
      </c>
      <c r="X56" s="87">
        <f t="shared" si="16"/>
        <v>37.54456857618255</v>
      </c>
      <c r="Y56" s="48">
        <f t="shared" si="17"/>
        <v>51.77085809365344</v>
      </c>
    </row>
    <row r="57" spans="2:25" ht="15" customHeight="1">
      <c r="B57" s="107" t="s">
        <v>60</v>
      </c>
      <c r="C57" s="108"/>
      <c r="D57" s="14"/>
      <c r="E57" s="49">
        <f aca="true" t="shared" si="23" ref="E57:S57">SUM(E58:E65)</f>
        <v>36185</v>
      </c>
      <c r="F57" s="18">
        <f t="shared" si="23"/>
        <v>5956</v>
      </c>
      <c r="G57" s="18">
        <f t="shared" si="23"/>
        <v>205</v>
      </c>
      <c r="H57" s="18">
        <f t="shared" si="23"/>
        <v>23</v>
      </c>
      <c r="I57" s="18">
        <f t="shared" si="23"/>
        <v>91</v>
      </c>
      <c r="J57" s="18">
        <f t="shared" si="23"/>
        <v>4381</v>
      </c>
      <c r="K57" s="18">
        <f t="shared" si="23"/>
        <v>3762</v>
      </c>
      <c r="L57" s="18">
        <f t="shared" si="23"/>
        <v>202</v>
      </c>
      <c r="M57" s="18">
        <f t="shared" si="23"/>
        <v>1496</v>
      </c>
      <c r="N57" s="18">
        <f t="shared" si="23"/>
        <v>5613</v>
      </c>
      <c r="O57" s="18">
        <f t="shared" si="23"/>
        <v>474</v>
      </c>
      <c r="P57" s="18">
        <f t="shared" si="23"/>
        <v>238</v>
      </c>
      <c r="Q57" s="18">
        <f t="shared" si="23"/>
        <v>12475</v>
      </c>
      <c r="R57" s="18">
        <f t="shared" si="23"/>
        <v>1248</v>
      </c>
      <c r="S57" s="18">
        <f t="shared" si="23"/>
        <v>21</v>
      </c>
      <c r="T57" s="52">
        <f t="shared" si="12"/>
        <v>6184</v>
      </c>
      <c r="U57" s="52">
        <f t="shared" si="13"/>
        <v>8234</v>
      </c>
      <c r="V57" s="52">
        <f t="shared" si="14"/>
        <v>21746</v>
      </c>
      <c r="W57" s="90">
        <f t="shared" si="15"/>
        <v>17.089954400994888</v>
      </c>
      <c r="X57" s="90">
        <f t="shared" si="16"/>
        <v>22.755285339228962</v>
      </c>
      <c r="Y57" s="42">
        <f t="shared" si="17"/>
        <v>60.0967251623601</v>
      </c>
    </row>
    <row r="58" spans="1:25" ht="15" customHeight="1">
      <c r="A58" s="1">
        <v>421</v>
      </c>
      <c r="B58" s="6"/>
      <c r="C58" s="7" t="s">
        <v>61</v>
      </c>
      <c r="D58" s="9"/>
      <c r="E58" s="36">
        <v>9564</v>
      </c>
      <c r="F58" s="37">
        <v>1020</v>
      </c>
      <c r="G58" s="37">
        <v>52</v>
      </c>
      <c r="H58" s="74" t="s">
        <v>74</v>
      </c>
      <c r="I58" s="37">
        <v>13</v>
      </c>
      <c r="J58" s="37">
        <v>1076</v>
      </c>
      <c r="K58" s="37">
        <v>1498</v>
      </c>
      <c r="L58" s="37">
        <v>59</v>
      </c>
      <c r="M58" s="37">
        <v>441</v>
      </c>
      <c r="N58" s="37">
        <v>1703</v>
      </c>
      <c r="O58" s="37">
        <v>151</v>
      </c>
      <c r="P58" s="37">
        <v>32</v>
      </c>
      <c r="Q58" s="37">
        <v>3200</v>
      </c>
      <c r="R58" s="37">
        <v>313</v>
      </c>
      <c r="S58" s="37">
        <v>6</v>
      </c>
      <c r="T58" s="37">
        <f t="shared" si="12"/>
        <v>1072</v>
      </c>
      <c r="U58" s="37">
        <f t="shared" si="13"/>
        <v>2587</v>
      </c>
      <c r="V58" s="37">
        <f t="shared" si="14"/>
        <v>5899</v>
      </c>
      <c r="W58" s="86">
        <f t="shared" si="15"/>
        <v>11.208699289000418</v>
      </c>
      <c r="X58" s="86">
        <f t="shared" si="16"/>
        <v>27.049351735675447</v>
      </c>
      <c r="Y58" s="44">
        <f t="shared" si="17"/>
        <v>61.67921371810958</v>
      </c>
    </row>
    <row r="59" spans="1:25" ht="15" customHeight="1">
      <c r="A59" s="1">
        <v>422</v>
      </c>
      <c r="B59" s="6"/>
      <c r="C59" s="7" t="s">
        <v>19</v>
      </c>
      <c r="D59" s="9"/>
      <c r="E59" s="36">
        <v>1267</v>
      </c>
      <c r="F59" s="37">
        <v>207</v>
      </c>
      <c r="G59" s="37">
        <v>5</v>
      </c>
      <c r="H59" s="37">
        <v>12</v>
      </c>
      <c r="I59" s="37">
        <v>4</v>
      </c>
      <c r="J59" s="37">
        <v>170</v>
      </c>
      <c r="K59" s="37">
        <v>182</v>
      </c>
      <c r="L59" s="37">
        <v>4</v>
      </c>
      <c r="M59" s="37">
        <v>63</v>
      </c>
      <c r="N59" s="37">
        <v>181</v>
      </c>
      <c r="O59" s="37">
        <v>17</v>
      </c>
      <c r="P59" s="37">
        <v>1</v>
      </c>
      <c r="Q59" s="37">
        <v>342</v>
      </c>
      <c r="R59" s="37">
        <v>78</v>
      </c>
      <c r="S59" s="37">
        <v>1</v>
      </c>
      <c r="T59" s="37">
        <f t="shared" si="12"/>
        <v>224</v>
      </c>
      <c r="U59" s="37">
        <f t="shared" si="13"/>
        <v>356</v>
      </c>
      <c r="V59" s="37">
        <f t="shared" si="14"/>
        <v>686</v>
      </c>
      <c r="W59" s="86">
        <f t="shared" si="15"/>
        <v>17.67955801104972</v>
      </c>
      <c r="X59" s="86">
        <f t="shared" si="16"/>
        <v>28.09786898184688</v>
      </c>
      <c r="Y59" s="44">
        <f t="shared" si="17"/>
        <v>54.14364640883977</v>
      </c>
    </row>
    <row r="60" spans="1:25" ht="15" customHeight="1">
      <c r="A60" s="1">
        <v>423</v>
      </c>
      <c r="B60" s="6"/>
      <c r="C60" s="7" t="s">
        <v>20</v>
      </c>
      <c r="D60" s="9"/>
      <c r="E60" s="36">
        <v>7814</v>
      </c>
      <c r="F60" s="37">
        <v>1592</v>
      </c>
      <c r="G60" s="37">
        <v>60</v>
      </c>
      <c r="H60" s="74" t="s">
        <v>74</v>
      </c>
      <c r="I60" s="37">
        <v>19</v>
      </c>
      <c r="J60" s="37">
        <v>991</v>
      </c>
      <c r="K60" s="37">
        <v>1412</v>
      </c>
      <c r="L60" s="37">
        <v>30</v>
      </c>
      <c r="M60" s="37">
        <v>290</v>
      </c>
      <c r="N60" s="37">
        <v>1071</v>
      </c>
      <c r="O60" s="37">
        <v>138</v>
      </c>
      <c r="P60" s="37">
        <v>16</v>
      </c>
      <c r="Q60" s="37">
        <v>1932</v>
      </c>
      <c r="R60" s="37">
        <v>263</v>
      </c>
      <c r="S60" s="74" t="s">
        <v>74</v>
      </c>
      <c r="T60" s="37">
        <f t="shared" si="12"/>
        <v>1652</v>
      </c>
      <c r="U60" s="37">
        <f t="shared" si="13"/>
        <v>2422</v>
      </c>
      <c r="V60" s="37">
        <f t="shared" si="14"/>
        <v>3740</v>
      </c>
      <c r="W60" s="86">
        <f t="shared" si="15"/>
        <v>21.141540824161762</v>
      </c>
      <c r="X60" s="86">
        <f t="shared" si="16"/>
        <v>30.9956488354236</v>
      </c>
      <c r="Y60" s="44">
        <f t="shared" si="17"/>
        <v>47.86281034041464</v>
      </c>
    </row>
    <row r="61" spans="1:25" ht="15" customHeight="1">
      <c r="A61" s="1">
        <v>424</v>
      </c>
      <c r="B61" s="6"/>
      <c r="C61" s="7" t="s">
        <v>62</v>
      </c>
      <c r="D61" s="9"/>
      <c r="E61" s="36">
        <v>3807</v>
      </c>
      <c r="F61" s="37">
        <v>558</v>
      </c>
      <c r="G61" s="37">
        <v>7</v>
      </c>
      <c r="H61" s="37">
        <v>1</v>
      </c>
      <c r="I61" s="37">
        <v>15</v>
      </c>
      <c r="J61" s="37">
        <v>556</v>
      </c>
      <c r="K61" s="37">
        <v>147</v>
      </c>
      <c r="L61" s="37">
        <v>41</v>
      </c>
      <c r="M61" s="37">
        <v>186</v>
      </c>
      <c r="N61" s="37">
        <v>670</v>
      </c>
      <c r="O61" s="37">
        <v>37</v>
      </c>
      <c r="P61" s="37">
        <v>48</v>
      </c>
      <c r="Q61" s="37">
        <v>1367</v>
      </c>
      <c r="R61" s="37">
        <v>172</v>
      </c>
      <c r="S61" s="37">
        <v>2</v>
      </c>
      <c r="T61" s="37">
        <f t="shared" si="12"/>
        <v>566</v>
      </c>
      <c r="U61" s="37">
        <f t="shared" si="13"/>
        <v>718</v>
      </c>
      <c r="V61" s="37">
        <f t="shared" si="14"/>
        <v>2521</v>
      </c>
      <c r="W61" s="86">
        <f t="shared" si="15"/>
        <v>14.867349619122669</v>
      </c>
      <c r="X61" s="86">
        <f t="shared" si="16"/>
        <v>18.859994746519572</v>
      </c>
      <c r="Y61" s="44">
        <f t="shared" si="17"/>
        <v>66.22012083004991</v>
      </c>
    </row>
    <row r="62" spans="1:25" ht="15" customHeight="1">
      <c r="A62" s="1">
        <v>425</v>
      </c>
      <c r="B62" s="6"/>
      <c r="C62" s="7" t="s">
        <v>21</v>
      </c>
      <c r="D62" s="9"/>
      <c r="E62" s="36">
        <v>6084</v>
      </c>
      <c r="F62" s="37">
        <v>1904</v>
      </c>
      <c r="G62" s="37">
        <v>19</v>
      </c>
      <c r="H62" s="37">
        <v>9</v>
      </c>
      <c r="I62" s="37">
        <v>21</v>
      </c>
      <c r="J62" s="37">
        <v>721</v>
      </c>
      <c r="K62" s="37">
        <v>125</v>
      </c>
      <c r="L62" s="37">
        <v>19</v>
      </c>
      <c r="M62" s="37">
        <v>242</v>
      </c>
      <c r="N62" s="37">
        <v>736</v>
      </c>
      <c r="O62" s="37">
        <v>65</v>
      </c>
      <c r="P62" s="37">
        <v>95</v>
      </c>
      <c r="Q62" s="37">
        <v>1960</v>
      </c>
      <c r="R62" s="37">
        <v>162</v>
      </c>
      <c r="S62" s="37">
        <v>6</v>
      </c>
      <c r="T62" s="37">
        <f t="shared" si="12"/>
        <v>1932</v>
      </c>
      <c r="U62" s="37">
        <f t="shared" si="13"/>
        <v>867</v>
      </c>
      <c r="V62" s="37">
        <f t="shared" si="14"/>
        <v>3279</v>
      </c>
      <c r="W62" s="86">
        <f t="shared" si="15"/>
        <v>31.755424063116372</v>
      </c>
      <c r="X62" s="86">
        <f t="shared" si="16"/>
        <v>14.250493096646943</v>
      </c>
      <c r="Y62" s="44">
        <f t="shared" si="17"/>
        <v>53.89546351084813</v>
      </c>
    </row>
    <row r="63" spans="1:25" ht="15" customHeight="1">
      <c r="A63" s="1">
        <v>426</v>
      </c>
      <c r="B63" s="6"/>
      <c r="C63" s="7" t="s">
        <v>22</v>
      </c>
      <c r="D63" s="9"/>
      <c r="E63" s="36">
        <v>4571</v>
      </c>
      <c r="F63" s="37">
        <v>44</v>
      </c>
      <c r="G63" s="37">
        <v>12</v>
      </c>
      <c r="H63" s="37">
        <v>1</v>
      </c>
      <c r="I63" s="37">
        <v>8</v>
      </c>
      <c r="J63" s="37">
        <v>394</v>
      </c>
      <c r="K63" s="37">
        <v>68</v>
      </c>
      <c r="L63" s="37">
        <v>29</v>
      </c>
      <c r="M63" s="37">
        <v>113</v>
      </c>
      <c r="N63" s="37">
        <v>909</v>
      </c>
      <c r="O63" s="37">
        <v>45</v>
      </c>
      <c r="P63" s="37">
        <v>37</v>
      </c>
      <c r="Q63" s="37">
        <v>2763</v>
      </c>
      <c r="R63" s="37">
        <v>146</v>
      </c>
      <c r="S63" s="37">
        <v>2</v>
      </c>
      <c r="T63" s="37">
        <f t="shared" si="12"/>
        <v>57</v>
      </c>
      <c r="U63" s="37">
        <f t="shared" si="13"/>
        <v>470</v>
      </c>
      <c r="V63" s="37">
        <f t="shared" si="14"/>
        <v>4042</v>
      </c>
      <c r="W63" s="86">
        <f t="shared" si="15"/>
        <v>1.2469919054911398</v>
      </c>
      <c r="X63" s="86">
        <f t="shared" si="16"/>
        <v>10.282213957558522</v>
      </c>
      <c r="Y63" s="44">
        <f t="shared" si="17"/>
        <v>88.42704003500327</v>
      </c>
    </row>
    <row r="64" spans="1:25" ht="15" customHeight="1">
      <c r="A64" s="1">
        <v>427</v>
      </c>
      <c r="B64" s="6"/>
      <c r="C64" s="7" t="s">
        <v>23</v>
      </c>
      <c r="D64" s="9"/>
      <c r="E64" s="36">
        <v>1024</v>
      </c>
      <c r="F64" s="37">
        <v>181</v>
      </c>
      <c r="G64" s="37">
        <v>24</v>
      </c>
      <c r="H64" s="74" t="s">
        <v>74</v>
      </c>
      <c r="I64" s="37">
        <v>7</v>
      </c>
      <c r="J64" s="37">
        <v>171</v>
      </c>
      <c r="K64" s="37">
        <v>36</v>
      </c>
      <c r="L64" s="37">
        <v>9</v>
      </c>
      <c r="M64" s="37">
        <v>34</v>
      </c>
      <c r="N64" s="37">
        <v>82</v>
      </c>
      <c r="O64" s="37">
        <v>6</v>
      </c>
      <c r="P64" s="37">
        <v>4</v>
      </c>
      <c r="Q64" s="37">
        <v>416</v>
      </c>
      <c r="R64" s="37">
        <v>53</v>
      </c>
      <c r="S64" s="37">
        <v>1</v>
      </c>
      <c r="T64" s="37">
        <f t="shared" si="12"/>
        <v>205</v>
      </c>
      <c r="U64" s="37">
        <f t="shared" si="13"/>
        <v>214</v>
      </c>
      <c r="V64" s="37">
        <f t="shared" si="14"/>
        <v>604</v>
      </c>
      <c r="W64" s="86">
        <f t="shared" si="15"/>
        <v>20.01953125</v>
      </c>
      <c r="X64" s="86">
        <f t="shared" si="16"/>
        <v>20.8984375</v>
      </c>
      <c r="Y64" s="44">
        <f t="shared" si="17"/>
        <v>58.984375</v>
      </c>
    </row>
    <row r="65" spans="1:25" ht="15" customHeight="1">
      <c r="A65" s="1">
        <v>428</v>
      </c>
      <c r="B65" s="58"/>
      <c r="C65" s="59" t="s">
        <v>63</v>
      </c>
      <c r="D65" s="60"/>
      <c r="E65" s="61">
        <v>2054</v>
      </c>
      <c r="F65" s="33">
        <v>450</v>
      </c>
      <c r="G65" s="33">
        <v>26</v>
      </c>
      <c r="H65" s="75" t="s">
        <v>74</v>
      </c>
      <c r="I65" s="33">
        <v>4</v>
      </c>
      <c r="J65" s="33">
        <v>302</v>
      </c>
      <c r="K65" s="33">
        <v>294</v>
      </c>
      <c r="L65" s="33">
        <v>11</v>
      </c>
      <c r="M65" s="33">
        <v>127</v>
      </c>
      <c r="N65" s="33">
        <v>261</v>
      </c>
      <c r="O65" s="33">
        <v>15</v>
      </c>
      <c r="P65" s="33">
        <v>5</v>
      </c>
      <c r="Q65" s="33">
        <v>495</v>
      </c>
      <c r="R65" s="33">
        <v>61</v>
      </c>
      <c r="S65" s="33">
        <v>3</v>
      </c>
      <c r="T65" s="39">
        <f t="shared" si="12"/>
        <v>476</v>
      </c>
      <c r="U65" s="39">
        <f t="shared" si="13"/>
        <v>600</v>
      </c>
      <c r="V65" s="39">
        <f t="shared" si="14"/>
        <v>975</v>
      </c>
      <c r="W65" s="91">
        <f t="shared" si="15"/>
        <v>23.17429406037001</v>
      </c>
      <c r="X65" s="91">
        <f t="shared" si="16"/>
        <v>29.211295034079843</v>
      </c>
      <c r="Y65" s="45">
        <f t="shared" si="17"/>
        <v>47.46835443037975</v>
      </c>
    </row>
    <row r="66" spans="2:25" ht="15" customHeight="1">
      <c r="B66" s="109" t="s">
        <v>46</v>
      </c>
      <c r="C66" s="110"/>
      <c r="D66" s="54"/>
      <c r="E66" s="55">
        <f aca="true" t="shared" si="24" ref="E66:S66">SUM(E67:E74)</f>
        <v>27408</v>
      </c>
      <c r="F66" s="56">
        <f t="shared" si="24"/>
        <v>5705</v>
      </c>
      <c r="G66" s="56">
        <f t="shared" si="24"/>
        <v>257</v>
      </c>
      <c r="H66" s="56">
        <f t="shared" si="24"/>
        <v>11</v>
      </c>
      <c r="I66" s="56">
        <f t="shared" si="24"/>
        <v>47</v>
      </c>
      <c r="J66" s="56">
        <f t="shared" si="24"/>
        <v>3451</v>
      </c>
      <c r="K66" s="56">
        <f t="shared" si="24"/>
        <v>3016</v>
      </c>
      <c r="L66" s="56">
        <f t="shared" si="24"/>
        <v>160</v>
      </c>
      <c r="M66" s="56">
        <f t="shared" si="24"/>
        <v>1106</v>
      </c>
      <c r="N66" s="56">
        <f t="shared" si="24"/>
        <v>4058</v>
      </c>
      <c r="O66" s="56">
        <f t="shared" si="24"/>
        <v>319</v>
      </c>
      <c r="P66" s="56">
        <f t="shared" si="24"/>
        <v>66</v>
      </c>
      <c r="Q66" s="56">
        <f t="shared" si="24"/>
        <v>8305</v>
      </c>
      <c r="R66" s="56">
        <f t="shared" si="24"/>
        <v>898</v>
      </c>
      <c r="S66" s="56">
        <f t="shared" si="24"/>
        <v>9</v>
      </c>
      <c r="T66" s="88">
        <f t="shared" si="12"/>
        <v>5973</v>
      </c>
      <c r="U66" s="88">
        <f t="shared" si="13"/>
        <v>6514</v>
      </c>
      <c r="V66" s="88">
        <f t="shared" si="14"/>
        <v>14912</v>
      </c>
      <c r="W66" s="89">
        <f t="shared" si="15"/>
        <v>21.792907180385292</v>
      </c>
      <c r="X66" s="89">
        <f t="shared" si="16"/>
        <v>23.766783420899007</v>
      </c>
      <c r="Y66" s="50">
        <f t="shared" si="17"/>
        <v>54.40747227086982</v>
      </c>
    </row>
    <row r="67" spans="1:25" ht="15" customHeight="1">
      <c r="A67" s="1">
        <v>441</v>
      </c>
      <c r="B67" s="6"/>
      <c r="C67" s="7" t="s">
        <v>64</v>
      </c>
      <c r="D67" s="9"/>
      <c r="E67" s="36">
        <v>2013</v>
      </c>
      <c r="F67" s="37">
        <v>455</v>
      </c>
      <c r="G67" s="37">
        <v>11</v>
      </c>
      <c r="H67" s="74" t="s">
        <v>74</v>
      </c>
      <c r="I67" s="37">
        <v>2</v>
      </c>
      <c r="J67" s="37">
        <v>300</v>
      </c>
      <c r="K67" s="37">
        <v>378</v>
      </c>
      <c r="L67" s="37">
        <v>11</v>
      </c>
      <c r="M67" s="37">
        <v>68</v>
      </c>
      <c r="N67" s="37">
        <v>264</v>
      </c>
      <c r="O67" s="37">
        <v>25</v>
      </c>
      <c r="P67" s="37">
        <v>5</v>
      </c>
      <c r="Q67" s="37">
        <v>437</v>
      </c>
      <c r="R67" s="37">
        <v>57</v>
      </c>
      <c r="S67" s="74" t="s">
        <v>74</v>
      </c>
      <c r="T67" s="37">
        <f t="shared" si="12"/>
        <v>466</v>
      </c>
      <c r="U67" s="37">
        <f t="shared" si="13"/>
        <v>680</v>
      </c>
      <c r="V67" s="37">
        <f t="shared" si="14"/>
        <v>867</v>
      </c>
      <c r="W67" s="86">
        <f t="shared" si="15"/>
        <v>23.149528067560855</v>
      </c>
      <c r="X67" s="86">
        <f t="shared" si="16"/>
        <v>33.780427223050175</v>
      </c>
      <c r="Y67" s="44">
        <f t="shared" si="17"/>
        <v>43.070044709388974</v>
      </c>
    </row>
    <row r="68" spans="1:25" ht="15" customHeight="1">
      <c r="A68" s="1">
        <v>442</v>
      </c>
      <c r="B68" s="6"/>
      <c r="C68" s="7" t="s">
        <v>24</v>
      </c>
      <c r="D68" s="9"/>
      <c r="E68" s="36">
        <v>2784</v>
      </c>
      <c r="F68" s="37">
        <v>742</v>
      </c>
      <c r="G68" s="37">
        <v>67</v>
      </c>
      <c r="H68" s="37">
        <v>4</v>
      </c>
      <c r="I68" s="37">
        <v>21</v>
      </c>
      <c r="J68" s="37">
        <v>486</v>
      </c>
      <c r="K68" s="37">
        <v>201</v>
      </c>
      <c r="L68" s="37">
        <v>5</v>
      </c>
      <c r="M68" s="37">
        <v>86</v>
      </c>
      <c r="N68" s="37">
        <v>362</v>
      </c>
      <c r="O68" s="37">
        <v>24</v>
      </c>
      <c r="P68" s="37">
        <v>3</v>
      </c>
      <c r="Q68" s="37">
        <v>686</v>
      </c>
      <c r="R68" s="37">
        <v>97</v>
      </c>
      <c r="S68" s="74" t="s">
        <v>74</v>
      </c>
      <c r="T68" s="37">
        <f t="shared" si="12"/>
        <v>813</v>
      </c>
      <c r="U68" s="37">
        <f t="shared" si="13"/>
        <v>708</v>
      </c>
      <c r="V68" s="37">
        <f t="shared" si="14"/>
        <v>1263</v>
      </c>
      <c r="W68" s="86">
        <f t="shared" si="15"/>
        <v>29.20258620689655</v>
      </c>
      <c r="X68" s="86">
        <f t="shared" si="16"/>
        <v>25.43103448275862</v>
      </c>
      <c r="Y68" s="44">
        <f t="shared" si="17"/>
        <v>45.366379310344826</v>
      </c>
    </row>
    <row r="69" spans="1:25" ht="15" customHeight="1">
      <c r="A69" s="1">
        <v>443</v>
      </c>
      <c r="B69" s="6"/>
      <c r="C69" s="7" t="s">
        <v>65</v>
      </c>
      <c r="D69" s="9"/>
      <c r="E69" s="36">
        <v>3090</v>
      </c>
      <c r="F69" s="37">
        <v>522</v>
      </c>
      <c r="G69" s="37">
        <v>90</v>
      </c>
      <c r="H69" s="37">
        <v>3</v>
      </c>
      <c r="I69" s="37">
        <v>12</v>
      </c>
      <c r="J69" s="37">
        <v>497</v>
      </c>
      <c r="K69" s="37">
        <v>231</v>
      </c>
      <c r="L69" s="37">
        <v>11</v>
      </c>
      <c r="M69" s="37">
        <v>166</v>
      </c>
      <c r="N69" s="37">
        <v>377</v>
      </c>
      <c r="O69" s="37">
        <v>30</v>
      </c>
      <c r="P69" s="37">
        <v>1</v>
      </c>
      <c r="Q69" s="37">
        <v>1056</v>
      </c>
      <c r="R69" s="37">
        <v>92</v>
      </c>
      <c r="S69" s="37">
        <v>2</v>
      </c>
      <c r="T69" s="37">
        <f t="shared" si="12"/>
        <v>615</v>
      </c>
      <c r="U69" s="37">
        <f t="shared" si="13"/>
        <v>740</v>
      </c>
      <c r="V69" s="37">
        <f t="shared" si="14"/>
        <v>1733</v>
      </c>
      <c r="W69" s="86">
        <f t="shared" si="15"/>
        <v>19.902912621359224</v>
      </c>
      <c r="X69" s="86">
        <f t="shared" si="16"/>
        <v>23.948220064724918</v>
      </c>
      <c r="Y69" s="44">
        <f t="shared" si="17"/>
        <v>56.08414239482201</v>
      </c>
    </row>
    <row r="70" spans="1:25" ht="15" customHeight="1">
      <c r="A70" s="1">
        <v>444</v>
      </c>
      <c r="B70" s="6"/>
      <c r="C70" s="7" t="s">
        <v>25</v>
      </c>
      <c r="D70" s="9"/>
      <c r="E70" s="36">
        <v>1955</v>
      </c>
      <c r="F70" s="37">
        <v>549</v>
      </c>
      <c r="G70" s="37">
        <v>19</v>
      </c>
      <c r="H70" s="37">
        <v>3</v>
      </c>
      <c r="I70" s="37">
        <v>3</v>
      </c>
      <c r="J70" s="37">
        <v>235</v>
      </c>
      <c r="K70" s="37">
        <v>286</v>
      </c>
      <c r="L70" s="37">
        <v>1</v>
      </c>
      <c r="M70" s="37">
        <v>63</v>
      </c>
      <c r="N70" s="37">
        <v>234</v>
      </c>
      <c r="O70" s="37">
        <v>25</v>
      </c>
      <c r="P70" s="74" t="s">
        <v>74</v>
      </c>
      <c r="Q70" s="37">
        <v>455</v>
      </c>
      <c r="R70" s="37">
        <v>82</v>
      </c>
      <c r="S70" s="74" t="s">
        <v>74</v>
      </c>
      <c r="T70" s="37">
        <f t="shared" si="12"/>
        <v>571</v>
      </c>
      <c r="U70" s="37">
        <f t="shared" si="13"/>
        <v>524</v>
      </c>
      <c r="V70" s="37">
        <f t="shared" si="14"/>
        <v>860</v>
      </c>
      <c r="W70" s="86">
        <f t="shared" si="15"/>
        <v>29.207161125319693</v>
      </c>
      <c r="X70" s="86">
        <f t="shared" si="16"/>
        <v>26.80306905370844</v>
      </c>
      <c r="Y70" s="44">
        <f t="shared" si="17"/>
        <v>43.98976982097187</v>
      </c>
    </row>
    <row r="71" spans="1:25" ht="15" customHeight="1">
      <c r="A71" s="1">
        <v>445</v>
      </c>
      <c r="B71" s="6"/>
      <c r="C71" s="7" t="s">
        <v>66</v>
      </c>
      <c r="D71" s="9"/>
      <c r="E71" s="36">
        <v>5528</v>
      </c>
      <c r="F71" s="37">
        <v>800</v>
      </c>
      <c r="G71" s="37">
        <v>9</v>
      </c>
      <c r="H71" s="74" t="s">
        <v>74</v>
      </c>
      <c r="I71" s="37">
        <v>5</v>
      </c>
      <c r="J71" s="37">
        <v>703</v>
      </c>
      <c r="K71" s="37">
        <v>803</v>
      </c>
      <c r="L71" s="37">
        <v>46</v>
      </c>
      <c r="M71" s="37">
        <v>273</v>
      </c>
      <c r="N71" s="37">
        <v>887</v>
      </c>
      <c r="O71" s="37">
        <v>92</v>
      </c>
      <c r="P71" s="37">
        <v>22</v>
      </c>
      <c r="Q71" s="37">
        <v>1692</v>
      </c>
      <c r="R71" s="37">
        <v>193</v>
      </c>
      <c r="S71" s="37">
        <v>3</v>
      </c>
      <c r="T71" s="37">
        <f t="shared" si="12"/>
        <v>809</v>
      </c>
      <c r="U71" s="37">
        <f t="shared" si="13"/>
        <v>1511</v>
      </c>
      <c r="V71" s="37">
        <f t="shared" si="14"/>
        <v>3205</v>
      </c>
      <c r="W71" s="86">
        <f t="shared" si="15"/>
        <v>14.634587554269174</v>
      </c>
      <c r="X71" s="86">
        <f t="shared" si="16"/>
        <v>27.33357452966715</v>
      </c>
      <c r="Y71" s="44">
        <f t="shared" si="17"/>
        <v>57.977568740955135</v>
      </c>
    </row>
    <row r="72" spans="1:25" ht="15" customHeight="1">
      <c r="A72" s="1">
        <v>446</v>
      </c>
      <c r="B72" s="6"/>
      <c r="C72" s="7" t="s">
        <v>67</v>
      </c>
      <c r="D72" s="9"/>
      <c r="E72" s="36">
        <v>3701</v>
      </c>
      <c r="F72" s="37">
        <v>87</v>
      </c>
      <c r="G72" s="37">
        <v>20</v>
      </c>
      <c r="H72" s="74" t="s">
        <v>74</v>
      </c>
      <c r="I72" s="74" t="s">
        <v>74</v>
      </c>
      <c r="J72" s="37">
        <v>297</v>
      </c>
      <c r="K72" s="37">
        <v>149</v>
      </c>
      <c r="L72" s="37">
        <v>43</v>
      </c>
      <c r="M72" s="37">
        <v>180</v>
      </c>
      <c r="N72" s="37">
        <v>739</v>
      </c>
      <c r="O72" s="37">
        <v>31</v>
      </c>
      <c r="P72" s="37">
        <v>17</v>
      </c>
      <c r="Q72" s="37">
        <v>2017</v>
      </c>
      <c r="R72" s="37">
        <v>121</v>
      </c>
      <c r="S72" s="74" t="s">
        <v>74</v>
      </c>
      <c r="T72" s="37">
        <f t="shared" si="12"/>
        <v>107</v>
      </c>
      <c r="U72" s="37">
        <f t="shared" si="13"/>
        <v>446</v>
      </c>
      <c r="V72" s="37">
        <f t="shared" si="14"/>
        <v>3148</v>
      </c>
      <c r="W72" s="86">
        <f t="shared" si="15"/>
        <v>2.891110510672791</v>
      </c>
      <c r="X72" s="86">
        <f t="shared" si="16"/>
        <v>12.050797081869764</v>
      </c>
      <c r="Y72" s="44">
        <f t="shared" si="17"/>
        <v>85.05809240745744</v>
      </c>
    </row>
    <row r="73" spans="1:25" ht="15" customHeight="1">
      <c r="A73" s="1">
        <v>447</v>
      </c>
      <c r="B73" s="6"/>
      <c r="C73" s="7" t="s">
        <v>68</v>
      </c>
      <c r="D73" s="9"/>
      <c r="E73" s="36">
        <v>3980</v>
      </c>
      <c r="F73" s="37">
        <v>561</v>
      </c>
      <c r="G73" s="37">
        <v>29</v>
      </c>
      <c r="H73" s="74" t="s">
        <v>74</v>
      </c>
      <c r="I73" s="37">
        <v>3</v>
      </c>
      <c r="J73" s="37">
        <v>520</v>
      </c>
      <c r="K73" s="37">
        <v>536</v>
      </c>
      <c r="L73" s="37">
        <v>24</v>
      </c>
      <c r="M73" s="37">
        <v>133</v>
      </c>
      <c r="N73" s="37">
        <v>687</v>
      </c>
      <c r="O73" s="37">
        <v>38</v>
      </c>
      <c r="P73" s="37">
        <v>11</v>
      </c>
      <c r="Q73" s="37">
        <v>1292</v>
      </c>
      <c r="R73" s="37">
        <v>146</v>
      </c>
      <c r="S73" s="74" t="s">
        <v>74</v>
      </c>
      <c r="T73" s="37">
        <f t="shared" si="12"/>
        <v>590</v>
      </c>
      <c r="U73" s="37">
        <f t="shared" si="13"/>
        <v>1059</v>
      </c>
      <c r="V73" s="37">
        <f t="shared" si="14"/>
        <v>2331</v>
      </c>
      <c r="W73" s="86">
        <f t="shared" si="15"/>
        <v>14.824120603015075</v>
      </c>
      <c r="X73" s="86">
        <f t="shared" si="16"/>
        <v>26.608040201005025</v>
      </c>
      <c r="Y73" s="44">
        <f t="shared" si="17"/>
        <v>58.5678391959799</v>
      </c>
    </row>
    <row r="74" spans="1:25" ht="15" customHeight="1">
      <c r="A74" s="1">
        <v>448</v>
      </c>
      <c r="B74" s="11"/>
      <c r="C74" s="12" t="s">
        <v>69</v>
      </c>
      <c r="D74" s="13"/>
      <c r="E74" s="38">
        <v>4357</v>
      </c>
      <c r="F74" s="39">
        <v>1989</v>
      </c>
      <c r="G74" s="39">
        <v>12</v>
      </c>
      <c r="H74" s="39">
        <v>1</v>
      </c>
      <c r="I74" s="39">
        <v>1</v>
      </c>
      <c r="J74" s="39">
        <v>413</v>
      </c>
      <c r="K74" s="39">
        <v>432</v>
      </c>
      <c r="L74" s="39">
        <v>19</v>
      </c>
      <c r="M74" s="39">
        <v>137</v>
      </c>
      <c r="N74" s="39">
        <v>508</v>
      </c>
      <c r="O74" s="39">
        <v>54</v>
      </c>
      <c r="P74" s="39">
        <v>7</v>
      </c>
      <c r="Q74" s="39">
        <v>670</v>
      </c>
      <c r="R74" s="39">
        <v>110</v>
      </c>
      <c r="S74" s="39">
        <v>4</v>
      </c>
      <c r="T74" s="33">
        <f t="shared" si="12"/>
        <v>2002</v>
      </c>
      <c r="U74" s="33">
        <f t="shared" si="13"/>
        <v>846</v>
      </c>
      <c r="V74" s="33">
        <f t="shared" si="14"/>
        <v>1505</v>
      </c>
      <c r="W74" s="87">
        <f t="shared" si="15"/>
        <v>45.94904750975442</v>
      </c>
      <c r="X74" s="87">
        <f t="shared" si="16"/>
        <v>19.41703006655956</v>
      </c>
      <c r="Y74" s="48">
        <f t="shared" si="17"/>
        <v>34.54211613495524</v>
      </c>
    </row>
    <row r="75" spans="2:25" ht="15" customHeight="1">
      <c r="B75" s="107" t="s">
        <v>47</v>
      </c>
      <c r="C75" s="108"/>
      <c r="D75" s="14"/>
      <c r="E75" s="49">
        <f aca="true" t="shared" si="25" ref="E75:S75">SUM(E76:E79)</f>
        <v>55822</v>
      </c>
      <c r="F75" s="18">
        <f t="shared" si="25"/>
        <v>4923</v>
      </c>
      <c r="G75" s="18">
        <f t="shared" si="25"/>
        <v>8</v>
      </c>
      <c r="H75" s="18">
        <f t="shared" si="25"/>
        <v>2</v>
      </c>
      <c r="I75" s="18">
        <f t="shared" si="25"/>
        <v>15</v>
      </c>
      <c r="J75" s="18">
        <f t="shared" si="25"/>
        <v>4367</v>
      </c>
      <c r="K75" s="18">
        <f t="shared" si="25"/>
        <v>18011</v>
      </c>
      <c r="L75" s="18">
        <f t="shared" si="25"/>
        <v>193</v>
      </c>
      <c r="M75" s="18">
        <f t="shared" si="25"/>
        <v>3728</v>
      </c>
      <c r="N75" s="18">
        <f t="shared" si="25"/>
        <v>10300</v>
      </c>
      <c r="O75" s="18">
        <f t="shared" si="25"/>
        <v>1003</v>
      </c>
      <c r="P75" s="18">
        <f t="shared" si="25"/>
        <v>217</v>
      </c>
      <c r="Q75" s="18">
        <f t="shared" si="25"/>
        <v>11606</v>
      </c>
      <c r="R75" s="18">
        <f t="shared" si="25"/>
        <v>1326</v>
      </c>
      <c r="S75" s="18">
        <f t="shared" si="25"/>
        <v>123</v>
      </c>
      <c r="T75" s="52">
        <f t="shared" si="12"/>
        <v>4933</v>
      </c>
      <c r="U75" s="52">
        <f t="shared" si="13"/>
        <v>22393</v>
      </c>
      <c r="V75" s="52">
        <f t="shared" si="14"/>
        <v>28373</v>
      </c>
      <c r="W75" s="90">
        <f t="shared" si="15"/>
        <v>8.837017663286877</v>
      </c>
      <c r="X75" s="90">
        <f t="shared" si="16"/>
        <v>40.1150084196195</v>
      </c>
      <c r="Y75" s="42">
        <f t="shared" si="17"/>
        <v>50.827630683243164</v>
      </c>
    </row>
    <row r="76" spans="1:25" ht="15" customHeight="1">
      <c r="A76" s="1">
        <v>461</v>
      </c>
      <c r="B76" s="6"/>
      <c r="C76" s="7" t="s">
        <v>70</v>
      </c>
      <c r="D76" s="9"/>
      <c r="E76" s="36">
        <v>9212</v>
      </c>
      <c r="F76" s="37">
        <v>1288</v>
      </c>
      <c r="G76" s="74" t="s">
        <v>74</v>
      </c>
      <c r="H76" s="74" t="s">
        <v>74</v>
      </c>
      <c r="I76" s="37">
        <v>1</v>
      </c>
      <c r="J76" s="37">
        <v>867</v>
      </c>
      <c r="K76" s="37">
        <v>2890</v>
      </c>
      <c r="L76" s="37">
        <v>25</v>
      </c>
      <c r="M76" s="37">
        <v>598</v>
      </c>
      <c r="N76" s="37">
        <v>1516</v>
      </c>
      <c r="O76" s="37">
        <v>100</v>
      </c>
      <c r="P76" s="37">
        <v>27</v>
      </c>
      <c r="Q76" s="37">
        <v>1698</v>
      </c>
      <c r="R76" s="37">
        <v>186</v>
      </c>
      <c r="S76" s="37">
        <v>16</v>
      </c>
      <c r="T76" s="37">
        <f t="shared" si="12"/>
        <v>1288</v>
      </c>
      <c r="U76" s="37">
        <f t="shared" si="13"/>
        <v>3758</v>
      </c>
      <c r="V76" s="37">
        <f t="shared" si="14"/>
        <v>4150</v>
      </c>
      <c r="W76" s="86">
        <f t="shared" si="15"/>
        <v>13.98176291793313</v>
      </c>
      <c r="X76" s="86">
        <f t="shared" si="16"/>
        <v>40.794615718627874</v>
      </c>
      <c r="Y76" s="44">
        <f t="shared" si="17"/>
        <v>45.04993486756405</v>
      </c>
    </row>
    <row r="77" spans="1:25" ht="15" customHeight="1">
      <c r="A77" s="1">
        <v>462</v>
      </c>
      <c r="B77" s="6"/>
      <c r="C77" s="7" t="s">
        <v>26</v>
      </c>
      <c r="D77" s="9"/>
      <c r="E77" s="36">
        <v>10905</v>
      </c>
      <c r="F77" s="37">
        <v>1104</v>
      </c>
      <c r="G77" s="74" t="s">
        <v>74</v>
      </c>
      <c r="H77" s="37">
        <v>1</v>
      </c>
      <c r="I77" s="74" t="s">
        <v>74</v>
      </c>
      <c r="J77" s="37">
        <v>870</v>
      </c>
      <c r="K77" s="37">
        <v>3679</v>
      </c>
      <c r="L77" s="37">
        <v>55</v>
      </c>
      <c r="M77" s="37">
        <v>790</v>
      </c>
      <c r="N77" s="37">
        <v>1926</v>
      </c>
      <c r="O77" s="37">
        <v>153</v>
      </c>
      <c r="P77" s="37">
        <v>36</v>
      </c>
      <c r="Q77" s="37">
        <v>2066</v>
      </c>
      <c r="R77" s="37">
        <v>224</v>
      </c>
      <c r="S77" s="37">
        <v>1</v>
      </c>
      <c r="T77" s="37">
        <f t="shared" si="12"/>
        <v>1105</v>
      </c>
      <c r="U77" s="37">
        <f t="shared" si="13"/>
        <v>4549</v>
      </c>
      <c r="V77" s="37">
        <f t="shared" si="14"/>
        <v>5250</v>
      </c>
      <c r="W77" s="86">
        <f t="shared" si="15"/>
        <v>10.132966529115086</v>
      </c>
      <c r="X77" s="86">
        <f t="shared" si="16"/>
        <v>41.714809720311784</v>
      </c>
      <c r="Y77" s="44">
        <f t="shared" si="17"/>
        <v>48.143053645116915</v>
      </c>
    </row>
    <row r="78" spans="1:25" ht="15" customHeight="1">
      <c r="A78" s="1">
        <v>463</v>
      </c>
      <c r="B78" s="6"/>
      <c r="C78" s="7" t="s">
        <v>27</v>
      </c>
      <c r="D78" s="9"/>
      <c r="E78" s="36">
        <v>16505</v>
      </c>
      <c r="F78" s="37">
        <v>1728</v>
      </c>
      <c r="G78" s="74" t="s">
        <v>74</v>
      </c>
      <c r="H78" s="37">
        <v>1</v>
      </c>
      <c r="I78" s="37">
        <v>3</v>
      </c>
      <c r="J78" s="37">
        <v>1019</v>
      </c>
      <c r="K78" s="37">
        <v>5717</v>
      </c>
      <c r="L78" s="37">
        <v>37</v>
      </c>
      <c r="M78" s="37">
        <v>799</v>
      </c>
      <c r="N78" s="37">
        <v>2777</v>
      </c>
      <c r="O78" s="37">
        <v>294</v>
      </c>
      <c r="P78" s="37">
        <v>44</v>
      </c>
      <c r="Q78" s="37">
        <v>3719</v>
      </c>
      <c r="R78" s="37">
        <v>357</v>
      </c>
      <c r="S78" s="37">
        <v>10</v>
      </c>
      <c r="T78" s="37">
        <f t="shared" si="12"/>
        <v>1729</v>
      </c>
      <c r="U78" s="37">
        <f t="shared" si="13"/>
        <v>6739</v>
      </c>
      <c r="V78" s="37">
        <f t="shared" si="14"/>
        <v>8027</v>
      </c>
      <c r="W78" s="86">
        <f t="shared" si="15"/>
        <v>10.475613450469554</v>
      </c>
      <c r="X78" s="86">
        <f t="shared" si="16"/>
        <v>40.8300514995456</v>
      </c>
      <c r="Y78" s="44">
        <f t="shared" si="17"/>
        <v>48.63374734928809</v>
      </c>
    </row>
    <row r="79" spans="1:25" ht="15" customHeight="1">
      <c r="A79" s="1">
        <v>464</v>
      </c>
      <c r="B79" s="58"/>
      <c r="C79" s="59" t="s">
        <v>28</v>
      </c>
      <c r="D79" s="60"/>
      <c r="E79" s="61">
        <v>19200</v>
      </c>
      <c r="F79" s="33">
        <v>803</v>
      </c>
      <c r="G79" s="33">
        <v>8</v>
      </c>
      <c r="H79" s="75" t="s">
        <v>74</v>
      </c>
      <c r="I79" s="33">
        <v>11</v>
      </c>
      <c r="J79" s="33">
        <v>1611</v>
      </c>
      <c r="K79" s="33">
        <v>5725</v>
      </c>
      <c r="L79" s="33">
        <v>76</v>
      </c>
      <c r="M79" s="33">
        <v>1541</v>
      </c>
      <c r="N79" s="33">
        <v>4081</v>
      </c>
      <c r="O79" s="33">
        <v>456</v>
      </c>
      <c r="P79" s="33">
        <v>110</v>
      </c>
      <c r="Q79" s="33">
        <v>4123</v>
      </c>
      <c r="R79" s="33">
        <v>559</v>
      </c>
      <c r="S79" s="33">
        <v>96</v>
      </c>
      <c r="T79" s="39">
        <f t="shared" si="12"/>
        <v>811</v>
      </c>
      <c r="U79" s="39">
        <f t="shared" si="13"/>
        <v>7347</v>
      </c>
      <c r="V79" s="39">
        <f t="shared" si="14"/>
        <v>10946</v>
      </c>
      <c r="W79" s="91">
        <f t="shared" si="15"/>
        <v>4.223958333333333</v>
      </c>
      <c r="X79" s="91">
        <f t="shared" si="16"/>
        <v>38.265625</v>
      </c>
      <c r="Y79" s="45">
        <f t="shared" si="17"/>
        <v>57.010416666666664</v>
      </c>
    </row>
    <row r="80" spans="2:25" ht="15" customHeight="1">
      <c r="B80" s="109" t="s">
        <v>48</v>
      </c>
      <c r="C80" s="110"/>
      <c r="D80" s="54"/>
      <c r="E80" s="55">
        <f aca="true" t="shared" si="26" ref="E80:S80">SUM(E81:E84)</f>
        <v>47776</v>
      </c>
      <c r="F80" s="56">
        <f t="shared" si="26"/>
        <v>5473</v>
      </c>
      <c r="G80" s="56">
        <f t="shared" si="26"/>
        <v>7</v>
      </c>
      <c r="H80" s="56">
        <f t="shared" si="26"/>
        <v>0</v>
      </c>
      <c r="I80" s="56">
        <f t="shared" si="26"/>
        <v>6</v>
      </c>
      <c r="J80" s="56">
        <f t="shared" si="26"/>
        <v>3415</v>
      </c>
      <c r="K80" s="56">
        <f t="shared" si="26"/>
        <v>17370</v>
      </c>
      <c r="L80" s="56">
        <f t="shared" si="26"/>
        <v>150</v>
      </c>
      <c r="M80" s="56">
        <f t="shared" si="26"/>
        <v>2622</v>
      </c>
      <c r="N80" s="56">
        <f t="shared" si="26"/>
        <v>7948</v>
      </c>
      <c r="O80" s="56">
        <f t="shared" si="26"/>
        <v>728</v>
      </c>
      <c r="P80" s="56">
        <f t="shared" si="26"/>
        <v>231</v>
      </c>
      <c r="Q80" s="56">
        <f t="shared" si="26"/>
        <v>8717</v>
      </c>
      <c r="R80" s="56">
        <f t="shared" si="26"/>
        <v>1000</v>
      </c>
      <c r="S80" s="56">
        <f t="shared" si="26"/>
        <v>109</v>
      </c>
      <c r="T80" s="88">
        <f t="shared" si="12"/>
        <v>5480</v>
      </c>
      <c r="U80" s="88">
        <f t="shared" si="13"/>
        <v>20791</v>
      </c>
      <c r="V80" s="88">
        <f t="shared" si="14"/>
        <v>21396</v>
      </c>
      <c r="W80" s="89">
        <f t="shared" si="15"/>
        <v>11.470194239785666</v>
      </c>
      <c r="X80" s="89">
        <f t="shared" si="16"/>
        <v>43.51766577361018</v>
      </c>
      <c r="Y80" s="50">
        <f t="shared" si="17"/>
        <v>44.783991962491626</v>
      </c>
    </row>
    <row r="81" spans="1:25" ht="15" customHeight="1">
      <c r="A81" s="1">
        <v>481</v>
      </c>
      <c r="B81" s="6"/>
      <c r="C81" s="7" t="s">
        <v>29</v>
      </c>
      <c r="D81" s="9"/>
      <c r="E81" s="36">
        <v>7845</v>
      </c>
      <c r="F81" s="37">
        <v>1255</v>
      </c>
      <c r="G81" s="74" t="s">
        <v>74</v>
      </c>
      <c r="H81" s="74" t="s">
        <v>74</v>
      </c>
      <c r="I81" s="37">
        <v>1</v>
      </c>
      <c r="J81" s="37">
        <v>400</v>
      </c>
      <c r="K81" s="37">
        <v>2751</v>
      </c>
      <c r="L81" s="37">
        <v>21</v>
      </c>
      <c r="M81" s="37">
        <v>359</v>
      </c>
      <c r="N81" s="37">
        <v>1297</v>
      </c>
      <c r="O81" s="37">
        <v>115</v>
      </c>
      <c r="P81" s="37">
        <v>33</v>
      </c>
      <c r="Q81" s="37">
        <v>1408</v>
      </c>
      <c r="R81" s="37">
        <v>197</v>
      </c>
      <c r="S81" s="37">
        <v>8</v>
      </c>
      <c r="T81" s="37">
        <f t="shared" si="12"/>
        <v>1255</v>
      </c>
      <c r="U81" s="37">
        <f t="shared" si="13"/>
        <v>3152</v>
      </c>
      <c r="V81" s="37">
        <f t="shared" si="14"/>
        <v>3430</v>
      </c>
      <c r="W81" s="86">
        <f t="shared" si="15"/>
        <v>15.997450605481198</v>
      </c>
      <c r="X81" s="86">
        <f t="shared" si="16"/>
        <v>40.17845761631612</v>
      </c>
      <c r="Y81" s="44">
        <f t="shared" si="17"/>
        <v>43.72211599745061</v>
      </c>
    </row>
    <row r="82" spans="1:25" ht="15" customHeight="1">
      <c r="A82" s="1">
        <v>482</v>
      </c>
      <c r="B82" s="6"/>
      <c r="C82" s="7" t="s">
        <v>71</v>
      </c>
      <c r="D82" s="9"/>
      <c r="E82" s="36">
        <v>15976</v>
      </c>
      <c r="F82" s="37">
        <v>1809</v>
      </c>
      <c r="G82" s="37">
        <v>1</v>
      </c>
      <c r="H82" s="74" t="s">
        <v>74</v>
      </c>
      <c r="I82" s="37">
        <v>1</v>
      </c>
      <c r="J82" s="37">
        <v>1094</v>
      </c>
      <c r="K82" s="37">
        <v>6247</v>
      </c>
      <c r="L82" s="37">
        <v>56</v>
      </c>
      <c r="M82" s="37">
        <v>779</v>
      </c>
      <c r="N82" s="37">
        <v>2654</v>
      </c>
      <c r="O82" s="37">
        <v>240</v>
      </c>
      <c r="P82" s="37">
        <v>64</v>
      </c>
      <c r="Q82" s="37">
        <v>2722</v>
      </c>
      <c r="R82" s="37">
        <v>304</v>
      </c>
      <c r="S82" s="37">
        <v>5</v>
      </c>
      <c r="T82" s="37">
        <f t="shared" si="12"/>
        <v>1810</v>
      </c>
      <c r="U82" s="37">
        <f t="shared" si="13"/>
        <v>7342</v>
      </c>
      <c r="V82" s="37">
        <f t="shared" si="14"/>
        <v>6819</v>
      </c>
      <c r="W82" s="86">
        <f t="shared" si="15"/>
        <v>11.329494241362042</v>
      </c>
      <c r="X82" s="86">
        <f t="shared" si="16"/>
        <v>45.956434651977965</v>
      </c>
      <c r="Y82" s="44">
        <f t="shared" si="17"/>
        <v>42.682774161241866</v>
      </c>
    </row>
    <row r="83" spans="1:25" ht="15" customHeight="1">
      <c r="A83" s="1">
        <v>483</v>
      </c>
      <c r="B83" s="6"/>
      <c r="C83" s="7" t="s">
        <v>72</v>
      </c>
      <c r="D83" s="9"/>
      <c r="E83" s="36">
        <v>10206</v>
      </c>
      <c r="F83" s="37">
        <v>1281</v>
      </c>
      <c r="G83" s="37">
        <v>5</v>
      </c>
      <c r="H83" s="74" t="s">
        <v>74</v>
      </c>
      <c r="I83" s="74" t="s">
        <v>74</v>
      </c>
      <c r="J83" s="37">
        <v>826</v>
      </c>
      <c r="K83" s="37">
        <v>3637</v>
      </c>
      <c r="L83" s="37">
        <v>22</v>
      </c>
      <c r="M83" s="37">
        <v>662</v>
      </c>
      <c r="N83" s="37">
        <v>1625</v>
      </c>
      <c r="O83" s="37">
        <v>135</v>
      </c>
      <c r="P83" s="37">
        <v>32</v>
      </c>
      <c r="Q83" s="37">
        <v>1781</v>
      </c>
      <c r="R83" s="37">
        <v>198</v>
      </c>
      <c r="S83" s="37">
        <v>2</v>
      </c>
      <c r="T83" s="37">
        <f t="shared" si="12"/>
        <v>1286</v>
      </c>
      <c r="U83" s="37">
        <f t="shared" si="13"/>
        <v>4463</v>
      </c>
      <c r="V83" s="37">
        <f t="shared" si="14"/>
        <v>4455</v>
      </c>
      <c r="W83" s="86">
        <f t="shared" si="15"/>
        <v>12.600431118949636</v>
      </c>
      <c r="X83" s="86">
        <f t="shared" si="16"/>
        <v>43.7291789143641</v>
      </c>
      <c r="Y83" s="44">
        <f t="shared" si="17"/>
        <v>43.65079365079365</v>
      </c>
    </row>
    <row r="84" spans="1:25" ht="15" customHeight="1">
      <c r="A84" s="1">
        <v>484</v>
      </c>
      <c r="B84" s="11"/>
      <c r="C84" s="12" t="s">
        <v>30</v>
      </c>
      <c r="D84" s="13"/>
      <c r="E84" s="38">
        <v>13749</v>
      </c>
      <c r="F84" s="39">
        <v>1128</v>
      </c>
      <c r="G84" s="39">
        <v>1</v>
      </c>
      <c r="H84" s="76" t="s">
        <v>74</v>
      </c>
      <c r="I84" s="39">
        <v>4</v>
      </c>
      <c r="J84" s="39">
        <v>1095</v>
      </c>
      <c r="K84" s="39">
        <v>4735</v>
      </c>
      <c r="L84" s="39">
        <v>51</v>
      </c>
      <c r="M84" s="39">
        <v>822</v>
      </c>
      <c r="N84" s="39">
        <v>2372</v>
      </c>
      <c r="O84" s="39">
        <v>238</v>
      </c>
      <c r="P84" s="39">
        <v>102</v>
      </c>
      <c r="Q84" s="39">
        <v>2806</v>
      </c>
      <c r="R84" s="39">
        <v>301</v>
      </c>
      <c r="S84" s="39">
        <v>94</v>
      </c>
      <c r="T84" s="33">
        <f t="shared" si="12"/>
        <v>1129</v>
      </c>
      <c r="U84" s="33">
        <f t="shared" si="13"/>
        <v>5834</v>
      </c>
      <c r="V84" s="33">
        <f t="shared" si="14"/>
        <v>6692</v>
      </c>
      <c r="W84" s="87">
        <f t="shared" si="15"/>
        <v>8.211506291366645</v>
      </c>
      <c r="X84" s="87">
        <f t="shared" si="16"/>
        <v>42.43217688559168</v>
      </c>
      <c r="Y84" s="48">
        <f t="shared" si="17"/>
        <v>48.67263073678086</v>
      </c>
    </row>
    <row r="85" spans="2:25" ht="15" customHeight="1">
      <c r="B85" s="107" t="s">
        <v>49</v>
      </c>
      <c r="C85" s="108"/>
      <c r="D85" s="14"/>
      <c r="E85" s="49">
        <f aca="true" t="shared" si="27" ref="E85:S85">E86</f>
        <v>11271</v>
      </c>
      <c r="F85" s="18">
        <f t="shared" si="27"/>
        <v>289</v>
      </c>
      <c r="G85" s="18">
        <f t="shared" si="27"/>
        <v>19</v>
      </c>
      <c r="H85" s="18">
        <f t="shared" si="27"/>
        <v>5</v>
      </c>
      <c r="I85" s="18">
        <f t="shared" si="27"/>
        <v>21</v>
      </c>
      <c r="J85" s="18">
        <f t="shared" si="27"/>
        <v>1041</v>
      </c>
      <c r="K85" s="18">
        <f t="shared" si="27"/>
        <v>3708</v>
      </c>
      <c r="L85" s="18">
        <f t="shared" si="27"/>
        <v>48</v>
      </c>
      <c r="M85" s="18">
        <f t="shared" si="27"/>
        <v>671</v>
      </c>
      <c r="N85" s="18">
        <f t="shared" si="27"/>
        <v>2378</v>
      </c>
      <c r="O85" s="63">
        <f t="shared" si="27"/>
        <v>208</v>
      </c>
      <c r="P85" s="63">
        <f t="shared" si="27"/>
        <v>81</v>
      </c>
      <c r="Q85" s="18">
        <f t="shared" si="27"/>
        <v>2530</v>
      </c>
      <c r="R85" s="63">
        <f t="shared" si="27"/>
        <v>271</v>
      </c>
      <c r="S85" s="63">
        <f t="shared" si="27"/>
        <v>1</v>
      </c>
      <c r="T85" s="52">
        <f t="shared" si="12"/>
        <v>313</v>
      </c>
      <c r="U85" s="52">
        <f t="shared" si="13"/>
        <v>4770</v>
      </c>
      <c r="V85" s="52">
        <f t="shared" si="14"/>
        <v>6187</v>
      </c>
      <c r="W85" s="90">
        <f t="shared" si="15"/>
        <v>2.7770384171768256</v>
      </c>
      <c r="X85" s="90">
        <f t="shared" si="16"/>
        <v>42.32100079850945</v>
      </c>
      <c r="Y85" s="42">
        <f t="shared" si="17"/>
        <v>54.8930884571023</v>
      </c>
    </row>
    <row r="86" spans="1:25" ht="15" customHeight="1">
      <c r="A86" s="1">
        <v>501</v>
      </c>
      <c r="B86" s="58"/>
      <c r="C86" s="59" t="s">
        <v>31</v>
      </c>
      <c r="D86" s="60"/>
      <c r="E86" s="61">
        <v>11271</v>
      </c>
      <c r="F86" s="33">
        <v>289</v>
      </c>
      <c r="G86" s="33">
        <v>19</v>
      </c>
      <c r="H86" s="33">
        <v>5</v>
      </c>
      <c r="I86" s="33">
        <v>21</v>
      </c>
      <c r="J86" s="33">
        <v>1041</v>
      </c>
      <c r="K86" s="33">
        <v>3708</v>
      </c>
      <c r="L86" s="33">
        <v>48</v>
      </c>
      <c r="M86" s="33">
        <v>671</v>
      </c>
      <c r="N86" s="33">
        <v>2378</v>
      </c>
      <c r="O86" s="33">
        <v>208</v>
      </c>
      <c r="P86" s="33">
        <v>81</v>
      </c>
      <c r="Q86" s="33">
        <v>2530</v>
      </c>
      <c r="R86" s="33">
        <v>271</v>
      </c>
      <c r="S86" s="33">
        <v>1</v>
      </c>
      <c r="T86" s="39">
        <f aca="true" t="shared" si="28" ref="T86:T92">SUM(F86:H86)</f>
        <v>313</v>
      </c>
      <c r="U86" s="39">
        <f aca="true" t="shared" si="29" ref="U86:U92">SUM(I86:K86)</f>
        <v>4770</v>
      </c>
      <c r="V86" s="39">
        <f aca="true" t="shared" si="30" ref="V86:V92">SUM(L86:R86)</f>
        <v>6187</v>
      </c>
      <c r="W86" s="91">
        <f aca="true" t="shared" si="31" ref="W86:W92">T86/$E86*100</f>
        <v>2.7770384171768256</v>
      </c>
      <c r="X86" s="91">
        <f aca="true" t="shared" si="32" ref="X86:X92">U86/$E86*100</f>
        <v>42.32100079850945</v>
      </c>
      <c r="Y86" s="45">
        <f aca="true" t="shared" si="33" ref="Y86:Y92">V86/$E86*100</f>
        <v>54.8930884571023</v>
      </c>
    </row>
    <row r="87" spans="2:25" ht="15" customHeight="1">
      <c r="B87" s="109" t="s">
        <v>50</v>
      </c>
      <c r="C87" s="110"/>
      <c r="D87" s="54"/>
      <c r="E87" s="55">
        <f aca="true" t="shared" si="34" ref="E87:S87">SUM(E88:E92)</f>
        <v>57973</v>
      </c>
      <c r="F87" s="56">
        <f t="shared" si="34"/>
        <v>4520</v>
      </c>
      <c r="G87" s="56">
        <f t="shared" si="34"/>
        <v>2</v>
      </c>
      <c r="H87" s="56">
        <f t="shared" si="34"/>
        <v>4</v>
      </c>
      <c r="I87" s="56">
        <f t="shared" si="34"/>
        <v>28</v>
      </c>
      <c r="J87" s="56">
        <f t="shared" si="34"/>
        <v>3742</v>
      </c>
      <c r="K87" s="56">
        <f t="shared" si="34"/>
        <v>25485</v>
      </c>
      <c r="L87" s="56">
        <f t="shared" si="34"/>
        <v>152</v>
      </c>
      <c r="M87" s="56">
        <f t="shared" si="34"/>
        <v>3343</v>
      </c>
      <c r="N87" s="56">
        <f t="shared" si="34"/>
        <v>8733</v>
      </c>
      <c r="O87" s="56">
        <f t="shared" si="34"/>
        <v>753</v>
      </c>
      <c r="P87" s="56">
        <f t="shared" si="34"/>
        <v>234</v>
      </c>
      <c r="Q87" s="56">
        <f t="shared" si="34"/>
        <v>9461</v>
      </c>
      <c r="R87" s="56">
        <f t="shared" si="34"/>
        <v>1167</v>
      </c>
      <c r="S87" s="56">
        <f t="shared" si="34"/>
        <v>349</v>
      </c>
      <c r="T87" s="88">
        <f t="shared" si="28"/>
        <v>4526</v>
      </c>
      <c r="U87" s="88">
        <f t="shared" si="29"/>
        <v>29255</v>
      </c>
      <c r="V87" s="88">
        <f t="shared" si="30"/>
        <v>23843</v>
      </c>
      <c r="W87" s="89">
        <f t="shared" si="31"/>
        <v>7.807082607420695</v>
      </c>
      <c r="X87" s="89">
        <f t="shared" si="32"/>
        <v>50.46314663722767</v>
      </c>
      <c r="Y87" s="50">
        <f t="shared" si="33"/>
        <v>41.12776637400169</v>
      </c>
    </row>
    <row r="88" spans="1:25" ht="15" customHeight="1">
      <c r="A88" s="1">
        <v>521</v>
      </c>
      <c r="B88" s="6"/>
      <c r="C88" s="7" t="s">
        <v>32</v>
      </c>
      <c r="D88" s="9"/>
      <c r="E88" s="36">
        <v>8710</v>
      </c>
      <c r="F88" s="37">
        <v>2086</v>
      </c>
      <c r="G88" s="74" t="s">
        <v>74</v>
      </c>
      <c r="H88" s="74" t="s">
        <v>74</v>
      </c>
      <c r="I88" s="37">
        <v>6</v>
      </c>
      <c r="J88" s="37">
        <v>776</v>
      </c>
      <c r="K88" s="37">
        <v>2242</v>
      </c>
      <c r="L88" s="37">
        <v>32</v>
      </c>
      <c r="M88" s="37">
        <v>517</v>
      </c>
      <c r="N88" s="37">
        <v>1292</v>
      </c>
      <c r="O88" s="37">
        <v>104</v>
      </c>
      <c r="P88" s="37">
        <v>37</v>
      </c>
      <c r="Q88" s="37">
        <v>1420</v>
      </c>
      <c r="R88" s="37">
        <v>190</v>
      </c>
      <c r="S88" s="37">
        <v>8</v>
      </c>
      <c r="T88" s="37">
        <f t="shared" si="28"/>
        <v>2086</v>
      </c>
      <c r="U88" s="37">
        <f t="shared" si="29"/>
        <v>3024</v>
      </c>
      <c r="V88" s="37">
        <f t="shared" si="30"/>
        <v>3592</v>
      </c>
      <c r="W88" s="86">
        <f t="shared" si="31"/>
        <v>23.949483352468427</v>
      </c>
      <c r="X88" s="86">
        <f t="shared" si="32"/>
        <v>34.71871412169919</v>
      </c>
      <c r="Y88" s="44">
        <f t="shared" si="33"/>
        <v>41.23995407577497</v>
      </c>
    </row>
    <row r="89" spans="1:25" ht="15" customHeight="1">
      <c r="A89" s="1">
        <v>522</v>
      </c>
      <c r="B89" s="6"/>
      <c r="C89" s="7" t="s">
        <v>33</v>
      </c>
      <c r="D89" s="9"/>
      <c r="E89" s="36">
        <v>6069</v>
      </c>
      <c r="F89" s="37">
        <v>762</v>
      </c>
      <c r="G89" s="37">
        <v>1</v>
      </c>
      <c r="H89" s="74" t="s">
        <v>74</v>
      </c>
      <c r="I89" s="37">
        <v>4</v>
      </c>
      <c r="J89" s="37">
        <v>410</v>
      </c>
      <c r="K89" s="37">
        <v>2101</v>
      </c>
      <c r="L89" s="37">
        <v>22</v>
      </c>
      <c r="M89" s="37">
        <v>476</v>
      </c>
      <c r="N89" s="37">
        <v>883</v>
      </c>
      <c r="O89" s="37">
        <v>92</v>
      </c>
      <c r="P89" s="37">
        <v>23</v>
      </c>
      <c r="Q89" s="37">
        <v>1103</v>
      </c>
      <c r="R89" s="37">
        <v>149</v>
      </c>
      <c r="S89" s="37">
        <v>43</v>
      </c>
      <c r="T89" s="37">
        <f t="shared" si="28"/>
        <v>763</v>
      </c>
      <c r="U89" s="37">
        <f t="shared" si="29"/>
        <v>2515</v>
      </c>
      <c r="V89" s="37">
        <f t="shared" si="30"/>
        <v>2748</v>
      </c>
      <c r="W89" s="86">
        <f t="shared" si="31"/>
        <v>12.572087658592848</v>
      </c>
      <c r="X89" s="86">
        <f t="shared" si="32"/>
        <v>41.44010545394629</v>
      </c>
      <c r="Y89" s="44">
        <f t="shared" si="33"/>
        <v>45.27928818586258</v>
      </c>
    </row>
    <row r="90" spans="1:25" ht="15" customHeight="1">
      <c r="A90" s="1">
        <v>523</v>
      </c>
      <c r="B90" s="6"/>
      <c r="C90" s="7" t="s">
        <v>34</v>
      </c>
      <c r="D90" s="9"/>
      <c r="E90" s="36">
        <v>6132</v>
      </c>
      <c r="F90" s="37">
        <v>569</v>
      </c>
      <c r="G90" s="74" t="s">
        <v>74</v>
      </c>
      <c r="H90" s="74" t="s">
        <v>74</v>
      </c>
      <c r="I90" s="37">
        <v>7</v>
      </c>
      <c r="J90" s="37">
        <v>471</v>
      </c>
      <c r="K90" s="37">
        <v>2592</v>
      </c>
      <c r="L90" s="37">
        <v>18</v>
      </c>
      <c r="M90" s="37">
        <v>418</v>
      </c>
      <c r="N90" s="37">
        <v>852</v>
      </c>
      <c r="O90" s="37">
        <v>64</v>
      </c>
      <c r="P90" s="37">
        <v>8</v>
      </c>
      <c r="Q90" s="37">
        <v>993</v>
      </c>
      <c r="R90" s="37">
        <v>139</v>
      </c>
      <c r="S90" s="37">
        <v>1</v>
      </c>
      <c r="T90" s="37">
        <f t="shared" si="28"/>
        <v>569</v>
      </c>
      <c r="U90" s="37">
        <f t="shared" si="29"/>
        <v>3070</v>
      </c>
      <c r="V90" s="37">
        <f t="shared" si="30"/>
        <v>2492</v>
      </c>
      <c r="W90" s="86">
        <f t="shared" si="31"/>
        <v>9.279191128506197</v>
      </c>
      <c r="X90" s="86">
        <f t="shared" si="32"/>
        <v>50.06523157208089</v>
      </c>
      <c r="Y90" s="44">
        <f t="shared" si="33"/>
        <v>40.63926940639269</v>
      </c>
    </row>
    <row r="91" spans="1:25" ht="15" customHeight="1">
      <c r="A91" s="1">
        <v>524</v>
      </c>
      <c r="B91" s="6"/>
      <c r="C91" s="7" t="s">
        <v>73</v>
      </c>
      <c r="D91" s="9"/>
      <c r="E91" s="36">
        <v>22615</v>
      </c>
      <c r="F91" s="37">
        <v>230</v>
      </c>
      <c r="G91" s="37">
        <v>1</v>
      </c>
      <c r="H91" s="74" t="s">
        <v>74</v>
      </c>
      <c r="I91" s="37">
        <v>7</v>
      </c>
      <c r="J91" s="37">
        <v>1186</v>
      </c>
      <c r="K91" s="37">
        <v>12404</v>
      </c>
      <c r="L91" s="37">
        <v>41</v>
      </c>
      <c r="M91" s="37">
        <v>1000</v>
      </c>
      <c r="N91" s="37">
        <v>3351</v>
      </c>
      <c r="O91" s="37">
        <v>259</v>
      </c>
      <c r="P91" s="37">
        <v>108</v>
      </c>
      <c r="Q91" s="37">
        <v>3409</v>
      </c>
      <c r="R91" s="37">
        <v>399</v>
      </c>
      <c r="S91" s="37">
        <v>220</v>
      </c>
      <c r="T91" s="37">
        <f t="shared" si="28"/>
        <v>231</v>
      </c>
      <c r="U91" s="37">
        <f t="shared" si="29"/>
        <v>13597</v>
      </c>
      <c r="V91" s="37">
        <f t="shared" si="30"/>
        <v>8567</v>
      </c>
      <c r="W91" s="86">
        <f t="shared" si="31"/>
        <v>1.0214459429582137</v>
      </c>
      <c r="X91" s="86">
        <f t="shared" si="32"/>
        <v>60.12381162944948</v>
      </c>
      <c r="Y91" s="44">
        <f t="shared" si="33"/>
        <v>37.881936767632105</v>
      </c>
    </row>
    <row r="92" spans="1:25" ht="15" customHeight="1">
      <c r="A92" s="1">
        <v>525</v>
      </c>
      <c r="B92" s="11"/>
      <c r="C92" s="12" t="s">
        <v>35</v>
      </c>
      <c r="D92" s="13"/>
      <c r="E92" s="31">
        <v>14447</v>
      </c>
      <c r="F92" s="32">
        <v>873</v>
      </c>
      <c r="G92" s="93" t="s">
        <v>74</v>
      </c>
      <c r="H92" s="32">
        <v>4</v>
      </c>
      <c r="I92" s="32">
        <v>4</v>
      </c>
      <c r="J92" s="32">
        <v>899</v>
      </c>
      <c r="K92" s="32">
        <v>6146</v>
      </c>
      <c r="L92" s="32">
        <v>39</v>
      </c>
      <c r="M92" s="32">
        <v>932</v>
      </c>
      <c r="N92" s="32">
        <v>2355</v>
      </c>
      <c r="O92" s="32">
        <v>234</v>
      </c>
      <c r="P92" s="32">
        <v>58</v>
      </c>
      <c r="Q92" s="32">
        <v>2536</v>
      </c>
      <c r="R92" s="32">
        <v>290</v>
      </c>
      <c r="S92" s="32">
        <v>77</v>
      </c>
      <c r="T92" s="39">
        <f t="shared" si="28"/>
        <v>877</v>
      </c>
      <c r="U92" s="39">
        <f t="shared" si="29"/>
        <v>7049</v>
      </c>
      <c r="V92" s="39">
        <f t="shared" si="30"/>
        <v>6444</v>
      </c>
      <c r="W92" s="85">
        <f t="shared" si="31"/>
        <v>6.070464456288502</v>
      </c>
      <c r="X92" s="85">
        <f t="shared" si="32"/>
        <v>48.792136775801204</v>
      </c>
      <c r="Y92" s="96">
        <f t="shared" si="33"/>
        <v>44.604416141759536</v>
      </c>
    </row>
    <row r="93" spans="2:5" ht="14.25" customHeight="1">
      <c r="B93" s="20"/>
      <c r="E93" s="20"/>
    </row>
  </sheetData>
  <mergeCells count="26">
    <mergeCell ref="B85:C85"/>
    <mergeCell ref="B87:C87"/>
    <mergeCell ref="B32:C32"/>
    <mergeCell ref="B37:C37"/>
    <mergeCell ref="B43:C43"/>
    <mergeCell ref="B80:C80"/>
    <mergeCell ref="B75:C75"/>
    <mergeCell ref="B55:C55"/>
    <mergeCell ref="B57:C57"/>
    <mergeCell ref="B66:C66"/>
    <mergeCell ref="B50:C50"/>
    <mergeCell ref="B22:C22"/>
    <mergeCell ref="B11:C11"/>
    <mergeCell ref="B12:C12"/>
    <mergeCell ref="B13:C13"/>
    <mergeCell ref="B14:C14"/>
    <mergeCell ref="B19:C19"/>
    <mergeCell ref="B20:C20"/>
    <mergeCell ref="B21:C21"/>
    <mergeCell ref="B16:C16"/>
    <mergeCell ref="B17:C17"/>
    <mergeCell ref="B18:C18"/>
    <mergeCell ref="B8:C8"/>
    <mergeCell ref="B9:C9"/>
    <mergeCell ref="B10:C10"/>
    <mergeCell ref="B15:C15"/>
  </mergeCells>
  <printOptions/>
  <pageMargins left="0.5905511811023623" right="0" top="0.7086614173228347" bottom="0" header="0.31496062992125984" footer="0.5118110236220472"/>
  <pageSetup horizontalDpi="400" verticalDpi="400" orientation="portrait" paperSize="9" scale="62" r:id="rId1"/>
  <headerFooter alignWithMargins="0">
    <oddHeader>&amp;L&amp;14平成１２年国勢調査　第２次基本集計結果
第２表　市町村別産業別就業者数</oddHeader>
  </headerFooter>
  <colBreaks count="1" manualBreakCount="1">
    <brk id="17" min="2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2002-01-10T02:55:32Z</cp:lastPrinted>
  <dcterms:created xsi:type="dcterms:W3CDTF">2000-04-07T06:46:20Z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