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EFB8642-D8A4-4E20-844F-E87F2E5A1667}" xr6:coauthVersionLast="47" xr6:coauthVersionMax="47" xr10:uidLastSave="{00000000-0000-0000-0000-000000000000}"/>
  <bookViews>
    <workbookView xWindow="-120" yWindow="-120" windowWidth="29040" windowHeight="15720" activeTab="4" xr2:uid="{6706FEF4-A574-401C-89FB-8229DA571BE2}"/>
  </bookViews>
  <sheets>
    <sheet name="1001" sheetId="4" r:id="rId1"/>
    <sheet name="1002" sheetId="13" r:id="rId2"/>
    <sheet name="1003" sheetId="14" r:id="rId3"/>
    <sheet name="1004" sheetId="15" r:id="rId4"/>
    <sheet name="1005（胃がん）" sheetId="16" r:id="rId5"/>
    <sheet name="1005（肺がん、大腸がん）" sheetId="17" r:id="rId6"/>
    <sheet name="1005（子宮頸がん）" sheetId="18" r:id="rId7"/>
    <sheet name="1005（乳がん）" sheetId="19" r:id="rId8"/>
  </sheets>
  <externalReferences>
    <externalReference r:id="rId9"/>
  </externalReferences>
  <definedNames>
    <definedName name="_xlnm._FilterDatabase" localSheetId="0" hidden="1">'1001'!$A$6:$AL$71</definedName>
    <definedName name="hyou3" localSheetId="1">[1]表3!$A$2:$N$34</definedName>
    <definedName name="hyou3" localSheetId="2">[1]表3!$A$2:$N$34</definedName>
    <definedName name="hyou3" localSheetId="3">[1]表3!$A$2:$N$34</definedName>
    <definedName name="hyou3">#REF!</definedName>
    <definedName name="_xlnm.Print_Area" localSheetId="0">'1001'!$A$2:$AK$68</definedName>
    <definedName name="_xlnm.Print_Area" localSheetId="2">'1003'!$A$1:$S$26</definedName>
    <definedName name="_xlnm.Print_Area" localSheetId="3">'1004'!$A$1:$P$25</definedName>
    <definedName name="_xlnm.Print_Titles" localSheetId="0">'1001'!$A:$C</definedName>
    <definedName name="県外転出入者当前月" localSheetId="3">#REF!</definedName>
    <definedName name="県外転出入者当前月">#REF!</definedName>
    <definedName name="指示月統計結果" localSheetId="3">#REF!</definedName>
    <definedName name="指示月統計結果">#REF!</definedName>
    <definedName name="出生数_その他_のクロス集計">#N/A</definedName>
    <definedName name="出生数_自宅_のクロス集計">#N/A</definedName>
    <definedName name="出生数_助産所_のクロス集計">#N/A</definedName>
    <definedName name="出生数_診療所_のクロス集計" localSheetId="4">#N/A</definedName>
    <definedName name="出生数_診療所_のクロス集計">#N/A</definedName>
    <definedName name="出生数_病院_のクロス集計">#N/A</definedName>
    <definedName name="図1" localSheetId="1">[1]図8!$D$20:$I$31</definedName>
    <definedName name="図1" localSheetId="2">[1]図8!$D$20:$I$31</definedName>
    <definedName name="図1" localSheetId="3">[1]図8!$D$20:$I$31</definedName>
    <definedName name="図1">#REF!</definedName>
    <definedName name="表３" localSheetId="1">[1]表3!$A$2:$N$34</definedName>
    <definedName name="表３" localSheetId="2">[1]表3!$A$2:$N$34</definedName>
    <definedName name="表３" localSheetId="3">[1]表3!$A$2:$N$34</definedName>
    <definedName name="表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4" l="1"/>
  <c r="R11" i="14"/>
  <c r="E25" i="14"/>
  <c r="E5" i="13"/>
  <c r="D6" i="13"/>
  <c r="D5" i="13" s="1"/>
  <c r="E6" i="13"/>
  <c r="F6" i="13" s="1"/>
  <c r="G6" i="13"/>
  <c r="H6" i="13"/>
  <c r="I6" i="13" s="1"/>
  <c r="D7" i="13"/>
  <c r="E7" i="13"/>
  <c r="F7" i="13"/>
  <c r="G7" i="13"/>
  <c r="H7" i="13"/>
  <c r="I7" i="13" s="1"/>
  <c r="D9" i="13"/>
  <c r="E9" i="13"/>
  <c r="G9" i="13"/>
  <c r="H9" i="13"/>
  <c r="I9" i="13"/>
  <c r="F10" i="13"/>
  <c r="I10" i="13"/>
  <c r="D12" i="13"/>
  <c r="E12" i="13"/>
  <c r="G12" i="13"/>
  <c r="H12" i="13"/>
  <c r="I12" i="13"/>
  <c r="F13" i="13"/>
  <c r="I13" i="13"/>
  <c r="D15" i="13"/>
  <c r="F15" i="13" s="1"/>
  <c r="E15" i="13"/>
  <c r="G15" i="13"/>
  <c r="H15" i="13"/>
  <c r="I15" i="13"/>
  <c r="F16" i="13"/>
  <c r="I16" i="13"/>
  <c r="D18" i="13"/>
  <c r="E18" i="13"/>
  <c r="G18" i="13"/>
  <c r="H18" i="13"/>
  <c r="I18" i="13"/>
  <c r="F19" i="13"/>
  <c r="I19" i="13"/>
  <c r="F20" i="13"/>
  <c r="I20" i="13"/>
  <c r="F21" i="13"/>
  <c r="I21" i="13"/>
  <c r="D23" i="13"/>
  <c r="E23" i="13"/>
  <c r="F23" i="13"/>
  <c r="G23" i="13"/>
  <c r="H23" i="13"/>
  <c r="I23" i="13" s="1"/>
  <c r="F24" i="13"/>
  <c r="I24" i="13"/>
  <c r="F25" i="13"/>
  <c r="I25" i="13"/>
  <c r="F26" i="13"/>
  <c r="I26" i="13"/>
  <c r="D28" i="13"/>
  <c r="E28" i="13"/>
  <c r="F28" i="13" s="1"/>
  <c r="G28" i="13"/>
  <c r="H28" i="13"/>
  <c r="I28" i="13" s="1"/>
  <c r="F29" i="13"/>
  <c r="I29" i="13"/>
  <c r="F30" i="13"/>
  <c r="I30" i="13"/>
  <c r="F31" i="13"/>
  <c r="I31" i="13"/>
  <c r="F32" i="13"/>
  <c r="I32" i="13"/>
  <c r="D34" i="13"/>
  <c r="E34" i="13"/>
  <c r="F34" i="13" s="1"/>
  <c r="G34" i="13"/>
  <c r="H34" i="13"/>
  <c r="I34" i="13" s="1"/>
  <c r="F35" i="13"/>
  <c r="I35" i="13"/>
  <c r="F36" i="13"/>
  <c r="I36" i="13"/>
  <c r="F37" i="13"/>
  <c r="I37" i="13"/>
  <c r="F38" i="13"/>
  <c r="I38" i="13"/>
  <c r="F39" i="13"/>
  <c r="I39" i="13"/>
  <c r="F40" i="13"/>
  <c r="I40" i="13"/>
  <c r="D42" i="13"/>
  <c r="E42" i="13"/>
  <c r="F42" i="13" s="1"/>
  <c r="G42" i="13"/>
  <c r="H42" i="13"/>
  <c r="I42" i="13"/>
  <c r="F43" i="13"/>
  <c r="I43" i="13"/>
  <c r="F44" i="13"/>
  <c r="I44" i="13"/>
  <c r="F45" i="13"/>
  <c r="I45" i="13"/>
  <c r="F46" i="13"/>
  <c r="I46" i="13"/>
  <c r="F47" i="13"/>
  <c r="I47" i="13"/>
  <c r="D49" i="13"/>
  <c r="E49" i="13"/>
  <c r="F49" i="13" s="1"/>
  <c r="G49" i="13"/>
  <c r="H49" i="13"/>
  <c r="I49" i="13"/>
  <c r="F50" i="13"/>
  <c r="I50" i="13"/>
  <c r="F51" i="13"/>
  <c r="I51" i="13"/>
  <c r="D53" i="13"/>
  <c r="E53" i="13"/>
  <c r="F53" i="13"/>
  <c r="G53" i="13"/>
  <c r="H53" i="13"/>
  <c r="I53" i="13"/>
  <c r="F54" i="13"/>
  <c r="I54" i="13"/>
  <c r="F55" i="13"/>
  <c r="I55" i="13"/>
  <c r="D57" i="13"/>
  <c r="E57" i="13"/>
  <c r="F57" i="13"/>
  <c r="G57" i="13"/>
  <c r="H57" i="13"/>
  <c r="I57" i="13" s="1"/>
  <c r="F58" i="13"/>
  <c r="I58" i="13"/>
  <c r="D60" i="13"/>
  <c r="E60" i="13"/>
  <c r="F60" i="13"/>
  <c r="G60" i="13"/>
  <c r="H60" i="13"/>
  <c r="I60" i="13" s="1"/>
  <c r="F61" i="13"/>
  <c r="I61" i="13"/>
  <c r="F62" i="13"/>
  <c r="I62" i="13"/>
  <c r="F63" i="13"/>
  <c r="I63" i="13"/>
  <c r="F64" i="13"/>
  <c r="I64" i="13"/>
  <c r="F65" i="13"/>
  <c r="I65" i="13"/>
  <c r="F66" i="13"/>
  <c r="I66" i="13"/>
  <c r="F5" i="13" l="1"/>
  <c r="F9" i="13"/>
  <c r="G5" i="13"/>
  <c r="F12" i="13"/>
  <c r="F18" i="13"/>
  <c r="H5" i="13"/>
  <c r="I5" i="13" s="1"/>
</calcChain>
</file>

<file path=xl/sharedStrings.xml><?xml version="1.0" encoding="utf-8"?>
<sst xmlns="http://schemas.openxmlformats.org/spreadsheetml/2006/main" count="999" uniqueCount="239">
  <si>
    <t>邑楽町</t>
  </si>
  <si>
    <t>大泉町</t>
  </si>
  <si>
    <t>千代田町</t>
  </si>
  <si>
    <t>板倉町</t>
  </si>
  <si>
    <t>館林市</t>
  </si>
  <si>
    <t>太田市</t>
  </si>
  <si>
    <t>桐生市</t>
  </si>
  <si>
    <t>玉村町</t>
  </si>
  <si>
    <t>伊勢崎市</t>
  </si>
  <si>
    <t>昭和村</t>
  </si>
  <si>
    <t>川場村</t>
  </si>
  <si>
    <t>片品村</t>
  </si>
  <si>
    <t>沼田市</t>
  </si>
  <si>
    <t>高山村</t>
  </si>
  <si>
    <t>草津町</t>
  </si>
  <si>
    <t>嬬恋村</t>
  </si>
  <si>
    <t>長野原町</t>
  </si>
  <si>
    <t>中之条町</t>
  </si>
  <si>
    <t>甘楽町</t>
  </si>
  <si>
    <t>南牧村</t>
  </si>
  <si>
    <t>下仁田町</t>
  </si>
  <si>
    <t>富岡市</t>
  </si>
  <si>
    <t>上野村</t>
  </si>
  <si>
    <t>藤岡市</t>
  </si>
  <si>
    <t>吉岡町</t>
  </si>
  <si>
    <t>榛東村</t>
  </si>
  <si>
    <t>渋川市</t>
  </si>
  <si>
    <t>安中市</t>
  </si>
  <si>
    <t>高崎市</t>
  </si>
  <si>
    <t>前橋市</t>
  </si>
  <si>
    <t>町村計</t>
  </si>
  <si>
    <t>市　計</t>
  </si>
  <si>
    <t xml:space="preserve">　　 </t>
    <phoneticPr fontId="10"/>
  </si>
  <si>
    <t>注：健康手帳交付及び機能訓練（延実施回数、訓練実施人員）の項目については、平成29年度より調査対象外となったため、掲載していない。</t>
    <rPh sb="0" eb="1">
      <t>チュウ</t>
    </rPh>
    <phoneticPr fontId="10"/>
  </si>
  <si>
    <t>出典：地域保健・健康増進事業報告</t>
    <rPh sb="0" eb="2">
      <t>シュッテン</t>
    </rPh>
    <phoneticPr fontId="10"/>
  </si>
  <si>
    <t>延人員</t>
  </si>
  <si>
    <t>実人員</t>
  </si>
  <si>
    <t>胃内視鏡</t>
    <rPh sb="0" eb="1">
      <t>イ</t>
    </rPh>
    <rPh sb="1" eb="4">
      <t>ナイシキョウ</t>
    </rPh>
    <phoneticPr fontId="14"/>
  </si>
  <si>
    <r>
      <t>胃部</t>
    </r>
    <r>
      <rPr>
        <sz val="9"/>
        <rFont val="ＭＳ ゴシック"/>
        <family val="3"/>
        <charset val="128"/>
      </rPr>
      <t xml:space="preserve">
エックス線</t>
    </r>
    <rPh sb="0" eb="2">
      <t>イブ</t>
    </rPh>
    <rPh sb="7" eb="8">
      <t>セン</t>
    </rPh>
    <phoneticPr fontId="14"/>
  </si>
  <si>
    <t>その他</t>
  </si>
  <si>
    <t>認知症の者</t>
    <phoneticPr fontId="10"/>
  </si>
  <si>
    <t>寝たきり者</t>
    <phoneticPr fontId="10"/>
  </si>
  <si>
    <t>介護家族者</t>
  </si>
  <si>
    <t>閉じこもり
予防</t>
    <phoneticPr fontId="10"/>
  </si>
  <si>
    <t>個別健康
教育対象者</t>
    <phoneticPr fontId="10"/>
  </si>
  <si>
    <t>健康診査
要指導者</t>
    <phoneticPr fontId="10"/>
  </si>
  <si>
    <t>乳がん</t>
  </si>
  <si>
    <t>子宮頸がん</t>
    <rPh sb="2" eb="3">
      <t>ケイ</t>
    </rPh>
    <phoneticPr fontId="10"/>
  </si>
  <si>
    <t>大腸がん</t>
  </si>
  <si>
    <t>肺がん
（胸部エックス線検査）</t>
    <rPh sb="5" eb="7">
      <t>キョウブ</t>
    </rPh>
    <rPh sb="11" eb="12">
      <t>セン</t>
    </rPh>
    <rPh sb="12" eb="14">
      <t>ケンサ</t>
    </rPh>
    <phoneticPr fontId="10"/>
  </si>
  <si>
    <t>胃がん</t>
    <phoneticPr fontId="10"/>
  </si>
  <si>
    <t>Ｃ型</t>
    <phoneticPr fontId="14"/>
  </si>
  <si>
    <t>Ｂ型</t>
  </si>
  <si>
    <t>指導延人員</t>
  </si>
  <si>
    <t>開催回数</t>
  </si>
  <si>
    <t>参加延人員</t>
  </si>
  <si>
    <t>終了実人員</t>
  </si>
  <si>
    <t>開始実人員</t>
  </si>
  <si>
    <t>被訪問指導延人員</t>
    <rPh sb="0" eb="1">
      <t>ヒ</t>
    </rPh>
    <rPh sb="1" eb="3">
      <t>ホウモン</t>
    </rPh>
    <rPh sb="3" eb="5">
      <t>シドウ</t>
    </rPh>
    <phoneticPr fontId="14"/>
  </si>
  <si>
    <t>被訪問指導実人員</t>
    <rPh sb="0" eb="1">
      <t>ヒ</t>
    </rPh>
    <rPh sb="1" eb="3">
      <t>ホウモン</t>
    </rPh>
    <rPh sb="3" eb="5">
      <t>シドウ</t>
    </rPh>
    <phoneticPr fontId="14"/>
  </si>
  <si>
    <t>が   ん   検   診</t>
    <phoneticPr fontId="10"/>
  </si>
  <si>
    <t>肝炎ウイルス検診</t>
  </si>
  <si>
    <t>骨粗鬆症検診</t>
  </si>
  <si>
    <t>歯周疾患検診</t>
    <phoneticPr fontId="10"/>
  </si>
  <si>
    <t>総    合</t>
    <phoneticPr fontId="10"/>
  </si>
  <si>
    <t>重    点</t>
    <phoneticPr fontId="10"/>
  </si>
  <si>
    <t>集    団</t>
    <phoneticPr fontId="10"/>
  </si>
  <si>
    <t>個    別</t>
    <phoneticPr fontId="10"/>
  </si>
  <si>
    <t>訪          問          指          導</t>
    <phoneticPr fontId="10"/>
  </si>
  <si>
    <t>各    種    検    診    受    診    者    数</t>
    <rPh sb="20" eb="21">
      <t>ウケ</t>
    </rPh>
    <rPh sb="25" eb="26">
      <t>ミ</t>
    </rPh>
    <rPh sb="30" eb="31">
      <t>シャ</t>
    </rPh>
    <rPh sb="35" eb="36">
      <t>スウ</t>
    </rPh>
    <phoneticPr fontId="10"/>
  </si>
  <si>
    <t>健  康  相  談</t>
    <phoneticPr fontId="10"/>
  </si>
  <si>
    <t>健  康  教  育</t>
    <phoneticPr fontId="10"/>
  </si>
  <si>
    <t>10－第１表　健康増進事業（医療等以外）実施状況，市町村・保健福祉事務所別</t>
    <rPh sb="7" eb="9">
      <t>ケンコウ</t>
    </rPh>
    <rPh sb="9" eb="11">
      <t>ゾウシン</t>
    </rPh>
    <rPh sb="11" eb="13">
      <t>ジギョウ</t>
    </rPh>
    <rPh sb="16" eb="17">
      <t>トウ</t>
    </rPh>
    <rPh sb="29" eb="36">
      <t>ホケンジョ</t>
    </rPh>
    <phoneticPr fontId="10"/>
  </si>
  <si>
    <t>-</t>
  </si>
  <si>
    <t>県　計</t>
    <rPh sb="0" eb="1">
      <t>ケン</t>
    </rPh>
    <phoneticPr fontId="20"/>
  </si>
  <si>
    <t>前橋市保健所</t>
    <rPh sb="0" eb="3">
      <t>マエバシシ</t>
    </rPh>
    <rPh sb="3" eb="6">
      <t>ホケンジョ</t>
    </rPh>
    <phoneticPr fontId="20"/>
  </si>
  <si>
    <t>渋川保健福祉事務所</t>
    <rPh sb="4" eb="6">
      <t>フクシ</t>
    </rPh>
    <rPh sb="6" eb="8">
      <t>ジム</t>
    </rPh>
    <phoneticPr fontId="20"/>
  </si>
  <si>
    <t>伊勢崎保健福祉事務所</t>
    <rPh sb="5" eb="7">
      <t>フクシ</t>
    </rPh>
    <rPh sb="7" eb="9">
      <t>ジム</t>
    </rPh>
    <phoneticPr fontId="20"/>
  </si>
  <si>
    <t>高崎市保健所</t>
    <rPh sb="0" eb="3">
      <t>タカサキシ</t>
    </rPh>
    <rPh sb="3" eb="6">
      <t>ホケンジョ</t>
    </rPh>
    <phoneticPr fontId="20"/>
  </si>
  <si>
    <t>安中保健福祉事務所</t>
    <rPh sb="0" eb="2">
      <t>アンナカ</t>
    </rPh>
    <rPh sb="2" eb="4">
      <t>ホケン</t>
    </rPh>
    <rPh sb="4" eb="6">
      <t>フクシ</t>
    </rPh>
    <rPh sb="6" eb="9">
      <t>ジムショ</t>
    </rPh>
    <phoneticPr fontId="20"/>
  </si>
  <si>
    <t>藤岡保健福祉事務所</t>
    <rPh sb="4" eb="6">
      <t>フクシ</t>
    </rPh>
    <rPh sb="6" eb="9">
      <t>ジムショ</t>
    </rPh>
    <phoneticPr fontId="20"/>
  </si>
  <si>
    <t>神流町</t>
    <rPh sb="0" eb="1">
      <t>カミ</t>
    </rPh>
    <rPh sb="1" eb="2">
      <t>ナガ</t>
    </rPh>
    <rPh sb="2" eb="3">
      <t>マチ</t>
    </rPh>
    <phoneticPr fontId="21"/>
  </si>
  <si>
    <t>富岡保健福祉事務所</t>
    <rPh sb="4" eb="6">
      <t>フクシ</t>
    </rPh>
    <rPh sb="6" eb="8">
      <t>ジム</t>
    </rPh>
    <phoneticPr fontId="20"/>
  </si>
  <si>
    <t>吾妻保健福祉事務所</t>
    <rPh sb="0" eb="2">
      <t>アガツマ</t>
    </rPh>
    <rPh sb="2" eb="4">
      <t>ホケン</t>
    </rPh>
    <rPh sb="4" eb="6">
      <t>フクシ</t>
    </rPh>
    <rPh sb="6" eb="8">
      <t>ジム</t>
    </rPh>
    <phoneticPr fontId="20"/>
  </si>
  <si>
    <t>東吾妻町</t>
    <rPh sb="0" eb="1">
      <t>ヒガシ</t>
    </rPh>
    <rPh sb="1" eb="3">
      <t>アガツマ</t>
    </rPh>
    <rPh sb="3" eb="4">
      <t>マチ</t>
    </rPh>
    <phoneticPr fontId="21"/>
  </si>
  <si>
    <t>利根沼田保健福祉事務所</t>
    <rPh sb="0" eb="2">
      <t>トネ</t>
    </rPh>
    <rPh sb="2" eb="4">
      <t>ヌマタ</t>
    </rPh>
    <rPh sb="6" eb="8">
      <t>フクシ</t>
    </rPh>
    <rPh sb="8" eb="10">
      <t>ジム</t>
    </rPh>
    <phoneticPr fontId="20"/>
  </si>
  <si>
    <t>みなかみ町</t>
    <rPh sb="4" eb="5">
      <t>マチ</t>
    </rPh>
    <phoneticPr fontId="21"/>
  </si>
  <si>
    <t>桐生保健福祉事務所</t>
    <rPh sb="4" eb="6">
      <t>フクシ</t>
    </rPh>
    <rPh sb="6" eb="8">
      <t>ジム</t>
    </rPh>
    <phoneticPr fontId="20"/>
  </si>
  <si>
    <t>みどり市</t>
    <rPh sb="3" eb="4">
      <t>シ</t>
    </rPh>
    <phoneticPr fontId="21"/>
  </si>
  <si>
    <t>太田保健福祉事務所</t>
    <rPh sb="0" eb="2">
      <t>オオタ</t>
    </rPh>
    <rPh sb="2" eb="4">
      <t>ホケン</t>
    </rPh>
    <rPh sb="4" eb="6">
      <t>フクシ</t>
    </rPh>
    <rPh sb="6" eb="9">
      <t>ジムショ</t>
    </rPh>
    <phoneticPr fontId="20"/>
  </si>
  <si>
    <t>館林保健福祉事務所</t>
    <rPh sb="4" eb="6">
      <t>フクシ</t>
    </rPh>
    <rPh sb="6" eb="8">
      <t>ジム</t>
    </rPh>
    <phoneticPr fontId="20"/>
  </si>
  <si>
    <t>明和町</t>
    <rPh sb="2" eb="3">
      <t>マチ</t>
    </rPh>
    <phoneticPr fontId="20"/>
  </si>
  <si>
    <t>10－第２表　市町村国保，特定健康診査・特定保健指導実施状況，市町村・保健福祉事務所別</t>
  </si>
  <si>
    <t>特定健康診査</t>
    <rPh sb="0" eb="2">
      <t>トクテイ</t>
    </rPh>
    <rPh sb="2" eb="4">
      <t>ケンコウ</t>
    </rPh>
    <rPh sb="4" eb="6">
      <t>シンサ</t>
    </rPh>
    <phoneticPr fontId="10"/>
  </si>
  <si>
    <t>特定保健指導</t>
    <rPh sb="0" eb="2">
      <t>トクテイ</t>
    </rPh>
    <rPh sb="2" eb="4">
      <t>ホケン</t>
    </rPh>
    <rPh sb="4" eb="6">
      <t>シドウ</t>
    </rPh>
    <phoneticPr fontId="10"/>
  </si>
  <si>
    <t>対象者数</t>
    <phoneticPr fontId="23"/>
  </si>
  <si>
    <t>受診者数</t>
    <phoneticPr fontId="23"/>
  </si>
  <si>
    <t>受診率</t>
    <phoneticPr fontId="23"/>
  </si>
  <si>
    <t>終了者数</t>
    <rPh sb="0" eb="2">
      <t>シュウリョウ</t>
    </rPh>
    <phoneticPr fontId="23"/>
  </si>
  <si>
    <t>終了率</t>
    <rPh sb="0" eb="2">
      <t>シュウリョウ</t>
    </rPh>
    <rPh sb="2" eb="3">
      <t>リツ</t>
    </rPh>
    <phoneticPr fontId="23"/>
  </si>
  <si>
    <t>県　計</t>
    <rPh sb="0" eb="1">
      <t>ケン</t>
    </rPh>
    <phoneticPr fontId="23"/>
  </si>
  <si>
    <t>前橋市保健所</t>
    <rPh sb="0" eb="3">
      <t>マエバシシ</t>
    </rPh>
    <rPh sb="3" eb="6">
      <t>ホケンジョ</t>
    </rPh>
    <phoneticPr fontId="23"/>
  </si>
  <si>
    <t>高崎市保健所</t>
    <rPh sb="0" eb="3">
      <t>タカサキシ</t>
    </rPh>
    <rPh sb="3" eb="6">
      <t>ホケンジョ</t>
    </rPh>
    <phoneticPr fontId="23"/>
  </si>
  <si>
    <t>安中保健福祉事務所</t>
    <rPh sb="0" eb="2">
      <t>アンナカ</t>
    </rPh>
    <rPh sb="2" eb="4">
      <t>ホケン</t>
    </rPh>
    <rPh sb="4" eb="6">
      <t>フクシ</t>
    </rPh>
    <rPh sb="6" eb="9">
      <t>ジムショ</t>
    </rPh>
    <phoneticPr fontId="23"/>
  </si>
  <si>
    <t>渋川保健福祉事務所</t>
    <rPh sb="4" eb="6">
      <t>フクシ</t>
    </rPh>
    <rPh sb="6" eb="8">
      <t>ジム</t>
    </rPh>
    <phoneticPr fontId="23"/>
  </si>
  <si>
    <t>藤岡保健福祉事務所</t>
    <rPh sb="4" eb="6">
      <t>フクシ</t>
    </rPh>
    <rPh sb="6" eb="9">
      <t>ジムショ</t>
    </rPh>
    <phoneticPr fontId="23"/>
  </si>
  <si>
    <t>神流町</t>
    <rPh sb="0" eb="1">
      <t>カミ</t>
    </rPh>
    <rPh sb="1" eb="2">
      <t>ナガ</t>
    </rPh>
    <rPh sb="2" eb="3">
      <t>マチ</t>
    </rPh>
    <phoneticPr fontId="10"/>
  </si>
  <si>
    <t>富岡保健福祉事務所</t>
    <rPh sb="4" eb="6">
      <t>フクシ</t>
    </rPh>
    <rPh sb="6" eb="8">
      <t>ジム</t>
    </rPh>
    <phoneticPr fontId="23"/>
  </si>
  <si>
    <t>吾妻保健福祉事務所</t>
    <rPh sb="0" eb="2">
      <t>アガツマ</t>
    </rPh>
    <rPh sb="2" eb="4">
      <t>ホケン</t>
    </rPh>
    <rPh sb="4" eb="6">
      <t>フクシ</t>
    </rPh>
    <rPh sb="6" eb="8">
      <t>ジム</t>
    </rPh>
    <phoneticPr fontId="23"/>
  </si>
  <si>
    <t>東吾妻町</t>
    <rPh sb="0" eb="1">
      <t>ヒガシ</t>
    </rPh>
    <rPh sb="1" eb="3">
      <t>アガツマ</t>
    </rPh>
    <rPh sb="3" eb="4">
      <t>マチ</t>
    </rPh>
    <phoneticPr fontId="10"/>
  </si>
  <si>
    <t>利根沼田保健福祉事務所</t>
    <rPh sb="0" eb="2">
      <t>トネ</t>
    </rPh>
    <rPh sb="2" eb="4">
      <t>ヌマタ</t>
    </rPh>
    <rPh sb="6" eb="8">
      <t>フクシ</t>
    </rPh>
    <rPh sb="8" eb="10">
      <t>ジム</t>
    </rPh>
    <phoneticPr fontId="23"/>
  </si>
  <si>
    <t>みなかみ町</t>
    <rPh sb="4" eb="5">
      <t>マチ</t>
    </rPh>
    <phoneticPr fontId="10"/>
  </si>
  <si>
    <t>伊勢崎保健福祉事務所</t>
    <rPh sb="5" eb="7">
      <t>フクシ</t>
    </rPh>
    <rPh sb="7" eb="9">
      <t>ジム</t>
    </rPh>
    <phoneticPr fontId="23"/>
  </si>
  <si>
    <t>桐生保健福祉事務所</t>
    <rPh sb="4" eb="6">
      <t>フクシ</t>
    </rPh>
    <rPh sb="6" eb="8">
      <t>ジム</t>
    </rPh>
    <phoneticPr fontId="23"/>
  </si>
  <si>
    <t>みどり市</t>
    <rPh sb="3" eb="4">
      <t>シ</t>
    </rPh>
    <phoneticPr fontId="10"/>
  </si>
  <si>
    <t>太田保健福祉事務所</t>
    <rPh sb="0" eb="2">
      <t>オオタ</t>
    </rPh>
    <rPh sb="2" eb="4">
      <t>ホケン</t>
    </rPh>
    <rPh sb="4" eb="6">
      <t>フクシ</t>
    </rPh>
    <rPh sb="6" eb="9">
      <t>ジムショ</t>
    </rPh>
    <phoneticPr fontId="23"/>
  </si>
  <si>
    <t>館林保健福祉事務所</t>
    <rPh sb="4" eb="6">
      <t>フクシ</t>
    </rPh>
    <rPh sb="6" eb="8">
      <t>ジム</t>
    </rPh>
    <phoneticPr fontId="23"/>
  </si>
  <si>
    <t>明和町</t>
    <rPh sb="2" eb="3">
      <t>マチ</t>
    </rPh>
    <phoneticPr fontId="23"/>
  </si>
  <si>
    <t>出典：国民健康保険中央会調べ</t>
    <rPh sb="0" eb="2">
      <t>シュッテン</t>
    </rPh>
    <rPh sb="3" eb="5">
      <t>コクミン</t>
    </rPh>
    <rPh sb="5" eb="7">
      <t>ケンコウ</t>
    </rPh>
    <rPh sb="7" eb="9">
      <t>ホケン</t>
    </rPh>
    <rPh sb="9" eb="12">
      <t>チュウオウカイ</t>
    </rPh>
    <rPh sb="12" eb="13">
      <t>シラ</t>
    </rPh>
    <phoneticPr fontId="10"/>
  </si>
  <si>
    <t>（注）</t>
    <rPh sb="1" eb="2">
      <t>チュウ</t>
    </rPh>
    <phoneticPr fontId="10"/>
  </si>
  <si>
    <t>２　対象者は40歳から74歳までの市町村国保加入者。</t>
    <phoneticPr fontId="10"/>
  </si>
  <si>
    <t>10－第３表　後期高齢者医療費の状況</t>
    <rPh sb="7" eb="9">
      <t>コウキ</t>
    </rPh>
    <rPh sb="9" eb="12">
      <t>コウレイシャ</t>
    </rPh>
    <phoneticPr fontId="10"/>
  </si>
  <si>
    <t>後期高齢者医療対象者数</t>
    <rPh sb="0" eb="2">
      <t>コウキ</t>
    </rPh>
    <rPh sb="2" eb="5">
      <t>コウレイシャ</t>
    </rPh>
    <phoneticPr fontId="23"/>
  </si>
  <si>
    <t>　　　　後　期　高　齢　者　医　療　費　　　</t>
    <rPh sb="4" eb="5">
      <t>アト</t>
    </rPh>
    <rPh sb="6" eb="7">
      <t>キ</t>
    </rPh>
    <rPh sb="8" eb="9">
      <t>タカ</t>
    </rPh>
    <rPh sb="10" eb="11">
      <t>ヨワイ</t>
    </rPh>
    <rPh sb="12" eb="13">
      <t>シャ</t>
    </rPh>
    <rPh sb="14" eb="15">
      <t>イ</t>
    </rPh>
    <rPh sb="16" eb="17">
      <t>イ</t>
    </rPh>
    <rPh sb="18" eb="19">
      <t>ヒ</t>
    </rPh>
    <phoneticPr fontId="10"/>
  </si>
  <si>
    <t>１人当たり
１か月
平均医療費</t>
    <phoneticPr fontId="23"/>
  </si>
  <si>
    <t>医療受給
者総数</t>
    <rPh sb="0" eb="2">
      <t>イリョウ</t>
    </rPh>
    <rPh sb="2" eb="4">
      <t>ジュキュウシャ</t>
    </rPh>
    <rPh sb="5" eb="6">
      <t>シャ</t>
    </rPh>
    <rPh sb="6" eb="8">
      <t>ソウスウ</t>
    </rPh>
    <phoneticPr fontId="10"/>
  </si>
  <si>
    <t>７５歳
以上</t>
    <rPh sb="2" eb="3">
      <t>サイ</t>
    </rPh>
    <rPh sb="4" eb="6">
      <t>イジョウ</t>
    </rPh>
    <phoneticPr fontId="10"/>
  </si>
  <si>
    <t>65～74
歳の障害認定者</t>
    <rPh sb="8" eb="10">
      <t>ショウガイ</t>
    </rPh>
    <rPh sb="10" eb="13">
      <t>ニンテイシャ</t>
    </rPh>
    <phoneticPr fontId="23"/>
  </si>
  <si>
    <t>総　　　　数</t>
    <phoneticPr fontId="23"/>
  </si>
  <si>
    <t>診　　療　　費</t>
    <phoneticPr fontId="23"/>
  </si>
  <si>
    <t>薬 剤 の 支 給</t>
    <phoneticPr fontId="23"/>
  </si>
  <si>
    <t>食 事 ・生 活 療 養 費</t>
    <rPh sb="5" eb="6">
      <t>ショウ</t>
    </rPh>
    <rPh sb="7" eb="8">
      <t>カツ</t>
    </rPh>
    <rPh sb="9" eb="10">
      <t>イ</t>
    </rPh>
    <phoneticPr fontId="23"/>
  </si>
  <si>
    <t>訪 問 看 護 療 養 費</t>
    <phoneticPr fontId="23"/>
  </si>
  <si>
    <t>医療費（現金）の支給</t>
    <phoneticPr fontId="23"/>
  </si>
  <si>
    <t>件  数</t>
  </si>
  <si>
    <t>金     額</t>
    <phoneticPr fontId="23"/>
  </si>
  <si>
    <t>件  数</t>
    <phoneticPr fontId="23"/>
  </si>
  <si>
    <t>（人）</t>
    <phoneticPr fontId="23"/>
  </si>
  <si>
    <t>（件）</t>
    <phoneticPr fontId="23"/>
  </si>
  <si>
    <t>（円）</t>
    <phoneticPr fontId="23"/>
  </si>
  <si>
    <t>（円）</t>
    <rPh sb="1" eb="2">
      <t>エン</t>
    </rPh>
    <phoneticPr fontId="14"/>
  </si>
  <si>
    <t>平成21年3月～平成22年2月</t>
    <rPh sb="0" eb="2">
      <t>ヘイセイ</t>
    </rPh>
    <rPh sb="4" eb="5">
      <t>ネン</t>
    </rPh>
    <rPh sb="6" eb="7">
      <t>ガツ</t>
    </rPh>
    <rPh sb="8" eb="10">
      <t>ヘイセイ</t>
    </rPh>
    <rPh sb="12" eb="13">
      <t>ネン</t>
    </rPh>
    <rPh sb="14" eb="15">
      <t>ガツ</t>
    </rPh>
    <phoneticPr fontId="22"/>
  </si>
  <si>
    <t>{RIGHT 9}/RVC12..K12~~</t>
  </si>
  <si>
    <t>平成22年3月～平成23年2月</t>
    <rPh sb="0" eb="2">
      <t>ヘイセイ</t>
    </rPh>
    <rPh sb="4" eb="5">
      <t>ネン</t>
    </rPh>
    <rPh sb="6" eb="7">
      <t>ガツ</t>
    </rPh>
    <rPh sb="8" eb="10">
      <t>ヘイセイ</t>
    </rPh>
    <rPh sb="12" eb="13">
      <t>ネン</t>
    </rPh>
    <rPh sb="14" eb="15">
      <t>ガツ</t>
    </rPh>
    <phoneticPr fontId="22"/>
  </si>
  <si>
    <t>平成23年3月～平成24年2月</t>
    <rPh sb="0" eb="2">
      <t>ヘイセイ</t>
    </rPh>
    <rPh sb="4" eb="5">
      <t>ネン</t>
    </rPh>
    <rPh sb="6" eb="7">
      <t>ガツ</t>
    </rPh>
    <rPh sb="8" eb="10">
      <t>ヘイセイ</t>
    </rPh>
    <rPh sb="12" eb="13">
      <t>ネン</t>
    </rPh>
    <rPh sb="14" eb="15">
      <t>ガツ</t>
    </rPh>
    <phoneticPr fontId="22"/>
  </si>
  <si>
    <t>平成24年3月～平成25年2月</t>
  </si>
  <si>
    <t>平成25年3月～平成26年2月</t>
  </si>
  <si>
    <t>平成26年3月～平成27年2月</t>
    <rPh sb="0" eb="2">
      <t>ヘイセイ</t>
    </rPh>
    <rPh sb="4" eb="5">
      <t>ネン</t>
    </rPh>
    <rPh sb="6" eb="7">
      <t>ガツ</t>
    </rPh>
    <rPh sb="8" eb="10">
      <t>ヘイセイ</t>
    </rPh>
    <rPh sb="12" eb="13">
      <t>ネン</t>
    </rPh>
    <rPh sb="14" eb="15">
      <t>ガツ</t>
    </rPh>
    <phoneticPr fontId="22"/>
  </si>
  <si>
    <t>平成27年3月～平成28年2月</t>
    <rPh sb="0" eb="2">
      <t>ヘイセイ</t>
    </rPh>
    <rPh sb="4" eb="5">
      <t>ネン</t>
    </rPh>
    <rPh sb="6" eb="7">
      <t>ガツ</t>
    </rPh>
    <rPh sb="8" eb="10">
      <t>ヘイセイ</t>
    </rPh>
    <rPh sb="12" eb="13">
      <t>ネン</t>
    </rPh>
    <rPh sb="14" eb="15">
      <t>ガツ</t>
    </rPh>
    <phoneticPr fontId="22"/>
  </si>
  <si>
    <t>平成28年3月～平成29年2月</t>
    <rPh sb="0" eb="2">
      <t>ヘイセイ</t>
    </rPh>
    <rPh sb="4" eb="5">
      <t>ネン</t>
    </rPh>
    <rPh sb="6" eb="7">
      <t>ガツ</t>
    </rPh>
    <rPh sb="8" eb="10">
      <t>ヘイセイ</t>
    </rPh>
    <rPh sb="12" eb="13">
      <t>ネン</t>
    </rPh>
    <rPh sb="14" eb="15">
      <t>ガツ</t>
    </rPh>
    <phoneticPr fontId="22"/>
  </si>
  <si>
    <t>平成29年3月～平成30年2月</t>
    <rPh sb="0" eb="2">
      <t>ヘイセイ</t>
    </rPh>
    <rPh sb="4" eb="5">
      <t>ネン</t>
    </rPh>
    <rPh sb="6" eb="7">
      <t>ガツ</t>
    </rPh>
    <rPh sb="8" eb="10">
      <t>ヘイセイ</t>
    </rPh>
    <rPh sb="12" eb="13">
      <t>ネン</t>
    </rPh>
    <rPh sb="14" eb="15">
      <t>ガツ</t>
    </rPh>
    <phoneticPr fontId="22"/>
  </si>
  <si>
    <t>平成30年3月～平成31年2月</t>
    <rPh sb="0" eb="2">
      <t>ヘイセイ</t>
    </rPh>
    <rPh sb="4" eb="5">
      <t>ネン</t>
    </rPh>
    <rPh sb="6" eb="7">
      <t>ガツ</t>
    </rPh>
    <rPh sb="8" eb="10">
      <t>ヘイセイ</t>
    </rPh>
    <rPh sb="12" eb="13">
      <t>ネン</t>
    </rPh>
    <rPh sb="14" eb="15">
      <t>ガツ</t>
    </rPh>
    <phoneticPr fontId="10"/>
  </si>
  <si>
    <t>令和元年3月～令和2年2月</t>
    <rPh sb="0" eb="2">
      <t>レイワ</t>
    </rPh>
    <rPh sb="2" eb="3">
      <t>モト</t>
    </rPh>
    <rPh sb="3" eb="4">
      <t>ネン</t>
    </rPh>
    <rPh sb="5" eb="6">
      <t>ガツ</t>
    </rPh>
    <rPh sb="7" eb="9">
      <t>レイワ</t>
    </rPh>
    <rPh sb="10" eb="11">
      <t>ネン</t>
    </rPh>
    <rPh sb="12" eb="13">
      <t>ガツ</t>
    </rPh>
    <phoneticPr fontId="14"/>
  </si>
  <si>
    <t>令和2年3月～令和3年2月</t>
    <rPh sb="0" eb="2">
      <t>レイワ</t>
    </rPh>
    <rPh sb="3" eb="4">
      <t>ネン</t>
    </rPh>
    <rPh sb="5" eb="6">
      <t>ガツ</t>
    </rPh>
    <rPh sb="7" eb="9">
      <t>レイワ</t>
    </rPh>
    <rPh sb="10" eb="11">
      <t>ネン</t>
    </rPh>
    <rPh sb="12" eb="13">
      <t>ガツ</t>
    </rPh>
    <phoneticPr fontId="14"/>
  </si>
  <si>
    <t>令和3年3月～令和4年2月</t>
  </si>
  <si>
    <t>令和4年3月～令和5年2月</t>
    <phoneticPr fontId="14"/>
  </si>
  <si>
    <t>出典：後期高齢者医療事業状況報告</t>
  </si>
  <si>
    <t>10－第４表　後期高齢者診療費の状況</t>
    <rPh sb="7" eb="9">
      <t>コウキ</t>
    </rPh>
    <rPh sb="9" eb="12">
      <t>コウレイシャ</t>
    </rPh>
    <rPh sb="12" eb="15">
      <t>シンリョウヒ</t>
    </rPh>
    <rPh sb="16" eb="18">
      <t>ジョウキョウ</t>
    </rPh>
    <phoneticPr fontId="10"/>
  </si>
  <si>
    <t>診 　療 　費 　合 　計</t>
    <phoneticPr fontId="23"/>
  </si>
  <si>
    <t>入                院</t>
    <phoneticPr fontId="23"/>
  </si>
  <si>
    <t>入        院         外</t>
    <phoneticPr fontId="23"/>
  </si>
  <si>
    <t>歯　　　　　　　　　科</t>
    <phoneticPr fontId="23"/>
  </si>
  <si>
    <t>件 数</t>
    <phoneticPr fontId="10"/>
  </si>
  <si>
    <t>日 数</t>
    <phoneticPr fontId="10"/>
  </si>
  <si>
    <t>費用額</t>
    <phoneticPr fontId="10"/>
  </si>
  <si>
    <t>（件）</t>
    <rPh sb="1" eb="2">
      <t>ケン</t>
    </rPh>
    <phoneticPr fontId="10"/>
  </si>
  <si>
    <t>（円）</t>
    <rPh sb="1" eb="2">
      <t>エン</t>
    </rPh>
    <phoneticPr fontId="10"/>
  </si>
  <si>
    <t>平成28年3月～平成29年2月</t>
    <rPh sb="0" eb="2">
      <t>ヘイセイ</t>
    </rPh>
    <rPh sb="4" eb="5">
      <t>ネン</t>
    </rPh>
    <rPh sb="6" eb="7">
      <t>ガツ</t>
    </rPh>
    <rPh sb="8" eb="10">
      <t>ヘイセイ</t>
    </rPh>
    <rPh sb="12" eb="13">
      <t>ネン</t>
    </rPh>
    <rPh sb="14" eb="15">
      <t>ガツ</t>
    </rPh>
    <phoneticPr fontId="10"/>
  </si>
  <si>
    <t>令和元年3月～令和2年2月</t>
    <rPh sb="0" eb="2">
      <t>レイワ</t>
    </rPh>
    <rPh sb="2" eb="3">
      <t>モト</t>
    </rPh>
    <rPh sb="5" eb="6">
      <t>ガツ</t>
    </rPh>
    <rPh sb="7" eb="9">
      <t>レイワ</t>
    </rPh>
    <rPh sb="10" eb="11">
      <t>ネン</t>
    </rPh>
    <rPh sb="12" eb="13">
      <t>ガツ</t>
    </rPh>
    <phoneticPr fontId="14"/>
  </si>
  <si>
    <t>令和2年3月～令和3年2月</t>
    <rPh sb="0" eb="2">
      <t>レイワ</t>
    </rPh>
    <rPh sb="5" eb="6">
      <t>ガツ</t>
    </rPh>
    <rPh sb="7" eb="9">
      <t>レイワ</t>
    </rPh>
    <rPh sb="10" eb="11">
      <t>ネン</t>
    </rPh>
    <rPh sb="12" eb="13">
      <t>ガツ</t>
    </rPh>
    <phoneticPr fontId="14"/>
  </si>
  <si>
    <t>令和５年度　</t>
    <rPh sb="0" eb="2">
      <t>レイワ</t>
    </rPh>
    <phoneticPr fontId="10"/>
  </si>
  <si>
    <t>第１表の２</t>
    <rPh sb="0" eb="1">
      <t>ダイ</t>
    </rPh>
    <rPh sb="2" eb="3">
      <t>ヒョウ</t>
    </rPh>
    <phoneticPr fontId="19"/>
  </si>
  <si>
    <t>第１表の３</t>
    <rPh sb="0" eb="1">
      <t>ダイ</t>
    </rPh>
    <rPh sb="2" eb="3">
      <t>ヒョウ</t>
    </rPh>
    <phoneticPr fontId="19"/>
  </si>
  <si>
    <t>１　各数値は、保険者が社会保険診療報酬支払基金に報告した、令和６年度の特定健康診査等の実績報告データをベースとして国民健康保険中央会から提供されたものを再集計したもの。</t>
  </si>
  <si>
    <t>令和６年度</t>
  </si>
  <si>
    <t>令和5年3月～令和6年2月</t>
    <phoneticPr fontId="14"/>
  </si>
  <si>
    <t>令和4年3月～令和5年2月</t>
  </si>
  <si>
    <t>受診率＝（前年度の受診者数＋当該年度の受診者数－２年連続の受診者数）／（当該年度の対象者数）×100</t>
  </si>
  <si>
    <t>2）</t>
    <phoneticPr fontId="14"/>
  </si>
  <si>
    <t xml:space="preserve"> 「がん対策推進基本計画」（平成24年6月8日閣議決定）及び「がん予防重点健康教育及びがん検診実施のための指針」（平成20年3月31日健康局長通知別添）に基づき、 がん検診の受診率の算定対象年齢を40歳から69歳までとした。</t>
    <phoneticPr fontId="14"/>
  </si>
  <si>
    <t xml:space="preserve">注：1) </t>
    <phoneticPr fontId="14"/>
  </si>
  <si>
    <t>出典：地域保健・健康増進事業報告(健康増進編)市区町村表</t>
    <rPh sb="0" eb="2">
      <t>シュッテン</t>
    </rPh>
    <phoneticPr fontId="14"/>
  </si>
  <si>
    <t>邑楽町</t>
    <phoneticPr fontId="14"/>
  </si>
  <si>
    <t>大泉町</t>
    <phoneticPr fontId="14"/>
  </si>
  <si>
    <t>千代田町</t>
    <phoneticPr fontId="14"/>
  </si>
  <si>
    <t>明和町</t>
    <phoneticPr fontId="14"/>
  </si>
  <si>
    <t>板倉町</t>
    <phoneticPr fontId="14"/>
  </si>
  <si>
    <t>玉村町</t>
    <phoneticPr fontId="14"/>
  </si>
  <si>
    <t>みなかみ町</t>
    <phoneticPr fontId="14"/>
  </si>
  <si>
    <t>昭和村</t>
    <phoneticPr fontId="14"/>
  </si>
  <si>
    <t>川場村</t>
    <phoneticPr fontId="14"/>
  </si>
  <si>
    <t>片品村</t>
    <phoneticPr fontId="14"/>
  </si>
  <si>
    <t>東吾妻町</t>
    <phoneticPr fontId="14"/>
  </si>
  <si>
    <t>高山村</t>
    <phoneticPr fontId="14"/>
  </si>
  <si>
    <t>草津町</t>
    <phoneticPr fontId="14"/>
  </si>
  <si>
    <t>嬬恋村</t>
    <phoneticPr fontId="14"/>
  </si>
  <si>
    <t>長野原町</t>
    <phoneticPr fontId="14"/>
  </si>
  <si>
    <t>中之条町</t>
    <phoneticPr fontId="14"/>
  </si>
  <si>
    <t>甘楽町</t>
    <phoneticPr fontId="14"/>
  </si>
  <si>
    <t>南牧村</t>
    <phoneticPr fontId="14"/>
  </si>
  <si>
    <t>下仁田町</t>
    <phoneticPr fontId="14"/>
  </si>
  <si>
    <t>神流町</t>
    <phoneticPr fontId="14"/>
  </si>
  <si>
    <t>上野村</t>
    <phoneticPr fontId="14"/>
  </si>
  <si>
    <t>吉岡町</t>
    <phoneticPr fontId="14"/>
  </si>
  <si>
    <t>榛東村</t>
    <phoneticPr fontId="14"/>
  </si>
  <si>
    <t>みどり市</t>
    <phoneticPr fontId="14"/>
  </si>
  <si>
    <t>安中市</t>
    <phoneticPr fontId="14"/>
  </si>
  <si>
    <t>富岡市</t>
    <phoneticPr fontId="14"/>
  </si>
  <si>
    <t>藤岡市</t>
    <phoneticPr fontId="14"/>
  </si>
  <si>
    <t>渋川市</t>
    <phoneticPr fontId="14"/>
  </si>
  <si>
    <t>館林市</t>
    <phoneticPr fontId="14"/>
  </si>
  <si>
    <t>沼田市</t>
    <phoneticPr fontId="14"/>
  </si>
  <si>
    <t>太田市</t>
    <phoneticPr fontId="14"/>
  </si>
  <si>
    <t>伊勢崎市</t>
    <phoneticPr fontId="14"/>
  </si>
  <si>
    <t>桐生市</t>
    <phoneticPr fontId="14"/>
  </si>
  <si>
    <t>高崎市</t>
    <phoneticPr fontId="14"/>
  </si>
  <si>
    <t>前橋市</t>
    <phoneticPr fontId="14"/>
  </si>
  <si>
    <t>県計</t>
    <rPh sb="0" eb="1">
      <t>ケン</t>
    </rPh>
    <rPh sb="1" eb="2">
      <t>ケイ</t>
    </rPh>
    <phoneticPr fontId="14"/>
  </si>
  <si>
    <t>(エックス線及び
胃内視鏡)</t>
    <phoneticPr fontId="14"/>
  </si>
  <si>
    <t>受診率</t>
    <phoneticPr fontId="14"/>
  </si>
  <si>
    <t>２年連続
受診者数</t>
    <phoneticPr fontId="14"/>
  </si>
  <si>
    <t>前年度
受診者数</t>
    <phoneticPr fontId="14"/>
  </si>
  <si>
    <t>当該年度
受診者数</t>
    <phoneticPr fontId="14"/>
  </si>
  <si>
    <t>対象者数</t>
    <phoneticPr fontId="14"/>
  </si>
  <si>
    <t>【胃がん】</t>
    <phoneticPr fontId="14"/>
  </si>
  <si>
    <t>10-第５表　健康増進事業報告（がん検診），部位別・市町村別</t>
    <rPh sb="3" eb="4">
      <t>ダイ</t>
    </rPh>
    <rPh sb="5" eb="6">
      <t>ヒョウ</t>
    </rPh>
    <rPh sb="7" eb="9">
      <t>ケンコウ</t>
    </rPh>
    <rPh sb="9" eb="11">
      <t>ゾウシン</t>
    </rPh>
    <rPh sb="11" eb="13">
      <t>ジギョウ</t>
    </rPh>
    <rPh sb="13" eb="15">
      <t>ホウコク</t>
    </rPh>
    <rPh sb="18" eb="20">
      <t>ケンシン</t>
    </rPh>
    <rPh sb="22" eb="24">
      <t>ブイ</t>
    </rPh>
    <rPh sb="24" eb="25">
      <t>ベツ</t>
    </rPh>
    <rPh sb="25" eb="26">
      <t>ルイベツ</t>
    </rPh>
    <rPh sb="26" eb="29">
      <t>シチョウソン</t>
    </rPh>
    <rPh sb="29" eb="30">
      <t>ベツ</t>
    </rPh>
    <phoneticPr fontId="14"/>
  </si>
  <si>
    <t>受診率＝（受診者数／対象者数）×100</t>
    <rPh sb="0" eb="2">
      <t>ジュシン</t>
    </rPh>
    <phoneticPr fontId="28"/>
  </si>
  <si>
    <t xml:space="preserve">受診率 </t>
    <phoneticPr fontId="14"/>
  </si>
  <si>
    <t>受診者数</t>
  </si>
  <si>
    <t>対象者数</t>
  </si>
  <si>
    <t>受診率 3</t>
    <phoneticPr fontId="14"/>
  </si>
  <si>
    <t>大腸がん</t>
    <phoneticPr fontId="14"/>
  </si>
  <si>
    <t>肺がん</t>
    <phoneticPr fontId="14"/>
  </si>
  <si>
    <t>【肺がん・大腸がん】</t>
    <rPh sb="1" eb="2">
      <t>ハイ</t>
    </rPh>
    <rPh sb="5" eb="7">
      <t>ダイチョウ</t>
    </rPh>
    <phoneticPr fontId="14"/>
  </si>
  <si>
    <t>【子宮頸がん】</t>
    <phoneticPr fontId="14"/>
  </si>
  <si>
    <t>(マンモグラフィ)</t>
  </si>
  <si>
    <t>【乳がん】</t>
    <phoneticPr fontId="14"/>
  </si>
  <si>
    <t>…</t>
  </si>
  <si>
    <t>令和５年度</t>
    <rPh sb="0" eb="2">
      <t>レイワ</t>
    </rPh>
    <rPh sb="3" eb="5">
      <t>ネンド</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</si>
</sst>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
    <numFmt numFmtId="177" formatCode="_ * #,##0.0_ ;_ * \-#,##0.0_ ;_ * &quot;-&quot;_ ;_ @_ "/>
    <numFmt numFmtId="178" formatCode="_ * #,##0.0_ ;_ * \-#,##0.0_ ;_ * &quot;-&quot;??_ ;_ @_ "/>
  </numFmts>
  <fonts count="31"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3"/>
      <charset val="128"/>
      <scheme val="minor"/>
    </font>
    <font>
      <sz val="10"/>
      <name val="ＭＳ ゴシック"/>
      <family val="3"/>
      <charset val="128"/>
    </font>
    <font>
      <sz val="6"/>
      <name val="ＭＳ Ｐゴシック"/>
      <family val="3"/>
      <charset val="128"/>
    </font>
    <font>
      <sz val="14"/>
      <name val="ＭＳ ゴシック"/>
      <family val="3"/>
      <charset val="128"/>
    </font>
    <font>
      <sz val="12"/>
      <name val="ＭＳ Ｐゴシック"/>
      <family val="3"/>
      <charset val="128"/>
    </font>
    <font>
      <sz val="11"/>
      <name val="ＭＳ Ｐ明朝"/>
      <family val="1"/>
      <charset val="128"/>
    </font>
    <font>
      <sz val="6"/>
      <name val="游ゴシック"/>
      <family val="2"/>
      <charset val="128"/>
      <scheme val="minor"/>
    </font>
    <font>
      <sz val="11"/>
      <color theme="1"/>
      <name val="ＭＳ ゴシック"/>
      <family val="3"/>
      <charset val="128"/>
    </font>
    <font>
      <sz val="11"/>
      <color rgb="FFFF0000"/>
      <name val="ＭＳ ゴシック"/>
      <family val="3"/>
      <charset val="128"/>
    </font>
    <font>
      <sz val="10"/>
      <color theme="1"/>
      <name val="ＭＳ ゴシック"/>
      <family val="3"/>
      <charset val="128"/>
    </font>
    <font>
      <sz val="9"/>
      <name val="ＭＳ ゴシック"/>
      <family val="3"/>
      <charset val="128"/>
    </font>
    <font>
      <sz val="12"/>
      <color theme="1"/>
      <name val="游ゴシック"/>
      <family val="3"/>
      <charset val="128"/>
      <scheme val="minor"/>
    </font>
    <font>
      <sz val="11"/>
      <color rgb="FF3F3F76"/>
      <name val="游ゴシック"/>
      <family val="2"/>
      <charset val="128"/>
      <scheme val="minor"/>
    </font>
    <font>
      <b/>
      <sz val="11"/>
      <color rgb="FF3F3F3F"/>
      <name val="游ゴシック"/>
      <family val="2"/>
      <charset val="128"/>
      <scheme val="minor"/>
    </font>
    <font>
      <sz val="18"/>
      <color theme="3"/>
      <name val="游ゴシック Light"/>
      <family val="2"/>
      <charset val="128"/>
      <scheme val="major"/>
    </font>
    <font>
      <sz val="7"/>
      <name val="ＭＳ Ｐ明朝"/>
      <family val="1"/>
      <charset val="128"/>
    </font>
    <font>
      <sz val="16"/>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sz val="10"/>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11">
    <xf numFmtId="0" fontId="0" fillId="0" borderId="0">
      <alignment vertical="center"/>
    </xf>
    <xf numFmtId="38" fontId="6" fillId="0" borderId="0" applyFont="0" applyFill="0" applyBorder="0" applyAlignment="0" applyProtection="0">
      <alignment vertical="center"/>
    </xf>
    <xf numFmtId="0" fontId="12" fillId="0" borderId="0"/>
    <xf numFmtId="38" fontId="13" fillId="0" borderId="0" applyFont="0" applyFill="0" applyBorder="0" applyAlignment="0" applyProtection="0"/>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266">
    <xf numFmtId="0" fontId="0" fillId="0" borderId="0" xfId="0">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left" vertical="top" wrapText="1"/>
    </xf>
    <xf numFmtId="0" fontId="15" fillId="0" borderId="0" xfId="0" applyFont="1" applyAlignment="1">
      <alignment vertical="top" wrapText="1"/>
    </xf>
    <xf numFmtId="0" fontId="15"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horizontal="left" vertical="center"/>
    </xf>
    <xf numFmtId="0" fontId="15" fillId="0" borderId="22" xfId="0" applyFont="1" applyBorder="1">
      <alignment vertical="center"/>
    </xf>
    <xf numFmtId="0" fontId="15" fillId="0" borderId="21" xfId="0" applyFont="1" applyBorder="1">
      <alignment vertical="center"/>
    </xf>
    <xf numFmtId="0" fontId="15" fillId="0" borderId="5" xfId="0" applyFont="1" applyBorder="1">
      <alignment vertical="center"/>
    </xf>
    <xf numFmtId="0" fontId="15" fillId="0" borderId="0" xfId="0" applyFont="1" applyBorder="1">
      <alignment vertical="center"/>
    </xf>
    <xf numFmtId="0" fontId="15" fillId="0" borderId="6" xfId="0" applyFont="1" applyBorder="1">
      <alignment vertical="center"/>
    </xf>
    <xf numFmtId="38" fontId="9" fillId="0" borderId="0" xfId="1" applyFont="1" applyFill="1" applyBorder="1" applyAlignment="1">
      <alignment vertical="center" wrapText="1"/>
    </xf>
    <xf numFmtId="38" fontId="9" fillId="0" borderId="8" xfId="1" applyFont="1" applyFill="1" applyBorder="1" applyAlignment="1">
      <alignment vertical="center" textRotation="255"/>
    </xf>
    <xf numFmtId="38" fontId="9" fillId="0" borderId="16" xfId="1" applyFont="1" applyFill="1" applyBorder="1" applyAlignment="1">
      <alignment vertical="center" textRotation="255"/>
    </xf>
    <xf numFmtId="38" fontId="9" fillId="0" borderId="9" xfId="1" applyFont="1" applyFill="1" applyBorder="1" applyAlignment="1">
      <alignment vertical="center" textRotation="255"/>
    </xf>
    <xf numFmtId="38" fontId="9" fillId="0" borderId="16" xfId="1" applyFont="1" applyFill="1" applyBorder="1" applyAlignment="1">
      <alignment horizontal="center" vertical="top" textRotation="255" wrapText="1" shrinkToFit="1"/>
    </xf>
    <xf numFmtId="38" fontId="9" fillId="0" borderId="16" xfId="1" applyFont="1" applyFill="1" applyBorder="1" applyAlignment="1">
      <alignment vertical="top" textRotation="255" wrapText="1" shrinkToFit="1"/>
    </xf>
    <xf numFmtId="38" fontId="9" fillId="0" borderId="0" xfId="1" applyFont="1" applyFill="1" applyBorder="1">
      <alignment vertical="center"/>
    </xf>
    <xf numFmtId="38" fontId="7" fillId="0" borderId="0" xfId="1" applyFont="1" applyFill="1">
      <alignment vertical="center"/>
    </xf>
    <xf numFmtId="38" fontId="15" fillId="0" borderId="18" xfId="1" applyFont="1" applyFill="1" applyBorder="1" applyAlignment="1">
      <alignment horizontal="right" vertical="center"/>
    </xf>
    <xf numFmtId="38" fontId="15" fillId="0" borderId="18" xfId="1" applyFont="1" applyFill="1" applyBorder="1" applyAlignment="1">
      <alignment vertical="center"/>
    </xf>
    <xf numFmtId="38" fontId="15" fillId="0" borderId="0" xfId="1" applyFont="1" applyFill="1">
      <alignment vertical="center"/>
    </xf>
    <xf numFmtId="38" fontId="16" fillId="0" borderId="0" xfId="1" applyFont="1" applyFill="1">
      <alignment vertical="center"/>
    </xf>
    <xf numFmtId="38" fontId="7" fillId="0" borderId="18" xfId="1" applyFont="1" applyFill="1" applyBorder="1" applyAlignment="1">
      <alignment vertical="center"/>
    </xf>
    <xf numFmtId="38" fontId="11" fillId="0" borderId="0" xfId="1" applyFont="1" applyFill="1" applyBorder="1" applyAlignment="1">
      <alignment horizontal="left" vertical="center" wrapText="1"/>
    </xf>
    <xf numFmtId="38" fontId="15" fillId="0" borderId="18" xfId="1" applyFont="1" applyFill="1" applyBorder="1" applyAlignment="1">
      <alignment horizontal="left" vertical="center"/>
    </xf>
    <xf numFmtId="38" fontId="7" fillId="0" borderId="0" xfId="1" applyFont="1" applyFill="1" applyBorder="1">
      <alignment vertical="center"/>
    </xf>
    <xf numFmtId="38" fontId="16" fillId="0" borderId="0" xfId="1" applyFont="1" applyFill="1" applyBorder="1">
      <alignment vertical="center"/>
    </xf>
    <xf numFmtId="38" fontId="11" fillId="0" borderId="0" xfId="1" applyFont="1" applyFill="1" applyBorder="1" applyAlignment="1">
      <alignment vertical="center"/>
    </xf>
    <xf numFmtId="41" fontId="7" fillId="0" borderId="19" xfId="0" applyNumberFormat="1" applyFont="1" applyBorder="1" applyAlignment="1">
      <alignment horizontal="right" vertical="center" shrinkToFit="1"/>
    </xf>
    <xf numFmtId="41" fontId="7" fillId="0" borderId="0" xfId="0" applyNumberFormat="1" applyFont="1" applyBorder="1" applyAlignment="1">
      <alignment horizontal="right" vertical="center" shrinkToFit="1"/>
    </xf>
    <xf numFmtId="41" fontId="7" fillId="0" borderId="4" xfId="0" applyNumberFormat="1" applyFont="1" applyBorder="1" applyAlignment="1">
      <alignment horizontal="right" vertical="center" shrinkToFit="1"/>
    </xf>
    <xf numFmtId="41" fontId="7" fillId="0" borderId="5" xfId="0" applyNumberFormat="1" applyFont="1" applyBorder="1" applyAlignment="1">
      <alignment horizontal="right" vertical="center" shrinkToFit="1"/>
    </xf>
    <xf numFmtId="41" fontId="7" fillId="0" borderId="24" xfId="0" applyNumberFormat="1" applyFont="1" applyBorder="1" applyAlignment="1">
      <alignment horizontal="right" vertical="center" shrinkToFit="1"/>
    </xf>
    <xf numFmtId="41" fontId="7" fillId="0" borderId="21" xfId="0" applyNumberFormat="1" applyFont="1" applyBorder="1" applyAlignment="1">
      <alignment horizontal="right" vertical="center" shrinkToFit="1"/>
    </xf>
    <xf numFmtId="41" fontId="7" fillId="0" borderId="23" xfId="0" applyNumberFormat="1" applyFont="1" applyBorder="1" applyAlignment="1">
      <alignment horizontal="right" vertical="center" shrinkToFit="1"/>
    </xf>
    <xf numFmtId="41" fontId="7" fillId="0" borderId="22" xfId="0" applyNumberFormat="1" applyFont="1" applyBorder="1" applyAlignment="1">
      <alignment horizontal="right" vertical="center" shrinkToFit="1"/>
    </xf>
    <xf numFmtId="0" fontId="7" fillId="0" borderId="0" xfId="0" applyFont="1">
      <alignment vertical="center"/>
    </xf>
    <xf numFmtId="0" fontId="11" fillId="0" borderId="0" xfId="0" applyFont="1" applyAlignment="1">
      <alignment horizontal="left" vertical="center"/>
    </xf>
    <xf numFmtId="0" fontId="9" fillId="0" borderId="0" xfId="0" applyFont="1">
      <alignment vertical="center"/>
    </xf>
    <xf numFmtId="0" fontId="7" fillId="0" borderId="0" xfId="0" applyFont="1" applyAlignment="1">
      <alignment horizontal="right" vertical="center"/>
    </xf>
    <xf numFmtId="0" fontId="9" fillId="0" borderId="0" xfId="0" applyFont="1" applyAlignment="1">
      <alignment horizontal="right"/>
    </xf>
    <xf numFmtId="0" fontId="9" fillId="0" borderId="13"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38" fontId="9" fillId="0" borderId="9" xfId="1" applyFont="1" applyFill="1" applyBorder="1" applyAlignment="1" applyProtection="1">
      <alignment horizontal="center" vertical="center"/>
    </xf>
    <xf numFmtId="38" fontId="9" fillId="0" borderId="8" xfId="1" applyFont="1" applyFill="1" applyBorder="1" applyAlignment="1" applyProtection="1">
      <alignment horizontal="center" vertical="center"/>
    </xf>
    <xf numFmtId="0" fontId="9" fillId="0" borderId="7" xfId="0" applyFont="1" applyBorder="1" applyAlignment="1">
      <alignment horizontal="distributed" vertical="center"/>
    </xf>
    <xf numFmtId="38" fontId="9" fillId="0" borderId="7" xfId="1" applyFont="1" applyFill="1" applyBorder="1" applyAlignment="1" applyProtection="1">
      <alignment horizontal="distributed" vertical="center"/>
    </xf>
    <xf numFmtId="0" fontId="9" fillId="0" borderId="6" xfId="0" applyFont="1" applyBorder="1" applyAlignment="1">
      <alignment horizontal="distributed" vertical="center"/>
    </xf>
    <xf numFmtId="38" fontId="7" fillId="0" borderId="0" xfId="1" applyFont="1" applyAlignment="1">
      <alignment horizontal="right" vertical="center" indent="1"/>
    </xf>
    <xf numFmtId="176" fontId="7" fillId="0" borderId="0" xfId="1" applyNumberFormat="1" applyFont="1" applyAlignment="1">
      <alignment horizontal="right" vertical="center" indent="1"/>
    </xf>
    <xf numFmtId="38" fontId="7" fillId="0" borderId="4" xfId="1" applyFont="1" applyBorder="1" applyAlignment="1">
      <alignment horizontal="right" vertical="center" indent="1"/>
    </xf>
    <xf numFmtId="38" fontId="7" fillId="0" borderId="0" xfId="1" applyFont="1" applyBorder="1" applyAlignment="1">
      <alignment horizontal="right" vertical="center" indent="1"/>
    </xf>
    <xf numFmtId="176" fontId="7" fillId="0" borderId="0" xfId="1" applyNumberFormat="1" applyFont="1" applyBorder="1" applyAlignment="1">
      <alignment horizontal="right" vertical="center" indent="1"/>
    </xf>
    <xf numFmtId="0" fontId="9" fillId="0" borderId="0" xfId="0" applyFont="1" applyAlignment="1">
      <alignment horizontal="distributed" vertical="center"/>
    </xf>
    <xf numFmtId="0" fontId="9" fillId="0" borderId="5" xfId="0" applyFont="1" applyBorder="1" applyAlignment="1">
      <alignment horizontal="distributed" vertical="center"/>
    </xf>
    <xf numFmtId="38" fontId="9" fillId="0" borderId="0" xfId="1" applyFont="1" applyFill="1" applyBorder="1" applyAlignment="1">
      <alignment horizontal="distributed"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distributed" vertical="center"/>
    </xf>
    <xf numFmtId="38" fontId="9" fillId="0" borderId="1" xfId="1" applyFont="1" applyFill="1" applyBorder="1" applyAlignment="1" applyProtection="1">
      <alignment horizontal="distributed" vertical="center"/>
    </xf>
    <xf numFmtId="0" fontId="9" fillId="0" borderId="3" xfId="0" applyFont="1" applyBorder="1" applyAlignment="1">
      <alignment horizontal="distributed" vertical="center"/>
    </xf>
    <xf numFmtId="38" fontId="7" fillId="0" borderId="2" xfId="1" applyFont="1" applyBorder="1" applyAlignment="1">
      <alignment horizontal="right" vertical="center" indent="1"/>
    </xf>
    <xf numFmtId="38" fontId="7" fillId="0" borderId="1" xfId="1" applyFont="1" applyBorder="1" applyAlignment="1">
      <alignment horizontal="right" vertical="center" indent="1"/>
    </xf>
    <xf numFmtId="176" fontId="7" fillId="0" borderId="1" xfId="1" applyNumberFormat="1" applyFont="1" applyBorder="1" applyAlignment="1">
      <alignment horizontal="right" vertical="center" indent="1"/>
    </xf>
    <xf numFmtId="0" fontId="9" fillId="0" borderId="0" xfId="0" quotePrefix="1" applyFont="1" applyAlignment="1" applyProtection="1">
      <alignment vertical="top" shrinkToFit="1"/>
      <protection locked="0"/>
    </xf>
    <xf numFmtId="0" fontId="9" fillId="0" borderId="0" xfId="0" quotePrefix="1" applyFont="1" applyAlignment="1" applyProtection="1">
      <alignment horizontal="left" vertical="center"/>
      <protection locked="0"/>
    </xf>
    <xf numFmtId="0" fontId="24" fillId="0" borderId="0" xfId="2" applyFont="1" applyAlignment="1">
      <alignment vertical="center"/>
    </xf>
    <xf numFmtId="0" fontId="25" fillId="0" borderId="0" xfId="2" applyFont="1" applyAlignment="1">
      <alignment vertical="center"/>
    </xf>
    <xf numFmtId="38" fontId="25" fillId="0" borderId="0" xfId="3" applyFont="1" applyFill="1" applyAlignment="1">
      <alignment vertical="center"/>
    </xf>
    <xf numFmtId="0" fontId="25" fillId="0" borderId="18" xfId="2" applyFont="1" applyBorder="1" applyAlignment="1">
      <alignment vertical="center"/>
    </xf>
    <xf numFmtId="0" fontId="25" fillId="0" borderId="18" xfId="2" quotePrefix="1" applyFont="1" applyBorder="1" applyAlignment="1">
      <alignment vertical="center"/>
    </xf>
    <xf numFmtId="0" fontId="25" fillId="0" borderId="0" xfId="2" applyFont="1" applyAlignment="1">
      <alignment horizontal="center" vertical="center"/>
    </xf>
    <xf numFmtId="38" fontId="25" fillId="0" borderId="0" xfId="3" applyFont="1" applyFill="1" applyAlignment="1">
      <alignment horizontal="center" vertical="center"/>
    </xf>
    <xf numFmtId="0" fontId="25" fillId="0" borderId="6" xfId="2" applyFont="1" applyBorder="1" applyAlignment="1">
      <alignment horizontal="center" vertical="center"/>
    </xf>
    <xf numFmtId="0" fontId="25" fillId="0" borderId="26" xfId="2" applyFont="1" applyBorder="1" applyAlignment="1">
      <alignment horizontal="center" vertical="center"/>
    </xf>
    <xf numFmtId="0" fontId="25" fillId="0" borderId="1" xfId="2" applyFont="1" applyBorder="1" applyAlignment="1">
      <alignment horizontal="right" vertical="center"/>
    </xf>
    <xf numFmtId="0" fontId="25" fillId="0" borderId="14" xfId="2" applyFont="1" applyBorder="1" applyAlignment="1">
      <alignment horizontal="right" vertical="center"/>
    </xf>
    <xf numFmtId="0" fontId="25" fillId="0" borderId="3" xfId="2" applyFont="1" applyBorder="1" applyAlignment="1">
      <alignment horizontal="right" vertical="center"/>
    </xf>
    <xf numFmtId="0" fontId="25" fillId="0" borderId="2" xfId="2" applyFont="1" applyBorder="1" applyAlignment="1">
      <alignment horizontal="right" vertical="center"/>
    </xf>
    <xf numFmtId="38" fontId="25" fillId="0" borderId="0" xfId="3" applyFont="1" applyFill="1" applyBorder="1" applyAlignment="1">
      <alignment horizontal="right" vertical="center"/>
    </xf>
    <xf numFmtId="0" fontId="25" fillId="0" borderId="0" xfId="2" applyFont="1" applyAlignment="1">
      <alignment horizontal="right" vertical="center"/>
    </xf>
    <xf numFmtId="38" fontId="25" fillId="0" borderId="7" xfId="3" applyFont="1" applyFill="1" applyBorder="1" applyAlignment="1" applyProtection="1">
      <alignment horizontal="center" vertical="center"/>
    </xf>
    <xf numFmtId="38" fontId="25" fillId="0" borderId="0" xfId="3" applyFont="1" applyFill="1" applyBorder="1" applyAlignment="1" applyProtection="1">
      <alignment horizontal="center" vertical="center"/>
    </xf>
    <xf numFmtId="0" fontId="25" fillId="0" borderId="0" xfId="2" applyFont="1" applyAlignment="1">
      <alignment vertical="center" shrinkToFit="1"/>
    </xf>
    <xf numFmtId="0" fontId="25" fillId="0" borderId="0" xfId="2" applyFont="1" applyAlignment="1">
      <alignment horizontal="left" vertical="center" shrinkToFit="1"/>
    </xf>
    <xf numFmtId="38" fontId="25" fillId="0" borderId="0" xfId="3" applyFont="1" applyFill="1" applyBorder="1" applyAlignment="1" applyProtection="1">
      <alignment horizontal="center" vertical="center" shrinkToFit="1"/>
    </xf>
    <xf numFmtId="41" fontId="25" fillId="0" borderId="4" xfId="2" applyNumberFormat="1" applyFont="1" applyBorder="1" applyAlignment="1">
      <alignment vertical="center" shrinkToFit="1"/>
    </xf>
    <xf numFmtId="41" fontId="25" fillId="0" borderId="0" xfId="2" applyNumberFormat="1" applyFont="1" applyAlignment="1">
      <alignment vertical="center" shrinkToFit="1"/>
    </xf>
    <xf numFmtId="41" fontId="25" fillId="0" borderId="5" xfId="2" applyNumberFormat="1" applyFont="1" applyBorder="1" applyAlignment="1">
      <alignment vertical="center" shrinkToFit="1"/>
    </xf>
    <xf numFmtId="38" fontId="25" fillId="0" borderId="0" xfId="3" applyFont="1" applyFill="1" applyBorder="1" applyAlignment="1">
      <alignment vertical="center" shrinkToFit="1"/>
    </xf>
    <xf numFmtId="1" fontId="25" fillId="0" borderId="0" xfId="2" applyNumberFormat="1" applyFont="1" applyAlignment="1">
      <alignment vertical="center" shrinkToFit="1"/>
    </xf>
    <xf numFmtId="0" fontId="25" fillId="0" borderId="7" xfId="2" applyFont="1" applyBorder="1" applyAlignment="1">
      <alignment vertical="center"/>
    </xf>
    <xf numFmtId="41" fontId="25" fillId="0" borderId="7" xfId="2" applyNumberFormat="1" applyFont="1" applyBorder="1" applyAlignment="1">
      <alignment vertical="center"/>
    </xf>
    <xf numFmtId="38" fontId="25" fillId="0" borderId="7" xfId="3" applyFont="1" applyFill="1" applyBorder="1" applyAlignment="1">
      <alignment vertical="center"/>
    </xf>
    <xf numFmtId="0" fontId="24" fillId="0" borderId="0" xfId="2" applyFont="1" applyAlignment="1">
      <alignment horizontal="left" vertical="center"/>
    </xf>
    <xf numFmtId="0" fontId="25" fillId="0" borderId="4" xfId="2" applyFont="1" applyBorder="1" applyAlignment="1">
      <alignment horizontal="distributed" vertical="center" justifyLastLine="1"/>
    </xf>
    <xf numFmtId="0" fontId="25" fillId="0" borderId="19" xfId="2" applyFont="1" applyBorder="1" applyAlignment="1">
      <alignment horizontal="distributed" vertical="center" justifyLastLine="1"/>
    </xf>
    <xf numFmtId="0" fontId="25" fillId="0" borderId="0" xfId="2" applyFont="1" applyAlignment="1">
      <alignment horizontal="distributed" vertical="center" justifyLastLine="1"/>
    </xf>
    <xf numFmtId="0" fontId="25" fillId="0" borderId="1" xfId="2" applyFont="1" applyBorder="1" applyAlignment="1">
      <alignment vertical="center"/>
    </xf>
    <xf numFmtId="0" fontId="25" fillId="0" borderId="1" xfId="2" applyFont="1" applyBorder="1" applyAlignment="1">
      <alignment vertical="center" shrinkToFit="1"/>
    </xf>
    <xf numFmtId="38" fontId="25" fillId="0" borderId="7" xfId="3" applyFont="1" applyFill="1" applyBorder="1" applyAlignment="1" applyProtection="1">
      <alignment horizontal="left" vertical="center"/>
    </xf>
    <xf numFmtId="38" fontId="25" fillId="0" borderId="26" xfId="3" applyFont="1" applyFill="1" applyBorder="1" applyAlignment="1" applyProtection="1">
      <alignment vertical="center"/>
    </xf>
    <xf numFmtId="38" fontId="25" fillId="0" borderId="7" xfId="3" applyFont="1" applyFill="1" applyBorder="1" applyAlignment="1" applyProtection="1">
      <alignment vertical="center"/>
    </xf>
    <xf numFmtId="38" fontId="25" fillId="0" borderId="6" xfId="3" applyFont="1" applyFill="1" applyBorder="1" applyAlignment="1" applyProtection="1">
      <alignment vertical="center"/>
    </xf>
    <xf numFmtId="38" fontId="25" fillId="0" borderId="0" xfId="3" applyFont="1" applyFill="1" applyBorder="1" applyAlignment="1" applyProtection="1">
      <alignment horizontal="left" vertical="center"/>
    </xf>
    <xf numFmtId="38" fontId="25" fillId="0" borderId="4" xfId="3" applyFont="1" applyFill="1" applyBorder="1" applyAlignment="1" applyProtection="1">
      <alignment vertical="center"/>
    </xf>
    <xf numFmtId="38" fontId="25" fillId="0" borderId="0" xfId="3" applyFont="1" applyFill="1" applyBorder="1" applyAlignment="1" applyProtection="1">
      <alignment vertical="center"/>
    </xf>
    <xf numFmtId="38" fontId="25" fillId="0" borderId="5" xfId="3" applyFont="1" applyFill="1" applyBorder="1" applyAlignment="1" applyProtection="1">
      <alignment vertical="center"/>
    </xf>
    <xf numFmtId="0" fontId="25" fillId="0" borderId="0" xfId="2" applyFont="1" applyAlignment="1">
      <alignment horizontal="center" vertical="center" shrinkToFit="1"/>
    </xf>
    <xf numFmtId="38" fontId="25" fillId="0" borderId="0" xfId="3" applyFont="1" applyFill="1" applyBorder="1" applyAlignment="1" applyProtection="1">
      <alignment horizontal="left" vertical="center" shrinkToFit="1"/>
    </xf>
    <xf numFmtId="38" fontId="25" fillId="0" borderId="4" xfId="3" applyFont="1" applyFill="1" applyBorder="1" applyAlignment="1" applyProtection="1">
      <alignment vertical="center" shrinkToFit="1"/>
    </xf>
    <xf numFmtId="38" fontId="25" fillId="0" borderId="0" xfId="3" applyFont="1" applyFill="1" applyBorder="1" applyAlignment="1" applyProtection="1">
      <alignment vertical="center" shrinkToFit="1"/>
    </xf>
    <xf numFmtId="38" fontId="25" fillId="0" borderId="5" xfId="3" applyFont="1" applyFill="1" applyBorder="1" applyAlignment="1" applyProtection="1">
      <alignment vertical="center" shrinkToFit="1"/>
    </xf>
    <xf numFmtId="38" fontId="25" fillId="0" borderId="4" xfId="3" applyFont="1" applyFill="1" applyBorder="1" applyAlignment="1" applyProtection="1">
      <alignment vertical="center" wrapText="1" shrinkToFit="1"/>
    </xf>
    <xf numFmtId="0" fontId="25" fillId="0" borderId="7" xfId="2" applyFont="1" applyBorder="1" applyAlignment="1">
      <alignment vertical="center" shrinkToFit="1"/>
    </xf>
    <xf numFmtId="38" fontId="9" fillId="0" borderId="0" xfId="1" applyFont="1" applyFill="1" applyBorder="1" applyAlignment="1" applyProtection="1">
      <alignment horizontal="distributed" vertical="center"/>
    </xf>
    <xf numFmtId="0" fontId="25" fillId="0" borderId="15" xfId="2" applyFont="1" applyBorder="1" applyAlignment="1">
      <alignment horizontal="center" vertical="center"/>
    </xf>
    <xf numFmtId="38" fontId="25" fillId="0" borderId="5" xfId="3" applyFont="1" applyFill="1" applyBorder="1" applyAlignment="1" applyProtection="1">
      <alignment horizontal="center" vertical="center" shrinkToFit="1"/>
    </xf>
    <xf numFmtId="41" fontId="25" fillId="0" borderId="27" xfId="2" applyNumberFormat="1" applyFont="1" applyBorder="1" applyAlignment="1">
      <alignment vertical="center" shrinkToFit="1"/>
    </xf>
    <xf numFmtId="0" fontId="25" fillId="0" borderId="0" xfId="8" applyFont="1">
      <alignment vertical="center"/>
    </xf>
    <xf numFmtId="0" fontId="25" fillId="0" borderId="0" xfId="8" applyFont="1" applyAlignment="1">
      <alignment horizontal="left" vertical="center"/>
    </xf>
    <xf numFmtId="1" fontId="25" fillId="0" borderId="0" xfId="8" applyNumberFormat="1" applyFont="1">
      <alignment vertical="center"/>
    </xf>
    <xf numFmtId="41" fontId="25" fillId="0" borderId="0" xfId="8" applyNumberFormat="1" applyFont="1" applyAlignment="1">
      <alignment vertical="center" shrinkToFit="1"/>
    </xf>
    <xf numFmtId="41" fontId="25" fillId="0" borderId="5" xfId="8" applyNumberFormat="1" applyFont="1" applyBorder="1" applyAlignment="1">
      <alignment vertical="center" shrinkToFit="1"/>
    </xf>
    <xf numFmtId="41" fontId="25" fillId="0" borderId="4" xfId="8" applyNumberFormat="1" applyFont="1" applyBorder="1" applyAlignment="1">
      <alignment vertical="center" shrinkToFit="1"/>
    </xf>
    <xf numFmtId="0" fontId="25" fillId="0" borderId="0" xfId="8" applyFont="1" applyAlignment="1">
      <alignment horizontal="left" vertical="center" shrinkToFit="1"/>
    </xf>
    <xf numFmtId="0" fontId="7" fillId="0" borderId="0" xfId="8" applyFont="1">
      <alignment vertical="center"/>
    </xf>
    <xf numFmtId="0" fontId="7" fillId="0" borderId="0" xfId="8" applyFont="1" applyAlignment="1">
      <alignment horizontal="left" vertical="center"/>
    </xf>
    <xf numFmtId="41" fontId="25" fillId="0" borderId="7" xfId="8" applyNumberFormat="1" applyFont="1" applyBorder="1" applyAlignment="1">
      <alignment vertical="center" shrinkToFit="1"/>
    </xf>
    <xf numFmtId="41" fontId="25" fillId="0" borderId="6" xfId="8" applyNumberFormat="1" applyFont="1" applyBorder="1" applyAlignment="1">
      <alignment vertical="center" shrinkToFit="1"/>
    </xf>
    <xf numFmtId="41" fontId="25" fillId="0" borderId="26" xfId="8" applyNumberFormat="1" applyFont="1" applyBorder="1" applyAlignment="1">
      <alignment vertical="center" shrinkToFit="1"/>
    </xf>
    <xf numFmtId="0" fontId="25" fillId="0" borderId="7" xfId="8" applyFont="1" applyBorder="1" applyAlignment="1">
      <alignment horizontal="left" vertical="center" shrinkToFit="1"/>
    </xf>
    <xf numFmtId="0" fontId="25" fillId="0" borderId="7" xfId="8" applyFont="1" applyBorder="1">
      <alignment vertical="center"/>
    </xf>
    <xf numFmtId="38" fontId="25" fillId="0" borderId="27" xfId="3" applyFont="1" applyFill="1" applyBorder="1" applyAlignment="1" applyProtection="1">
      <alignment vertical="center" shrinkToFit="1"/>
    </xf>
    <xf numFmtId="38" fontId="25" fillId="0" borderId="0" xfId="3" applyFont="1" applyFill="1" applyBorder="1" applyAlignment="1" applyProtection="1">
      <alignment vertical="center" wrapText="1" shrinkToFit="1"/>
    </xf>
    <xf numFmtId="38" fontId="25" fillId="0" borderId="5" xfId="3" applyFont="1" applyFill="1" applyBorder="1" applyAlignment="1" applyProtection="1">
      <alignment horizontal="left" vertical="center" shrinkToFit="1"/>
    </xf>
    <xf numFmtId="0" fontId="25" fillId="0" borderId="0" xfId="8" applyFont="1" applyAlignment="1">
      <alignment horizontal="center" vertical="center" shrinkToFit="1"/>
    </xf>
    <xf numFmtId="41" fontId="25" fillId="0" borderId="0" xfId="8" applyNumberFormat="1" applyFont="1" applyAlignment="1">
      <alignment horizontal="left" vertical="center"/>
    </xf>
    <xf numFmtId="0" fontId="25" fillId="0" borderId="7" xfId="8" applyFont="1" applyBorder="1" applyAlignment="1">
      <alignment horizontal="center" vertical="center" shrinkToFit="1"/>
    </xf>
    <xf numFmtId="38" fontId="9" fillId="0" borderId="8" xfId="1" applyFont="1" applyFill="1" applyBorder="1" applyAlignment="1">
      <alignment horizontal="center" vertical="distributed" textRotation="255" wrapText="1"/>
    </xf>
    <xf numFmtId="38" fontId="9" fillId="0" borderId="9" xfId="1" applyFont="1" applyFill="1" applyBorder="1" applyAlignment="1">
      <alignment horizontal="center" vertical="distributed" textRotation="255" wrapText="1"/>
    </xf>
    <xf numFmtId="38" fontId="9" fillId="0" borderId="9" xfId="1" applyFont="1" applyFill="1" applyBorder="1" applyAlignment="1">
      <alignment horizontal="center" vertical="distributed" wrapText="1"/>
    </xf>
    <xf numFmtId="38" fontId="9" fillId="0" borderId="16" xfId="1" applyFont="1" applyFill="1" applyBorder="1" applyAlignment="1">
      <alignment horizontal="center" vertical="distributed" wrapText="1"/>
    </xf>
    <xf numFmtId="38" fontId="9" fillId="0" borderId="15" xfId="1" applyFont="1" applyFill="1" applyBorder="1" applyAlignment="1">
      <alignment horizontal="center" vertical="distributed" textRotation="255" wrapText="1"/>
    </xf>
    <xf numFmtId="38" fontId="9" fillId="0" borderId="19" xfId="1" applyFont="1" applyFill="1" applyBorder="1" applyAlignment="1">
      <alignment horizontal="center" vertical="distributed" textRotation="255" wrapText="1"/>
    </xf>
    <xf numFmtId="38" fontId="9" fillId="0" borderId="14" xfId="1" applyFont="1" applyFill="1" applyBorder="1" applyAlignment="1">
      <alignment horizontal="center" vertical="distributed" textRotation="255" wrapText="1"/>
    </xf>
    <xf numFmtId="38" fontId="9" fillId="0" borderId="9" xfId="1" applyFont="1" applyFill="1" applyBorder="1" applyAlignment="1">
      <alignment horizontal="center" vertical="center" shrinkToFit="1"/>
    </xf>
    <xf numFmtId="38" fontId="9" fillId="0" borderId="13" xfId="1" applyFont="1" applyFill="1" applyBorder="1" applyAlignment="1">
      <alignment horizontal="center" vertical="center" wrapText="1"/>
    </xf>
    <xf numFmtId="38" fontId="9" fillId="0" borderId="12" xfId="1" applyFont="1" applyFill="1" applyBorder="1" applyAlignment="1">
      <alignment horizontal="center" vertical="center" wrapText="1"/>
    </xf>
    <xf numFmtId="38" fontId="9" fillId="0" borderId="0" xfId="1" applyFont="1" applyFill="1" applyBorder="1" applyAlignment="1">
      <alignment horizontal="center" vertical="center" wrapText="1"/>
    </xf>
    <xf numFmtId="38" fontId="9" fillId="0" borderId="5" xfId="1" applyFont="1" applyFill="1" applyBorder="1" applyAlignment="1">
      <alignment horizontal="center" vertical="center" wrapText="1"/>
    </xf>
    <xf numFmtId="38" fontId="9" fillId="0" borderId="1"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9" fillId="0" borderId="17" xfId="1" applyFont="1" applyFill="1" applyBorder="1" applyAlignment="1">
      <alignment horizontal="center" vertical="center" wrapText="1"/>
    </xf>
    <xf numFmtId="38" fontId="9" fillId="0" borderId="20" xfId="1" applyFont="1" applyFill="1" applyBorder="1" applyAlignment="1">
      <alignment horizontal="center" vertical="center" wrapText="1"/>
    </xf>
    <xf numFmtId="38" fontId="9" fillId="0" borderId="11" xfId="1" applyFont="1" applyFill="1" applyBorder="1" applyAlignment="1">
      <alignment horizontal="center" vertical="center" wrapText="1"/>
    </xf>
    <xf numFmtId="38" fontId="9" fillId="0" borderId="25" xfId="1" applyFont="1" applyFill="1" applyBorder="1" applyAlignment="1">
      <alignment horizontal="distributed" vertical="center" wrapText="1" indent="14"/>
    </xf>
    <xf numFmtId="38" fontId="9" fillId="0" borderId="20" xfId="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8" xfId="1" applyFont="1" applyFill="1" applyBorder="1" applyAlignment="1">
      <alignment horizontal="center" vertical="distributed" wrapText="1"/>
    </xf>
    <xf numFmtId="38" fontId="9" fillId="0" borderId="16" xfId="1" applyFont="1" applyFill="1" applyBorder="1" applyAlignment="1">
      <alignment horizontal="center" vertical="center" wrapText="1"/>
    </xf>
    <xf numFmtId="38" fontId="9" fillId="0" borderId="8" xfId="1" applyFont="1" applyFill="1" applyBorder="1" applyAlignment="1">
      <alignment horizontal="center" vertical="center" wrapText="1"/>
    </xf>
    <xf numFmtId="38" fontId="18" fillId="0" borderId="9" xfId="1" applyFont="1" applyFill="1" applyBorder="1" applyAlignment="1">
      <alignment horizontal="center" vertical="center" wrapText="1"/>
    </xf>
    <xf numFmtId="38" fontId="9" fillId="0" borderId="16" xfId="1" applyFont="1" applyFill="1" applyBorder="1" applyAlignment="1">
      <alignment horizontal="center" vertical="center" shrinkToFit="1"/>
    </xf>
    <xf numFmtId="38" fontId="9" fillId="0" borderId="8" xfId="1" applyFont="1" applyFill="1" applyBorder="1" applyAlignment="1">
      <alignment horizontal="center" vertical="center" shrinkToFit="1"/>
    </xf>
    <xf numFmtId="38" fontId="9" fillId="0" borderId="16" xfId="1" applyFont="1" applyFill="1" applyBorder="1" applyAlignment="1">
      <alignment horizontal="center" vertical="distributed" textRotation="255" wrapText="1"/>
    </xf>
    <xf numFmtId="38" fontId="17" fillId="0" borderId="9" xfId="1" applyFont="1" applyFill="1" applyBorder="1" applyAlignment="1">
      <alignment horizontal="center" vertical="distributed" textRotation="255" wrapText="1"/>
    </xf>
    <xf numFmtId="38" fontId="9" fillId="0" borderId="0" xfId="1" applyFont="1" applyFill="1" applyBorder="1" applyAlignment="1" applyProtection="1">
      <alignment horizontal="distributed" vertical="center"/>
    </xf>
    <xf numFmtId="38" fontId="9" fillId="0" borderId="5" xfId="1" applyFont="1" applyFill="1" applyBorder="1" applyAlignment="1" applyProtection="1">
      <alignment horizontal="distributed" vertical="center"/>
    </xf>
    <xf numFmtId="0" fontId="11" fillId="0" borderId="0" xfId="0" applyFont="1" applyAlignment="1">
      <alignment horizontal="left" vertical="center" shrinkToFit="1"/>
    </xf>
    <xf numFmtId="0" fontId="9" fillId="0" borderId="10" xfId="0" applyFont="1" applyBorder="1" applyAlignment="1">
      <alignment horizontal="center" vertical="center"/>
    </xf>
    <xf numFmtId="0" fontId="7"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quotePrefix="1" applyFont="1" applyAlignment="1" applyProtection="1">
      <alignment vertical="top" wrapText="1"/>
      <protection locked="0"/>
    </xf>
    <xf numFmtId="0" fontId="25" fillId="0" borderId="17" xfId="2" applyFont="1" applyBorder="1" applyAlignment="1">
      <alignment horizontal="center" vertical="center" wrapText="1"/>
    </xf>
    <xf numFmtId="0" fontId="25" fillId="0" borderId="17" xfId="2" applyFont="1" applyBorder="1" applyAlignment="1">
      <alignment horizontal="center" vertical="center"/>
    </xf>
    <xf numFmtId="0" fontId="25" fillId="0" borderId="14" xfId="2" applyFont="1" applyBorder="1" applyAlignment="1">
      <alignment horizontal="center" vertical="center" justifyLastLine="1"/>
    </xf>
    <xf numFmtId="0" fontId="26" fillId="0" borderId="2" xfId="2" applyFont="1" applyBorder="1" applyAlignment="1">
      <alignment horizontal="center" vertical="center" wrapText="1"/>
    </xf>
    <xf numFmtId="0" fontId="26" fillId="0" borderId="8" xfId="2" applyFont="1" applyBorder="1" applyAlignment="1">
      <alignment horizontal="center" vertical="center" wrapText="1"/>
    </xf>
    <xf numFmtId="0" fontId="26" fillId="0" borderId="26"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5"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15" xfId="2" applyFont="1" applyBorder="1" applyAlignment="1">
      <alignment horizontal="center" vertical="center"/>
    </xf>
    <xf numFmtId="0" fontId="25" fillId="0" borderId="9" xfId="2" applyFont="1" applyBorder="1" applyAlignment="1">
      <alignment horizontal="center" vertical="center"/>
    </xf>
    <xf numFmtId="0" fontId="25" fillId="0" borderId="16" xfId="2" applyFont="1" applyBorder="1" applyAlignment="1">
      <alignment horizontal="center" vertical="center"/>
    </xf>
    <xf numFmtId="0" fontId="25" fillId="0" borderId="8" xfId="2" applyFont="1" applyBorder="1" applyAlignment="1">
      <alignment horizontal="center" vertical="center"/>
    </xf>
    <xf numFmtId="0" fontId="25" fillId="0" borderId="11" xfId="2" applyFont="1" applyBorder="1" applyAlignment="1">
      <alignment horizontal="center" vertical="center"/>
    </xf>
    <xf numFmtId="0" fontId="25" fillId="0" borderId="10" xfId="2" applyFont="1" applyBorder="1" applyAlignment="1">
      <alignment horizontal="center" vertical="center"/>
    </xf>
    <xf numFmtId="0" fontId="25" fillId="0" borderId="20" xfId="2" applyFont="1" applyBorder="1" applyAlignment="1">
      <alignment horizontal="center" vertical="center"/>
    </xf>
    <xf numFmtId="0" fontId="27" fillId="0" borderId="0" xfId="2" applyFont="1" applyAlignment="1">
      <alignment vertical="center" shrinkToFit="1"/>
    </xf>
    <xf numFmtId="0" fontId="27" fillId="0" borderId="0" xfId="2" applyFont="1" applyAlignment="1">
      <alignment horizontal="left" vertical="center" shrinkToFit="1"/>
    </xf>
    <xf numFmtId="38" fontId="27" fillId="0" borderId="5" xfId="3" applyFont="1" applyFill="1" applyBorder="1" applyAlignment="1" applyProtection="1">
      <alignment horizontal="center" vertical="center" shrinkToFit="1"/>
    </xf>
    <xf numFmtId="41" fontId="27" fillId="0" borderId="0" xfId="2" applyNumberFormat="1" applyFont="1" applyAlignment="1">
      <alignment vertical="center" shrinkToFit="1"/>
    </xf>
    <xf numFmtId="41" fontId="27" fillId="0" borderId="27" xfId="2" applyNumberFormat="1" applyFont="1" applyBorder="1" applyAlignment="1">
      <alignment vertical="center" shrinkToFit="1"/>
    </xf>
    <xf numFmtId="41" fontId="27" fillId="0" borderId="5" xfId="2" applyNumberFormat="1" applyFont="1" applyBorder="1" applyAlignment="1">
      <alignment vertical="center" shrinkToFit="1"/>
    </xf>
    <xf numFmtId="38" fontId="27" fillId="0" borderId="0" xfId="3" applyFont="1" applyFill="1" applyBorder="1" applyAlignment="1">
      <alignment vertical="center" shrinkToFit="1"/>
    </xf>
    <xf numFmtId="1" fontId="27" fillId="0" borderId="0" xfId="2" applyNumberFormat="1" applyFont="1" applyAlignment="1">
      <alignment vertical="center" shrinkToFit="1"/>
    </xf>
    <xf numFmtId="0" fontId="27" fillId="0" borderId="1" xfId="2" applyFont="1" applyBorder="1" applyAlignment="1">
      <alignment horizontal="center" vertical="center" shrinkToFit="1"/>
    </xf>
    <xf numFmtId="38" fontId="27" fillId="0" borderId="3" xfId="3" applyFont="1" applyFill="1" applyBorder="1" applyAlignment="1" applyProtection="1">
      <alignment horizontal="left" vertical="center" shrinkToFit="1"/>
    </xf>
    <xf numFmtId="38" fontId="27" fillId="0" borderId="0" xfId="3" applyFont="1" applyFill="1" applyBorder="1" applyAlignment="1" applyProtection="1">
      <alignment vertical="center" shrinkToFit="1"/>
    </xf>
    <xf numFmtId="38" fontId="27" fillId="0" borderId="27" xfId="3" applyFont="1" applyFill="1" applyBorder="1" applyAlignment="1" applyProtection="1">
      <alignment vertical="center" shrinkToFit="1"/>
    </xf>
    <xf numFmtId="38" fontId="27" fillId="0" borderId="0" xfId="3" applyFont="1" applyFill="1" applyBorder="1" applyAlignment="1" applyProtection="1">
      <alignment vertical="center" wrapText="1" shrinkToFit="1"/>
    </xf>
    <xf numFmtId="0" fontId="6" fillId="0" borderId="0" xfId="9" applyFont="1">
      <alignment vertical="center"/>
    </xf>
    <xf numFmtId="0" fontId="28" fillId="0" borderId="0" xfId="9" applyFont="1" applyAlignment="1">
      <alignment vertical="center" wrapText="1"/>
    </xf>
    <xf numFmtId="0" fontId="28" fillId="0" borderId="0" xfId="9" applyFont="1">
      <alignment vertical="center"/>
    </xf>
    <xf numFmtId="0" fontId="28" fillId="0" borderId="0" xfId="9" applyFont="1" applyAlignment="1">
      <alignment vertical="center" wrapText="1"/>
    </xf>
    <xf numFmtId="0" fontId="28" fillId="0" borderId="0" xfId="9" applyFont="1" applyAlignment="1">
      <alignment horizontal="right" vertical="top"/>
    </xf>
    <xf numFmtId="0" fontId="28" fillId="0" borderId="0" xfId="9" applyFont="1" applyAlignment="1">
      <alignment vertical="top"/>
    </xf>
    <xf numFmtId="0" fontId="28" fillId="0" borderId="0" xfId="9" applyFont="1" applyAlignment="1">
      <alignment vertical="top" wrapText="1"/>
    </xf>
    <xf numFmtId="0" fontId="28" fillId="0" borderId="0" xfId="9" applyFont="1" applyAlignment="1">
      <alignment vertical="top" wrapText="1"/>
    </xf>
    <xf numFmtId="177" fontId="6" fillId="0" borderId="2" xfId="10" applyNumberFormat="1" applyFont="1" applyBorder="1">
      <alignment vertical="center"/>
    </xf>
    <xf numFmtId="41" fontId="6" fillId="0" borderId="2" xfId="10" applyNumberFormat="1" applyFont="1" applyBorder="1">
      <alignment vertical="center"/>
    </xf>
    <xf numFmtId="0" fontId="6" fillId="0" borderId="1" xfId="9" applyFont="1" applyBorder="1" applyAlignment="1">
      <alignment horizontal="distributed" vertical="center" indent="1"/>
    </xf>
    <xf numFmtId="177" fontId="6" fillId="0" borderId="4" xfId="10" applyNumberFormat="1" applyFont="1" applyBorder="1">
      <alignment vertical="center"/>
    </xf>
    <xf numFmtId="41" fontId="6" fillId="0" borderId="4" xfId="10" applyNumberFormat="1" applyFont="1" applyBorder="1">
      <alignment vertical="center"/>
    </xf>
    <xf numFmtId="0" fontId="6" fillId="0" borderId="0" xfId="9" applyFont="1" applyAlignment="1">
      <alignment horizontal="distributed" vertical="center" indent="1"/>
    </xf>
    <xf numFmtId="177" fontId="6" fillId="0" borderId="4" xfId="10" applyNumberFormat="1" applyFont="1" applyBorder="1" applyAlignment="1">
      <alignment horizontal="right" vertical="center"/>
    </xf>
    <xf numFmtId="0" fontId="6" fillId="0" borderId="0" xfId="9" applyFont="1" applyAlignment="1">
      <alignment vertical="center" wrapText="1"/>
    </xf>
    <xf numFmtId="178" fontId="6" fillId="0" borderId="0" xfId="9" applyNumberFormat="1" applyFont="1" applyAlignment="1">
      <alignment vertical="center" wrapText="1"/>
    </xf>
    <xf numFmtId="41" fontId="6" fillId="0" borderId="15" xfId="9" applyNumberFormat="1" applyFont="1" applyBorder="1" applyAlignment="1">
      <alignment vertical="center" wrapText="1"/>
    </xf>
    <xf numFmtId="41" fontId="6" fillId="0" borderId="0" xfId="9" applyNumberFormat="1" applyFont="1" applyAlignment="1">
      <alignment vertical="center" wrapText="1"/>
    </xf>
    <xf numFmtId="41" fontId="6" fillId="0" borderId="4" xfId="9" applyNumberFormat="1" applyFont="1" applyBorder="1" applyAlignment="1">
      <alignment vertical="center" wrapText="1"/>
    </xf>
    <xf numFmtId="0" fontId="6" fillId="0" borderId="6" xfId="9" applyFont="1" applyBorder="1" applyAlignment="1">
      <alignment horizontal="distributed" vertical="center" wrapText="1" indent="1"/>
    </xf>
    <xf numFmtId="0" fontId="6" fillId="0" borderId="7" xfId="9" applyFont="1" applyBorder="1" applyAlignment="1">
      <alignment horizontal="distributed" vertical="center" wrapText="1" indent="1"/>
    </xf>
    <xf numFmtId="0" fontId="6" fillId="0" borderId="2" xfId="9" applyFont="1" applyBorder="1" applyAlignment="1">
      <alignment horizontal="center" vertical="center" wrapText="1"/>
    </xf>
    <xf numFmtId="0" fontId="6" fillId="0" borderId="14" xfId="9" applyFont="1" applyBorder="1" applyAlignment="1">
      <alignment horizontal="center" vertical="center" wrapText="1"/>
    </xf>
    <xf numFmtId="0" fontId="29" fillId="0" borderId="14" xfId="9" applyFont="1" applyBorder="1" applyAlignment="1">
      <alignment horizontal="center" vertical="center" wrapText="1" shrinkToFit="1"/>
    </xf>
    <xf numFmtId="0" fontId="6" fillId="0" borderId="1" xfId="9" applyFont="1" applyBorder="1" applyAlignment="1">
      <alignment horizontal="center" vertical="center" wrapText="1"/>
    </xf>
    <xf numFmtId="0" fontId="6" fillId="0" borderId="0" xfId="9" applyFont="1" applyAlignment="1">
      <alignment horizontal="center" vertical="center" wrapText="1"/>
    </xf>
    <xf numFmtId="0" fontId="6" fillId="0" borderId="28" xfId="9" applyFont="1" applyBorder="1" applyAlignment="1">
      <alignment horizontal="center" vertical="center" wrapText="1"/>
    </xf>
    <xf numFmtId="0" fontId="6" fillId="0" borderId="29" xfId="9" applyFont="1" applyBorder="1" applyAlignment="1">
      <alignment horizontal="center" vertical="center" wrapText="1"/>
    </xf>
    <xf numFmtId="0" fontId="6" fillId="0" borderId="29" xfId="9" applyFont="1" applyBorder="1" applyAlignment="1">
      <alignment horizontal="center" vertical="center" wrapText="1"/>
    </xf>
    <xf numFmtId="0" fontId="6" fillId="0" borderId="13" xfId="9" applyFont="1" applyBorder="1" applyAlignment="1">
      <alignment horizontal="center" vertical="center" wrapText="1"/>
    </xf>
    <xf numFmtId="0" fontId="6" fillId="0" borderId="18" xfId="9" applyFont="1" applyBorder="1" applyAlignment="1">
      <alignment horizontal="right" vertical="center"/>
    </xf>
    <xf numFmtId="0" fontId="6" fillId="0" borderId="18" xfId="9" applyFont="1" applyBorder="1" applyAlignment="1">
      <alignment vertical="center" wrapText="1"/>
    </xf>
    <xf numFmtId="0" fontId="19" fillId="0" borderId="0" xfId="9" applyFont="1">
      <alignment vertical="center"/>
    </xf>
    <xf numFmtId="0" fontId="30" fillId="0" borderId="0" xfId="9" applyFont="1">
      <alignment vertical="center"/>
    </xf>
    <xf numFmtId="0" fontId="28" fillId="0" borderId="0" xfId="9" applyFont="1" applyAlignment="1">
      <alignment horizontal="right" vertical="center"/>
    </xf>
    <xf numFmtId="0" fontId="28" fillId="0" borderId="0" xfId="9" applyFont="1" applyAlignment="1">
      <alignment horizontal="left" vertical="top" wrapText="1"/>
    </xf>
    <xf numFmtId="0" fontId="6" fillId="0" borderId="15" xfId="9" applyFont="1" applyBorder="1" applyAlignment="1">
      <alignment horizontal="center" vertical="center" wrapText="1"/>
    </xf>
    <xf numFmtId="178" fontId="6" fillId="0" borderId="5" xfId="9" applyNumberFormat="1" applyFont="1" applyBorder="1" applyAlignment="1">
      <alignment horizontal="center" vertical="center" wrapText="1"/>
    </xf>
    <xf numFmtId="41" fontId="6" fillId="0" borderId="19" xfId="9" applyNumberFormat="1" applyFont="1" applyBorder="1" applyAlignment="1">
      <alignment horizontal="center" vertical="center" wrapText="1"/>
    </xf>
    <xf numFmtId="41" fontId="6" fillId="0" borderId="4" xfId="9" applyNumberFormat="1" applyFont="1" applyBorder="1" applyAlignment="1">
      <alignment horizontal="center" vertical="center" wrapText="1"/>
    </xf>
    <xf numFmtId="0" fontId="6" fillId="0" borderId="8" xfId="9" applyFont="1" applyBorder="1" applyAlignment="1">
      <alignment horizontal="center" vertical="center" wrapText="1"/>
    </xf>
    <xf numFmtId="0" fontId="6" fillId="0" borderId="9" xfId="9" applyFont="1" applyBorder="1" applyAlignment="1">
      <alignment horizontal="center" vertical="center" wrapText="1"/>
    </xf>
    <xf numFmtId="0" fontId="6" fillId="0" borderId="16" xfId="9" applyFont="1" applyBorder="1" applyAlignment="1">
      <alignment horizontal="center" vertical="center" wrapText="1"/>
    </xf>
    <xf numFmtId="0" fontId="6" fillId="0" borderId="12" xfId="9" applyFont="1" applyBorder="1" applyAlignment="1">
      <alignment horizontal="center" vertical="center" wrapText="1"/>
    </xf>
    <xf numFmtId="0" fontId="6" fillId="0" borderId="5" xfId="9" applyFont="1" applyBorder="1" applyAlignment="1">
      <alignment horizontal="distributed" vertical="center" wrapText="1" indent="1"/>
    </xf>
    <xf numFmtId="0" fontId="6" fillId="0" borderId="0" xfId="9" applyFont="1" applyAlignment="1">
      <alignment horizontal="distributed" vertical="center" wrapText="1" indent="1"/>
    </xf>
    <xf numFmtId="0" fontId="6" fillId="0" borderId="11" xfId="9" applyFont="1" applyBorder="1" applyAlignment="1">
      <alignment horizontal="center" vertical="center" wrapText="1"/>
    </xf>
    <xf numFmtId="0" fontId="6" fillId="0" borderId="17" xfId="9" applyFont="1" applyBorder="1" applyAlignment="1">
      <alignment horizontal="center" vertical="center" wrapText="1"/>
    </xf>
    <xf numFmtId="0" fontId="6" fillId="0" borderId="10" xfId="9" applyFont="1" applyBorder="1" applyAlignment="1">
      <alignment horizontal="center" vertical="center" wrapText="1"/>
    </xf>
    <xf numFmtId="177" fontId="6" fillId="0" borderId="2" xfId="9" applyNumberFormat="1" applyFont="1" applyBorder="1">
      <alignment vertical="center"/>
    </xf>
    <xf numFmtId="41" fontId="6" fillId="0" borderId="2" xfId="9" applyNumberFormat="1" applyFont="1" applyBorder="1">
      <alignment vertical="center"/>
    </xf>
    <xf numFmtId="177" fontId="6" fillId="0" borderId="4" xfId="9" applyNumberFormat="1" applyFont="1" applyBorder="1">
      <alignment vertical="center"/>
    </xf>
    <xf numFmtId="41" fontId="6" fillId="0" borderId="4" xfId="9" applyNumberFormat="1" applyFont="1" applyBorder="1">
      <alignment vertical="center"/>
    </xf>
    <xf numFmtId="41" fontId="6" fillId="0" borderId="4" xfId="9" applyNumberFormat="1" applyFont="1" applyBorder="1" applyAlignment="1">
      <alignment horizontal="right" vertical="center"/>
    </xf>
    <xf numFmtId="0" fontId="6" fillId="0" borderId="14" xfId="9" applyFont="1" applyBorder="1" applyAlignment="1">
      <alignment vertical="center" shrinkToFit="1"/>
    </xf>
  </cellXfs>
  <cellStyles count="11">
    <cellStyle name="桁区切り" xfId="1" builtinId="6"/>
    <cellStyle name="桁区切り 2" xfId="6" xr:uid="{A47EF29C-B019-4173-A36C-2D351C0C6679}"/>
    <cellStyle name="桁区切り 2 2" xfId="3" xr:uid="{2CEDBF93-7464-4613-8CBD-B8A16F19B181}"/>
    <cellStyle name="桁区切り 2 3" xfId="10" xr:uid="{2C13DB0D-EA1B-4B7D-8D38-67BA17FBFA1B}"/>
    <cellStyle name="標準" xfId="0" builtinId="0"/>
    <cellStyle name="標準 2" xfId="4" xr:uid="{F6793B2B-EC71-43B5-82AD-770564FF24F4}"/>
    <cellStyle name="標準 2 2" xfId="2" xr:uid="{2EF8DA68-4227-469D-8FC2-52A0B132D55E}"/>
    <cellStyle name="標準 2 3" xfId="7" xr:uid="{4DAA147A-9708-4A34-B234-E05D57980DFD}"/>
    <cellStyle name="標準 2 4" xfId="8" xr:uid="{119471BB-03F5-4355-B06A-2CAEB458FE0A}"/>
    <cellStyle name="標準 3" xfId="5" xr:uid="{06ED6CE6-9A2D-484C-A94C-C69D39C15980}"/>
    <cellStyle name="標準 3 2" xfId="9" xr:uid="{C7ED5704-7012-4F1D-9D3C-924019A213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E5E\common\&#12371;&#12393;&#12418;\&#12371;&#12393;&#12418;&#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3"/>
      <sheetName val="図8"/>
      <sheetName val="図9"/>
      <sheetName val="図10"/>
      <sheetName val="図9 test"/>
      <sheetName val="図１０(2)"/>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2E50-8F22-4396-9791-133FAC8042CE}">
  <sheetPr>
    <pageSetUpPr fitToPage="1"/>
  </sheetPr>
  <dimension ref="A1:AL71"/>
  <sheetViews>
    <sheetView zoomScale="80" zoomScaleNormal="80" zoomScaleSheetLayoutView="70" workbookViewId="0">
      <pane xSplit="3" ySplit="6" topLeftCell="D7" activePane="bottomRight" state="frozen"/>
      <selection pane="topRight" activeCell="F1" sqref="F1"/>
      <selection pane="bottomLeft" activeCell="A6" sqref="A6"/>
      <selection pane="bottomRight" activeCell="W10" sqref="W10"/>
    </sheetView>
  </sheetViews>
  <sheetFormatPr defaultColWidth="8.75" defaultRowHeight="13.5" x14ac:dyDescent="0.4"/>
  <cols>
    <col min="1" max="1" width="4" style="1" customWidth="1"/>
    <col min="2" max="2" width="8.25" style="1" customWidth="1"/>
    <col min="3" max="3" width="9.75" style="1" customWidth="1"/>
    <col min="4" max="5" width="6.25" style="1" bestFit="1" customWidth="1"/>
    <col min="6" max="6" width="7.875" style="1" customWidth="1"/>
    <col min="7" max="7" width="8.75" style="1" bestFit="1" customWidth="1"/>
    <col min="8" max="10" width="7.875" style="1" customWidth="1"/>
    <col min="11" max="11" width="8.75" style="1" bestFit="1" customWidth="1"/>
    <col min="12" max="16" width="8.375" style="1" customWidth="1"/>
    <col min="17" max="17" width="8.375" style="2" customWidth="1"/>
    <col min="18" max="19" width="10.75" style="1" customWidth="1"/>
    <col min="20" max="21" width="8.375" style="1" customWidth="1"/>
    <col min="22" max="23" width="7.25" style="1" customWidth="1"/>
    <col min="24" max="25" width="7.75" style="1" bestFit="1" customWidth="1"/>
    <col min="26" max="27" width="4.25" style="1" bestFit="1" customWidth="1"/>
    <col min="28" max="29" width="5.25" style="1" bestFit="1" customWidth="1"/>
    <col min="30" max="31" width="5" style="1" bestFit="1" customWidth="1"/>
    <col min="32" max="35" width="4.25" style="1" bestFit="1" customWidth="1"/>
    <col min="36" max="37" width="6.125" style="1" bestFit="1" customWidth="1"/>
    <col min="38" max="16384" width="8.75" style="1"/>
  </cols>
  <sheetData>
    <row r="1" spans="1:37" s="28" customFormat="1" ht="36" customHeight="1" x14ac:dyDescent="0.4">
      <c r="A1" s="30" t="s">
        <v>72</v>
      </c>
      <c r="B1" s="30"/>
      <c r="C1" s="30"/>
      <c r="D1" s="30"/>
      <c r="E1" s="30"/>
      <c r="F1" s="30"/>
      <c r="G1" s="30"/>
      <c r="H1" s="30"/>
      <c r="I1" s="30"/>
      <c r="J1" s="30"/>
      <c r="K1" s="30"/>
      <c r="Q1" s="29"/>
    </row>
    <row r="2" spans="1:37" s="20" customFormat="1" ht="24" customHeight="1" thickBot="1" x14ac:dyDescent="0.45">
      <c r="A2" s="27" t="s">
        <v>170</v>
      </c>
      <c r="B2" s="26"/>
      <c r="C2" s="26"/>
      <c r="D2" s="26"/>
      <c r="E2" s="26"/>
      <c r="F2" s="26"/>
      <c r="G2" s="26"/>
      <c r="H2" s="26"/>
      <c r="J2" s="25"/>
      <c r="K2" s="21"/>
      <c r="L2" s="28" t="s">
        <v>171</v>
      </c>
      <c r="Q2" s="24"/>
      <c r="T2" s="22"/>
      <c r="U2" s="21"/>
      <c r="V2" s="23" t="s">
        <v>172</v>
      </c>
      <c r="W2" s="23"/>
      <c r="X2" s="23"/>
      <c r="Y2" s="23"/>
      <c r="Z2" s="23"/>
      <c r="AA2" s="23"/>
      <c r="AB2" s="23"/>
      <c r="AC2" s="23"/>
      <c r="AD2" s="23"/>
      <c r="AE2" s="23"/>
      <c r="AF2" s="23"/>
      <c r="AG2" s="23"/>
      <c r="AH2" s="23"/>
      <c r="AI2" s="23"/>
      <c r="AJ2" s="22"/>
      <c r="AK2" s="21"/>
    </row>
    <row r="3" spans="1:37" s="13" customFormat="1" ht="24" customHeight="1" thickTop="1" x14ac:dyDescent="0.4">
      <c r="A3" s="153"/>
      <c r="B3" s="153"/>
      <c r="C3" s="154"/>
      <c r="D3" s="159" t="s">
        <v>71</v>
      </c>
      <c r="E3" s="159"/>
      <c r="F3" s="159"/>
      <c r="G3" s="159"/>
      <c r="H3" s="160" t="s">
        <v>70</v>
      </c>
      <c r="I3" s="159"/>
      <c r="J3" s="159"/>
      <c r="K3" s="161"/>
      <c r="L3" s="159" t="s">
        <v>69</v>
      </c>
      <c r="M3" s="159"/>
      <c r="N3" s="159"/>
      <c r="O3" s="159"/>
      <c r="P3" s="159"/>
      <c r="Q3" s="159"/>
      <c r="R3" s="159"/>
      <c r="S3" s="159"/>
      <c r="T3" s="159"/>
      <c r="U3" s="159"/>
      <c r="V3" s="163" t="s">
        <v>68</v>
      </c>
      <c r="W3" s="164"/>
      <c r="X3" s="164"/>
      <c r="Y3" s="164"/>
      <c r="Z3" s="164"/>
      <c r="AA3" s="164"/>
      <c r="AB3" s="164"/>
      <c r="AC3" s="164"/>
      <c r="AD3" s="164"/>
      <c r="AE3" s="164"/>
      <c r="AF3" s="164"/>
      <c r="AG3" s="164"/>
      <c r="AH3" s="164"/>
      <c r="AI3" s="164"/>
      <c r="AJ3" s="164"/>
      <c r="AK3" s="165"/>
    </row>
    <row r="4" spans="1:37" s="13" customFormat="1" ht="24" customHeight="1" x14ac:dyDescent="0.4">
      <c r="A4" s="155"/>
      <c r="B4" s="155"/>
      <c r="C4" s="156"/>
      <c r="D4" s="147" t="s">
        <v>67</v>
      </c>
      <c r="E4" s="147"/>
      <c r="F4" s="147" t="s">
        <v>66</v>
      </c>
      <c r="G4" s="147"/>
      <c r="H4" s="148" t="s">
        <v>65</v>
      </c>
      <c r="I4" s="147"/>
      <c r="J4" s="147" t="s">
        <v>64</v>
      </c>
      <c r="K4" s="166"/>
      <c r="L4" s="145" t="s">
        <v>63</v>
      </c>
      <c r="M4" s="146" t="s">
        <v>62</v>
      </c>
      <c r="N4" s="147" t="s">
        <v>61</v>
      </c>
      <c r="O4" s="147"/>
      <c r="P4" s="148" t="s">
        <v>60</v>
      </c>
      <c r="Q4" s="148"/>
      <c r="R4" s="147"/>
      <c r="S4" s="147"/>
      <c r="T4" s="147"/>
      <c r="U4" s="147"/>
      <c r="V4" s="149" t="s">
        <v>59</v>
      </c>
      <c r="W4" s="149" t="s">
        <v>58</v>
      </c>
      <c r="X4" s="162"/>
      <c r="Y4" s="162"/>
      <c r="Z4" s="162"/>
      <c r="AA4" s="162"/>
      <c r="AB4" s="162"/>
      <c r="AC4" s="162"/>
      <c r="AD4" s="162"/>
      <c r="AE4" s="162"/>
      <c r="AF4" s="162"/>
      <c r="AG4" s="162"/>
      <c r="AH4" s="162"/>
      <c r="AI4" s="162"/>
      <c r="AJ4" s="162"/>
      <c r="AK4" s="162"/>
    </row>
    <row r="5" spans="1:37" s="19" customFormat="1" ht="26.45" customHeight="1" x14ac:dyDescent="0.4">
      <c r="A5" s="155"/>
      <c r="B5" s="155"/>
      <c r="C5" s="156"/>
      <c r="D5" s="146" t="s">
        <v>57</v>
      </c>
      <c r="E5" s="146" t="s">
        <v>56</v>
      </c>
      <c r="F5" s="146" t="s">
        <v>54</v>
      </c>
      <c r="G5" s="146" t="s">
        <v>55</v>
      </c>
      <c r="H5" s="172" t="s">
        <v>54</v>
      </c>
      <c r="I5" s="146" t="s">
        <v>53</v>
      </c>
      <c r="J5" s="146" t="s">
        <v>54</v>
      </c>
      <c r="K5" s="145" t="s">
        <v>53</v>
      </c>
      <c r="L5" s="145"/>
      <c r="M5" s="146"/>
      <c r="N5" s="146" t="s">
        <v>52</v>
      </c>
      <c r="O5" s="146" t="s">
        <v>51</v>
      </c>
      <c r="P5" s="166" t="s">
        <v>50</v>
      </c>
      <c r="Q5" s="148"/>
      <c r="R5" s="173" t="s">
        <v>49</v>
      </c>
      <c r="S5" s="146" t="s">
        <v>48</v>
      </c>
      <c r="T5" s="146" t="s">
        <v>47</v>
      </c>
      <c r="U5" s="146" t="s">
        <v>46</v>
      </c>
      <c r="V5" s="150"/>
      <c r="W5" s="150"/>
      <c r="X5" s="167" t="s">
        <v>45</v>
      </c>
      <c r="Y5" s="168"/>
      <c r="Z5" s="169" t="s">
        <v>44</v>
      </c>
      <c r="AA5" s="169"/>
      <c r="AB5" s="167" t="s">
        <v>43</v>
      </c>
      <c r="AC5" s="168"/>
      <c r="AD5" s="152" t="s">
        <v>42</v>
      </c>
      <c r="AE5" s="152"/>
      <c r="AF5" s="170" t="s">
        <v>41</v>
      </c>
      <c r="AG5" s="171"/>
      <c r="AH5" s="152" t="s">
        <v>40</v>
      </c>
      <c r="AI5" s="152"/>
      <c r="AJ5" s="167" t="s">
        <v>39</v>
      </c>
      <c r="AK5" s="168"/>
    </row>
    <row r="6" spans="1:37" s="13" customFormat="1" ht="60" customHeight="1" x14ac:dyDescent="0.4">
      <c r="A6" s="157"/>
      <c r="B6" s="157"/>
      <c r="C6" s="158"/>
      <c r="D6" s="146"/>
      <c r="E6" s="146"/>
      <c r="F6" s="146"/>
      <c r="G6" s="146"/>
      <c r="H6" s="172"/>
      <c r="I6" s="146"/>
      <c r="J6" s="146"/>
      <c r="K6" s="145"/>
      <c r="L6" s="145"/>
      <c r="M6" s="146"/>
      <c r="N6" s="146"/>
      <c r="O6" s="146"/>
      <c r="P6" s="18" t="s">
        <v>38</v>
      </c>
      <c r="Q6" s="17" t="s">
        <v>37</v>
      </c>
      <c r="R6" s="173"/>
      <c r="S6" s="146"/>
      <c r="T6" s="146"/>
      <c r="U6" s="146"/>
      <c r="V6" s="151"/>
      <c r="W6" s="151"/>
      <c r="X6" s="15" t="s">
        <v>36</v>
      </c>
      <c r="Y6" s="14" t="s">
        <v>35</v>
      </c>
      <c r="Z6" s="16" t="s">
        <v>36</v>
      </c>
      <c r="AA6" s="16" t="s">
        <v>35</v>
      </c>
      <c r="AB6" s="15" t="s">
        <v>36</v>
      </c>
      <c r="AC6" s="14" t="s">
        <v>35</v>
      </c>
      <c r="AD6" s="16" t="s">
        <v>36</v>
      </c>
      <c r="AE6" s="16" t="s">
        <v>35</v>
      </c>
      <c r="AF6" s="15" t="s">
        <v>36</v>
      </c>
      <c r="AG6" s="14" t="s">
        <v>35</v>
      </c>
      <c r="AH6" s="16" t="s">
        <v>36</v>
      </c>
      <c r="AI6" s="16" t="s">
        <v>35</v>
      </c>
      <c r="AJ6" s="15" t="s">
        <v>36</v>
      </c>
      <c r="AK6" s="14" t="s">
        <v>35</v>
      </c>
    </row>
    <row r="7" spans="1:37" x14ac:dyDescent="0.4">
      <c r="A7" s="11"/>
      <c r="B7" s="11" t="s">
        <v>74</v>
      </c>
      <c r="C7" s="12"/>
      <c r="D7" s="33">
        <v>20</v>
      </c>
      <c r="E7" s="32">
        <v>14</v>
      </c>
      <c r="F7" s="32">
        <v>1727</v>
      </c>
      <c r="G7" s="34">
        <v>17433</v>
      </c>
      <c r="H7" s="32">
        <v>738</v>
      </c>
      <c r="I7" s="32">
        <v>2641</v>
      </c>
      <c r="J7" s="32">
        <v>4637</v>
      </c>
      <c r="K7" s="32">
        <v>21059</v>
      </c>
      <c r="L7" s="33">
        <v>3273</v>
      </c>
      <c r="M7" s="31">
        <v>9188</v>
      </c>
      <c r="N7" s="33">
        <v>9988</v>
      </c>
      <c r="O7" s="34">
        <v>10000</v>
      </c>
      <c r="P7" s="32">
        <v>23497</v>
      </c>
      <c r="Q7" s="32">
        <v>53663</v>
      </c>
      <c r="R7" s="32">
        <v>172643</v>
      </c>
      <c r="S7" s="32">
        <v>140743</v>
      </c>
      <c r="T7" s="32">
        <v>77339</v>
      </c>
      <c r="U7" s="34">
        <v>50777</v>
      </c>
      <c r="V7" s="31">
        <v>1359</v>
      </c>
      <c r="W7" s="31">
        <v>1629</v>
      </c>
      <c r="X7" s="32">
        <v>817</v>
      </c>
      <c r="Y7" s="32">
        <v>1000</v>
      </c>
      <c r="Z7" s="33">
        <v>0</v>
      </c>
      <c r="AA7" s="34">
        <v>0</v>
      </c>
      <c r="AB7" s="32">
        <v>52</v>
      </c>
      <c r="AC7" s="32">
        <v>58</v>
      </c>
      <c r="AD7" s="33">
        <v>54</v>
      </c>
      <c r="AE7" s="34">
        <v>62</v>
      </c>
      <c r="AF7" s="32">
        <v>14</v>
      </c>
      <c r="AG7" s="32">
        <v>14</v>
      </c>
      <c r="AH7" s="33">
        <v>9</v>
      </c>
      <c r="AI7" s="34">
        <v>13</v>
      </c>
      <c r="AJ7" s="32">
        <v>413</v>
      </c>
      <c r="AK7" s="32">
        <v>482</v>
      </c>
    </row>
    <row r="8" spans="1:37" x14ac:dyDescent="0.4">
      <c r="A8" s="11"/>
      <c r="B8" s="11" t="s">
        <v>31</v>
      </c>
      <c r="C8" s="10"/>
      <c r="D8" s="33">
        <v>20</v>
      </c>
      <c r="E8" s="32">
        <v>14</v>
      </c>
      <c r="F8" s="32">
        <v>1060</v>
      </c>
      <c r="G8" s="34">
        <v>9956</v>
      </c>
      <c r="H8" s="32">
        <v>482</v>
      </c>
      <c r="I8" s="32">
        <v>1244</v>
      </c>
      <c r="J8" s="32">
        <v>3746</v>
      </c>
      <c r="K8" s="32">
        <v>13976</v>
      </c>
      <c r="L8" s="33">
        <v>2300</v>
      </c>
      <c r="M8" s="31">
        <v>7152</v>
      </c>
      <c r="N8" s="33">
        <v>8557</v>
      </c>
      <c r="O8" s="34">
        <v>8567</v>
      </c>
      <c r="P8" s="32">
        <v>14357</v>
      </c>
      <c r="Q8" s="32">
        <v>49944</v>
      </c>
      <c r="R8" s="32">
        <v>138691</v>
      </c>
      <c r="S8" s="32">
        <v>115784</v>
      </c>
      <c r="T8" s="32">
        <v>65754</v>
      </c>
      <c r="U8" s="34">
        <v>39824</v>
      </c>
      <c r="V8" s="31">
        <v>427</v>
      </c>
      <c r="W8" s="31">
        <v>490</v>
      </c>
      <c r="X8" s="32">
        <v>143</v>
      </c>
      <c r="Y8" s="32">
        <v>144</v>
      </c>
      <c r="Z8" s="33">
        <v>0</v>
      </c>
      <c r="AA8" s="34">
        <v>0</v>
      </c>
      <c r="AB8" s="32">
        <v>1</v>
      </c>
      <c r="AC8" s="32">
        <v>1</v>
      </c>
      <c r="AD8" s="33">
        <v>2</v>
      </c>
      <c r="AE8" s="34">
        <v>2</v>
      </c>
      <c r="AF8" s="32">
        <v>1</v>
      </c>
      <c r="AG8" s="32">
        <v>1</v>
      </c>
      <c r="AH8" s="33">
        <v>1</v>
      </c>
      <c r="AI8" s="34">
        <v>1</v>
      </c>
      <c r="AJ8" s="32">
        <v>279</v>
      </c>
      <c r="AK8" s="32">
        <v>341</v>
      </c>
    </row>
    <row r="9" spans="1:37" x14ac:dyDescent="0.4">
      <c r="A9" s="11"/>
      <c r="B9" s="11" t="s">
        <v>30</v>
      </c>
      <c r="C9" s="10"/>
      <c r="D9" s="33">
        <v>0</v>
      </c>
      <c r="E9" s="32">
        <v>0</v>
      </c>
      <c r="F9" s="32">
        <v>667</v>
      </c>
      <c r="G9" s="34">
        <v>7477</v>
      </c>
      <c r="H9" s="32">
        <v>256</v>
      </c>
      <c r="I9" s="32">
        <v>1397</v>
      </c>
      <c r="J9" s="32">
        <v>891</v>
      </c>
      <c r="K9" s="32">
        <v>7083</v>
      </c>
      <c r="L9" s="33">
        <v>973</v>
      </c>
      <c r="M9" s="31">
        <v>2036</v>
      </c>
      <c r="N9" s="33">
        <v>1431</v>
      </c>
      <c r="O9" s="34">
        <v>1433</v>
      </c>
      <c r="P9" s="32">
        <v>9140</v>
      </c>
      <c r="Q9" s="32">
        <v>3719</v>
      </c>
      <c r="R9" s="32">
        <v>33952</v>
      </c>
      <c r="S9" s="32">
        <v>24959</v>
      </c>
      <c r="T9" s="32">
        <v>11585</v>
      </c>
      <c r="U9" s="34">
        <v>10953</v>
      </c>
      <c r="V9" s="31">
        <v>932</v>
      </c>
      <c r="W9" s="31">
        <v>1139</v>
      </c>
      <c r="X9" s="32">
        <v>674</v>
      </c>
      <c r="Y9" s="32">
        <v>856</v>
      </c>
      <c r="Z9" s="33">
        <v>0</v>
      </c>
      <c r="AA9" s="34">
        <v>0</v>
      </c>
      <c r="AB9" s="32">
        <v>51</v>
      </c>
      <c r="AC9" s="32">
        <v>57</v>
      </c>
      <c r="AD9" s="33">
        <v>52</v>
      </c>
      <c r="AE9" s="34">
        <v>60</v>
      </c>
      <c r="AF9" s="32">
        <v>13</v>
      </c>
      <c r="AG9" s="32">
        <v>13</v>
      </c>
      <c r="AH9" s="33">
        <v>8</v>
      </c>
      <c r="AI9" s="34">
        <v>12</v>
      </c>
      <c r="AJ9" s="32">
        <v>134</v>
      </c>
      <c r="AK9" s="32">
        <v>141</v>
      </c>
    </row>
    <row r="10" spans="1:37" x14ac:dyDescent="0.4">
      <c r="A10" s="11"/>
      <c r="B10" s="11"/>
      <c r="C10" s="10"/>
      <c r="D10" s="33"/>
      <c r="E10" s="32"/>
      <c r="F10" s="32"/>
      <c r="G10" s="34"/>
      <c r="H10" s="32"/>
      <c r="I10" s="32"/>
      <c r="J10" s="32"/>
      <c r="K10" s="32"/>
      <c r="L10" s="33"/>
      <c r="M10" s="31"/>
      <c r="N10" s="33"/>
      <c r="O10" s="34"/>
      <c r="P10" s="32"/>
      <c r="Q10" s="32"/>
      <c r="R10" s="32"/>
      <c r="S10" s="32"/>
      <c r="T10" s="32"/>
      <c r="U10" s="34"/>
      <c r="V10" s="31"/>
      <c r="W10" s="31"/>
      <c r="X10" s="32"/>
      <c r="Y10" s="32"/>
      <c r="Z10" s="33"/>
      <c r="AA10" s="34"/>
      <c r="AB10" s="32"/>
      <c r="AC10" s="32"/>
      <c r="AD10" s="33"/>
      <c r="AE10" s="34"/>
      <c r="AF10" s="32"/>
      <c r="AG10" s="32"/>
      <c r="AH10" s="33"/>
      <c r="AI10" s="34"/>
      <c r="AJ10" s="32"/>
      <c r="AK10" s="32"/>
    </row>
    <row r="11" spans="1:37" x14ac:dyDescent="0.4">
      <c r="A11" s="11" t="s">
        <v>75</v>
      </c>
      <c r="B11" s="11"/>
      <c r="C11" s="10"/>
      <c r="D11" s="33">
        <v>11</v>
      </c>
      <c r="E11" s="32">
        <v>8</v>
      </c>
      <c r="F11" s="32">
        <v>406</v>
      </c>
      <c r="G11" s="34">
        <v>3199</v>
      </c>
      <c r="H11" s="32">
        <v>5</v>
      </c>
      <c r="I11" s="32">
        <v>17</v>
      </c>
      <c r="J11" s="32">
        <v>301</v>
      </c>
      <c r="K11" s="32">
        <v>1689</v>
      </c>
      <c r="L11" s="33">
        <v>724</v>
      </c>
      <c r="M11" s="31">
        <v>2769</v>
      </c>
      <c r="N11" s="33">
        <v>938</v>
      </c>
      <c r="O11" s="34">
        <v>938</v>
      </c>
      <c r="P11" s="32">
        <v>1661</v>
      </c>
      <c r="Q11" s="32">
        <v>14685</v>
      </c>
      <c r="R11" s="32">
        <v>38849</v>
      </c>
      <c r="S11" s="32">
        <v>31885</v>
      </c>
      <c r="T11" s="32">
        <v>11359</v>
      </c>
      <c r="U11" s="34">
        <v>9279</v>
      </c>
      <c r="V11" s="31">
        <v>13</v>
      </c>
      <c r="W11" s="31">
        <v>13</v>
      </c>
      <c r="X11" s="32">
        <v>8</v>
      </c>
      <c r="Y11" s="32">
        <v>8</v>
      </c>
      <c r="Z11" s="33">
        <v>0</v>
      </c>
      <c r="AA11" s="34">
        <v>0</v>
      </c>
      <c r="AB11" s="32">
        <v>0</v>
      </c>
      <c r="AC11" s="32">
        <v>0</v>
      </c>
      <c r="AD11" s="33">
        <v>0</v>
      </c>
      <c r="AE11" s="34">
        <v>0</v>
      </c>
      <c r="AF11" s="32">
        <v>0</v>
      </c>
      <c r="AG11" s="32">
        <v>0</v>
      </c>
      <c r="AH11" s="33">
        <v>0</v>
      </c>
      <c r="AI11" s="34">
        <v>0</v>
      </c>
      <c r="AJ11" s="32">
        <v>5</v>
      </c>
      <c r="AK11" s="32">
        <v>5</v>
      </c>
    </row>
    <row r="12" spans="1:37" x14ac:dyDescent="0.4">
      <c r="A12" s="11"/>
      <c r="B12" s="11" t="s">
        <v>29</v>
      </c>
      <c r="C12" s="10"/>
      <c r="D12" s="33">
        <v>11</v>
      </c>
      <c r="E12" s="32">
        <v>8</v>
      </c>
      <c r="F12" s="32">
        <v>406</v>
      </c>
      <c r="G12" s="34">
        <v>3199</v>
      </c>
      <c r="H12" s="32">
        <v>5</v>
      </c>
      <c r="I12" s="32">
        <v>17</v>
      </c>
      <c r="J12" s="32">
        <v>301</v>
      </c>
      <c r="K12" s="32">
        <v>1689</v>
      </c>
      <c r="L12" s="33">
        <v>724</v>
      </c>
      <c r="M12" s="31">
        <v>2769</v>
      </c>
      <c r="N12" s="33">
        <v>938</v>
      </c>
      <c r="O12" s="34">
        <v>938</v>
      </c>
      <c r="P12" s="32">
        <v>1661</v>
      </c>
      <c r="Q12" s="32">
        <v>14685</v>
      </c>
      <c r="R12" s="32">
        <v>38849</v>
      </c>
      <c r="S12" s="32">
        <v>31885</v>
      </c>
      <c r="T12" s="32">
        <v>11359</v>
      </c>
      <c r="U12" s="34">
        <v>9279</v>
      </c>
      <c r="V12" s="31">
        <v>13</v>
      </c>
      <c r="W12" s="31">
        <v>13</v>
      </c>
      <c r="X12" s="32">
        <v>8</v>
      </c>
      <c r="Y12" s="32">
        <v>8</v>
      </c>
      <c r="Z12" s="33" t="s">
        <v>73</v>
      </c>
      <c r="AA12" s="34" t="s">
        <v>73</v>
      </c>
      <c r="AB12" s="32" t="s">
        <v>73</v>
      </c>
      <c r="AC12" s="32" t="s">
        <v>73</v>
      </c>
      <c r="AD12" s="33" t="s">
        <v>73</v>
      </c>
      <c r="AE12" s="34" t="s">
        <v>73</v>
      </c>
      <c r="AF12" s="32" t="s">
        <v>73</v>
      </c>
      <c r="AG12" s="32" t="s">
        <v>73</v>
      </c>
      <c r="AH12" s="33" t="s">
        <v>73</v>
      </c>
      <c r="AI12" s="34" t="s">
        <v>73</v>
      </c>
      <c r="AJ12" s="32">
        <v>5</v>
      </c>
      <c r="AK12" s="32">
        <v>5</v>
      </c>
    </row>
    <row r="13" spans="1:37" x14ac:dyDescent="0.4">
      <c r="A13" s="11"/>
      <c r="B13" s="11"/>
      <c r="C13" s="10"/>
      <c r="D13" s="33"/>
      <c r="E13" s="32"/>
      <c r="F13" s="32"/>
      <c r="G13" s="34"/>
      <c r="H13" s="32"/>
      <c r="I13" s="32"/>
      <c r="J13" s="32"/>
      <c r="K13" s="32"/>
      <c r="L13" s="33"/>
      <c r="M13" s="31"/>
      <c r="N13" s="33"/>
      <c r="O13" s="34"/>
      <c r="P13" s="32"/>
      <c r="Q13" s="32"/>
      <c r="R13" s="32"/>
      <c r="S13" s="32"/>
      <c r="T13" s="32"/>
      <c r="U13" s="34"/>
      <c r="V13" s="31"/>
      <c r="W13" s="31"/>
      <c r="X13" s="32"/>
      <c r="Y13" s="32"/>
      <c r="Z13" s="33"/>
      <c r="AA13" s="34"/>
      <c r="AB13" s="32"/>
      <c r="AC13" s="32"/>
      <c r="AD13" s="33"/>
      <c r="AE13" s="34"/>
      <c r="AF13" s="32"/>
      <c r="AG13" s="32"/>
      <c r="AH13" s="33"/>
      <c r="AI13" s="34"/>
      <c r="AJ13" s="32"/>
      <c r="AK13" s="32"/>
    </row>
    <row r="14" spans="1:37" x14ac:dyDescent="0.4">
      <c r="A14" s="11" t="s">
        <v>76</v>
      </c>
      <c r="B14" s="11"/>
      <c r="C14" s="10"/>
      <c r="D14" s="33">
        <v>0</v>
      </c>
      <c r="E14" s="32">
        <v>0</v>
      </c>
      <c r="F14" s="32">
        <v>47</v>
      </c>
      <c r="G14" s="34">
        <v>414</v>
      </c>
      <c r="H14" s="32">
        <v>21</v>
      </c>
      <c r="I14" s="32">
        <v>119</v>
      </c>
      <c r="J14" s="32">
        <v>317</v>
      </c>
      <c r="K14" s="32">
        <v>789</v>
      </c>
      <c r="L14" s="33">
        <v>186</v>
      </c>
      <c r="M14" s="31">
        <v>706</v>
      </c>
      <c r="N14" s="33">
        <v>576</v>
      </c>
      <c r="O14" s="34">
        <v>576</v>
      </c>
      <c r="P14" s="32">
        <v>3349</v>
      </c>
      <c r="Q14" s="32">
        <v>1314</v>
      </c>
      <c r="R14" s="32">
        <v>11065</v>
      </c>
      <c r="S14" s="32">
        <v>8039</v>
      </c>
      <c r="T14" s="32">
        <v>4465</v>
      </c>
      <c r="U14" s="34">
        <v>4116</v>
      </c>
      <c r="V14" s="31">
        <v>72</v>
      </c>
      <c r="W14" s="31">
        <v>84</v>
      </c>
      <c r="X14" s="32">
        <v>48</v>
      </c>
      <c r="Y14" s="32">
        <v>58</v>
      </c>
      <c r="Z14" s="33">
        <v>0</v>
      </c>
      <c r="AA14" s="34">
        <v>0</v>
      </c>
      <c r="AB14" s="32">
        <v>0</v>
      </c>
      <c r="AC14" s="32">
        <v>0</v>
      </c>
      <c r="AD14" s="33">
        <v>0</v>
      </c>
      <c r="AE14" s="34">
        <v>0</v>
      </c>
      <c r="AF14" s="32">
        <v>1</v>
      </c>
      <c r="AG14" s="32">
        <v>1</v>
      </c>
      <c r="AH14" s="33">
        <v>1</v>
      </c>
      <c r="AI14" s="34">
        <v>1</v>
      </c>
      <c r="AJ14" s="32">
        <v>22</v>
      </c>
      <c r="AK14" s="32">
        <v>24</v>
      </c>
    </row>
    <row r="15" spans="1:37" x14ac:dyDescent="0.4">
      <c r="A15" s="11"/>
      <c r="B15" s="11" t="s">
        <v>26</v>
      </c>
      <c r="C15" s="10"/>
      <c r="D15" s="33" t="s">
        <v>73</v>
      </c>
      <c r="E15" s="32" t="s">
        <v>73</v>
      </c>
      <c r="F15" s="32">
        <v>4</v>
      </c>
      <c r="G15" s="34">
        <v>59</v>
      </c>
      <c r="H15" s="32">
        <v>21</v>
      </c>
      <c r="I15" s="32">
        <v>119</v>
      </c>
      <c r="J15" s="32">
        <v>297</v>
      </c>
      <c r="K15" s="32">
        <v>752</v>
      </c>
      <c r="L15" s="33">
        <v>68</v>
      </c>
      <c r="M15" s="31">
        <v>551</v>
      </c>
      <c r="N15" s="33">
        <v>290</v>
      </c>
      <c r="O15" s="34">
        <v>289</v>
      </c>
      <c r="P15" s="32">
        <v>1850</v>
      </c>
      <c r="Q15" s="32">
        <v>692</v>
      </c>
      <c r="R15" s="32">
        <v>7703</v>
      </c>
      <c r="S15" s="32">
        <v>4762</v>
      </c>
      <c r="T15" s="32">
        <v>2113</v>
      </c>
      <c r="U15" s="34">
        <v>2039</v>
      </c>
      <c r="V15" s="31">
        <v>30</v>
      </c>
      <c r="W15" s="31">
        <v>30</v>
      </c>
      <c r="X15" s="32">
        <v>8</v>
      </c>
      <c r="Y15" s="32">
        <v>8</v>
      </c>
      <c r="Z15" s="33" t="s">
        <v>73</v>
      </c>
      <c r="AA15" s="34" t="s">
        <v>73</v>
      </c>
      <c r="AB15" s="32" t="s">
        <v>73</v>
      </c>
      <c r="AC15" s="32" t="s">
        <v>73</v>
      </c>
      <c r="AD15" s="33" t="s">
        <v>73</v>
      </c>
      <c r="AE15" s="34" t="s">
        <v>73</v>
      </c>
      <c r="AF15" s="32">
        <v>1</v>
      </c>
      <c r="AG15" s="32">
        <v>1</v>
      </c>
      <c r="AH15" s="33">
        <v>1</v>
      </c>
      <c r="AI15" s="34">
        <v>1</v>
      </c>
      <c r="AJ15" s="32">
        <v>20</v>
      </c>
      <c r="AK15" s="32">
        <v>20</v>
      </c>
    </row>
    <row r="16" spans="1:37" x14ac:dyDescent="0.4">
      <c r="A16" s="11"/>
      <c r="B16" s="11" t="s">
        <v>25</v>
      </c>
      <c r="C16" s="10"/>
      <c r="D16" s="33" t="s">
        <v>73</v>
      </c>
      <c r="E16" s="32" t="s">
        <v>73</v>
      </c>
      <c r="F16" s="32">
        <v>19</v>
      </c>
      <c r="G16" s="34">
        <v>106</v>
      </c>
      <c r="H16" s="32" t="s">
        <v>73</v>
      </c>
      <c r="I16" s="32" t="s">
        <v>73</v>
      </c>
      <c r="J16" s="32">
        <v>15</v>
      </c>
      <c r="K16" s="32">
        <v>31</v>
      </c>
      <c r="L16" s="33">
        <v>26</v>
      </c>
      <c r="M16" s="31">
        <v>155</v>
      </c>
      <c r="N16" s="33">
        <v>110</v>
      </c>
      <c r="O16" s="34">
        <v>111</v>
      </c>
      <c r="P16" s="32">
        <v>790</v>
      </c>
      <c r="Q16" s="32">
        <v>247</v>
      </c>
      <c r="R16" s="32">
        <v>1590</v>
      </c>
      <c r="S16" s="32">
        <v>1535</v>
      </c>
      <c r="T16" s="32">
        <v>1038</v>
      </c>
      <c r="U16" s="34">
        <v>972</v>
      </c>
      <c r="V16" s="31">
        <v>4</v>
      </c>
      <c r="W16" s="31">
        <v>6</v>
      </c>
      <c r="X16" s="32">
        <v>2</v>
      </c>
      <c r="Y16" s="32">
        <v>2</v>
      </c>
      <c r="Z16" s="33" t="s">
        <v>73</v>
      </c>
      <c r="AA16" s="34" t="s">
        <v>73</v>
      </c>
      <c r="AB16" s="32" t="s">
        <v>73</v>
      </c>
      <c r="AC16" s="32" t="s">
        <v>73</v>
      </c>
      <c r="AD16" s="33" t="s">
        <v>73</v>
      </c>
      <c r="AE16" s="34" t="s">
        <v>73</v>
      </c>
      <c r="AF16" s="32" t="s">
        <v>73</v>
      </c>
      <c r="AG16" s="32" t="s">
        <v>73</v>
      </c>
      <c r="AH16" s="33" t="s">
        <v>73</v>
      </c>
      <c r="AI16" s="34" t="s">
        <v>73</v>
      </c>
      <c r="AJ16" s="32">
        <v>2</v>
      </c>
      <c r="AK16" s="32">
        <v>4</v>
      </c>
    </row>
    <row r="17" spans="1:37" x14ac:dyDescent="0.4">
      <c r="A17" s="11"/>
      <c r="B17" s="11" t="s">
        <v>24</v>
      </c>
      <c r="C17" s="10"/>
      <c r="D17" s="33" t="s">
        <v>73</v>
      </c>
      <c r="E17" s="32" t="s">
        <v>73</v>
      </c>
      <c r="F17" s="32">
        <v>24</v>
      </c>
      <c r="G17" s="34">
        <v>249</v>
      </c>
      <c r="H17" s="32" t="s">
        <v>73</v>
      </c>
      <c r="I17" s="32" t="s">
        <v>73</v>
      </c>
      <c r="J17" s="32">
        <v>5</v>
      </c>
      <c r="K17" s="32">
        <v>6</v>
      </c>
      <c r="L17" s="33">
        <v>92</v>
      </c>
      <c r="M17" s="31" t="s">
        <v>73</v>
      </c>
      <c r="N17" s="33">
        <v>176</v>
      </c>
      <c r="O17" s="34">
        <v>176</v>
      </c>
      <c r="P17" s="32">
        <v>709</v>
      </c>
      <c r="Q17" s="32">
        <v>375</v>
      </c>
      <c r="R17" s="32">
        <v>1772</v>
      </c>
      <c r="S17" s="32">
        <v>1742</v>
      </c>
      <c r="T17" s="32">
        <v>1314</v>
      </c>
      <c r="U17" s="34">
        <v>1105</v>
      </c>
      <c r="V17" s="31">
        <v>38</v>
      </c>
      <c r="W17" s="31">
        <v>48</v>
      </c>
      <c r="X17" s="32">
        <v>38</v>
      </c>
      <c r="Y17" s="32">
        <v>48</v>
      </c>
      <c r="Z17" s="33" t="s">
        <v>73</v>
      </c>
      <c r="AA17" s="34" t="s">
        <v>73</v>
      </c>
      <c r="AB17" s="32" t="s">
        <v>73</v>
      </c>
      <c r="AC17" s="32" t="s">
        <v>73</v>
      </c>
      <c r="AD17" s="33" t="s">
        <v>73</v>
      </c>
      <c r="AE17" s="34" t="s">
        <v>73</v>
      </c>
      <c r="AF17" s="32" t="s">
        <v>73</v>
      </c>
      <c r="AG17" s="32" t="s">
        <v>73</v>
      </c>
      <c r="AH17" s="33" t="s">
        <v>73</v>
      </c>
      <c r="AI17" s="34" t="s">
        <v>73</v>
      </c>
      <c r="AJ17" s="32" t="s">
        <v>73</v>
      </c>
      <c r="AK17" s="32" t="s">
        <v>73</v>
      </c>
    </row>
    <row r="18" spans="1:37" x14ac:dyDescent="0.4">
      <c r="A18" s="11"/>
      <c r="B18" s="11"/>
      <c r="C18" s="10"/>
      <c r="D18" s="33"/>
      <c r="E18" s="32"/>
      <c r="F18" s="32"/>
      <c r="G18" s="34"/>
      <c r="H18" s="32"/>
      <c r="I18" s="32"/>
      <c r="J18" s="32"/>
      <c r="K18" s="32"/>
      <c r="L18" s="33"/>
      <c r="M18" s="31"/>
      <c r="N18" s="33"/>
      <c r="O18" s="34"/>
      <c r="P18" s="32"/>
      <c r="Q18" s="32"/>
      <c r="R18" s="32"/>
      <c r="S18" s="32"/>
      <c r="T18" s="32"/>
      <c r="U18" s="34"/>
      <c r="V18" s="31"/>
      <c r="W18" s="31"/>
      <c r="X18" s="32"/>
      <c r="Y18" s="32"/>
      <c r="Z18" s="33"/>
      <c r="AA18" s="34"/>
      <c r="AB18" s="32"/>
      <c r="AC18" s="32"/>
      <c r="AD18" s="33"/>
      <c r="AE18" s="34"/>
      <c r="AF18" s="32"/>
      <c r="AG18" s="32"/>
      <c r="AH18" s="33"/>
      <c r="AI18" s="34"/>
      <c r="AJ18" s="32"/>
      <c r="AK18" s="32"/>
    </row>
    <row r="19" spans="1:37" x14ac:dyDescent="0.4">
      <c r="A19" s="11" t="s">
        <v>77</v>
      </c>
      <c r="B19" s="11"/>
      <c r="C19" s="10"/>
      <c r="D19" s="33">
        <v>0</v>
      </c>
      <c r="E19" s="32">
        <v>0</v>
      </c>
      <c r="F19" s="32">
        <v>111</v>
      </c>
      <c r="G19" s="34">
        <v>1931</v>
      </c>
      <c r="H19" s="32">
        <v>133</v>
      </c>
      <c r="I19" s="32">
        <v>521</v>
      </c>
      <c r="J19" s="32">
        <v>185</v>
      </c>
      <c r="K19" s="32">
        <v>666</v>
      </c>
      <c r="L19" s="33">
        <v>460</v>
      </c>
      <c r="M19" s="31">
        <v>410</v>
      </c>
      <c r="N19" s="33">
        <v>1132</v>
      </c>
      <c r="O19" s="34">
        <v>1132</v>
      </c>
      <c r="P19" s="32">
        <v>1751</v>
      </c>
      <c r="Q19" s="32">
        <v>10243</v>
      </c>
      <c r="R19" s="32">
        <v>19155</v>
      </c>
      <c r="S19" s="32">
        <v>14351</v>
      </c>
      <c r="T19" s="32">
        <v>11276</v>
      </c>
      <c r="U19" s="34">
        <v>5537</v>
      </c>
      <c r="V19" s="31">
        <v>15</v>
      </c>
      <c r="W19" s="31">
        <v>15</v>
      </c>
      <c r="X19" s="32">
        <v>6</v>
      </c>
      <c r="Y19" s="32">
        <v>6</v>
      </c>
      <c r="Z19" s="33">
        <v>0</v>
      </c>
      <c r="AA19" s="34">
        <v>0</v>
      </c>
      <c r="AB19" s="32">
        <v>1</v>
      </c>
      <c r="AC19" s="32">
        <v>1</v>
      </c>
      <c r="AD19" s="33">
        <v>1</v>
      </c>
      <c r="AE19" s="34">
        <v>1</v>
      </c>
      <c r="AF19" s="32">
        <v>0</v>
      </c>
      <c r="AG19" s="32">
        <v>0</v>
      </c>
      <c r="AH19" s="33">
        <v>0</v>
      </c>
      <c r="AI19" s="34">
        <v>0</v>
      </c>
      <c r="AJ19" s="32">
        <v>7</v>
      </c>
      <c r="AK19" s="32">
        <v>7</v>
      </c>
    </row>
    <row r="20" spans="1:37" x14ac:dyDescent="0.4">
      <c r="A20" s="11"/>
      <c r="B20" s="11" t="s">
        <v>8</v>
      </c>
      <c r="C20" s="10"/>
      <c r="D20" s="33" t="s">
        <v>73</v>
      </c>
      <c r="E20" s="32" t="s">
        <v>73</v>
      </c>
      <c r="F20" s="32">
        <v>34</v>
      </c>
      <c r="G20" s="34">
        <v>640</v>
      </c>
      <c r="H20" s="32">
        <v>82</v>
      </c>
      <c r="I20" s="32">
        <v>136</v>
      </c>
      <c r="J20" s="32">
        <v>157</v>
      </c>
      <c r="K20" s="32">
        <v>511</v>
      </c>
      <c r="L20" s="33">
        <v>422</v>
      </c>
      <c r="M20" s="31">
        <v>343</v>
      </c>
      <c r="N20" s="33">
        <v>1007</v>
      </c>
      <c r="O20" s="34">
        <v>1007</v>
      </c>
      <c r="P20" s="32">
        <v>1559</v>
      </c>
      <c r="Q20" s="32">
        <v>8870</v>
      </c>
      <c r="R20" s="32">
        <v>16103</v>
      </c>
      <c r="S20" s="32">
        <v>12661</v>
      </c>
      <c r="T20" s="32">
        <v>9998</v>
      </c>
      <c r="U20" s="34">
        <v>4706</v>
      </c>
      <c r="V20" s="31">
        <v>13</v>
      </c>
      <c r="W20" s="31">
        <v>13</v>
      </c>
      <c r="X20" s="32">
        <v>6</v>
      </c>
      <c r="Y20" s="32">
        <v>6</v>
      </c>
      <c r="Z20" s="33" t="s">
        <v>73</v>
      </c>
      <c r="AA20" s="34" t="s">
        <v>73</v>
      </c>
      <c r="AB20" s="32">
        <v>1</v>
      </c>
      <c r="AC20" s="32">
        <v>1</v>
      </c>
      <c r="AD20" s="33">
        <v>1</v>
      </c>
      <c r="AE20" s="34">
        <v>1</v>
      </c>
      <c r="AF20" s="32" t="s">
        <v>73</v>
      </c>
      <c r="AG20" s="32" t="s">
        <v>73</v>
      </c>
      <c r="AH20" s="33" t="s">
        <v>73</v>
      </c>
      <c r="AI20" s="34" t="s">
        <v>73</v>
      </c>
      <c r="AJ20" s="32">
        <v>5</v>
      </c>
      <c r="AK20" s="32">
        <v>5</v>
      </c>
    </row>
    <row r="21" spans="1:37" x14ac:dyDescent="0.4">
      <c r="A21" s="11"/>
      <c r="B21" s="11" t="s">
        <v>7</v>
      </c>
      <c r="C21" s="10"/>
      <c r="D21" s="33" t="s">
        <v>73</v>
      </c>
      <c r="E21" s="32" t="s">
        <v>73</v>
      </c>
      <c r="F21" s="32">
        <v>77</v>
      </c>
      <c r="G21" s="34">
        <v>1291</v>
      </c>
      <c r="H21" s="32">
        <v>51</v>
      </c>
      <c r="I21" s="32">
        <v>385</v>
      </c>
      <c r="J21" s="32">
        <v>28</v>
      </c>
      <c r="K21" s="32">
        <v>155</v>
      </c>
      <c r="L21" s="33">
        <v>38</v>
      </c>
      <c r="M21" s="31">
        <v>67</v>
      </c>
      <c r="N21" s="33">
        <v>125</v>
      </c>
      <c r="O21" s="34">
        <v>125</v>
      </c>
      <c r="P21" s="32">
        <v>192</v>
      </c>
      <c r="Q21" s="32">
        <v>1373</v>
      </c>
      <c r="R21" s="32">
        <v>3052</v>
      </c>
      <c r="S21" s="32">
        <v>1690</v>
      </c>
      <c r="T21" s="32">
        <v>1278</v>
      </c>
      <c r="U21" s="34">
        <v>831</v>
      </c>
      <c r="V21" s="31">
        <v>2</v>
      </c>
      <c r="W21" s="31">
        <v>2</v>
      </c>
      <c r="X21" s="32" t="s">
        <v>73</v>
      </c>
      <c r="Y21" s="32" t="s">
        <v>73</v>
      </c>
      <c r="Z21" s="33" t="s">
        <v>73</v>
      </c>
      <c r="AA21" s="34" t="s">
        <v>73</v>
      </c>
      <c r="AB21" s="32" t="s">
        <v>73</v>
      </c>
      <c r="AC21" s="32" t="s">
        <v>73</v>
      </c>
      <c r="AD21" s="33" t="s">
        <v>73</v>
      </c>
      <c r="AE21" s="34" t="s">
        <v>73</v>
      </c>
      <c r="AF21" s="32" t="s">
        <v>73</v>
      </c>
      <c r="AG21" s="32" t="s">
        <v>73</v>
      </c>
      <c r="AH21" s="33" t="s">
        <v>73</v>
      </c>
      <c r="AI21" s="34" t="s">
        <v>73</v>
      </c>
      <c r="AJ21" s="32">
        <v>2</v>
      </c>
      <c r="AK21" s="32">
        <v>2</v>
      </c>
    </row>
    <row r="22" spans="1:37" x14ac:dyDescent="0.4">
      <c r="A22" s="11"/>
      <c r="B22" s="11"/>
      <c r="C22" s="10"/>
      <c r="D22" s="33"/>
      <c r="E22" s="32"/>
      <c r="F22" s="32"/>
      <c r="G22" s="34"/>
      <c r="H22" s="32"/>
      <c r="I22" s="32"/>
      <c r="J22" s="32"/>
      <c r="K22" s="32"/>
      <c r="L22" s="33"/>
      <c r="M22" s="31"/>
      <c r="N22" s="33"/>
      <c r="O22" s="34"/>
      <c r="P22" s="32"/>
      <c r="Q22" s="32"/>
      <c r="R22" s="32"/>
      <c r="S22" s="32"/>
      <c r="T22" s="32"/>
      <c r="U22" s="34"/>
      <c r="V22" s="31"/>
      <c r="W22" s="31"/>
      <c r="X22" s="32"/>
      <c r="Y22" s="32"/>
      <c r="Z22" s="33"/>
      <c r="AA22" s="34"/>
      <c r="AB22" s="32"/>
      <c r="AC22" s="32"/>
      <c r="AD22" s="33"/>
      <c r="AE22" s="34"/>
      <c r="AF22" s="32"/>
      <c r="AG22" s="32"/>
      <c r="AH22" s="33"/>
      <c r="AI22" s="34"/>
      <c r="AJ22" s="32"/>
      <c r="AK22" s="32"/>
    </row>
    <row r="23" spans="1:37" x14ac:dyDescent="0.4">
      <c r="A23" s="11" t="s">
        <v>78</v>
      </c>
      <c r="B23" s="11"/>
      <c r="C23" s="10"/>
      <c r="D23" s="33">
        <v>7</v>
      </c>
      <c r="E23" s="32">
        <v>5</v>
      </c>
      <c r="F23" s="32">
        <v>189</v>
      </c>
      <c r="G23" s="34">
        <v>1398</v>
      </c>
      <c r="H23" s="32">
        <v>141</v>
      </c>
      <c r="I23" s="32">
        <v>158</v>
      </c>
      <c r="J23" s="32">
        <v>1634</v>
      </c>
      <c r="K23" s="32">
        <v>3847</v>
      </c>
      <c r="L23" s="33">
        <v>322</v>
      </c>
      <c r="M23" s="31">
        <v>1819</v>
      </c>
      <c r="N23" s="33">
        <v>1769</v>
      </c>
      <c r="O23" s="34">
        <v>1780</v>
      </c>
      <c r="P23" s="32">
        <v>2740</v>
      </c>
      <c r="Q23" s="32">
        <v>4557</v>
      </c>
      <c r="R23" s="32">
        <v>27921</v>
      </c>
      <c r="S23" s="32">
        <v>21829</v>
      </c>
      <c r="T23" s="32">
        <v>16407</v>
      </c>
      <c r="U23" s="34">
        <v>7448</v>
      </c>
      <c r="V23" s="31">
        <v>0</v>
      </c>
      <c r="W23" s="31">
        <v>0</v>
      </c>
      <c r="X23" s="32">
        <v>0</v>
      </c>
      <c r="Y23" s="32">
        <v>0</v>
      </c>
      <c r="Z23" s="33">
        <v>0</v>
      </c>
      <c r="AA23" s="34">
        <v>0</v>
      </c>
      <c r="AB23" s="32">
        <v>0</v>
      </c>
      <c r="AC23" s="32">
        <v>0</v>
      </c>
      <c r="AD23" s="33">
        <v>0</v>
      </c>
      <c r="AE23" s="34">
        <v>0</v>
      </c>
      <c r="AF23" s="32">
        <v>0</v>
      </c>
      <c r="AG23" s="32">
        <v>0</v>
      </c>
      <c r="AH23" s="33">
        <v>0</v>
      </c>
      <c r="AI23" s="34">
        <v>0</v>
      </c>
      <c r="AJ23" s="32">
        <v>0</v>
      </c>
      <c r="AK23" s="32">
        <v>0</v>
      </c>
    </row>
    <row r="24" spans="1:37" x14ac:dyDescent="0.4">
      <c r="A24" s="11"/>
      <c r="B24" s="11" t="s">
        <v>28</v>
      </c>
      <c r="C24" s="10"/>
      <c r="D24" s="33">
        <v>7</v>
      </c>
      <c r="E24" s="32">
        <v>5</v>
      </c>
      <c r="F24" s="32">
        <v>189</v>
      </c>
      <c r="G24" s="34">
        <v>1398</v>
      </c>
      <c r="H24" s="32">
        <v>141</v>
      </c>
      <c r="I24" s="32">
        <v>158</v>
      </c>
      <c r="J24" s="32">
        <v>1634</v>
      </c>
      <c r="K24" s="32">
        <v>3847</v>
      </c>
      <c r="L24" s="33">
        <v>322</v>
      </c>
      <c r="M24" s="31">
        <v>1819</v>
      </c>
      <c r="N24" s="33">
        <v>1769</v>
      </c>
      <c r="O24" s="34">
        <v>1780</v>
      </c>
      <c r="P24" s="32">
        <v>2740</v>
      </c>
      <c r="Q24" s="32">
        <v>4557</v>
      </c>
      <c r="R24" s="32">
        <v>27921</v>
      </c>
      <c r="S24" s="32">
        <v>21829</v>
      </c>
      <c r="T24" s="32">
        <v>16407</v>
      </c>
      <c r="U24" s="34">
        <v>7448</v>
      </c>
      <c r="V24" s="31" t="s">
        <v>73</v>
      </c>
      <c r="W24" s="31" t="s">
        <v>73</v>
      </c>
      <c r="X24" s="32" t="s">
        <v>73</v>
      </c>
      <c r="Y24" s="32" t="s">
        <v>73</v>
      </c>
      <c r="Z24" s="33" t="s">
        <v>73</v>
      </c>
      <c r="AA24" s="34" t="s">
        <v>73</v>
      </c>
      <c r="AB24" s="32" t="s">
        <v>73</v>
      </c>
      <c r="AC24" s="32" t="s">
        <v>73</v>
      </c>
      <c r="AD24" s="33" t="s">
        <v>73</v>
      </c>
      <c r="AE24" s="34" t="s">
        <v>73</v>
      </c>
      <c r="AF24" s="32" t="s">
        <v>73</v>
      </c>
      <c r="AG24" s="32" t="s">
        <v>73</v>
      </c>
      <c r="AH24" s="33" t="s">
        <v>73</v>
      </c>
      <c r="AI24" s="34" t="s">
        <v>73</v>
      </c>
      <c r="AJ24" s="32" t="s">
        <v>73</v>
      </c>
      <c r="AK24" s="32" t="s">
        <v>73</v>
      </c>
    </row>
    <row r="25" spans="1:37" x14ac:dyDescent="0.4">
      <c r="A25" s="11"/>
      <c r="B25" s="11"/>
      <c r="C25" s="10"/>
      <c r="D25" s="33"/>
      <c r="E25" s="32"/>
      <c r="F25" s="32"/>
      <c r="G25" s="34"/>
      <c r="H25" s="32"/>
      <c r="I25" s="32"/>
      <c r="J25" s="32"/>
      <c r="K25" s="32"/>
      <c r="L25" s="33"/>
      <c r="M25" s="31"/>
      <c r="N25" s="33"/>
      <c r="O25" s="34"/>
      <c r="P25" s="32"/>
      <c r="Q25" s="32"/>
      <c r="R25" s="32"/>
      <c r="S25" s="32"/>
      <c r="T25" s="32"/>
      <c r="U25" s="34"/>
      <c r="V25" s="31"/>
      <c r="W25" s="31"/>
      <c r="X25" s="32"/>
      <c r="Y25" s="32"/>
      <c r="Z25" s="33"/>
      <c r="AA25" s="34"/>
      <c r="AB25" s="32"/>
      <c r="AC25" s="32"/>
      <c r="AD25" s="33"/>
      <c r="AE25" s="34"/>
      <c r="AF25" s="32"/>
      <c r="AG25" s="32"/>
      <c r="AH25" s="33"/>
      <c r="AI25" s="34"/>
      <c r="AJ25" s="32"/>
      <c r="AK25" s="32"/>
    </row>
    <row r="26" spans="1:37" x14ac:dyDescent="0.4">
      <c r="A26" s="11" t="s">
        <v>79</v>
      </c>
      <c r="B26" s="11"/>
      <c r="C26" s="10"/>
      <c r="D26" s="33">
        <v>0</v>
      </c>
      <c r="E26" s="32">
        <v>0</v>
      </c>
      <c r="F26" s="32">
        <v>27</v>
      </c>
      <c r="G26" s="34">
        <v>76</v>
      </c>
      <c r="H26" s="32">
        <v>5</v>
      </c>
      <c r="I26" s="32">
        <v>57</v>
      </c>
      <c r="J26" s="32">
        <v>40</v>
      </c>
      <c r="K26" s="32">
        <v>93</v>
      </c>
      <c r="L26" s="33">
        <v>65</v>
      </c>
      <c r="M26" s="31">
        <v>445</v>
      </c>
      <c r="N26" s="33">
        <v>346</v>
      </c>
      <c r="O26" s="34">
        <v>346</v>
      </c>
      <c r="P26" s="32">
        <v>768</v>
      </c>
      <c r="Q26" s="32">
        <v>505</v>
      </c>
      <c r="R26" s="32">
        <v>1882</v>
      </c>
      <c r="S26" s="32">
        <v>4910</v>
      </c>
      <c r="T26" s="32">
        <v>1906</v>
      </c>
      <c r="U26" s="34">
        <v>1488</v>
      </c>
      <c r="V26" s="31">
        <v>0</v>
      </c>
      <c r="W26" s="31">
        <v>0</v>
      </c>
      <c r="X26" s="32">
        <v>0</v>
      </c>
      <c r="Y26" s="32">
        <v>0</v>
      </c>
      <c r="Z26" s="33">
        <v>0</v>
      </c>
      <c r="AA26" s="34">
        <v>0</v>
      </c>
      <c r="AB26" s="32">
        <v>0</v>
      </c>
      <c r="AC26" s="32">
        <v>0</v>
      </c>
      <c r="AD26" s="33">
        <v>0</v>
      </c>
      <c r="AE26" s="34">
        <v>0</v>
      </c>
      <c r="AF26" s="32">
        <v>0</v>
      </c>
      <c r="AG26" s="32">
        <v>0</v>
      </c>
      <c r="AH26" s="33">
        <v>0</v>
      </c>
      <c r="AI26" s="34">
        <v>0</v>
      </c>
      <c r="AJ26" s="32">
        <v>0</v>
      </c>
      <c r="AK26" s="32">
        <v>0</v>
      </c>
    </row>
    <row r="27" spans="1:37" x14ac:dyDescent="0.4">
      <c r="A27" s="11"/>
      <c r="B27" s="11" t="s">
        <v>27</v>
      </c>
      <c r="C27" s="10"/>
      <c r="D27" s="33" t="s">
        <v>73</v>
      </c>
      <c r="E27" s="32" t="s">
        <v>73</v>
      </c>
      <c r="F27" s="32">
        <v>27</v>
      </c>
      <c r="G27" s="34">
        <v>76</v>
      </c>
      <c r="H27" s="32">
        <v>5</v>
      </c>
      <c r="I27" s="32">
        <v>57</v>
      </c>
      <c r="J27" s="32">
        <v>40</v>
      </c>
      <c r="K27" s="32">
        <v>93</v>
      </c>
      <c r="L27" s="33">
        <v>65</v>
      </c>
      <c r="M27" s="31">
        <v>445</v>
      </c>
      <c r="N27" s="33">
        <v>346</v>
      </c>
      <c r="O27" s="34">
        <v>346</v>
      </c>
      <c r="P27" s="32">
        <v>768</v>
      </c>
      <c r="Q27" s="32">
        <v>505</v>
      </c>
      <c r="R27" s="32">
        <v>1882</v>
      </c>
      <c r="S27" s="32">
        <v>4910</v>
      </c>
      <c r="T27" s="32">
        <v>1906</v>
      </c>
      <c r="U27" s="34">
        <v>1488</v>
      </c>
      <c r="V27" s="31" t="s">
        <v>73</v>
      </c>
      <c r="W27" s="31" t="s">
        <v>73</v>
      </c>
      <c r="X27" s="32" t="s">
        <v>73</v>
      </c>
      <c r="Y27" s="32" t="s">
        <v>73</v>
      </c>
      <c r="Z27" s="33" t="s">
        <v>73</v>
      </c>
      <c r="AA27" s="34" t="s">
        <v>73</v>
      </c>
      <c r="AB27" s="32" t="s">
        <v>73</v>
      </c>
      <c r="AC27" s="32" t="s">
        <v>73</v>
      </c>
      <c r="AD27" s="33" t="s">
        <v>73</v>
      </c>
      <c r="AE27" s="34" t="s">
        <v>73</v>
      </c>
      <c r="AF27" s="32" t="s">
        <v>73</v>
      </c>
      <c r="AG27" s="32" t="s">
        <v>73</v>
      </c>
      <c r="AH27" s="33" t="s">
        <v>73</v>
      </c>
      <c r="AI27" s="34" t="s">
        <v>73</v>
      </c>
      <c r="AJ27" s="32" t="s">
        <v>73</v>
      </c>
      <c r="AK27" s="32" t="s">
        <v>73</v>
      </c>
    </row>
    <row r="28" spans="1:37" x14ac:dyDescent="0.4">
      <c r="A28" s="11"/>
      <c r="B28" s="11"/>
      <c r="C28" s="10"/>
      <c r="D28" s="33"/>
      <c r="E28" s="32"/>
      <c r="F28" s="32"/>
      <c r="G28" s="34"/>
      <c r="H28" s="32"/>
      <c r="I28" s="32"/>
      <c r="J28" s="32"/>
      <c r="K28" s="32"/>
      <c r="L28" s="33"/>
      <c r="M28" s="31"/>
      <c r="N28" s="33"/>
      <c r="O28" s="34"/>
      <c r="P28" s="32"/>
      <c r="Q28" s="32"/>
      <c r="R28" s="32"/>
      <c r="S28" s="32"/>
      <c r="T28" s="32"/>
      <c r="U28" s="34"/>
      <c r="V28" s="31"/>
      <c r="W28" s="31"/>
      <c r="X28" s="32"/>
      <c r="Y28" s="32"/>
      <c r="Z28" s="33"/>
      <c r="AA28" s="34"/>
      <c r="AB28" s="32"/>
      <c r="AC28" s="32"/>
      <c r="AD28" s="33"/>
      <c r="AE28" s="34"/>
      <c r="AF28" s="32"/>
      <c r="AG28" s="32"/>
      <c r="AH28" s="33"/>
      <c r="AI28" s="34"/>
      <c r="AJ28" s="32"/>
      <c r="AK28" s="32"/>
    </row>
    <row r="29" spans="1:37" x14ac:dyDescent="0.4">
      <c r="A29" s="11" t="s">
        <v>80</v>
      </c>
      <c r="B29" s="11"/>
      <c r="C29" s="10"/>
      <c r="D29" s="33">
        <v>0</v>
      </c>
      <c r="E29" s="32">
        <v>0</v>
      </c>
      <c r="F29" s="32">
        <v>55</v>
      </c>
      <c r="G29" s="34">
        <v>996</v>
      </c>
      <c r="H29" s="32">
        <v>55</v>
      </c>
      <c r="I29" s="32">
        <v>419</v>
      </c>
      <c r="J29" s="32">
        <v>288</v>
      </c>
      <c r="K29" s="32">
        <v>4900</v>
      </c>
      <c r="L29" s="33">
        <v>95</v>
      </c>
      <c r="M29" s="31">
        <v>238</v>
      </c>
      <c r="N29" s="33">
        <v>217</v>
      </c>
      <c r="O29" s="34">
        <v>217</v>
      </c>
      <c r="P29" s="32">
        <v>578</v>
      </c>
      <c r="Q29" s="32">
        <v>2279</v>
      </c>
      <c r="R29" s="32">
        <v>7588</v>
      </c>
      <c r="S29" s="32">
        <v>3719</v>
      </c>
      <c r="T29" s="32">
        <v>1941</v>
      </c>
      <c r="U29" s="34">
        <v>1875</v>
      </c>
      <c r="V29" s="31">
        <v>154</v>
      </c>
      <c r="W29" s="31">
        <v>207</v>
      </c>
      <c r="X29" s="32">
        <v>116</v>
      </c>
      <c r="Y29" s="32">
        <v>169</v>
      </c>
      <c r="Z29" s="33">
        <v>0</v>
      </c>
      <c r="AA29" s="34">
        <v>0</v>
      </c>
      <c r="AB29" s="32">
        <v>0</v>
      </c>
      <c r="AC29" s="32">
        <v>0</v>
      </c>
      <c r="AD29" s="33">
        <v>4</v>
      </c>
      <c r="AE29" s="34">
        <v>4</v>
      </c>
      <c r="AF29" s="32">
        <v>0</v>
      </c>
      <c r="AG29" s="32">
        <v>0</v>
      </c>
      <c r="AH29" s="33">
        <v>5</v>
      </c>
      <c r="AI29" s="34">
        <v>5</v>
      </c>
      <c r="AJ29" s="32">
        <v>29</v>
      </c>
      <c r="AK29" s="32">
        <v>29</v>
      </c>
    </row>
    <row r="30" spans="1:37" x14ac:dyDescent="0.4">
      <c r="A30" s="11"/>
      <c r="B30" s="11" t="s">
        <v>23</v>
      </c>
      <c r="C30" s="10"/>
      <c r="D30" s="33" t="s">
        <v>73</v>
      </c>
      <c r="E30" s="32" t="s">
        <v>73</v>
      </c>
      <c r="F30" s="32">
        <v>42</v>
      </c>
      <c r="G30" s="34">
        <v>943</v>
      </c>
      <c r="H30" s="32">
        <v>55</v>
      </c>
      <c r="I30" s="32">
        <v>419</v>
      </c>
      <c r="J30" s="32">
        <v>240</v>
      </c>
      <c r="K30" s="32">
        <v>4711</v>
      </c>
      <c r="L30" s="33">
        <v>90</v>
      </c>
      <c r="M30" s="31">
        <v>218</v>
      </c>
      <c r="N30" s="33">
        <v>190</v>
      </c>
      <c r="O30" s="34">
        <v>190</v>
      </c>
      <c r="P30" s="32">
        <v>380</v>
      </c>
      <c r="Q30" s="32">
        <v>2239</v>
      </c>
      <c r="R30" s="32">
        <v>6899</v>
      </c>
      <c r="S30" s="32">
        <v>3155</v>
      </c>
      <c r="T30" s="32">
        <v>1835</v>
      </c>
      <c r="U30" s="34">
        <v>1748</v>
      </c>
      <c r="V30" s="31">
        <v>63</v>
      </c>
      <c r="W30" s="31">
        <v>63</v>
      </c>
      <c r="X30" s="32">
        <v>34</v>
      </c>
      <c r="Y30" s="32">
        <v>34</v>
      </c>
      <c r="Z30" s="33" t="s">
        <v>73</v>
      </c>
      <c r="AA30" s="34" t="s">
        <v>73</v>
      </c>
      <c r="AB30" s="32" t="s">
        <v>73</v>
      </c>
      <c r="AC30" s="32" t="s">
        <v>73</v>
      </c>
      <c r="AD30" s="33" t="s">
        <v>73</v>
      </c>
      <c r="AE30" s="34" t="s">
        <v>73</v>
      </c>
      <c r="AF30" s="32" t="s">
        <v>73</v>
      </c>
      <c r="AG30" s="32" t="s">
        <v>73</v>
      </c>
      <c r="AH30" s="33" t="s">
        <v>73</v>
      </c>
      <c r="AI30" s="34" t="s">
        <v>73</v>
      </c>
      <c r="AJ30" s="32">
        <v>29</v>
      </c>
      <c r="AK30" s="32">
        <v>29</v>
      </c>
    </row>
    <row r="31" spans="1:37" x14ac:dyDescent="0.4">
      <c r="A31" s="11"/>
      <c r="B31" s="11" t="s">
        <v>22</v>
      </c>
      <c r="C31" s="10"/>
      <c r="D31" s="33" t="s">
        <v>73</v>
      </c>
      <c r="E31" s="32" t="s">
        <v>73</v>
      </c>
      <c r="F31" s="32">
        <v>13</v>
      </c>
      <c r="G31" s="34">
        <v>53</v>
      </c>
      <c r="H31" s="32" t="s">
        <v>73</v>
      </c>
      <c r="I31" s="32" t="s">
        <v>73</v>
      </c>
      <c r="J31" s="32">
        <v>24</v>
      </c>
      <c r="K31" s="32">
        <v>48</v>
      </c>
      <c r="L31" s="33" t="s">
        <v>73</v>
      </c>
      <c r="M31" s="31">
        <v>14</v>
      </c>
      <c r="N31" s="33">
        <v>15</v>
      </c>
      <c r="O31" s="34">
        <v>15</v>
      </c>
      <c r="P31" s="32">
        <v>86</v>
      </c>
      <c r="Q31" s="32">
        <v>40</v>
      </c>
      <c r="R31" s="32">
        <v>248</v>
      </c>
      <c r="S31" s="32">
        <v>255</v>
      </c>
      <c r="T31" s="32">
        <v>59</v>
      </c>
      <c r="U31" s="34">
        <v>66</v>
      </c>
      <c r="V31" s="31">
        <v>6</v>
      </c>
      <c r="W31" s="31">
        <v>54</v>
      </c>
      <c r="X31" s="32">
        <v>6</v>
      </c>
      <c r="Y31" s="32">
        <v>54</v>
      </c>
      <c r="Z31" s="33" t="s">
        <v>73</v>
      </c>
      <c r="AA31" s="34" t="s">
        <v>73</v>
      </c>
      <c r="AB31" s="32" t="s">
        <v>73</v>
      </c>
      <c r="AC31" s="32" t="s">
        <v>73</v>
      </c>
      <c r="AD31" s="33" t="s">
        <v>73</v>
      </c>
      <c r="AE31" s="34" t="s">
        <v>73</v>
      </c>
      <c r="AF31" s="32" t="s">
        <v>73</v>
      </c>
      <c r="AG31" s="32" t="s">
        <v>73</v>
      </c>
      <c r="AH31" s="33" t="s">
        <v>73</v>
      </c>
      <c r="AI31" s="34" t="s">
        <v>73</v>
      </c>
      <c r="AJ31" s="32" t="s">
        <v>73</v>
      </c>
      <c r="AK31" s="32" t="s">
        <v>73</v>
      </c>
    </row>
    <row r="32" spans="1:37" x14ac:dyDescent="0.4">
      <c r="A32" s="11"/>
      <c r="B32" s="11" t="s">
        <v>81</v>
      </c>
      <c r="C32" s="10"/>
      <c r="D32" s="33" t="s">
        <v>73</v>
      </c>
      <c r="E32" s="32" t="s">
        <v>73</v>
      </c>
      <c r="F32" s="32" t="s">
        <v>73</v>
      </c>
      <c r="G32" s="34" t="s">
        <v>73</v>
      </c>
      <c r="H32" s="32" t="s">
        <v>73</v>
      </c>
      <c r="I32" s="32" t="s">
        <v>73</v>
      </c>
      <c r="J32" s="32">
        <v>24</v>
      </c>
      <c r="K32" s="32">
        <v>141</v>
      </c>
      <c r="L32" s="33">
        <v>5</v>
      </c>
      <c r="M32" s="31">
        <v>6</v>
      </c>
      <c r="N32" s="33">
        <v>12</v>
      </c>
      <c r="O32" s="34">
        <v>12</v>
      </c>
      <c r="P32" s="32">
        <v>112</v>
      </c>
      <c r="Q32" s="32" t="s">
        <v>73</v>
      </c>
      <c r="R32" s="32">
        <v>441</v>
      </c>
      <c r="S32" s="32">
        <v>309</v>
      </c>
      <c r="T32" s="32">
        <v>47</v>
      </c>
      <c r="U32" s="34">
        <v>61</v>
      </c>
      <c r="V32" s="31">
        <v>85</v>
      </c>
      <c r="W32" s="31">
        <v>90</v>
      </c>
      <c r="X32" s="32">
        <v>76</v>
      </c>
      <c r="Y32" s="32">
        <v>81</v>
      </c>
      <c r="Z32" s="33" t="s">
        <v>73</v>
      </c>
      <c r="AA32" s="34" t="s">
        <v>73</v>
      </c>
      <c r="AB32" s="32" t="s">
        <v>73</v>
      </c>
      <c r="AC32" s="32" t="s">
        <v>73</v>
      </c>
      <c r="AD32" s="33">
        <v>4</v>
      </c>
      <c r="AE32" s="34">
        <v>4</v>
      </c>
      <c r="AF32" s="32" t="s">
        <v>73</v>
      </c>
      <c r="AG32" s="32" t="s">
        <v>73</v>
      </c>
      <c r="AH32" s="33">
        <v>5</v>
      </c>
      <c r="AI32" s="34">
        <v>5</v>
      </c>
      <c r="AJ32" s="32" t="s">
        <v>73</v>
      </c>
      <c r="AK32" s="32" t="s">
        <v>73</v>
      </c>
    </row>
    <row r="33" spans="1:37" x14ac:dyDescent="0.4">
      <c r="A33" s="11"/>
      <c r="B33" s="11"/>
      <c r="C33" s="10"/>
      <c r="D33" s="33"/>
      <c r="E33" s="32"/>
      <c r="F33" s="32"/>
      <c r="G33" s="34"/>
      <c r="H33" s="32"/>
      <c r="I33" s="32"/>
      <c r="J33" s="32"/>
      <c r="K33" s="32"/>
      <c r="L33" s="33"/>
      <c r="M33" s="31"/>
      <c r="N33" s="33"/>
      <c r="O33" s="34"/>
      <c r="P33" s="32"/>
      <c r="Q33" s="32"/>
      <c r="R33" s="32"/>
      <c r="S33" s="32"/>
      <c r="T33" s="32"/>
      <c r="U33" s="34"/>
      <c r="V33" s="31"/>
      <c r="W33" s="31"/>
      <c r="X33" s="32"/>
      <c r="Y33" s="32"/>
      <c r="Z33" s="33"/>
      <c r="AA33" s="34"/>
      <c r="AB33" s="32"/>
      <c r="AC33" s="32"/>
      <c r="AD33" s="33"/>
      <c r="AE33" s="34"/>
      <c r="AF33" s="32"/>
      <c r="AG33" s="32"/>
      <c r="AH33" s="33"/>
      <c r="AI33" s="34"/>
      <c r="AJ33" s="32"/>
      <c r="AK33" s="32"/>
    </row>
    <row r="34" spans="1:37" x14ac:dyDescent="0.4">
      <c r="A34" s="11" t="s">
        <v>82</v>
      </c>
      <c r="B34" s="11"/>
      <c r="C34" s="10"/>
      <c r="D34" s="33">
        <v>0</v>
      </c>
      <c r="E34" s="32">
        <v>0</v>
      </c>
      <c r="F34" s="32">
        <v>249</v>
      </c>
      <c r="G34" s="34">
        <v>2492</v>
      </c>
      <c r="H34" s="32">
        <v>93</v>
      </c>
      <c r="I34" s="32">
        <v>237</v>
      </c>
      <c r="J34" s="32">
        <v>849</v>
      </c>
      <c r="K34" s="32">
        <v>943</v>
      </c>
      <c r="L34" s="33">
        <v>158</v>
      </c>
      <c r="M34" s="31">
        <v>192</v>
      </c>
      <c r="N34" s="33">
        <v>395</v>
      </c>
      <c r="O34" s="34">
        <v>395</v>
      </c>
      <c r="P34" s="32">
        <v>828</v>
      </c>
      <c r="Q34" s="32">
        <v>1099</v>
      </c>
      <c r="R34" s="32">
        <v>7006</v>
      </c>
      <c r="S34" s="32">
        <v>4242</v>
      </c>
      <c r="T34" s="32">
        <v>1613</v>
      </c>
      <c r="U34" s="34">
        <v>1541</v>
      </c>
      <c r="V34" s="31">
        <v>151</v>
      </c>
      <c r="W34" s="31">
        <v>191</v>
      </c>
      <c r="X34" s="32">
        <v>125</v>
      </c>
      <c r="Y34" s="32">
        <v>163</v>
      </c>
      <c r="Z34" s="33">
        <v>0</v>
      </c>
      <c r="AA34" s="34">
        <v>0</v>
      </c>
      <c r="AB34" s="32">
        <v>0</v>
      </c>
      <c r="AC34" s="32">
        <v>0</v>
      </c>
      <c r="AD34" s="33">
        <v>0</v>
      </c>
      <c r="AE34" s="34">
        <v>0</v>
      </c>
      <c r="AF34" s="32">
        <v>0</v>
      </c>
      <c r="AG34" s="32">
        <v>0</v>
      </c>
      <c r="AH34" s="33">
        <v>0</v>
      </c>
      <c r="AI34" s="34">
        <v>0</v>
      </c>
      <c r="AJ34" s="32">
        <v>26</v>
      </c>
      <c r="AK34" s="32">
        <v>28</v>
      </c>
    </row>
    <row r="35" spans="1:37" x14ac:dyDescent="0.4">
      <c r="A35" s="11"/>
      <c r="B35" s="11" t="s">
        <v>21</v>
      </c>
      <c r="C35" s="10"/>
      <c r="D35" s="33" t="s">
        <v>73</v>
      </c>
      <c r="E35" s="32" t="s">
        <v>73</v>
      </c>
      <c r="F35" s="32">
        <v>93</v>
      </c>
      <c r="G35" s="34">
        <v>1334</v>
      </c>
      <c r="H35" s="32">
        <v>80</v>
      </c>
      <c r="I35" s="32">
        <v>186</v>
      </c>
      <c r="J35" s="32">
        <v>749</v>
      </c>
      <c r="K35" s="32">
        <v>749</v>
      </c>
      <c r="L35" s="33">
        <v>121</v>
      </c>
      <c r="M35" s="31" t="s">
        <v>73</v>
      </c>
      <c r="N35" s="33">
        <v>280</v>
      </c>
      <c r="O35" s="34">
        <v>280</v>
      </c>
      <c r="P35" s="32">
        <v>337</v>
      </c>
      <c r="Q35" s="32">
        <v>758</v>
      </c>
      <c r="R35" s="32">
        <v>4255</v>
      </c>
      <c r="S35" s="32">
        <v>2235</v>
      </c>
      <c r="T35" s="32">
        <v>987</v>
      </c>
      <c r="U35" s="34">
        <v>893</v>
      </c>
      <c r="V35" s="31">
        <v>5</v>
      </c>
      <c r="W35" s="31">
        <v>6</v>
      </c>
      <c r="X35" s="32">
        <v>3</v>
      </c>
      <c r="Y35" s="32">
        <v>4</v>
      </c>
      <c r="Z35" s="33" t="s">
        <v>73</v>
      </c>
      <c r="AA35" s="34" t="s">
        <v>73</v>
      </c>
      <c r="AB35" s="32" t="s">
        <v>73</v>
      </c>
      <c r="AC35" s="32" t="s">
        <v>73</v>
      </c>
      <c r="AD35" s="33" t="s">
        <v>73</v>
      </c>
      <c r="AE35" s="34" t="s">
        <v>73</v>
      </c>
      <c r="AF35" s="32" t="s">
        <v>73</v>
      </c>
      <c r="AG35" s="32" t="s">
        <v>73</v>
      </c>
      <c r="AH35" s="33" t="s">
        <v>73</v>
      </c>
      <c r="AI35" s="34" t="s">
        <v>73</v>
      </c>
      <c r="AJ35" s="32">
        <v>2</v>
      </c>
      <c r="AK35" s="32">
        <v>2</v>
      </c>
    </row>
    <row r="36" spans="1:37" x14ac:dyDescent="0.4">
      <c r="A36" s="11"/>
      <c r="B36" s="11" t="s">
        <v>20</v>
      </c>
      <c r="C36" s="10"/>
      <c r="D36" s="33" t="s">
        <v>73</v>
      </c>
      <c r="E36" s="32" t="s">
        <v>73</v>
      </c>
      <c r="F36" s="32">
        <v>29</v>
      </c>
      <c r="G36" s="34">
        <v>470</v>
      </c>
      <c r="H36" s="32" t="s">
        <v>73</v>
      </c>
      <c r="I36" s="32" t="s">
        <v>73</v>
      </c>
      <c r="J36" s="32">
        <v>3</v>
      </c>
      <c r="K36" s="32">
        <v>5</v>
      </c>
      <c r="L36" s="33">
        <v>35</v>
      </c>
      <c r="M36" s="31">
        <v>32</v>
      </c>
      <c r="N36" s="33">
        <v>61</v>
      </c>
      <c r="O36" s="34">
        <v>60</v>
      </c>
      <c r="P36" s="32">
        <v>104</v>
      </c>
      <c r="Q36" s="32">
        <v>91</v>
      </c>
      <c r="R36" s="32">
        <v>1098</v>
      </c>
      <c r="S36" s="32">
        <v>666</v>
      </c>
      <c r="T36" s="32">
        <v>183</v>
      </c>
      <c r="U36" s="34">
        <v>215</v>
      </c>
      <c r="V36" s="31">
        <v>48</v>
      </c>
      <c r="W36" s="31">
        <v>48</v>
      </c>
      <c r="X36" s="32">
        <v>31</v>
      </c>
      <c r="Y36" s="32">
        <v>31</v>
      </c>
      <c r="Z36" s="33" t="s">
        <v>73</v>
      </c>
      <c r="AA36" s="34" t="s">
        <v>73</v>
      </c>
      <c r="AB36" s="32" t="s">
        <v>73</v>
      </c>
      <c r="AC36" s="32" t="s">
        <v>73</v>
      </c>
      <c r="AD36" s="33" t="s">
        <v>73</v>
      </c>
      <c r="AE36" s="34" t="s">
        <v>73</v>
      </c>
      <c r="AF36" s="32" t="s">
        <v>73</v>
      </c>
      <c r="AG36" s="32" t="s">
        <v>73</v>
      </c>
      <c r="AH36" s="33" t="s">
        <v>73</v>
      </c>
      <c r="AI36" s="34" t="s">
        <v>73</v>
      </c>
      <c r="AJ36" s="32">
        <v>17</v>
      </c>
      <c r="AK36" s="32">
        <v>17</v>
      </c>
    </row>
    <row r="37" spans="1:37" x14ac:dyDescent="0.4">
      <c r="A37" s="11"/>
      <c r="B37" s="11" t="s">
        <v>19</v>
      </c>
      <c r="C37" s="10"/>
      <c r="D37" s="33" t="s">
        <v>73</v>
      </c>
      <c r="E37" s="32" t="s">
        <v>73</v>
      </c>
      <c r="F37" s="32">
        <v>36</v>
      </c>
      <c r="G37" s="34">
        <v>135</v>
      </c>
      <c r="H37" s="32">
        <v>2</v>
      </c>
      <c r="I37" s="32">
        <v>13</v>
      </c>
      <c r="J37" s="32" t="s">
        <v>73</v>
      </c>
      <c r="K37" s="32" t="s">
        <v>73</v>
      </c>
      <c r="L37" s="33">
        <v>2</v>
      </c>
      <c r="M37" s="31" t="s">
        <v>73</v>
      </c>
      <c r="N37" s="33">
        <v>20</v>
      </c>
      <c r="O37" s="34">
        <v>21</v>
      </c>
      <c r="P37" s="32">
        <v>68</v>
      </c>
      <c r="Q37" s="32">
        <v>13</v>
      </c>
      <c r="R37" s="32">
        <v>362</v>
      </c>
      <c r="S37" s="32">
        <v>258</v>
      </c>
      <c r="T37" s="32">
        <v>50</v>
      </c>
      <c r="U37" s="34">
        <v>53</v>
      </c>
      <c r="V37" s="31">
        <v>87</v>
      </c>
      <c r="W37" s="31">
        <v>125</v>
      </c>
      <c r="X37" s="32">
        <v>81</v>
      </c>
      <c r="Y37" s="32">
        <v>117</v>
      </c>
      <c r="Z37" s="33" t="s">
        <v>73</v>
      </c>
      <c r="AA37" s="34" t="s">
        <v>73</v>
      </c>
      <c r="AB37" s="32" t="s">
        <v>73</v>
      </c>
      <c r="AC37" s="32" t="s">
        <v>73</v>
      </c>
      <c r="AD37" s="33" t="s">
        <v>73</v>
      </c>
      <c r="AE37" s="34" t="s">
        <v>73</v>
      </c>
      <c r="AF37" s="32" t="s">
        <v>73</v>
      </c>
      <c r="AG37" s="32" t="s">
        <v>73</v>
      </c>
      <c r="AH37" s="33" t="s">
        <v>73</v>
      </c>
      <c r="AI37" s="34" t="s">
        <v>73</v>
      </c>
      <c r="AJ37" s="32">
        <v>6</v>
      </c>
      <c r="AK37" s="32">
        <v>8</v>
      </c>
    </row>
    <row r="38" spans="1:37" x14ac:dyDescent="0.4">
      <c r="A38" s="11"/>
      <c r="B38" s="11" t="s">
        <v>18</v>
      </c>
      <c r="C38" s="10"/>
      <c r="D38" s="33" t="s">
        <v>73</v>
      </c>
      <c r="E38" s="32" t="s">
        <v>73</v>
      </c>
      <c r="F38" s="32">
        <v>91</v>
      </c>
      <c r="G38" s="34">
        <v>553</v>
      </c>
      <c r="H38" s="32">
        <v>11</v>
      </c>
      <c r="I38" s="32">
        <v>38</v>
      </c>
      <c r="J38" s="32">
        <v>97</v>
      </c>
      <c r="K38" s="32">
        <v>189</v>
      </c>
      <c r="L38" s="33" t="s">
        <v>73</v>
      </c>
      <c r="M38" s="31">
        <v>160</v>
      </c>
      <c r="N38" s="33">
        <v>34</v>
      </c>
      <c r="O38" s="34">
        <v>34</v>
      </c>
      <c r="P38" s="32">
        <v>319</v>
      </c>
      <c r="Q38" s="32">
        <v>237</v>
      </c>
      <c r="R38" s="32">
        <v>1291</v>
      </c>
      <c r="S38" s="32">
        <v>1083</v>
      </c>
      <c r="T38" s="32">
        <v>393</v>
      </c>
      <c r="U38" s="34">
        <v>380</v>
      </c>
      <c r="V38" s="31">
        <v>11</v>
      </c>
      <c r="W38" s="31">
        <v>12</v>
      </c>
      <c r="X38" s="32">
        <v>10</v>
      </c>
      <c r="Y38" s="32">
        <v>11</v>
      </c>
      <c r="Z38" s="33" t="s">
        <v>73</v>
      </c>
      <c r="AA38" s="34" t="s">
        <v>73</v>
      </c>
      <c r="AB38" s="32" t="s">
        <v>73</v>
      </c>
      <c r="AC38" s="32" t="s">
        <v>73</v>
      </c>
      <c r="AD38" s="33" t="s">
        <v>73</v>
      </c>
      <c r="AE38" s="34" t="s">
        <v>73</v>
      </c>
      <c r="AF38" s="32" t="s">
        <v>73</v>
      </c>
      <c r="AG38" s="32" t="s">
        <v>73</v>
      </c>
      <c r="AH38" s="33" t="s">
        <v>73</v>
      </c>
      <c r="AI38" s="34" t="s">
        <v>73</v>
      </c>
      <c r="AJ38" s="32">
        <v>1</v>
      </c>
      <c r="AK38" s="32">
        <v>1</v>
      </c>
    </row>
    <row r="39" spans="1:37" x14ac:dyDescent="0.4">
      <c r="A39" s="11"/>
      <c r="B39" s="11"/>
      <c r="C39" s="10"/>
      <c r="D39" s="33"/>
      <c r="E39" s="32"/>
      <c r="F39" s="32"/>
      <c r="G39" s="34"/>
      <c r="H39" s="32"/>
      <c r="I39" s="32"/>
      <c r="J39" s="32"/>
      <c r="K39" s="32"/>
      <c r="L39" s="33"/>
      <c r="M39" s="31"/>
      <c r="N39" s="33"/>
      <c r="O39" s="34"/>
      <c r="P39" s="32"/>
      <c r="Q39" s="32"/>
      <c r="R39" s="32"/>
      <c r="S39" s="32"/>
      <c r="T39" s="32"/>
      <c r="U39" s="34"/>
      <c r="V39" s="31"/>
      <c r="W39" s="31"/>
      <c r="X39" s="32"/>
      <c r="Y39" s="32"/>
      <c r="Z39" s="33"/>
      <c r="AA39" s="34"/>
      <c r="AB39" s="32"/>
      <c r="AC39" s="32"/>
      <c r="AD39" s="33"/>
      <c r="AE39" s="34"/>
      <c r="AF39" s="32"/>
      <c r="AG39" s="32"/>
      <c r="AH39" s="33"/>
      <c r="AI39" s="34"/>
      <c r="AJ39" s="32"/>
      <c r="AK39" s="32"/>
    </row>
    <row r="40" spans="1:37" x14ac:dyDescent="0.4">
      <c r="A40" s="11" t="s">
        <v>83</v>
      </c>
      <c r="B40" s="11"/>
      <c r="C40" s="10"/>
      <c r="D40" s="33">
        <v>0</v>
      </c>
      <c r="E40" s="32">
        <v>0</v>
      </c>
      <c r="F40" s="32">
        <v>128</v>
      </c>
      <c r="G40" s="34">
        <v>1242</v>
      </c>
      <c r="H40" s="32">
        <v>83</v>
      </c>
      <c r="I40" s="32">
        <v>556</v>
      </c>
      <c r="J40" s="32">
        <v>300</v>
      </c>
      <c r="K40" s="32">
        <v>5639</v>
      </c>
      <c r="L40" s="33">
        <v>229</v>
      </c>
      <c r="M40" s="31">
        <v>437</v>
      </c>
      <c r="N40" s="33">
        <v>120</v>
      </c>
      <c r="O40" s="34">
        <v>120</v>
      </c>
      <c r="P40" s="32">
        <v>2481</v>
      </c>
      <c r="Q40" s="32">
        <v>152</v>
      </c>
      <c r="R40" s="32">
        <v>6755</v>
      </c>
      <c r="S40" s="32">
        <v>5847</v>
      </c>
      <c r="T40" s="32">
        <v>2106</v>
      </c>
      <c r="U40" s="34">
        <v>2319</v>
      </c>
      <c r="V40" s="31">
        <v>263</v>
      </c>
      <c r="W40" s="31">
        <v>283</v>
      </c>
      <c r="X40" s="32">
        <v>199</v>
      </c>
      <c r="Y40" s="32">
        <v>217</v>
      </c>
      <c r="Z40" s="33">
        <v>0</v>
      </c>
      <c r="AA40" s="34">
        <v>0</v>
      </c>
      <c r="AB40" s="32">
        <v>8</v>
      </c>
      <c r="AC40" s="32">
        <v>8</v>
      </c>
      <c r="AD40" s="33">
        <v>38</v>
      </c>
      <c r="AE40" s="34">
        <v>38</v>
      </c>
      <c r="AF40" s="32">
        <v>13</v>
      </c>
      <c r="AG40" s="32">
        <v>13</v>
      </c>
      <c r="AH40" s="33">
        <v>0</v>
      </c>
      <c r="AI40" s="34">
        <v>0</v>
      </c>
      <c r="AJ40" s="32">
        <v>5</v>
      </c>
      <c r="AK40" s="32">
        <v>7</v>
      </c>
    </row>
    <row r="41" spans="1:37" x14ac:dyDescent="0.4">
      <c r="A41" s="11"/>
      <c r="B41" s="11" t="s">
        <v>17</v>
      </c>
      <c r="C41" s="10"/>
      <c r="D41" s="33" t="s">
        <v>73</v>
      </c>
      <c r="E41" s="32" t="s">
        <v>73</v>
      </c>
      <c r="F41" s="32">
        <v>72</v>
      </c>
      <c r="G41" s="34">
        <v>591</v>
      </c>
      <c r="H41" s="32">
        <v>67</v>
      </c>
      <c r="I41" s="32">
        <v>259</v>
      </c>
      <c r="J41" s="32">
        <v>264</v>
      </c>
      <c r="K41" s="32">
        <v>5441</v>
      </c>
      <c r="L41" s="33">
        <v>112</v>
      </c>
      <c r="M41" s="31">
        <v>159</v>
      </c>
      <c r="N41" s="33">
        <v>12</v>
      </c>
      <c r="O41" s="34">
        <v>12</v>
      </c>
      <c r="P41" s="32">
        <v>723</v>
      </c>
      <c r="Q41" s="32">
        <v>97</v>
      </c>
      <c r="R41" s="32">
        <v>2363</v>
      </c>
      <c r="S41" s="32">
        <v>2107</v>
      </c>
      <c r="T41" s="32">
        <v>722</v>
      </c>
      <c r="U41" s="34">
        <v>861</v>
      </c>
      <c r="V41" s="31">
        <v>33</v>
      </c>
      <c r="W41" s="31">
        <v>51</v>
      </c>
      <c r="X41" s="32">
        <v>30</v>
      </c>
      <c r="Y41" s="32">
        <v>46</v>
      </c>
      <c r="Z41" s="33" t="s">
        <v>73</v>
      </c>
      <c r="AA41" s="34" t="s">
        <v>73</v>
      </c>
      <c r="AB41" s="32">
        <v>1</v>
      </c>
      <c r="AC41" s="32">
        <v>1</v>
      </c>
      <c r="AD41" s="33" t="s">
        <v>73</v>
      </c>
      <c r="AE41" s="34" t="s">
        <v>73</v>
      </c>
      <c r="AF41" s="32" t="s">
        <v>73</v>
      </c>
      <c r="AG41" s="32" t="s">
        <v>73</v>
      </c>
      <c r="AH41" s="33" t="s">
        <v>73</v>
      </c>
      <c r="AI41" s="34" t="s">
        <v>73</v>
      </c>
      <c r="AJ41" s="32">
        <v>2</v>
      </c>
      <c r="AK41" s="32">
        <v>4</v>
      </c>
    </row>
    <row r="42" spans="1:37" x14ac:dyDescent="0.4">
      <c r="A42" s="11"/>
      <c r="B42" s="11" t="s">
        <v>16</v>
      </c>
      <c r="C42" s="10"/>
      <c r="D42" s="33" t="s">
        <v>73</v>
      </c>
      <c r="E42" s="32" t="s">
        <v>73</v>
      </c>
      <c r="F42" s="32">
        <v>13</v>
      </c>
      <c r="G42" s="34">
        <v>239</v>
      </c>
      <c r="H42" s="32" t="s">
        <v>73</v>
      </c>
      <c r="I42" s="32" t="s">
        <v>73</v>
      </c>
      <c r="J42" s="32" t="s">
        <v>73</v>
      </c>
      <c r="K42" s="32" t="s">
        <v>73</v>
      </c>
      <c r="L42" s="33">
        <v>9</v>
      </c>
      <c r="M42" s="31">
        <v>60</v>
      </c>
      <c r="N42" s="33">
        <v>10</v>
      </c>
      <c r="O42" s="34">
        <v>10</v>
      </c>
      <c r="P42" s="32">
        <v>260</v>
      </c>
      <c r="Q42" s="32" t="s">
        <v>73</v>
      </c>
      <c r="R42" s="32">
        <v>872</v>
      </c>
      <c r="S42" s="32">
        <v>678</v>
      </c>
      <c r="T42" s="32">
        <v>159</v>
      </c>
      <c r="U42" s="34">
        <v>183</v>
      </c>
      <c r="V42" s="31">
        <v>3</v>
      </c>
      <c r="W42" s="31">
        <v>3</v>
      </c>
      <c r="X42" s="32" t="s">
        <v>73</v>
      </c>
      <c r="Y42" s="32" t="s">
        <v>73</v>
      </c>
      <c r="Z42" s="33" t="s">
        <v>73</v>
      </c>
      <c r="AA42" s="34" t="s">
        <v>73</v>
      </c>
      <c r="AB42" s="32" t="s">
        <v>73</v>
      </c>
      <c r="AC42" s="32" t="s">
        <v>73</v>
      </c>
      <c r="AD42" s="33" t="s">
        <v>73</v>
      </c>
      <c r="AE42" s="34" t="s">
        <v>73</v>
      </c>
      <c r="AF42" s="32" t="s">
        <v>73</v>
      </c>
      <c r="AG42" s="32" t="s">
        <v>73</v>
      </c>
      <c r="AH42" s="33" t="s">
        <v>73</v>
      </c>
      <c r="AI42" s="34" t="s">
        <v>73</v>
      </c>
      <c r="AJ42" s="32">
        <v>3</v>
      </c>
      <c r="AK42" s="32">
        <v>3</v>
      </c>
    </row>
    <row r="43" spans="1:37" x14ac:dyDescent="0.4">
      <c r="A43" s="11"/>
      <c r="B43" s="11" t="s">
        <v>15</v>
      </c>
      <c r="C43" s="10"/>
      <c r="D43" s="33" t="s">
        <v>73</v>
      </c>
      <c r="E43" s="32" t="s">
        <v>73</v>
      </c>
      <c r="F43" s="32">
        <v>19</v>
      </c>
      <c r="G43" s="34">
        <v>105</v>
      </c>
      <c r="H43" s="32">
        <v>4</v>
      </c>
      <c r="I43" s="32">
        <v>18</v>
      </c>
      <c r="J43" s="32">
        <v>10</v>
      </c>
      <c r="K43" s="32">
        <v>102</v>
      </c>
      <c r="L43" s="33">
        <v>53</v>
      </c>
      <c r="M43" s="31">
        <v>94</v>
      </c>
      <c r="N43" s="33">
        <v>49</v>
      </c>
      <c r="O43" s="34">
        <v>49</v>
      </c>
      <c r="P43" s="32">
        <v>627</v>
      </c>
      <c r="Q43" s="32" t="s">
        <v>73</v>
      </c>
      <c r="R43" s="32">
        <v>672</v>
      </c>
      <c r="S43" s="32">
        <v>1000</v>
      </c>
      <c r="T43" s="32">
        <v>437</v>
      </c>
      <c r="U43" s="34">
        <v>450</v>
      </c>
      <c r="V43" s="31">
        <v>2</v>
      </c>
      <c r="W43" s="31">
        <v>4</v>
      </c>
      <c r="X43" s="32">
        <v>2</v>
      </c>
      <c r="Y43" s="32">
        <v>4</v>
      </c>
      <c r="Z43" s="33" t="s">
        <v>73</v>
      </c>
      <c r="AA43" s="34" t="s">
        <v>73</v>
      </c>
      <c r="AB43" s="32" t="s">
        <v>73</v>
      </c>
      <c r="AC43" s="32" t="s">
        <v>73</v>
      </c>
      <c r="AD43" s="33" t="s">
        <v>73</v>
      </c>
      <c r="AE43" s="34" t="s">
        <v>73</v>
      </c>
      <c r="AF43" s="32" t="s">
        <v>73</v>
      </c>
      <c r="AG43" s="32" t="s">
        <v>73</v>
      </c>
      <c r="AH43" s="33" t="s">
        <v>73</v>
      </c>
      <c r="AI43" s="34" t="s">
        <v>73</v>
      </c>
      <c r="AJ43" s="32" t="s">
        <v>73</v>
      </c>
      <c r="AK43" s="32" t="s">
        <v>73</v>
      </c>
    </row>
    <row r="44" spans="1:37" x14ac:dyDescent="0.4">
      <c r="A44" s="11"/>
      <c r="B44" s="11" t="s">
        <v>14</v>
      </c>
      <c r="C44" s="10"/>
      <c r="D44" s="33" t="s">
        <v>73</v>
      </c>
      <c r="E44" s="32" t="s">
        <v>73</v>
      </c>
      <c r="F44" s="32" t="s">
        <v>73</v>
      </c>
      <c r="G44" s="34" t="s">
        <v>73</v>
      </c>
      <c r="H44" s="32">
        <v>3</v>
      </c>
      <c r="I44" s="32">
        <v>8</v>
      </c>
      <c r="J44" s="32">
        <v>5</v>
      </c>
      <c r="K44" s="32">
        <v>5</v>
      </c>
      <c r="L44" s="33" t="s">
        <v>73</v>
      </c>
      <c r="M44" s="31" t="s">
        <v>73</v>
      </c>
      <c r="N44" s="33">
        <v>12</v>
      </c>
      <c r="O44" s="34">
        <v>12</v>
      </c>
      <c r="P44" s="32">
        <v>191</v>
      </c>
      <c r="Q44" s="32" t="s">
        <v>73</v>
      </c>
      <c r="R44" s="32">
        <v>326</v>
      </c>
      <c r="S44" s="32">
        <v>334</v>
      </c>
      <c r="T44" s="32">
        <v>190</v>
      </c>
      <c r="U44" s="34">
        <v>172</v>
      </c>
      <c r="V44" s="31">
        <v>140</v>
      </c>
      <c r="W44" s="31">
        <v>140</v>
      </c>
      <c r="X44" s="32">
        <v>140</v>
      </c>
      <c r="Y44" s="32">
        <v>140</v>
      </c>
      <c r="Z44" s="33" t="s">
        <v>73</v>
      </c>
      <c r="AA44" s="34" t="s">
        <v>73</v>
      </c>
      <c r="AB44" s="32" t="s">
        <v>73</v>
      </c>
      <c r="AC44" s="32" t="s">
        <v>73</v>
      </c>
      <c r="AD44" s="33" t="s">
        <v>73</v>
      </c>
      <c r="AE44" s="34" t="s">
        <v>73</v>
      </c>
      <c r="AF44" s="32" t="s">
        <v>73</v>
      </c>
      <c r="AG44" s="32" t="s">
        <v>73</v>
      </c>
      <c r="AH44" s="33" t="s">
        <v>73</v>
      </c>
      <c r="AI44" s="34" t="s">
        <v>73</v>
      </c>
      <c r="AJ44" s="32" t="s">
        <v>73</v>
      </c>
      <c r="AK44" s="32" t="s">
        <v>73</v>
      </c>
    </row>
    <row r="45" spans="1:37" x14ac:dyDescent="0.4">
      <c r="A45" s="11"/>
      <c r="B45" s="11" t="s">
        <v>13</v>
      </c>
      <c r="C45" s="10"/>
      <c r="D45" s="33" t="s">
        <v>73</v>
      </c>
      <c r="E45" s="32" t="s">
        <v>73</v>
      </c>
      <c r="F45" s="32">
        <v>11</v>
      </c>
      <c r="G45" s="34">
        <v>55</v>
      </c>
      <c r="H45" s="32">
        <v>2</v>
      </c>
      <c r="I45" s="32">
        <v>90</v>
      </c>
      <c r="J45" s="32">
        <v>2</v>
      </c>
      <c r="K45" s="32">
        <v>72</v>
      </c>
      <c r="L45" s="33" t="s">
        <v>73</v>
      </c>
      <c r="M45" s="31">
        <v>21</v>
      </c>
      <c r="N45" s="33">
        <v>26</v>
      </c>
      <c r="O45" s="34">
        <v>26</v>
      </c>
      <c r="P45" s="32">
        <v>88</v>
      </c>
      <c r="Q45" s="32">
        <v>3</v>
      </c>
      <c r="R45" s="32">
        <v>302</v>
      </c>
      <c r="S45" s="32">
        <v>251</v>
      </c>
      <c r="T45" s="32">
        <v>117</v>
      </c>
      <c r="U45" s="34">
        <v>124</v>
      </c>
      <c r="V45" s="31">
        <v>74</v>
      </c>
      <c r="W45" s="31">
        <v>74</v>
      </c>
      <c r="X45" s="32">
        <v>16</v>
      </c>
      <c r="Y45" s="32">
        <v>16</v>
      </c>
      <c r="Z45" s="33" t="s">
        <v>73</v>
      </c>
      <c r="AA45" s="34" t="s">
        <v>73</v>
      </c>
      <c r="AB45" s="32">
        <v>7</v>
      </c>
      <c r="AC45" s="32">
        <v>7</v>
      </c>
      <c r="AD45" s="33">
        <v>38</v>
      </c>
      <c r="AE45" s="34">
        <v>38</v>
      </c>
      <c r="AF45" s="32">
        <v>13</v>
      </c>
      <c r="AG45" s="32">
        <v>13</v>
      </c>
      <c r="AH45" s="33" t="s">
        <v>73</v>
      </c>
      <c r="AI45" s="34" t="s">
        <v>73</v>
      </c>
      <c r="AJ45" s="32" t="s">
        <v>73</v>
      </c>
      <c r="AK45" s="32" t="s">
        <v>73</v>
      </c>
    </row>
    <row r="46" spans="1:37" x14ac:dyDescent="0.4">
      <c r="A46" s="11"/>
      <c r="B46" s="11" t="s">
        <v>84</v>
      </c>
      <c r="C46" s="10"/>
      <c r="D46" s="33" t="s">
        <v>73</v>
      </c>
      <c r="E46" s="32" t="s">
        <v>73</v>
      </c>
      <c r="F46" s="32">
        <v>13</v>
      </c>
      <c r="G46" s="34">
        <v>252</v>
      </c>
      <c r="H46" s="32">
        <v>7</v>
      </c>
      <c r="I46" s="32">
        <v>181</v>
      </c>
      <c r="J46" s="32">
        <v>19</v>
      </c>
      <c r="K46" s="32">
        <v>19</v>
      </c>
      <c r="L46" s="33">
        <v>55</v>
      </c>
      <c r="M46" s="31">
        <v>103</v>
      </c>
      <c r="N46" s="33">
        <v>11</v>
      </c>
      <c r="O46" s="34">
        <v>11</v>
      </c>
      <c r="P46" s="32">
        <v>592</v>
      </c>
      <c r="Q46" s="32">
        <v>52</v>
      </c>
      <c r="R46" s="32">
        <v>2220</v>
      </c>
      <c r="S46" s="32">
        <v>1477</v>
      </c>
      <c r="T46" s="32">
        <v>481</v>
      </c>
      <c r="U46" s="34">
        <v>529</v>
      </c>
      <c r="V46" s="31">
        <v>11</v>
      </c>
      <c r="W46" s="31">
        <v>11</v>
      </c>
      <c r="X46" s="32">
        <v>11</v>
      </c>
      <c r="Y46" s="32">
        <v>11</v>
      </c>
      <c r="Z46" s="33" t="s">
        <v>73</v>
      </c>
      <c r="AA46" s="34" t="s">
        <v>73</v>
      </c>
      <c r="AB46" s="32" t="s">
        <v>73</v>
      </c>
      <c r="AC46" s="32" t="s">
        <v>73</v>
      </c>
      <c r="AD46" s="33" t="s">
        <v>73</v>
      </c>
      <c r="AE46" s="34" t="s">
        <v>73</v>
      </c>
      <c r="AF46" s="32" t="s">
        <v>73</v>
      </c>
      <c r="AG46" s="32" t="s">
        <v>73</v>
      </c>
      <c r="AH46" s="33" t="s">
        <v>73</v>
      </c>
      <c r="AI46" s="34" t="s">
        <v>73</v>
      </c>
      <c r="AJ46" s="32" t="s">
        <v>73</v>
      </c>
      <c r="AK46" s="32" t="s">
        <v>73</v>
      </c>
    </row>
    <row r="47" spans="1:37" x14ac:dyDescent="0.4">
      <c r="A47" s="11"/>
      <c r="B47" s="11"/>
      <c r="C47" s="10"/>
      <c r="D47" s="33"/>
      <c r="E47" s="32"/>
      <c r="F47" s="32"/>
      <c r="G47" s="34"/>
      <c r="H47" s="32"/>
      <c r="I47" s="32"/>
      <c r="J47" s="32"/>
      <c r="K47" s="32"/>
      <c r="L47" s="33"/>
      <c r="M47" s="31"/>
      <c r="N47" s="33"/>
      <c r="O47" s="34"/>
      <c r="P47" s="32"/>
      <c r="Q47" s="32"/>
      <c r="R47" s="32"/>
      <c r="S47" s="32"/>
      <c r="T47" s="32"/>
      <c r="U47" s="34"/>
      <c r="V47" s="31"/>
      <c r="W47" s="31"/>
      <c r="X47" s="32"/>
      <c r="Y47" s="32"/>
      <c r="Z47" s="33"/>
      <c r="AA47" s="34"/>
      <c r="AB47" s="32"/>
      <c r="AC47" s="32"/>
      <c r="AD47" s="33"/>
      <c r="AE47" s="34"/>
      <c r="AF47" s="32"/>
      <c r="AG47" s="32"/>
      <c r="AH47" s="33"/>
      <c r="AI47" s="34"/>
      <c r="AJ47" s="32"/>
      <c r="AK47" s="32"/>
    </row>
    <row r="48" spans="1:37" x14ac:dyDescent="0.4">
      <c r="A48" s="11" t="s">
        <v>85</v>
      </c>
      <c r="B48" s="11"/>
      <c r="C48" s="10"/>
      <c r="D48" s="33">
        <v>0</v>
      </c>
      <c r="E48" s="32">
        <v>0</v>
      </c>
      <c r="F48" s="32">
        <v>124</v>
      </c>
      <c r="G48" s="34">
        <v>964</v>
      </c>
      <c r="H48" s="32">
        <v>21</v>
      </c>
      <c r="I48" s="32">
        <v>201</v>
      </c>
      <c r="J48" s="32">
        <v>181</v>
      </c>
      <c r="K48" s="32">
        <v>1274</v>
      </c>
      <c r="L48" s="33">
        <v>199</v>
      </c>
      <c r="M48" s="31">
        <v>269</v>
      </c>
      <c r="N48" s="33">
        <v>612</v>
      </c>
      <c r="O48" s="34">
        <v>613</v>
      </c>
      <c r="P48" s="32">
        <v>1623</v>
      </c>
      <c r="Q48" s="32">
        <v>855</v>
      </c>
      <c r="R48" s="32">
        <v>7440</v>
      </c>
      <c r="S48" s="32">
        <v>5738</v>
      </c>
      <c r="T48" s="32">
        <v>2771</v>
      </c>
      <c r="U48" s="34">
        <v>2459</v>
      </c>
      <c r="V48" s="31">
        <v>81</v>
      </c>
      <c r="W48" s="31">
        <v>102</v>
      </c>
      <c r="X48" s="32">
        <v>63</v>
      </c>
      <c r="Y48" s="32">
        <v>72</v>
      </c>
      <c r="Z48" s="33">
        <v>0</v>
      </c>
      <c r="AA48" s="34">
        <v>0</v>
      </c>
      <c r="AB48" s="32">
        <v>0</v>
      </c>
      <c r="AC48" s="32">
        <v>0</v>
      </c>
      <c r="AD48" s="33">
        <v>10</v>
      </c>
      <c r="AE48" s="34">
        <v>18</v>
      </c>
      <c r="AF48" s="32">
        <v>0</v>
      </c>
      <c r="AG48" s="32">
        <v>0</v>
      </c>
      <c r="AH48" s="33">
        <v>3</v>
      </c>
      <c r="AI48" s="34">
        <v>7</v>
      </c>
      <c r="AJ48" s="32">
        <v>5</v>
      </c>
      <c r="AK48" s="32">
        <v>5</v>
      </c>
    </row>
    <row r="49" spans="1:38" x14ac:dyDescent="0.4">
      <c r="A49" s="11"/>
      <c r="B49" s="11" t="s">
        <v>12</v>
      </c>
      <c r="C49" s="10"/>
      <c r="D49" s="33" t="s">
        <v>73</v>
      </c>
      <c r="E49" s="32" t="s">
        <v>73</v>
      </c>
      <c r="F49" s="32">
        <v>69</v>
      </c>
      <c r="G49" s="34">
        <v>627</v>
      </c>
      <c r="H49" s="32">
        <v>5</v>
      </c>
      <c r="I49" s="32">
        <v>8</v>
      </c>
      <c r="J49" s="32">
        <v>85</v>
      </c>
      <c r="K49" s="32">
        <v>912</v>
      </c>
      <c r="L49" s="33">
        <v>99</v>
      </c>
      <c r="M49" s="31" t="s">
        <v>73</v>
      </c>
      <c r="N49" s="33">
        <v>288</v>
      </c>
      <c r="O49" s="34">
        <v>288</v>
      </c>
      <c r="P49" s="32">
        <v>318</v>
      </c>
      <c r="Q49" s="32">
        <v>432</v>
      </c>
      <c r="R49" s="32">
        <v>2842</v>
      </c>
      <c r="S49" s="32">
        <v>2299</v>
      </c>
      <c r="T49" s="32">
        <v>1211</v>
      </c>
      <c r="U49" s="34">
        <v>1008</v>
      </c>
      <c r="V49" s="31">
        <v>2</v>
      </c>
      <c r="W49" s="31">
        <v>2</v>
      </c>
      <c r="X49" s="32" t="s">
        <v>73</v>
      </c>
      <c r="Y49" s="32" t="s">
        <v>73</v>
      </c>
      <c r="Z49" s="33" t="s">
        <v>73</v>
      </c>
      <c r="AA49" s="34" t="s">
        <v>73</v>
      </c>
      <c r="AB49" s="32" t="s">
        <v>73</v>
      </c>
      <c r="AC49" s="32" t="s">
        <v>73</v>
      </c>
      <c r="AD49" s="33" t="s">
        <v>73</v>
      </c>
      <c r="AE49" s="34" t="s">
        <v>73</v>
      </c>
      <c r="AF49" s="32" t="s">
        <v>73</v>
      </c>
      <c r="AG49" s="32" t="s">
        <v>73</v>
      </c>
      <c r="AH49" s="33" t="s">
        <v>73</v>
      </c>
      <c r="AI49" s="34" t="s">
        <v>73</v>
      </c>
      <c r="AJ49" s="32">
        <v>2</v>
      </c>
      <c r="AK49" s="32">
        <v>2</v>
      </c>
    </row>
    <row r="50" spans="1:38" x14ac:dyDescent="0.4">
      <c r="A50" s="11"/>
      <c r="B50" s="11" t="s">
        <v>11</v>
      </c>
      <c r="C50" s="10"/>
      <c r="D50" s="33" t="s">
        <v>73</v>
      </c>
      <c r="E50" s="32" t="s">
        <v>73</v>
      </c>
      <c r="F50" s="32">
        <v>13</v>
      </c>
      <c r="G50" s="34">
        <v>98</v>
      </c>
      <c r="H50" s="32">
        <v>8</v>
      </c>
      <c r="I50" s="32">
        <v>169</v>
      </c>
      <c r="J50" s="32">
        <v>44</v>
      </c>
      <c r="K50" s="32">
        <v>82</v>
      </c>
      <c r="L50" s="33">
        <v>22</v>
      </c>
      <c r="M50" s="31" t="s">
        <v>73</v>
      </c>
      <c r="N50" s="33">
        <v>2</v>
      </c>
      <c r="O50" s="34">
        <v>2</v>
      </c>
      <c r="P50" s="32">
        <v>199</v>
      </c>
      <c r="Q50" s="32">
        <v>45</v>
      </c>
      <c r="R50" s="32">
        <v>727</v>
      </c>
      <c r="S50" s="32">
        <v>502</v>
      </c>
      <c r="T50" s="32">
        <v>184</v>
      </c>
      <c r="U50" s="34">
        <v>188</v>
      </c>
      <c r="V50" s="31">
        <v>14</v>
      </c>
      <c r="W50" s="31">
        <v>23</v>
      </c>
      <c r="X50" s="32">
        <v>11</v>
      </c>
      <c r="Y50" s="32">
        <v>20</v>
      </c>
      <c r="Z50" s="33" t="s">
        <v>73</v>
      </c>
      <c r="AA50" s="34" t="s">
        <v>73</v>
      </c>
      <c r="AB50" s="32" t="s">
        <v>73</v>
      </c>
      <c r="AC50" s="32" t="s">
        <v>73</v>
      </c>
      <c r="AD50" s="33">
        <v>3</v>
      </c>
      <c r="AE50" s="34">
        <v>3</v>
      </c>
      <c r="AF50" s="32" t="s">
        <v>73</v>
      </c>
      <c r="AG50" s="32" t="s">
        <v>73</v>
      </c>
      <c r="AH50" s="33" t="s">
        <v>73</v>
      </c>
      <c r="AI50" s="34" t="s">
        <v>73</v>
      </c>
      <c r="AJ50" s="32" t="s">
        <v>73</v>
      </c>
      <c r="AK50" s="32" t="s">
        <v>73</v>
      </c>
    </row>
    <row r="51" spans="1:38" x14ac:dyDescent="0.4">
      <c r="A51" s="11"/>
      <c r="B51" s="11" t="s">
        <v>10</v>
      </c>
      <c r="C51" s="10"/>
      <c r="D51" s="33" t="s">
        <v>73</v>
      </c>
      <c r="E51" s="32" t="s">
        <v>73</v>
      </c>
      <c r="F51" s="32" t="s">
        <v>73</v>
      </c>
      <c r="G51" s="34" t="s">
        <v>73</v>
      </c>
      <c r="H51" s="32" t="s">
        <v>73</v>
      </c>
      <c r="I51" s="32" t="s">
        <v>73</v>
      </c>
      <c r="J51" s="32" t="s">
        <v>73</v>
      </c>
      <c r="K51" s="32" t="s">
        <v>73</v>
      </c>
      <c r="L51" s="33" t="s">
        <v>73</v>
      </c>
      <c r="M51" s="31" t="s">
        <v>73</v>
      </c>
      <c r="N51" s="33">
        <v>27</v>
      </c>
      <c r="O51" s="34">
        <v>27</v>
      </c>
      <c r="P51" s="32">
        <v>188</v>
      </c>
      <c r="Q51" s="32">
        <v>71</v>
      </c>
      <c r="R51" s="32">
        <v>681</v>
      </c>
      <c r="S51" s="32">
        <v>436</v>
      </c>
      <c r="T51" s="32">
        <v>298</v>
      </c>
      <c r="U51" s="34">
        <v>278</v>
      </c>
      <c r="V51" s="31" t="s">
        <v>73</v>
      </c>
      <c r="W51" s="31" t="s">
        <v>73</v>
      </c>
      <c r="X51" s="32" t="s">
        <v>73</v>
      </c>
      <c r="Y51" s="32" t="s">
        <v>73</v>
      </c>
      <c r="Z51" s="33" t="s">
        <v>73</v>
      </c>
      <c r="AA51" s="34" t="s">
        <v>73</v>
      </c>
      <c r="AB51" s="32" t="s">
        <v>73</v>
      </c>
      <c r="AC51" s="32" t="s">
        <v>73</v>
      </c>
      <c r="AD51" s="33" t="s">
        <v>73</v>
      </c>
      <c r="AE51" s="34" t="s">
        <v>73</v>
      </c>
      <c r="AF51" s="32" t="s">
        <v>73</v>
      </c>
      <c r="AG51" s="32" t="s">
        <v>73</v>
      </c>
      <c r="AH51" s="33" t="s">
        <v>73</v>
      </c>
      <c r="AI51" s="34" t="s">
        <v>73</v>
      </c>
      <c r="AJ51" s="32" t="s">
        <v>73</v>
      </c>
      <c r="AK51" s="32" t="s">
        <v>73</v>
      </c>
    </row>
    <row r="52" spans="1:38" x14ac:dyDescent="0.4">
      <c r="A52" s="11"/>
      <c r="B52" s="11" t="s">
        <v>9</v>
      </c>
      <c r="C52" s="10"/>
      <c r="D52" s="33" t="s">
        <v>73</v>
      </c>
      <c r="E52" s="32" t="s">
        <v>73</v>
      </c>
      <c r="F52" s="32">
        <v>6</v>
      </c>
      <c r="G52" s="34">
        <v>35</v>
      </c>
      <c r="H52" s="32" t="s">
        <v>73</v>
      </c>
      <c r="I52" s="32" t="s">
        <v>73</v>
      </c>
      <c r="J52" s="32">
        <v>15</v>
      </c>
      <c r="K52" s="32">
        <v>18</v>
      </c>
      <c r="L52" s="33">
        <v>27</v>
      </c>
      <c r="M52" s="31">
        <v>101</v>
      </c>
      <c r="N52" s="33">
        <v>28</v>
      </c>
      <c r="O52" s="34">
        <v>28</v>
      </c>
      <c r="P52" s="32">
        <v>290</v>
      </c>
      <c r="Q52" s="32">
        <v>59</v>
      </c>
      <c r="R52" s="32">
        <v>883</v>
      </c>
      <c r="S52" s="32">
        <v>598</v>
      </c>
      <c r="T52" s="32">
        <v>434</v>
      </c>
      <c r="U52" s="34">
        <v>386</v>
      </c>
      <c r="V52" s="31">
        <v>48</v>
      </c>
      <c r="W52" s="31">
        <v>60</v>
      </c>
      <c r="X52" s="32">
        <v>38</v>
      </c>
      <c r="Y52" s="32">
        <v>38</v>
      </c>
      <c r="Z52" s="33" t="s">
        <v>73</v>
      </c>
      <c r="AA52" s="34" t="s">
        <v>73</v>
      </c>
      <c r="AB52" s="32" t="s">
        <v>73</v>
      </c>
      <c r="AC52" s="32" t="s">
        <v>73</v>
      </c>
      <c r="AD52" s="33">
        <v>7</v>
      </c>
      <c r="AE52" s="34">
        <v>15</v>
      </c>
      <c r="AF52" s="32" t="s">
        <v>73</v>
      </c>
      <c r="AG52" s="32" t="s">
        <v>73</v>
      </c>
      <c r="AH52" s="33">
        <v>3</v>
      </c>
      <c r="AI52" s="34">
        <v>7</v>
      </c>
      <c r="AJ52" s="32" t="s">
        <v>73</v>
      </c>
      <c r="AK52" s="32" t="s">
        <v>73</v>
      </c>
    </row>
    <row r="53" spans="1:38" x14ac:dyDescent="0.4">
      <c r="A53" s="11"/>
      <c r="B53" s="11" t="s">
        <v>86</v>
      </c>
      <c r="C53" s="10"/>
      <c r="D53" s="33" t="s">
        <v>73</v>
      </c>
      <c r="E53" s="32" t="s">
        <v>73</v>
      </c>
      <c r="F53" s="32">
        <v>36</v>
      </c>
      <c r="G53" s="34">
        <v>204</v>
      </c>
      <c r="H53" s="32">
        <v>8</v>
      </c>
      <c r="I53" s="32">
        <v>24</v>
      </c>
      <c r="J53" s="32">
        <v>37</v>
      </c>
      <c r="K53" s="32">
        <v>262</v>
      </c>
      <c r="L53" s="33">
        <v>51</v>
      </c>
      <c r="M53" s="31">
        <v>168</v>
      </c>
      <c r="N53" s="33">
        <v>267</v>
      </c>
      <c r="O53" s="34">
        <v>268</v>
      </c>
      <c r="P53" s="32">
        <v>628</v>
      </c>
      <c r="Q53" s="32">
        <v>248</v>
      </c>
      <c r="R53" s="32">
        <v>2307</v>
      </c>
      <c r="S53" s="32">
        <v>1903</v>
      </c>
      <c r="T53" s="32">
        <v>644</v>
      </c>
      <c r="U53" s="34">
        <v>599</v>
      </c>
      <c r="V53" s="31">
        <v>17</v>
      </c>
      <c r="W53" s="31">
        <v>17</v>
      </c>
      <c r="X53" s="32">
        <v>14</v>
      </c>
      <c r="Y53" s="32">
        <v>14</v>
      </c>
      <c r="Z53" s="33" t="s">
        <v>73</v>
      </c>
      <c r="AA53" s="34" t="s">
        <v>73</v>
      </c>
      <c r="AB53" s="32" t="s">
        <v>73</v>
      </c>
      <c r="AC53" s="32" t="s">
        <v>73</v>
      </c>
      <c r="AD53" s="33" t="s">
        <v>73</v>
      </c>
      <c r="AE53" s="34" t="s">
        <v>73</v>
      </c>
      <c r="AF53" s="32" t="s">
        <v>73</v>
      </c>
      <c r="AG53" s="32" t="s">
        <v>73</v>
      </c>
      <c r="AH53" s="33" t="s">
        <v>73</v>
      </c>
      <c r="AI53" s="34" t="s">
        <v>73</v>
      </c>
      <c r="AJ53" s="32">
        <v>3</v>
      </c>
      <c r="AK53" s="32">
        <v>3</v>
      </c>
    </row>
    <row r="54" spans="1:38" x14ac:dyDescent="0.4">
      <c r="A54" s="11"/>
      <c r="B54" s="11"/>
      <c r="C54" s="10"/>
      <c r="D54" s="33"/>
      <c r="E54" s="32"/>
      <c r="F54" s="32"/>
      <c r="G54" s="34"/>
      <c r="H54" s="32"/>
      <c r="I54" s="32"/>
      <c r="J54" s="32"/>
      <c r="K54" s="32"/>
      <c r="L54" s="33"/>
      <c r="M54" s="31"/>
      <c r="N54" s="33"/>
      <c r="O54" s="34"/>
      <c r="P54" s="32"/>
      <c r="Q54" s="32"/>
      <c r="R54" s="32"/>
      <c r="S54" s="32"/>
      <c r="T54" s="32"/>
      <c r="U54" s="34"/>
      <c r="V54" s="31"/>
      <c r="W54" s="31"/>
      <c r="X54" s="32"/>
      <c r="Y54" s="32"/>
      <c r="Z54" s="33"/>
      <c r="AA54" s="34"/>
      <c r="AB54" s="32"/>
      <c r="AC54" s="32"/>
      <c r="AD54" s="33"/>
      <c r="AE54" s="34"/>
      <c r="AF54" s="32"/>
      <c r="AG54" s="32"/>
      <c r="AH54" s="33"/>
      <c r="AI54" s="34"/>
      <c r="AJ54" s="32"/>
      <c r="AK54" s="32"/>
    </row>
    <row r="55" spans="1:38" x14ac:dyDescent="0.4">
      <c r="A55" s="11" t="s">
        <v>87</v>
      </c>
      <c r="B55" s="11"/>
      <c r="C55" s="10"/>
      <c r="D55" s="33">
        <v>0</v>
      </c>
      <c r="E55" s="32">
        <v>0</v>
      </c>
      <c r="F55" s="32">
        <v>137</v>
      </c>
      <c r="G55" s="34">
        <v>727</v>
      </c>
      <c r="H55" s="32">
        <v>34</v>
      </c>
      <c r="I55" s="32">
        <v>34</v>
      </c>
      <c r="J55" s="32">
        <v>100</v>
      </c>
      <c r="K55" s="32">
        <v>362</v>
      </c>
      <c r="L55" s="33">
        <v>173</v>
      </c>
      <c r="M55" s="31">
        <v>0</v>
      </c>
      <c r="N55" s="33">
        <v>807</v>
      </c>
      <c r="O55" s="34">
        <v>807</v>
      </c>
      <c r="P55" s="32">
        <v>2427</v>
      </c>
      <c r="Q55" s="32">
        <v>1892</v>
      </c>
      <c r="R55" s="32">
        <v>8933</v>
      </c>
      <c r="S55" s="32">
        <v>11030</v>
      </c>
      <c r="T55" s="32">
        <v>4900</v>
      </c>
      <c r="U55" s="34">
        <v>3606</v>
      </c>
      <c r="V55" s="31">
        <v>75</v>
      </c>
      <c r="W55" s="31">
        <v>133</v>
      </c>
      <c r="X55" s="32">
        <v>10</v>
      </c>
      <c r="Y55" s="32">
        <v>10</v>
      </c>
      <c r="Z55" s="33">
        <v>0</v>
      </c>
      <c r="AA55" s="34">
        <v>0</v>
      </c>
      <c r="AB55" s="32">
        <v>0</v>
      </c>
      <c r="AC55" s="32">
        <v>0</v>
      </c>
      <c r="AD55" s="33">
        <v>0</v>
      </c>
      <c r="AE55" s="34">
        <v>0</v>
      </c>
      <c r="AF55" s="32">
        <v>0</v>
      </c>
      <c r="AG55" s="32">
        <v>0</v>
      </c>
      <c r="AH55" s="33">
        <v>0</v>
      </c>
      <c r="AI55" s="34">
        <v>0</v>
      </c>
      <c r="AJ55" s="32">
        <v>65</v>
      </c>
      <c r="AK55" s="32">
        <v>123</v>
      </c>
    </row>
    <row r="56" spans="1:38" x14ac:dyDescent="0.4">
      <c r="A56" s="11"/>
      <c r="B56" s="11" t="s">
        <v>6</v>
      </c>
      <c r="C56" s="10"/>
      <c r="D56" s="33" t="s">
        <v>73</v>
      </c>
      <c r="E56" s="32" t="s">
        <v>73</v>
      </c>
      <c r="F56" s="32">
        <v>129</v>
      </c>
      <c r="G56" s="34">
        <v>597</v>
      </c>
      <c r="H56" s="32">
        <v>34</v>
      </c>
      <c r="I56" s="32">
        <v>34</v>
      </c>
      <c r="J56" s="32">
        <v>61</v>
      </c>
      <c r="K56" s="32">
        <v>61</v>
      </c>
      <c r="L56" s="33">
        <v>116</v>
      </c>
      <c r="M56" s="31" t="s">
        <v>73</v>
      </c>
      <c r="N56" s="33">
        <v>699</v>
      </c>
      <c r="O56" s="34">
        <v>699</v>
      </c>
      <c r="P56" s="32">
        <v>1404</v>
      </c>
      <c r="Q56" s="32">
        <v>1338</v>
      </c>
      <c r="R56" s="32">
        <v>5504</v>
      </c>
      <c r="S56" s="32">
        <v>7656</v>
      </c>
      <c r="T56" s="32">
        <v>3641</v>
      </c>
      <c r="U56" s="34">
        <v>2448</v>
      </c>
      <c r="V56" s="31">
        <v>9</v>
      </c>
      <c r="W56" s="31">
        <v>9</v>
      </c>
      <c r="X56" s="32">
        <v>9</v>
      </c>
      <c r="Y56" s="32">
        <v>9</v>
      </c>
      <c r="Z56" s="33" t="s">
        <v>73</v>
      </c>
      <c r="AA56" s="34" t="s">
        <v>73</v>
      </c>
      <c r="AB56" s="32" t="s">
        <v>73</v>
      </c>
      <c r="AC56" s="32" t="s">
        <v>73</v>
      </c>
      <c r="AD56" s="33" t="s">
        <v>73</v>
      </c>
      <c r="AE56" s="34" t="s">
        <v>73</v>
      </c>
      <c r="AF56" s="32" t="s">
        <v>73</v>
      </c>
      <c r="AG56" s="32" t="s">
        <v>73</v>
      </c>
      <c r="AH56" s="33" t="s">
        <v>73</v>
      </c>
      <c r="AI56" s="34" t="s">
        <v>73</v>
      </c>
      <c r="AJ56" s="32" t="s">
        <v>73</v>
      </c>
      <c r="AK56" s="32" t="s">
        <v>73</v>
      </c>
    </row>
    <row r="57" spans="1:38" x14ac:dyDescent="0.4">
      <c r="A57" s="11"/>
      <c r="B57" s="11" t="s">
        <v>88</v>
      </c>
      <c r="C57" s="10"/>
      <c r="D57" s="33" t="s">
        <v>73</v>
      </c>
      <c r="E57" s="32" t="s">
        <v>73</v>
      </c>
      <c r="F57" s="32">
        <v>8</v>
      </c>
      <c r="G57" s="34">
        <v>130</v>
      </c>
      <c r="H57" s="32" t="s">
        <v>73</v>
      </c>
      <c r="I57" s="32" t="s">
        <v>73</v>
      </c>
      <c r="J57" s="32">
        <v>39</v>
      </c>
      <c r="K57" s="32">
        <v>301</v>
      </c>
      <c r="L57" s="33">
        <v>57</v>
      </c>
      <c r="M57" s="31" t="s">
        <v>73</v>
      </c>
      <c r="N57" s="33">
        <v>108</v>
      </c>
      <c r="O57" s="34">
        <v>108</v>
      </c>
      <c r="P57" s="32">
        <v>1023</v>
      </c>
      <c r="Q57" s="32">
        <v>554</v>
      </c>
      <c r="R57" s="32">
        <v>3429</v>
      </c>
      <c r="S57" s="32">
        <v>3374</v>
      </c>
      <c r="T57" s="32">
        <v>1259</v>
      </c>
      <c r="U57" s="34">
        <v>1158</v>
      </c>
      <c r="V57" s="31">
        <v>66</v>
      </c>
      <c r="W57" s="31">
        <v>124</v>
      </c>
      <c r="X57" s="32">
        <v>1</v>
      </c>
      <c r="Y57" s="32">
        <v>1</v>
      </c>
      <c r="Z57" s="33" t="s">
        <v>73</v>
      </c>
      <c r="AA57" s="34" t="s">
        <v>73</v>
      </c>
      <c r="AB57" s="32" t="s">
        <v>73</v>
      </c>
      <c r="AC57" s="32" t="s">
        <v>73</v>
      </c>
      <c r="AD57" s="33" t="s">
        <v>73</v>
      </c>
      <c r="AE57" s="34" t="s">
        <v>73</v>
      </c>
      <c r="AF57" s="32" t="s">
        <v>73</v>
      </c>
      <c r="AG57" s="32" t="s">
        <v>73</v>
      </c>
      <c r="AH57" s="33" t="s">
        <v>73</v>
      </c>
      <c r="AI57" s="34" t="s">
        <v>73</v>
      </c>
      <c r="AJ57" s="32">
        <v>65</v>
      </c>
      <c r="AK57" s="32">
        <v>123</v>
      </c>
    </row>
    <row r="58" spans="1:38" x14ac:dyDescent="0.4">
      <c r="A58" s="11"/>
      <c r="B58" s="11"/>
      <c r="C58" s="10"/>
      <c r="D58" s="33"/>
      <c r="E58" s="32"/>
      <c r="F58" s="32"/>
      <c r="G58" s="34"/>
      <c r="H58" s="32"/>
      <c r="I58" s="32"/>
      <c r="J58" s="32"/>
      <c r="K58" s="32"/>
      <c r="L58" s="33"/>
      <c r="M58" s="31"/>
      <c r="N58" s="33"/>
      <c r="O58" s="34"/>
      <c r="P58" s="32"/>
      <c r="Q58" s="32"/>
      <c r="R58" s="32"/>
      <c r="S58" s="32"/>
      <c r="T58" s="32"/>
      <c r="U58" s="34"/>
      <c r="V58" s="31"/>
      <c r="W58" s="31"/>
      <c r="X58" s="32"/>
      <c r="Y58" s="32"/>
      <c r="Z58" s="33"/>
      <c r="AA58" s="34"/>
      <c r="AB58" s="32"/>
      <c r="AC58" s="32"/>
      <c r="AD58" s="33"/>
      <c r="AE58" s="34"/>
      <c r="AF58" s="32"/>
      <c r="AG58" s="32"/>
      <c r="AH58" s="33"/>
      <c r="AI58" s="34"/>
      <c r="AJ58" s="32"/>
      <c r="AK58" s="32"/>
    </row>
    <row r="59" spans="1:38" x14ac:dyDescent="0.4">
      <c r="A59" s="11" t="s">
        <v>89</v>
      </c>
      <c r="B59" s="11"/>
      <c r="C59" s="10"/>
      <c r="D59" s="33">
        <v>2</v>
      </c>
      <c r="E59" s="32">
        <v>1</v>
      </c>
      <c r="F59" s="32">
        <v>24</v>
      </c>
      <c r="G59" s="34">
        <v>730</v>
      </c>
      <c r="H59" s="32">
        <v>13</v>
      </c>
      <c r="I59" s="32">
        <v>40</v>
      </c>
      <c r="J59" s="32">
        <v>16</v>
      </c>
      <c r="K59" s="32">
        <v>106</v>
      </c>
      <c r="L59" s="33">
        <v>132</v>
      </c>
      <c r="M59" s="31">
        <v>541</v>
      </c>
      <c r="N59" s="33">
        <v>2255</v>
      </c>
      <c r="O59" s="34">
        <v>2255</v>
      </c>
      <c r="P59" s="32">
        <v>753</v>
      </c>
      <c r="Q59" s="32">
        <v>14671</v>
      </c>
      <c r="R59" s="32">
        <v>17869</v>
      </c>
      <c r="S59" s="32">
        <v>17172</v>
      </c>
      <c r="T59" s="32">
        <v>11378</v>
      </c>
      <c r="U59" s="34">
        <v>5406</v>
      </c>
      <c r="V59" s="31">
        <v>156</v>
      </c>
      <c r="W59" s="31">
        <v>160</v>
      </c>
      <c r="X59" s="32">
        <v>4</v>
      </c>
      <c r="Y59" s="32">
        <v>4</v>
      </c>
      <c r="Z59" s="33">
        <v>0</v>
      </c>
      <c r="AA59" s="34">
        <v>0</v>
      </c>
      <c r="AB59" s="32">
        <v>0</v>
      </c>
      <c r="AC59" s="32">
        <v>0</v>
      </c>
      <c r="AD59" s="33">
        <v>1</v>
      </c>
      <c r="AE59" s="34">
        <v>1</v>
      </c>
      <c r="AF59" s="32">
        <v>0</v>
      </c>
      <c r="AG59" s="32">
        <v>0</v>
      </c>
      <c r="AH59" s="33">
        <v>0</v>
      </c>
      <c r="AI59" s="34">
        <v>0</v>
      </c>
      <c r="AJ59" s="32">
        <v>151</v>
      </c>
      <c r="AK59" s="32">
        <v>155</v>
      </c>
      <c r="AL59" s="11"/>
    </row>
    <row r="60" spans="1:38" x14ac:dyDescent="0.4">
      <c r="A60" s="11"/>
      <c r="B60" s="11" t="s">
        <v>5</v>
      </c>
      <c r="C60" s="10"/>
      <c r="D60" s="33">
        <v>2</v>
      </c>
      <c r="E60" s="32">
        <v>1</v>
      </c>
      <c r="F60" s="32">
        <v>24</v>
      </c>
      <c r="G60" s="34">
        <v>730</v>
      </c>
      <c r="H60" s="32">
        <v>13</v>
      </c>
      <c r="I60" s="32">
        <v>40</v>
      </c>
      <c r="J60" s="32">
        <v>16</v>
      </c>
      <c r="K60" s="32">
        <v>106</v>
      </c>
      <c r="L60" s="33">
        <v>132</v>
      </c>
      <c r="M60" s="31">
        <v>541</v>
      </c>
      <c r="N60" s="33">
        <v>2255</v>
      </c>
      <c r="O60" s="34">
        <v>2255</v>
      </c>
      <c r="P60" s="32">
        <v>753</v>
      </c>
      <c r="Q60" s="32">
        <v>14671</v>
      </c>
      <c r="R60" s="32">
        <v>17869</v>
      </c>
      <c r="S60" s="32">
        <v>17172</v>
      </c>
      <c r="T60" s="32">
        <v>11378</v>
      </c>
      <c r="U60" s="34">
        <v>5406</v>
      </c>
      <c r="V60" s="31">
        <v>156</v>
      </c>
      <c r="W60" s="31">
        <v>160</v>
      </c>
      <c r="X60" s="32">
        <v>4</v>
      </c>
      <c r="Y60" s="32">
        <v>4</v>
      </c>
      <c r="Z60" s="33" t="s">
        <v>73</v>
      </c>
      <c r="AA60" s="34" t="s">
        <v>73</v>
      </c>
      <c r="AB60" s="32" t="s">
        <v>73</v>
      </c>
      <c r="AC60" s="32" t="s">
        <v>73</v>
      </c>
      <c r="AD60" s="33">
        <v>1</v>
      </c>
      <c r="AE60" s="34">
        <v>1</v>
      </c>
      <c r="AF60" s="32" t="s">
        <v>73</v>
      </c>
      <c r="AG60" s="32" t="s">
        <v>73</v>
      </c>
      <c r="AH60" s="33" t="s">
        <v>73</v>
      </c>
      <c r="AI60" s="34" t="s">
        <v>73</v>
      </c>
      <c r="AJ60" s="32">
        <v>151</v>
      </c>
      <c r="AK60" s="32">
        <v>155</v>
      </c>
    </row>
    <row r="61" spans="1:38" x14ac:dyDescent="0.4">
      <c r="A61" s="11"/>
      <c r="B61" s="11"/>
      <c r="C61" s="10"/>
      <c r="D61" s="33"/>
      <c r="E61" s="32"/>
      <c r="F61" s="32"/>
      <c r="G61" s="34"/>
      <c r="H61" s="32"/>
      <c r="I61" s="32"/>
      <c r="J61" s="32"/>
      <c r="K61" s="32"/>
      <c r="L61" s="33"/>
      <c r="M61" s="31"/>
      <c r="N61" s="33"/>
      <c r="O61" s="34"/>
      <c r="P61" s="32"/>
      <c r="Q61" s="32"/>
      <c r="R61" s="32"/>
      <c r="S61" s="32"/>
      <c r="T61" s="32"/>
      <c r="U61" s="34"/>
      <c r="V61" s="31"/>
      <c r="W61" s="31"/>
      <c r="X61" s="32"/>
      <c r="Y61" s="32"/>
      <c r="Z61" s="33"/>
      <c r="AA61" s="34"/>
      <c r="AB61" s="32"/>
      <c r="AC61" s="32"/>
      <c r="AD61" s="33"/>
      <c r="AE61" s="34"/>
      <c r="AF61" s="32"/>
      <c r="AG61" s="32"/>
      <c r="AH61" s="33"/>
      <c r="AI61" s="34"/>
      <c r="AJ61" s="32"/>
      <c r="AK61" s="32"/>
    </row>
    <row r="62" spans="1:38" x14ac:dyDescent="0.4">
      <c r="A62" s="11" t="s">
        <v>90</v>
      </c>
      <c r="B62" s="11"/>
      <c r="C62" s="10"/>
      <c r="D62" s="33">
        <v>0</v>
      </c>
      <c r="E62" s="32">
        <v>0</v>
      </c>
      <c r="F62" s="32">
        <v>230</v>
      </c>
      <c r="G62" s="34">
        <v>3264</v>
      </c>
      <c r="H62" s="32">
        <v>134</v>
      </c>
      <c r="I62" s="32">
        <v>282</v>
      </c>
      <c r="J62" s="32">
        <v>426</v>
      </c>
      <c r="K62" s="32">
        <v>751</v>
      </c>
      <c r="L62" s="33">
        <v>530</v>
      </c>
      <c r="M62" s="31">
        <v>1362</v>
      </c>
      <c r="N62" s="33">
        <v>821</v>
      </c>
      <c r="O62" s="34">
        <v>821</v>
      </c>
      <c r="P62" s="32">
        <v>4538</v>
      </c>
      <c r="Q62" s="32">
        <v>1411</v>
      </c>
      <c r="R62" s="32">
        <v>18180</v>
      </c>
      <c r="S62" s="32">
        <v>11981</v>
      </c>
      <c r="T62" s="32">
        <v>7217</v>
      </c>
      <c r="U62" s="34">
        <v>5703</v>
      </c>
      <c r="V62" s="31">
        <v>379</v>
      </c>
      <c r="W62" s="31">
        <v>441</v>
      </c>
      <c r="X62" s="32">
        <v>238</v>
      </c>
      <c r="Y62" s="32">
        <v>293</v>
      </c>
      <c r="Z62" s="33">
        <v>0</v>
      </c>
      <c r="AA62" s="34">
        <v>0</v>
      </c>
      <c r="AB62" s="32">
        <v>43</v>
      </c>
      <c r="AC62" s="32">
        <v>49</v>
      </c>
      <c r="AD62" s="33">
        <v>0</v>
      </c>
      <c r="AE62" s="34">
        <v>0</v>
      </c>
      <c r="AF62" s="32">
        <v>0</v>
      </c>
      <c r="AG62" s="32">
        <v>0</v>
      </c>
      <c r="AH62" s="33">
        <v>0</v>
      </c>
      <c r="AI62" s="34">
        <v>0</v>
      </c>
      <c r="AJ62" s="32">
        <v>98</v>
      </c>
      <c r="AK62" s="32">
        <v>99</v>
      </c>
    </row>
    <row r="63" spans="1:38" x14ac:dyDescent="0.4">
      <c r="A63" s="11"/>
      <c r="B63" s="11" t="s">
        <v>4</v>
      </c>
      <c r="C63" s="10"/>
      <c r="D63" s="33" t="s">
        <v>73</v>
      </c>
      <c r="E63" s="32" t="s">
        <v>73</v>
      </c>
      <c r="F63" s="32">
        <v>35</v>
      </c>
      <c r="G63" s="34">
        <v>223</v>
      </c>
      <c r="H63" s="32">
        <v>41</v>
      </c>
      <c r="I63" s="32">
        <v>70</v>
      </c>
      <c r="J63" s="32">
        <v>127</v>
      </c>
      <c r="K63" s="32">
        <v>244</v>
      </c>
      <c r="L63" s="33">
        <v>84</v>
      </c>
      <c r="M63" s="31">
        <v>466</v>
      </c>
      <c r="N63" s="33">
        <v>387</v>
      </c>
      <c r="O63" s="34">
        <v>387</v>
      </c>
      <c r="P63" s="32">
        <v>1564</v>
      </c>
      <c r="Q63" s="32">
        <v>643</v>
      </c>
      <c r="R63" s="32">
        <v>5435</v>
      </c>
      <c r="S63" s="32">
        <v>3846</v>
      </c>
      <c r="T63" s="32">
        <v>3660</v>
      </c>
      <c r="U63" s="34">
        <v>2203</v>
      </c>
      <c r="V63" s="31">
        <v>70</v>
      </c>
      <c r="W63" s="31">
        <v>70</v>
      </c>
      <c r="X63" s="32">
        <v>70</v>
      </c>
      <c r="Y63" s="32">
        <v>70</v>
      </c>
      <c r="Z63" s="33" t="s">
        <v>73</v>
      </c>
      <c r="AA63" s="34" t="s">
        <v>73</v>
      </c>
      <c r="AB63" s="32" t="s">
        <v>73</v>
      </c>
      <c r="AC63" s="32" t="s">
        <v>73</v>
      </c>
      <c r="AD63" s="33" t="s">
        <v>73</v>
      </c>
      <c r="AE63" s="34" t="s">
        <v>73</v>
      </c>
      <c r="AF63" s="32" t="s">
        <v>73</v>
      </c>
      <c r="AG63" s="32" t="s">
        <v>73</v>
      </c>
      <c r="AH63" s="33" t="s">
        <v>73</v>
      </c>
      <c r="AI63" s="34" t="s">
        <v>73</v>
      </c>
      <c r="AJ63" s="32" t="s">
        <v>73</v>
      </c>
      <c r="AK63" s="32" t="s">
        <v>73</v>
      </c>
    </row>
    <row r="64" spans="1:38" x14ac:dyDescent="0.4">
      <c r="A64" s="11"/>
      <c r="B64" s="11" t="s">
        <v>3</v>
      </c>
      <c r="C64" s="10"/>
      <c r="D64" s="33" t="s">
        <v>73</v>
      </c>
      <c r="E64" s="32" t="s">
        <v>73</v>
      </c>
      <c r="F64" s="32">
        <v>4</v>
      </c>
      <c r="G64" s="34">
        <v>52</v>
      </c>
      <c r="H64" s="32">
        <v>11</v>
      </c>
      <c r="I64" s="32">
        <v>24</v>
      </c>
      <c r="J64" s="32">
        <v>1</v>
      </c>
      <c r="K64" s="32">
        <v>31</v>
      </c>
      <c r="L64" s="33">
        <v>113</v>
      </c>
      <c r="M64" s="31">
        <v>171</v>
      </c>
      <c r="N64" s="33">
        <v>34</v>
      </c>
      <c r="O64" s="34">
        <v>34</v>
      </c>
      <c r="P64" s="32">
        <v>498</v>
      </c>
      <c r="Q64" s="32">
        <v>87</v>
      </c>
      <c r="R64" s="32">
        <v>2333</v>
      </c>
      <c r="S64" s="32">
        <v>1264</v>
      </c>
      <c r="T64" s="32">
        <v>682</v>
      </c>
      <c r="U64" s="34">
        <v>693</v>
      </c>
      <c r="V64" s="31">
        <v>33</v>
      </c>
      <c r="W64" s="31">
        <v>33</v>
      </c>
      <c r="X64" s="32">
        <v>33</v>
      </c>
      <c r="Y64" s="32">
        <v>33</v>
      </c>
      <c r="Z64" s="33" t="s">
        <v>73</v>
      </c>
      <c r="AA64" s="34" t="s">
        <v>73</v>
      </c>
      <c r="AB64" s="32" t="s">
        <v>73</v>
      </c>
      <c r="AC64" s="32" t="s">
        <v>73</v>
      </c>
      <c r="AD64" s="33" t="s">
        <v>73</v>
      </c>
      <c r="AE64" s="34" t="s">
        <v>73</v>
      </c>
      <c r="AF64" s="32" t="s">
        <v>73</v>
      </c>
      <c r="AG64" s="32" t="s">
        <v>73</v>
      </c>
      <c r="AH64" s="33" t="s">
        <v>73</v>
      </c>
      <c r="AI64" s="34" t="s">
        <v>73</v>
      </c>
      <c r="AJ64" s="32" t="s">
        <v>73</v>
      </c>
      <c r="AK64" s="32" t="s">
        <v>73</v>
      </c>
    </row>
    <row r="65" spans="1:37" x14ac:dyDescent="0.4">
      <c r="A65" s="11"/>
      <c r="B65" s="11" t="s">
        <v>91</v>
      </c>
      <c r="C65" s="10"/>
      <c r="D65" s="33" t="s">
        <v>73</v>
      </c>
      <c r="E65" s="32" t="s">
        <v>73</v>
      </c>
      <c r="F65" s="32">
        <v>22</v>
      </c>
      <c r="G65" s="34">
        <v>176</v>
      </c>
      <c r="H65" s="32">
        <v>6</v>
      </c>
      <c r="I65" s="32">
        <v>10</v>
      </c>
      <c r="J65" s="32" t="s">
        <v>73</v>
      </c>
      <c r="K65" s="32" t="s">
        <v>73</v>
      </c>
      <c r="L65" s="33">
        <v>57</v>
      </c>
      <c r="M65" s="31">
        <v>58</v>
      </c>
      <c r="N65" s="33">
        <v>182</v>
      </c>
      <c r="O65" s="34">
        <v>184</v>
      </c>
      <c r="P65" s="32">
        <v>342</v>
      </c>
      <c r="Q65" s="32">
        <v>97</v>
      </c>
      <c r="R65" s="32">
        <v>1221</v>
      </c>
      <c r="S65" s="32">
        <v>818</v>
      </c>
      <c r="T65" s="32">
        <v>244</v>
      </c>
      <c r="U65" s="34">
        <v>187</v>
      </c>
      <c r="V65" s="31">
        <v>15</v>
      </c>
      <c r="W65" s="31">
        <v>15</v>
      </c>
      <c r="X65" s="32">
        <v>15</v>
      </c>
      <c r="Y65" s="32">
        <v>15</v>
      </c>
      <c r="Z65" s="33" t="s">
        <v>73</v>
      </c>
      <c r="AA65" s="34" t="s">
        <v>73</v>
      </c>
      <c r="AB65" s="32" t="s">
        <v>73</v>
      </c>
      <c r="AC65" s="32" t="s">
        <v>73</v>
      </c>
      <c r="AD65" s="33" t="s">
        <v>73</v>
      </c>
      <c r="AE65" s="34" t="s">
        <v>73</v>
      </c>
      <c r="AF65" s="32" t="s">
        <v>73</v>
      </c>
      <c r="AG65" s="32" t="s">
        <v>73</v>
      </c>
      <c r="AH65" s="33" t="s">
        <v>73</v>
      </c>
      <c r="AI65" s="34" t="s">
        <v>73</v>
      </c>
      <c r="AJ65" s="32" t="s">
        <v>73</v>
      </c>
      <c r="AK65" s="32" t="s">
        <v>73</v>
      </c>
    </row>
    <row r="66" spans="1:37" x14ac:dyDescent="0.4">
      <c r="A66" s="11"/>
      <c r="B66" s="11" t="s">
        <v>2</v>
      </c>
      <c r="C66" s="10"/>
      <c r="D66" s="33" t="s">
        <v>73</v>
      </c>
      <c r="E66" s="32" t="s">
        <v>73</v>
      </c>
      <c r="F66" s="32">
        <v>12</v>
      </c>
      <c r="G66" s="34">
        <v>16</v>
      </c>
      <c r="H66" s="32" t="s">
        <v>73</v>
      </c>
      <c r="I66" s="32" t="s">
        <v>73</v>
      </c>
      <c r="J66" s="32">
        <v>148</v>
      </c>
      <c r="K66" s="32">
        <v>186</v>
      </c>
      <c r="L66" s="33">
        <v>48</v>
      </c>
      <c r="M66" s="31">
        <v>91</v>
      </c>
      <c r="N66" s="33">
        <v>29</v>
      </c>
      <c r="O66" s="34">
        <v>28</v>
      </c>
      <c r="P66" s="32">
        <v>419</v>
      </c>
      <c r="Q66" s="32">
        <v>80</v>
      </c>
      <c r="R66" s="32">
        <v>1647</v>
      </c>
      <c r="S66" s="32">
        <v>1185</v>
      </c>
      <c r="T66" s="32">
        <v>321</v>
      </c>
      <c r="U66" s="34">
        <v>310</v>
      </c>
      <c r="V66" s="31">
        <v>5</v>
      </c>
      <c r="W66" s="31">
        <v>5</v>
      </c>
      <c r="X66" s="32">
        <v>5</v>
      </c>
      <c r="Y66" s="32">
        <v>5</v>
      </c>
      <c r="Z66" s="33" t="s">
        <v>73</v>
      </c>
      <c r="AA66" s="34" t="s">
        <v>73</v>
      </c>
      <c r="AB66" s="32" t="s">
        <v>73</v>
      </c>
      <c r="AC66" s="32" t="s">
        <v>73</v>
      </c>
      <c r="AD66" s="33" t="s">
        <v>73</v>
      </c>
      <c r="AE66" s="34" t="s">
        <v>73</v>
      </c>
      <c r="AF66" s="32" t="s">
        <v>73</v>
      </c>
      <c r="AG66" s="32" t="s">
        <v>73</v>
      </c>
      <c r="AH66" s="33" t="s">
        <v>73</v>
      </c>
      <c r="AI66" s="34" t="s">
        <v>73</v>
      </c>
      <c r="AJ66" s="32" t="s">
        <v>73</v>
      </c>
      <c r="AK66" s="32" t="s">
        <v>73</v>
      </c>
    </row>
    <row r="67" spans="1:37" x14ac:dyDescent="0.4">
      <c r="A67" s="11"/>
      <c r="B67" s="11" t="s">
        <v>1</v>
      </c>
      <c r="C67" s="10"/>
      <c r="D67" s="33" t="s">
        <v>73</v>
      </c>
      <c r="E67" s="32" t="s">
        <v>73</v>
      </c>
      <c r="F67" s="32">
        <v>54</v>
      </c>
      <c r="G67" s="34">
        <v>670</v>
      </c>
      <c r="H67" s="32">
        <v>47</v>
      </c>
      <c r="I67" s="32">
        <v>63</v>
      </c>
      <c r="J67" s="32">
        <v>73</v>
      </c>
      <c r="K67" s="32">
        <v>73</v>
      </c>
      <c r="L67" s="33">
        <v>53</v>
      </c>
      <c r="M67" s="31">
        <v>260</v>
      </c>
      <c r="N67" s="33">
        <v>123</v>
      </c>
      <c r="O67" s="34">
        <v>122</v>
      </c>
      <c r="P67" s="32">
        <v>916</v>
      </c>
      <c r="Q67" s="32">
        <v>267</v>
      </c>
      <c r="R67" s="32">
        <v>3072</v>
      </c>
      <c r="S67" s="32">
        <v>2061</v>
      </c>
      <c r="T67" s="32">
        <v>1415</v>
      </c>
      <c r="U67" s="34">
        <v>1383</v>
      </c>
      <c r="V67" s="31">
        <v>6</v>
      </c>
      <c r="W67" s="31">
        <v>6</v>
      </c>
      <c r="X67" s="32">
        <v>4</v>
      </c>
      <c r="Y67" s="32">
        <v>4</v>
      </c>
      <c r="Z67" s="33" t="s">
        <v>73</v>
      </c>
      <c r="AA67" s="34" t="s">
        <v>73</v>
      </c>
      <c r="AB67" s="32" t="s">
        <v>73</v>
      </c>
      <c r="AC67" s="32" t="s">
        <v>73</v>
      </c>
      <c r="AD67" s="33" t="s">
        <v>73</v>
      </c>
      <c r="AE67" s="34" t="s">
        <v>73</v>
      </c>
      <c r="AF67" s="32" t="s">
        <v>73</v>
      </c>
      <c r="AG67" s="32" t="s">
        <v>73</v>
      </c>
      <c r="AH67" s="33" t="s">
        <v>73</v>
      </c>
      <c r="AI67" s="34" t="s">
        <v>73</v>
      </c>
      <c r="AJ67" s="32">
        <v>2</v>
      </c>
      <c r="AK67" s="32">
        <v>2</v>
      </c>
    </row>
    <row r="68" spans="1:37" ht="14.25" thickBot="1" x14ac:dyDescent="0.45">
      <c r="A68" s="9"/>
      <c r="B68" s="9" t="s">
        <v>0</v>
      </c>
      <c r="C68" s="8"/>
      <c r="D68" s="37" t="s">
        <v>73</v>
      </c>
      <c r="E68" s="36" t="s">
        <v>73</v>
      </c>
      <c r="F68" s="36">
        <v>103</v>
      </c>
      <c r="G68" s="38">
        <v>2127</v>
      </c>
      <c r="H68" s="36">
        <v>29</v>
      </c>
      <c r="I68" s="36">
        <v>115</v>
      </c>
      <c r="J68" s="36">
        <v>77</v>
      </c>
      <c r="K68" s="36">
        <v>217</v>
      </c>
      <c r="L68" s="37">
        <v>175</v>
      </c>
      <c r="M68" s="35">
        <v>316</v>
      </c>
      <c r="N68" s="37">
        <v>66</v>
      </c>
      <c r="O68" s="38">
        <v>66</v>
      </c>
      <c r="P68" s="36">
        <v>799</v>
      </c>
      <c r="Q68" s="36">
        <v>237</v>
      </c>
      <c r="R68" s="36">
        <v>4472</v>
      </c>
      <c r="S68" s="36">
        <v>2807</v>
      </c>
      <c r="T68" s="36">
        <v>895</v>
      </c>
      <c r="U68" s="38">
        <v>927</v>
      </c>
      <c r="V68" s="35">
        <v>250</v>
      </c>
      <c r="W68" s="35">
        <v>312</v>
      </c>
      <c r="X68" s="36">
        <v>111</v>
      </c>
      <c r="Y68" s="36">
        <v>166</v>
      </c>
      <c r="Z68" s="37" t="s">
        <v>73</v>
      </c>
      <c r="AA68" s="38" t="s">
        <v>73</v>
      </c>
      <c r="AB68" s="36">
        <v>43</v>
      </c>
      <c r="AC68" s="36">
        <v>49</v>
      </c>
      <c r="AD68" s="37" t="s">
        <v>73</v>
      </c>
      <c r="AE68" s="38" t="s">
        <v>73</v>
      </c>
      <c r="AF68" s="36" t="s">
        <v>73</v>
      </c>
      <c r="AG68" s="36" t="s">
        <v>73</v>
      </c>
      <c r="AH68" s="37" t="s">
        <v>73</v>
      </c>
      <c r="AI68" s="38" t="s">
        <v>73</v>
      </c>
      <c r="AJ68" s="36">
        <v>96</v>
      </c>
      <c r="AK68" s="36">
        <v>97</v>
      </c>
    </row>
    <row r="69" spans="1:37" x14ac:dyDescent="0.4">
      <c r="A69" s="1" t="s">
        <v>34</v>
      </c>
    </row>
    <row r="70" spans="1:37" x14ac:dyDescent="0.4">
      <c r="A70" s="7" t="s">
        <v>33</v>
      </c>
      <c r="B70" s="5"/>
      <c r="C70" s="5"/>
      <c r="D70" s="5"/>
      <c r="E70" s="5"/>
      <c r="F70" s="5"/>
      <c r="G70" s="5"/>
      <c r="H70" s="5"/>
      <c r="I70" s="5"/>
      <c r="J70" s="5"/>
      <c r="K70" s="5"/>
      <c r="L70" s="5"/>
      <c r="M70" s="5"/>
      <c r="N70" s="5"/>
      <c r="O70" s="5"/>
      <c r="P70" s="5"/>
      <c r="Q70" s="6"/>
      <c r="R70" s="5"/>
      <c r="S70" s="5"/>
      <c r="T70" s="5"/>
      <c r="U70" s="5"/>
      <c r="V70" s="5"/>
      <c r="W70" s="5"/>
      <c r="X70" s="5"/>
      <c r="Y70" s="5"/>
      <c r="Z70" s="5"/>
      <c r="AA70" s="5"/>
      <c r="AB70" s="5"/>
      <c r="AC70" s="5"/>
      <c r="AD70" s="5"/>
      <c r="AE70" s="5"/>
      <c r="AF70" s="5"/>
      <c r="AG70" s="5"/>
      <c r="AH70" s="5"/>
      <c r="AI70" s="5"/>
      <c r="AJ70" s="5"/>
      <c r="AK70" s="5"/>
    </row>
    <row r="71" spans="1:37" x14ac:dyDescent="0.4">
      <c r="A71" s="4" t="s">
        <v>32</v>
      </c>
      <c r="B71" s="4"/>
      <c r="C71" s="4"/>
      <c r="D71" s="4"/>
      <c r="E71" s="4"/>
      <c r="F71" s="4"/>
      <c r="G71" s="4"/>
      <c r="H71" s="4"/>
      <c r="I71" s="4"/>
      <c r="J71" s="4"/>
      <c r="K71" s="4"/>
      <c r="V71" s="3"/>
      <c r="W71" s="3"/>
      <c r="X71" s="3"/>
      <c r="Y71" s="3"/>
      <c r="Z71" s="3"/>
      <c r="AA71" s="3"/>
      <c r="AB71" s="3"/>
      <c r="AC71" s="3"/>
      <c r="AD71" s="3"/>
      <c r="AE71" s="3"/>
      <c r="AF71" s="3"/>
      <c r="AG71" s="3"/>
      <c r="AH71" s="3"/>
      <c r="AI71" s="3"/>
      <c r="AJ71" s="3"/>
      <c r="AK71" s="3"/>
    </row>
  </sheetData>
  <mergeCells count="38">
    <mergeCell ref="AJ5:AK5"/>
    <mergeCell ref="D5:D6"/>
    <mergeCell ref="E5:E6"/>
    <mergeCell ref="F5:F6"/>
    <mergeCell ref="G5:G6"/>
    <mergeCell ref="H5:H6"/>
    <mergeCell ref="I5:I6"/>
    <mergeCell ref="J5:J6"/>
    <mergeCell ref="K5:K6"/>
    <mergeCell ref="W4:W6"/>
    <mergeCell ref="T5:T6"/>
    <mergeCell ref="N5:N6"/>
    <mergeCell ref="O5:O6"/>
    <mergeCell ref="R5:R6"/>
    <mergeCell ref="S5:S6"/>
    <mergeCell ref="P5:Q5"/>
    <mergeCell ref="AH5:AI5"/>
    <mergeCell ref="A3:C6"/>
    <mergeCell ref="D3:G3"/>
    <mergeCell ref="H3:K3"/>
    <mergeCell ref="L3:U3"/>
    <mergeCell ref="X4:AK4"/>
    <mergeCell ref="V3:AK3"/>
    <mergeCell ref="D4:E4"/>
    <mergeCell ref="F4:G4"/>
    <mergeCell ref="H4:I4"/>
    <mergeCell ref="J4:K4"/>
    <mergeCell ref="X5:Y5"/>
    <mergeCell ref="Z5:AA5"/>
    <mergeCell ref="AB5:AC5"/>
    <mergeCell ref="AD5:AE5"/>
    <mergeCell ref="AF5:AG5"/>
    <mergeCell ref="L4:L6"/>
    <mergeCell ref="M4:M6"/>
    <mergeCell ref="N4:O4"/>
    <mergeCell ref="P4:U4"/>
    <mergeCell ref="V4:V6"/>
    <mergeCell ref="U5:U6"/>
  </mergeCells>
  <phoneticPr fontId="8"/>
  <pageMargins left="0.70866141732283472" right="0.70866141732283472" top="1.1417322834645669" bottom="0.74803149606299213" header="0.70866141732283472" footer="0.31496062992125984"/>
  <pageSetup paperSize="9" scale="70" fitToWidth="0" orientation="portrait" r:id="rId1"/>
  <rowBreaks count="1" manualBreakCount="1">
    <brk id="32" max="35" man="1"/>
  </rowBreaks>
  <colBreaks count="2" manualBreakCount="2">
    <brk id="11" min="1" max="67" man="1"/>
    <brk id="21" min="1"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B96D0-B78A-4F63-8098-A947707BE0CA}">
  <sheetPr>
    <pageSetUpPr fitToPage="1"/>
  </sheetPr>
  <dimension ref="A1:J69"/>
  <sheetViews>
    <sheetView zoomScaleNormal="100" zoomScaleSheetLayoutView="80" workbookViewId="0">
      <pane xSplit="3" ySplit="4" topLeftCell="D5" activePane="bottomRight" state="frozen"/>
      <selection pane="topRight" activeCell="G66" sqref="G66"/>
      <selection pane="bottomLeft" activeCell="G66" sqref="G66"/>
      <selection pane="bottomRight" activeCell="H67" sqref="H67"/>
    </sheetView>
  </sheetViews>
  <sheetFormatPr defaultColWidth="8.125" defaultRowHeight="13.5" x14ac:dyDescent="0.4"/>
  <cols>
    <col min="1" max="1" width="7.5" style="41" customWidth="1"/>
    <col min="2" max="2" width="15.125" style="41" customWidth="1"/>
    <col min="3" max="3" width="2.875" style="41" customWidth="1"/>
    <col min="4" max="9" width="12.125" style="39" customWidth="1"/>
    <col min="10" max="16384" width="8.125" style="39"/>
  </cols>
  <sheetData>
    <row r="1" spans="1:10" ht="26.25" customHeight="1" x14ac:dyDescent="0.4">
      <c r="A1" s="176" t="s">
        <v>92</v>
      </c>
      <c r="B1" s="176"/>
      <c r="C1" s="176"/>
      <c r="D1" s="176"/>
      <c r="E1" s="176"/>
      <c r="F1" s="176"/>
      <c r="G1" s="176"/>
      <c r="H1" s="176"/>
      <c r="I1" s="176"/>
      <c r="J1" s="176"/>
    </row>
    <row r="2" spans="1:10" ht="18" thickBot="1" x14ac:dyDescent="0.2">
      <c r="A2" s="40"/>
      <c r="H2" s="42"/>
      <c r="I2" s="43" t="s">
        <v>174</v>
      </c>
    </row>
    <row r="3" spans="1:10" s="46" customFormat="1" ht="19.5" customHeight="1" thickTop="1" x14ac:dyDescent="0.4">
      <c r="A3" s="44"/>
      <c r="B3" s="44"/>
      <c r="C3" s="45"/>
      <c r="D3" s="177" t="s">
        <v>93</v>
      </c>
      <c r="E3" s="178"/>
      <c r="F3" s="178"/>
      <c r="G3" s="179" t="s">
        <v>94</v>
      </c>
      <c r="H3" s="178"/>
      <c r="I3" s="178"/>
    </row>
    <row r="4" spans="1:10" s="46" customFormat="1" ht="19.5" customHeight="1" x14ac:dyDescent="0.4">
      <c r="A4" s="47"/>
      <c r="B4" s="47"/>
      <c r="C4" s="48"/>
      <c r="D4" s="49" t="s">
        <v>95</v>
      </c>
      <c r="E4" s="49" t="s">
        <v>96</v>
      </c>
      <c r="F4" s="50" t="s">
        <v>97</v>
      </c>
      <c r="G4" s="49" t="s">
        <v>95</v>
      </c>
      <c r="H4" s="49" t="s">
        <v>98</v>
      </c>
      <c r="I4" s="50" t="s">
        <v>99</v>
      </c>
    </row>
    <row r="5" spans="1:10" x14ac:dyDescent="0.4">
      <c r="A5" s="51"/>
      <c r="B5" s="52" t="s">
        <v>100</v>
      </c>
      <c r="C5" s="53"/>
      <c r="D5" s="54">
        <f>D6+D7</f>
        <v>254213</v>
      </c>
      <c r="E5" s="54">
        <f>E6+E7</f>
        <v>107999</v>
      </c>
      <c r="F5" s="55">
        <f>E5/D5</f>
        <v>0.42483665272822396</v>
      </c>
      <c r="G5" s="56">
        <f>G6+G7</f>
        <v>12427</v>
      </c>
      <c r="H5" s="57">
        <f>H6+H7</f>
        <v>2480</v>
      </c>
      <c r="I5" s="58">
        <f>H5/G5</f>
        <v>0.19956546229983102</v>
      </c>
    </row>
    <row r="6" spans="1:10" x14ac:dyDescent="0.4">
      <c r="A6" s="59"/>
      <c r="B6" s="121" t="s">
        <v>31</v>
      </c>
      <c r="C6" s="60"/>
      <c r="D6" s="54">
        <f>D10+D13+D16+D19+D24+D29+D43+D50+D54+D55+D58+D61</f>
        <v>211881</v>
      </c>
      <c r="E6" s="54">
        <f>E10+E13+E16+E19+E24+E29+E43+E50+E54+E55+E58+E61</f>
        <v>87253</v>
      </c>
      <c r="F6" s="55">
        <f>E6/D6</f>
        <v>0.41180190767459091</v>
      </c>
      <c r="G6" s="56">
        <f>G10+G13+G16+G19+G24+G29+G43+G50+G54+G55+G58+G61</f>
        <v>9836</v>
      </c>
      <c r="H6" s="57">
        <f>H10+H13+H16+H19+H24+H29+H43+H50+H54+H55+H58+H61</f>
        <v>1731</v>
      </c>
      <c r="I6" s="58">
        <f>H6/G6</f>
        <v>0.17598617324115495</v>
      </c>
    </row>
    <row r="7" spans="1:10" x14ac:dyDescent="0.4">
      <c r="A7" s="59"/>
      <c r="B7" s="121" t="s">
        <v>30</v>
      </c>
      <c r="C7" s="60"/>
      <c r="D7" s="54">
        <f>D20+D21+D25+D26+D30+D31+D32+D35+D36+D37+D38+D39+D40+D44+D45+D46+D47+D51+D62+D63+D64+D65+D66</f>
        <v>42332</v>
      </c>
      <c r="E7" s="54">
        <f>E20+E21+E25+E26+E30+E31+E32+E35+E36+E37+E38+E39+E40+E44+E45+E46+E47+E51+E62+E63+E64+E65+E66</f>
        <v>20746</v>
      </c>
      <c r="F7" s="55">
        <f>E7/D7</f>
        <v>0.49007842766701315</v>
      </c>
      <c r="G7" s="56">
        <f>G20+G21+G25+G26+G30+G31+G32+G35+G36+G37+G38+G39+G40+G44+G45+G46+G47+G51+G62+G63+G64+G65+G66</f>
        <v>2591</v>
      </c>
      <c r="H7" s="57">
        <f>H20+H21+H25+H26+H30+H31+H32+H35+H36+H37+H38+H39+H40+H44+H45+H46+H47+H51+H62+H63+H64+H65+H66</f>
        <v>749</v>
      </c>
      <c r="I7" s="58">
        <f>H7/G7</f>
        <v>0.28907757622539559</v>
      </c>
    </row>
    <row r="8" spans="1:10" x14ac:dyDescent="0.4">
      <c r="A8" s="59"/>
      <c r="B8" s="61"/>
      <c r="C8" s="60"/>
      <c r="D8" s="54"/>
      <c r="E8" s="54"/>
      <c r="F8" s="55"/>
      <c r="G8" s="56"/>
      <c r="H8" s="57"/>
      <c r="I8" s="58"/>
    </row>
    <row r="9" spans="1:10" x14ac:dyDescent="0.4">
      <c r="A9" s="174" t="s">
        <v>101</v>
      </c>
      <c r="B9" s="174"/>
      <c r="C9" s="175"/>
      <c r="D9" s="54">
        <f>D10</f>
        <v>41895</v>
      </c>
      <c r="E9" s="54">
        <f>E10</f>
        <v>17051</v>
      </c>
      <c r="F9" s="55">
        <f>E9/D9</f>
        <v>0.40699367466284758</v>
      </c>
      <c r="G9" s="56">
        <f>G10</f>
        <v>1706</v>
      </c>
      <c r="H9" s="57">
        <f>H10</f>
        <v>340</v>
      </c>
      <c r="I9" s="58">
        <f>H9/G9</f>
        <v>0.19929660023446658</v>
      </c>
    </row>
    <row r="10" spans="1:10" x14ac:dyDescent="0.4">
      <c r="A10" s="59"/>
      <c r="B10" s="121" t="s">
        <v>29</v>
      </c>
      <c r="C10" s="60"/>
      <c r="D10" s="54">
        <v>41895</v>
      </c>
      <c r="E10" s="54">
        <v>17051</v>
      </c>
      <c r="F10" s="55">
        <f>E10/D10</f>
        <v>0.40699367466284758</v>
      </c>
      <c r="G10" s="56">
        <v>1706</v>
      </c>
      <c r="H10" s="57">
        <v>340</v>
      </c>
      <c r="I10" s="58">
        <f>H10/G10</f>
        <v>0.19929660023446658</v>
      </c>
    </row>
    <row r="11" spans="1:10" x14ac:dyDescent="0.4">
      <c r="A11" s="59"/>
      <c r="B11" s="59"/>
      <c r="C11" s="60"/>
      <c r="D11" s="54"/>
      <c r="E11" s="54"/>
      <c r="F11" s="55"/>
      <c r="G11" s="56"/>
      <c r="H11" s="57"/>
      <c r="I11" s="58"/>
    </row>
    <row r="12" spans="1:10" x14ac:dyDescent="0.4">
      <c r="A12" s="174" t="s">
        <v>102</v>
      </c>
      <c r="B12" s="174"/>
      <c r="C12" s="175"/>
      <c r="D12" s="54">
        <f>D13</f>
        <v>45006</v>
      </c>
      <c r="E12" s="54">
        <f>E13</f>
        <v>17513</v>
      </c>
      <c r="F12" s="55">
        <f>E12/D12</f>
        <v>0.38912589432520106</v>
      </c>
      <c r="G12" s="56">
        <f>G13</f>
        <v>1952</v>
      </c>
      <c r="H12" s="57">
        <f>H13</f>
        <v>397</v>
      </c>
      <c r="I12" s="58">
        <f>H12/G12</f>
        <v>0.2033811475409836</v>
      </c>
    </row>
    <row r="13" spans="1:10" x14ac:dyDescent="0.4">
      <c r="A13" s="59"/>
      <c r="B13" s="121" t="s">
        <v>28</v>
      </c>
      <c r="C13" s="60"/>
      <c r="D13" s="54">
        <v>45006</v>
      </c>
      <c r="E13" s="54">
        <v>17513</v>
      </c>
      <c r="F13" s="55">
        <f>E13/D13</f>
        <v>0.38912589432520106</v>
      </c>
      <c r="G13" s="56">
        <v>1952</v>
      </c>
      <c r="H13" s="57">
        <v>397</v>
      </c>
      <c r="I13" s="58">
        <f>H13/G13</f>
        <v>0.2033811475409836</v>
      </c>
    </row>
    <row r="14" spans="1:10" x14ac:dyDescent="0.4">
      <c r="A14" s="59"/>
      <c r="B14" s="59"/>
      <c r="C14" s="60"/>
      <c r="D14" s="54"/>
      <c r="E14" s="54"/>
      <c r="F14" s="55"/>
      <c r="G14" s="56"/>
      <c r="H14" s="57"/>
      <c r="I14" s="58"/>
    </row>
    <row r="15" spans="1:10" x14ac:dyDescent="0.4">
      <c r="A15" s="174" t="s">
        <v>103</v>
      </c>
      <c r="B15" s="174"/>
      <c r="C15" s="175"/>
      <c r="D15" s="54">
        <f>D16</f>
        <v>8113</v>
      </c>
      <c r="E15" s="54">
        <f>E16</f>
        <v>3690</v>
      </c>
      <c r="F15" s="55">
        <f>E15/D15</f>
        <v>0.45482558856156785</v>
      </c>
      <c r="G15" s="56">
        <f>G16</f>
        <v>395</v>
      </c>
      <c r="H15" s="57">
        <f>H16</f>
        <v>101</v>
      </c>
      <c r="I15" s="58">
        <f>H15/G15</f>
        <v>0.25569620253164554</v>
      </c>
    </row>
    <row r="16" spans="1:10" x14ac:dyDescent="0.4">
      <c r="A16" s="59"/>
      <c r="B16" s="121" t="s">
        <v>27</v>
      </c>
      <c r="C16" s="60"/>
      <c r="D16" s="54">
        <v>8113</v>
      </c>
      <c r="E16" s="54">
        <v>3690</v>
      </c>
      <c r="F16" s="55">
        <f>E16/D16</f>
        <v>0.45482558856156785</v>
      </c>
      <c r="G16" s="56">
        <v>395</v>
      </c>
      <c r="H16" s="57">
        <v>101</v>
      </c>
      <c r="I16" s="58">
        <f>H16/G16</f>
        <v>0.25569620253164554</v>
      </c>
    </row>
    <row r="17" spans="1:9" x14ac:dyDescent="0.4">
      <c r="A17" s="59"/>
      <c r="B17" s="59"/>
      <c r="C17" s="60"/>
      <c r="D17" s="54"/>
      <c r="E17" s="54"/>
      <c r="F17" s="55"/>
      <c r="G17" s="56"/>
      <c r="H17" s="57"/>
      <c r="I17" s="58"/>
    </row>
    <row r="18" spans="1:9" x14ac:dyDescent="0.4">
      <c r="A18" s="174" t="s">
        <v>104</v>
      </c>
      <c r="B18" s="174"/>
      <c r="C18" s="175"/>
      <c r="D18" s="54">
        <f>SUM(D19:D21)</f>
        <v>15287</v>
      </c>
      <c r="E18" s="54">
        <f>SUM(E19:E21)</f>
        <v>6512</v>
      </c>
      <c r="F18" s="55">
        <f>E18/D18</f>
        <v>0.42598286125466084</v>
      </c>
      <c r="G18" s="56">
        <f>SUM(G19:G21)</f>
        <v>840</v>
      </c>
      <c r="H18" s="57">
        <f>SUM(H19:H21)</f>
        <v>285</v>
      </c>
      <c r="I18" s="58">
        <f>H18/G18</f>
        <v>0.3392857142857143</v>
      </c>
    </row>
    <row r="19" spans="1:9" x14ac:dyDescent="0.4">
      <c r="A19" s="59"/>
      <c r="B19" s="121" t="s">
        <v>26</v>
      </c>
      <c r="C19" s="60"/>
      <c r="D19" s="54">
        <v>11058</v>
      </c>
      <c r="E19" s="54">
        <v>4548</v>
      </c>
      <c r="F19" s="55">
        <f>E19/D19</f>
        <v>0.41128594682582748</v>
      </c>
      <c r="G19" s="56">
        <v>591</v>
      </c>
      <c r="H19" s="57">
        <v>193</v>
      </c>
      <c r="I19" s="58">
        <f>H19/G19</f>
        <v>0.32656514382402707</v>
      </c>
    </row>
    <row r="20" spans="1:9" x14ac:dyDescent="0.4">
      <c r="A20" s="59"/>
      <c r="B20" s="121" t="s">
        <v>25</v>
      </c>
      <c r="C20" s="60"/>
      <c r="D20" s="54">
        <v>1831</v>
      </c>
      <c r="E20" s="54">
        <v>827</v>
      </c>
      <c r="F20" s="55">
        <f>E20/D20</f>
        <v>0.45166575641725831</v>
      </c>
      <c r="G20" s="56">
        <v>96</v>
      </c>
      <c r="H20" s="57">
        <v>30</v>
      </c>
      <c r="I20" s="58">
        <f>H20/G20</f>
        <v>0.3125</v>
      </c>
    </row>
    <row r="21" spans="1:9" x14ac:dyDescent="0.4">
      <c r="A21" s="59"/>
      <c r="B21" s="121" t="s">
        <v>24</v>
      </c>
      <c r="C21" s="60"/>
      <c r="D21" s="54">
        <v>2398</v>
      </c>
      <c r="E21" s="54">
        <v>1137</v>
      </c>
      <c r="F21" s="55">
        <f>E21/D21</f>
        <v>0.47414512093411176</v>
      </c>
      <c r="G21" s="56">
        <v>153</v>
      </c>
      <c r="H21" s="57">
        <v>62</v>
      </c>
      <c r="I21" s="58">
        <f>H21/G21</f>
        <v>0.40522875816993464</v>
      </c>
    </row>
    <row r="22" spans="1:9" x14ac:dyDescent="0.4">
      <c r="A22" s="59"/>
      <c r="B22" s="59"/>
      <c r="C22" s="60"/>
      <c r="D22" s="54"/>
      <c r="E22" s="54"/>
      <c r="F22" s="55"/>
      <c r="G22" s="56"/>
      <c r="H22" s="57"/>
      <c r="I22" s="58"/>
    </row>
    <row r="23" spans="1:9" x14ac:dyDescent="0.4">
      <c r="A23" s="174" t="s">
        <v>105</v>
      </c>
      <c r="B23" s="174"/>
      <c r="C23" s="175"/>
      <c r="D23" s="54">
        <f>SUM(D24:D26)</f>
        <v>9480</v>
      </c>
      <c r="E23" s="54">
        <f>SUM(E24:E26)</f>
        <v>3610</v>
      </c>
      <c r="F23" s="55">
        <f>E23/D23</f>
        <v>0.38080168776371309</v>
      </c>
      <c r="G23" s="56">
        <f>SUM(G24:G26)</f>
        <v>404</v>
      </c>
      <c r="H23" s="57">
        <f>SUM(H24:H26)</f>
        <v>114</v>
      </c>
      <c r="I23" s="58">
        <f>H23/G23</f>
        <v>0.28217821782178215</v>
      </c>
    </row>
    <row r="24" spans="1:9" x14ac:dyDescent="0.4">
      <c r="A24" s="59"/>
      <c r="B24" s="121" t="s">
        <v>23</v>
      </c>
      <c r="C24" s="60"/>
      <c r="D24" s="54">
        <v>8997</v>
      </c>
      <c r="E24" s="54">
        <v>3327</v>
      </c>
      <c r="F24" s="55">
        <f>E24/D24</f>
        <v>0.36978992997665888</v>
      </c>
      <c r="G24" s="56">
        <v>367</v>
      </c>
      <c r="H24" s="57">
        <v>89</v>
      </c>
      <c r="I24" s="58">
        <f>H24/G24</f>
        <v>0.24250681198910082</v>
      </c>
    </row>
    <row r="25" spans="1:9" x14ac:dyDescent="0.4">
      <c r="A25" s="59"/>
      <c r="B25" s="121" t="s">
        <v>22</v>
      </c>
      <c r="C25" s="60"/>
      <c r="D25" s="54">
        <v>153</v>
      </c>
      <c r="E25" s="54">
        <v>83</v>
      </c>
      <c r="F25" s="55">
        <f>E25/D25</f>
        <v>0.54248366013071891</v>
      </c>
      <c r="G25" s="56">
        <v>12</v>
      </c>
      <c r="H25" s="57">
        <v>9</v>
      </c>
      <c r="I25" s="58">
        <f>H25/G25</f>
        <v>0.75</v>
      </c>
    </row>
    <row r="26" spans="1:9" x14ac:dyDescent="0.4">
      <c r="A26" s="59"/>
      <c r="B26" s="121" t="s">
        <v>106</v>
      </c>
      <c r="C26" s="60"/>
      <c r="D26" s="54">
        <v>330</v>
      </c>
      <c r="E26" s="54">
        <v>200</v>
      </c>
      <c r="F26" s="55">
        <f>E26/D26</f>
        <v>0.60606060606060608</v>
      </c>
      <c r="G26" s="56">
        <v>25</v>
      </c>
      <c r="H26" s="57">
        <v>16</v>
      </c>
      <c r="I26" s="58">
        <f>H26/G26</f>
        <v>0.64</v>
      </c>
    </row>
    <row r="27" spans="1:9" x14ac:dyDescent="0.4">
      <c r="A27" s="59"/>
      <c r="B27" s="59"/>
      <c r="C27" s="60"/>
      <c r="D27" s="54"/>
      <c r="E27" s="54"/>
      <c r="F27" s="55"/>
      <c r="G27" s="56"/>
      <c r="H27" s="57"/>
      <c r="I27" s="58"/>
    </row>
    <row r="28" spans="1:9" x14ac:dyDescent="0.4">
      <c r="A28" s="174" t="s">
        <v>107</v>
      </c>
      <c r="B28" s="174"/>
      <c r="C28" s="175"/>
      <c r="D28" s="54">
        <f>SUM(D29:D32)</f>
        <v>10361</v>
      </c>
      <c r="E28" s="54">
        <f>SUM(E29:E32)</f>
        <v>4861</v>
      </c>
      <c r="F28" s="55">
        <f>E28/D28</f>
        <v>0.46916320818453816</v>
      </c>
      <c r="G28" s="56">
        <f>SUM(G29:G32)</f>
        <v>524</v>
      </c>
      <c r="H28" s="57">
        <f>SUM(H29:H32)</f>
        <v>134</v>
      </c>
      <c r="I28" s="58">
        <f>H28/G28</f>
        <v>0.25572519083969464</v>
      </c>
    </row>
    <row r="29" spans="1:9" x14ac:dyDescent="0.4">
      <c r="A29" s="59"/>
      <c r="B29" s="121" t="s">
        <v>21</v>
      </c>
      <c r="C29" s="60"/>
      <c r="D29" s="54">
        <v>6744</v>
      </c>
      <c r="E29" s="54">
        <v>3112</v>
      </c>
      <c r="F29" s="55">
        <f>E29/D29</f>
        <v>0.46144721233689207</v>
      </c>
      <c r="G29" s="56">
        <v>323</v>
      </c>
      <c r="H29" s="57">
        <v>65</v>
      </c>
      <c r="I29" s="58">
        <f>H29/G29</f>
        <v>0.20123839009287925</v>
      </c>
    </row>
    <row r="30" spans="1:9" x14ac:dyDescent="0.4">
      <c r="A30" s="59"/>
      <c r="B30" s="121" t="s">
        <v>20</v>
      </c>
      <c r="C30" s="60"/>
      <c r="D30" s="54">
        <v>1181</v>
      </c>
      <c r="E30" s="54">
        <v>536</v>
      </c>
      <c r="F30" s="55">
        <f>E30/D30</f>
        <v>0.45385266723116002</v>
      </c>
      <c r="G30" s="56">
        <v>77</v>
      </c>
      <c r="H30" s="57">
        <v>37</v>
      </c>
      <c r="I30" s="58">
        <f>H30/G30</f>
        <v>0.48051948051948051</v>
      </c>
    </row>
    <row r="31" spans="1:9" x14ac:dyDescent="0.4">
      <c r="A31" s="59"/>
      <c r="B31" s="121" t="s">
        <v>19</v>
      </c>
      <c r="C31" s="60"/>
      <c r="D31" s="54">
        <v>312</v>
      </c>
      <c r="E31" s="54">
        <v>161</v>
      </c>
      <c r="F31" s="55">
        <f>E31/D31</f>
        <v>0.51602564102564108</v>
      </c>
      <c r="G31" s="56">
        <v>23</v>
      </c>
      <c r="H31" s="57">
        <v>2</v>
      </c>
      <c r="I31" s="58">
        <f>H31/G31</f>
        <v>8.6956521739130432E-2</v>
      </c>
    </row>
    <row r="32" spans="1:9" x14ac:dyDescent="0.4">
      <c r="A32" s="59"/>
      <c r="B32" s="121" t="s">
        <v>18</v>
      </c>
      <c r="C32" s="60"/>
      <c r="D32" s="54">
        <v>2124</v>
      </c>
      <c r="E32" s="54">
        <v>1052</v>
      </c>
      <c r="F32" s="55">
        <f>E32/D32</f>
        <v>0.49529190207156309</v>
      </c>
      <c r="G32" s="56">
        <v>101</v>
      </c>
      <c r="H32" s="57">
        <v>30</v>
      </c>
      <c r="I32" s="58">
        <f>H32/G32</f>
        <v>0.29702970297029702</v>
      </c>
    </row>
    <row r="33" spans="1:9" x14ac:dyDescent="0.4">
      <c r="A33" s="62"/>
      <c r="B33" s="62"/>
      <c r="C33" s="63"/>
      <c r="D33" s="54"/>
      <c r="E33" s="54"/>
      <c r="F33" s="55"/>
      <c r="G33" s="56"/>
      <c r="H33" s="57"/>
      <c r="I33" s="58"/>
    </row>
    <row r="34" spans="1:9" x14ac:dyDescent="0.4">
      <c r="A34" s="174" t="s">
        <v>108</v>
      </c>
      <c r="B34" s="174"/>
      <c r="C34" s="175"/>
      <c r="D34" s="54">
        <f>SUM(D35:D40)</f>
        <v>8933</v>
      </c>
      <c r="E34" s="54">
        <f>SUM(E35:E40)</f>
        <v>4260</v>
      </c>
      <c r="F34" s="55">
        <f t="shared" ref="F34:F40" si="0">E34/D34</f>
        <v>0.47688346580096275</v>
      </c>
      <c r="G34" s="56">
        <f>SUM(G35:G40)</f>
        <v>586</v>
      </c>
      <c r="H34" s="57">
        <f>SUM(H35:H40)</f>
        <v>189</v>
      </c>
      <c r="I34" s="58">
        <f t="shared" ref="I34:I40" si="1">H34/G34</f>
        <v>0.3225255972696246</v>
      </c>
    </row>
    <row r="35" spans="1:9" x14ac:dyDescent="0.4">
      <c r="A35" s="59"/>
      <c r="B35" s="121" t="s">
        <v>17</v>
      </c>
      <c r="C35" s="60"/>
      <c r="D35" s="54">
        <v>2297</v>
      </c>
      <c r="E35" s="54">
        <v>1195</v>
      </c>
      <c r="F35" s="55">
        <f t="shared" si="0"/>
        <v>0.52024379625598605</v>
      </c>
      <c r="G35" s="56">
        <v>157</v>
      </c>
      <c r="H35" s="57">
        <v>81</v>
      </c>
      <c r="I35" s="58">
        <f t="shared" si="1"/>
        <v>0.51592356687898089</v>
      </c>
    </row>
    <row r="36" spans="1:9" x14ac:dyDescent="0.4">
      <c r="A36" s="59"/>
      <c r="B36" s="121" t="s">
        <v>16</v>
      </c>
      <c r="C36" s="60"/>
      <c r="D36" s="54">
        <v>948</v>
      </c>
      <c r="E36" s="54">
        <v>472</v>
      </c>
      <c r="F36" s="55">
        <f t="shared" si="0"/>
        <v>0.49789029535864981</v>
      </c>
      <c r="G36" s="56">
        <v>64</v>
      </c>
      <c r="H36" s="57">
        <v>11</v>
      </c>
      <c r="I36" s="58">
        <f t="shared" si="1"/>
        <v>0.171875</v>
      </c>
    </row>
    <row r="37" spans="1:9" x14ac:dyDescent="0.4">
      <c r="A37" s="59"/>
      <c r="B37" s="121" t="s">
        <v>15</v>
      </c>
      <c r="C37" s="60"/>
      <c r="D37" s="54">
        <v>2083</v>
      </c>
      <c r="E37" s="54">
        <v>963</v>
      </c>
      <c r="F37" s="55">
        <f t="shared" si="0"/>
        <v>0.46231397023523763</v>
      </c>
      <c r="G37" s="56">
        <v>148</v>
      </c>
      <c r="H37" s="57">
        <v>29</v>
      </c>
      <c r="I37" s="58">
        <f t="shared" si="1"/>
        <v>0.19594594594594594</v>
      </c>
    </row>
    <row r="38" spans="1:9" x14ac:dyDescent="0.4">
      <c r="A38" s="59"/>
      <c r="B38" s="121" t="s">
        <v>14</v>
      </c>
      <c r="C38" s="60"/>
      <c r="D38" s="54">
        <v>870</v>
      </c>
      <c r="E38" s="54">
        <v>396</v>
      </c>
      <c r="F38" s="55">
        <f t="shared" si="0"/>
        <v>0.45517241379310347</v>
      </c>
      <c r="G38" s="56">
        <v>64</v>
      </c>
      <c r="H38" s="57">
        <v>25</v>
      </c>
      <c r="I38" s="58">
        <f t="shared" si="1"/>
        <v>0.390625</v>
      </c>
    </row>
    <row r="39" spans="1:9" x14ac:dyDescent="0.4">
      <c r="A39" s="59"/>
      <c r="B39" s="121" t="s">
        <v>13</v>
      </c>
      <c r="C39" s="60"/>
      <c r="D39" s="54">
        <v>578</v>
      </c>
      <c r="E39" s="54">
        <v>295</v>
      </c>
      <c r="F39" s="55">
        <f t="shared" si="0"/>
        <v>0.51038062283737029</v>
      </c>
      <c r="G39" s="56">
        <v>39</v>
      </c>
      <c r="H39" s="57">
        <v>10</v>
      </c>
      <c r="I39" s="58">
        <f t="shared" si="1"/>
        <v>0.25641025641025639</v>
      </c>
    </row>
    <row r="40" spans="1:9" x14ac:dyDescent="0.4">
      <c r="A40" s="59"/>
      <c r="B40" s="121" t="s">
        <v>109</v>
      </c>
      <c r="C40" s="60"/>
      <c r="D40" s="56">
        <v>2157</v>
      </c>
      <c r="E40" s="57">
        <v>939</v>
      </c>
      <c r="F40" s="58">
        <f t="shared" si="0"/>
        <v>0.43532684283727396</v>
      </c>
      <c r="G40" s="56">
        <v>114</v>
      </c>
      <c r="H40" s="57">
        <v>33</v>
      </c>
      <c r="I40" s="58">
        <f t="shared" si="1"/>
        <v>0.28947368421052633</v>
      </c>
    </row>
    <row r="41" spans="1:9" x14ac:dyDescent="0.4">
      <c r="A41" s="59"/>
      <c r="B41" s="121"/>
      <c r="C41" s="60"/>
      <c r="D41" s="57"/>
      <c r="E41" s="57"/>
      <c r="F41" s="58"/>
      <c r="G41" s="56"/>
      <c r="H41" s="57"/>
      <c r="I41" s="58"/>
    </row>
    <row r="42" spans="1:9" x14ac:dyDescent="0.4">
      <c r="A42" s="174" t="s">
        <v>110</v>
      </c>
      <c r="B42" s="174"/>
      <c r="C42" s="175"/>
      <c r="D42" s="54">
        <f>SUM(D43:D47)</f>
        <v>13184</v>
      </c>
      <c r="E42" s="54">
        <f>SUM(E43:E47)</f>
        <v>6385</v>
      </c>
      <c r="F42" s="55">
        <f t="shared" ref="F42:F47" si="2">E42/D42</f>
        <v>0.48429915048543687</v>
      </c>
      <c r="G42" s="56">
        <f>SUM(G43:G47)</f>
        <v>721</v>
      </c>
      <c r="H42" s="57">
        <f>SUM(H43:H47)</f>
        <v>174</v>
      </c>
      <c r="I42" s="58">
        <f t="shared" ref="I42:I47" si="3">H42/G42</f>
        <v>0.24133148404993066</v>
      </c>
    </row>
    <row r="43" spans="1:9" x14ac:dyDescent="0.4">
      <c r="A43" s="59"/>
      <c r="B43" s="121" t="s">
        <v>12</v>
      </c>
      <c r="C43" s="60"/>
      <c r="D43" s="54">
        <v>7130</v>
      </c>
      <c r="E43" s="54">
        <v>3254</v>
      </c>
      <c r="F43" s="55">
        <f t="shared" si="2"/>
        <v>0.45638148667601686</v>
      </c>
      <c r="G43" s="56">
        <v>359</v>
      </c>
      <c r="H43" s="57">
        <v>79</v>
      </c>
      <c r="I43" s="58">
        <f t="shared" si="3"/>
        <v>0.22005571030640669</v>
      </c>
    </row>
    <row r="44" spans="1:9" x14ac:dyDescent="0.4">
      <c r="A44" s="59"/>
      <c r="B44" s="121" t="s">
        <v>11</v>
      </c>
      <c r="C44" s="60"/>
      <c r="D44" s="54">
        <v>922</v>
      </c>
      <c r="E44" s="54">
        <v>568</v>
      </c>
      <c r="F44" s="55">
        <f t="shared" si="2"/>
        <v>0.61605206073752716</v>
      </c>
      <c r="G44" s="56">
        <v>62</v>
      </c>
      <c r="H44" s="57">
        <v>11</v>
      </c>
      <c r="I44" s="58">
        <f t="shared" si="3"/>
        <v>0.17741935483870969</v>
      </c>
    </row>
    <row r="45" spans="1:9" x14ac:dyDescent="0.4">
      <c r="A45" s="59"/>
      <c r="B45" s="121" t="s">
        <v>10</v>
      </c>
      <c r="C45" s="60"/>
      <c r="D45" s="54">
        <v>554</v>
      </c>
      <c r="E45" s="54">
        <v>341</v>
      </c>
      <c r="F45" s="55">
        <f t="shared" si="2"/>
        <v>0.6155234657039711</v>
      </c>
      <c r="G45" s="56">
        <v>35</v>
      </c>
      <c r="H45" s="57">
        <v>10</v>
      </c>
      <c r="I45" s="58">
        <f t="shared" si="3"/>
        <v>0.2857142857142857</v>
      </c>
    </row>
    <row r="46" spans="1:9" x14ac:dyDescent="0.4">
      <c r="A46" s="59"/>
      <c r="B46" s="121" t="s">
        <v>9</v>
      </c>
      <c r="C46" s="60"/>
      <c r="D46" s="54">
        <v>1587</v>
      </c>
      <c r="E46" s="54">
        <v>779</v>
      </c>
      <c r="F46" s="55">
        <f t="shared" si="2"/>
        <v>0.49086326402016384</v>
      </c>
      <c r="G46" s="56">
        <v>114</v>
      </c>
      <c r="H46" s="57">
        <v>33</v>
      </c>
      <c r="I46" s="58">
        <f t="shared" si="3"/>
        <v>0.28947368421052633</v>
      </c>
    </row>
    <row r="47" spans="1:9" x14ac:dyDescent="0.4">
      <c r="A47" s="59"/>
      <c r="B47" s="121" t="s">
        <v>111</v>
      </c>
      <c r="C47" s="60"/>
      <c r="D47" s="54">
        <v>2991</v>
      </c>
      <c r="E47" s="54">
        <v>1443</v>
      </c>
      <c r="F47" s="55">
        <f t="shared" si="2"/>
        <v>0.48244734202607825</v>
      </c>
      <c r="G47" s="56">
        <v>151</v>
      </c>
      <c r="H47" s="57">
        <v>41</v>
      </c>
      <c r="I47" s="58">
        <f t="shared" si="3"/>
        <v>0.27152317880794702</v>
      </c>
    </row>
    <row r="48" spans="1:9" x14ac:dyDescent="0.4">
      <c r="A48" s="59"/>
      <c r="B48" s="121"/>
      <c r="C48" s="60"/>
      <c r="D48" s="54"/>
      <c r="E48" s="54"/>
      <c r="F48" s="55"/>
      <c r="G48" s="56"/>
      <c r="H48" s="57"/>
      <c r="I48" s="58"/>
    </row>
    <row r="49" spans="1:9" x14ac:dyDescent="0.4">
      <c r="A49" s="174" t="s">
        <v>112</v>
      </c>
      <c r="B49" s="174"/>
      <c r="C49" s="175"/>
      <c r="D49" s="54">
        <f>SUM(D50:D51)</f>
        <v>29944</v>
      </c>
      <c r="E49" s="54">
        <f>SUM(E50:E51)</f>
        <v>13727</v>
      </c>
      <c r="F49" s="55">
        <f>E49/D49</f>
        <v>0.45842238845845579</v>
      </c>
      <c r="G49" s="56">
        <f>SUM(G50:G51)</f>
        <v>1690</v>
      </c>
      <c r="H49" s="57">
        <f>SUM(H50:H51)</f>
        <v>274</v>
      </c>
      <c r="I49" s="58">
        <f>H49/G49</f>
        <v>0.16213017751479289</v>
      </c>
    </row>
    <row r="50" spans="1:9" x14ac:dyDescent="0.4">
      <c r="A50" s="59"/>
      <c r="B50" s="121" t="s">
        <v>8</v>
      </c>
      <c r="C50" s="60"/>
      <c r="D50" s="54">
        <v>25265</v>
      </c>
      <c r="E50" s="54">
        <v>11418</v>
      </c>
      <c r="F50" s="55">
        <f>E50/D50</f>
        <v>0.45192954680387887</v>
      </c>
      <c r="G50" s="56">
        <v>1404</v>
      </c>
      <c r="H50" s="57">
        <v>208</v>
      </c>
      <c r="I50" s="58">
        <f>H50/G50</f>
        <v>0.14814814814814814</v>
      </c>
    </row>
    <row r="51" spans="1:9" x14ac:dyDescent="0.4">
      <c r="A51" s="59"/>
      <c r="B51" s="121" t="s">
        <v>7</v>
      </c>
      <c r="C51" s="60"/>
      <c r="D51" s="54">
        <v>4679</v>
      </c>
      <c r="E51" s="54">
        <v>2309</v>
      </c>
      <c r="F51" s="55">
        <f>E51/D51</f>
        <v>0.49348151314383415</v>
      </c>
      <c r="G51" s="56">
        <v>286</v>
      </c>
      <c r="H51" s="57">
        <v>66</v>
      </c>
      <c r="I51" s="58">
        <f>H51/G51</f>
        <v>0.23076923076923078</v>
      </c>
    </row>
    <row r="52" spans="1:9" x14ac:dyDescent="0.4">
      <c r="A52" s="59"/>
      <c r="B52" s="121"/>
      <c r="C52" s="60"/>
      <c r="D52" s="54"/>
      <c r="E52" s="54"/>
      <c r="F52" s="55"/>
      <c r="G52" s="56"/>
      <c r="H52" s="57"/>
      <c r="I52" s="58"/>
    </row>
    <row r="53" spans="1:9" x14ac:dyDescent="0.4">
      <c r="A53" s="174" t="s">
        <v>113</v>
      </c>
      <c r="B53" s="174"/>
      <c r="C53" s="175"/>
      <c r="D53" s="54">
        <f>SUM(D54:D55)</f>
        <v>21778</v>
      </c>
      <c r="E53" s="54">
        <f>SUM(E54:E55)</f>
        <v>8712</v>
      </c>
      <c r="F53" s="55">
        <f>E53/D53</f>
        <v>0.40003673431903758</v>
      </c>
      <c r="G53" s="56">
        <f>SUM(G54:G55)</f>
        <v>955</v>
      </c>
      <c r="H53" s="57">
        <f>SUM(H54:H55)</f>
        <v>89</v>
      </c>
      <c r="I53" s="58">
        <f>H53/G53</f>
        <v>9.3193717277486918E-2</v>
      </c>
    </row>
    <row r="54" spans="1:9" x14ac:dyDescent="0.4">
      <c r="A54" s="59"/>
      <c r="B54" s="121" t="s">
        <v>6</v>
      </c>
      <c r="C54" s="60"/>
      <c r="D54" s="54">
        <v>14952</v>
      </c>
      <c r="E54" s="54">
        <v>5923</v>
      </c>
      <c r="F54" s="55">
        <f>E54/D54</f>
        <v>0.39613429641519526</v>
      </c>
      <c r="G54" s="56">
        <v>631</v>
      </c>
      <c r="H54" s="57">
        <v>68</v>
      </c>
      <c r="I54" s="58">
        <f>H54/G54</f>
        <v>0.10776545166402536</v>
      </c>
    </row>
    <row r="55" spans="1:9" x14ac:dyDescent="0.4">
      <c r="A55" s="59"/>
      <c r="B55" s="121" t="s">
        <v>114</v>
      </c>
      <c r="C55" s="60"/>
      <c r="D55" s="54">
        <v>6826</v>
      </c>
      <c r="E55" s="54">
        <v>2789</v>
      </c>
      <c r="F55" s="55">
        <f>E55/D55</f>
        <v>0.40858482273659535</v>
      </c>
      <c r="G55" s="56">
        <v>324</v>
      </c>
      <c r="H55" s="57">
        <v>21</v>
      </c>
      <c r="I55" s="58">
        <f>H55/G55</f>
        <v>6.4814814814814811E-2</v>
      </c>
    </row>
    <row r="56" spans="1:9" x14ac:dyDescent="0.4">
      <c r="A56" s="59"/>
      <c r="B56" s="121"/>
      <c r="C56" s="60"/>
      <c r="D56" s="54"/>
      <c r="E56" s="54"/>
      <c r="F56" s="55"/>
      <c r="G56" s="56"/>
      <c r="H56" s="57"/>
      <c r="I56" s="58"/>
    </row>
    <row r="57" spans="1:9" x14ac:dyDescent="0.4">
      <c r="A57" s="174" t="s">
        <v>115</v>
      </c>
      <c r="B57" s="174"/>
      <c r="C57" s="175"/>
      <c r="D57" s="54">
        <f>SUM(D58)</f>
        <v>25614</v>
      </c>
      <c r="E57" s="54">
        <f>SUM(E58)</f>
        <v>10543</v>
      </c>
      <c r="F57" s="55">
        <f>E57/D57</f>
        <v>0.41161083782306551</v>
      </c>
      <c r="G57" s="56">
        <f>SUM(G58)</f>
        <v>1285</v>
      </c>
      <c r="H57" s="57">
        <f>SUM(H58)</f>
        <v>100</v>
      </c>
      <c r="I57" s="58">
        <f>H57/G57</f>
        <v>7.7821011673151752E-2</v>
      </c>
    </row>
    <row r="58" spans="1:9" x14ac:dyDescent="0.4">
      <c r="A58" s="59"/>
      <c r="B58" s="121" t="s">
        <v>5</v>
      </c>
      <c r="C58" s="60"/>
      <c r="D58" s="54">
        <v>25614</v>
      </c>
      <c r="E58" s="54">
        <v>10543</v>
      </c>
      <c r="F58" s="55">
        <f>E58/D58</f>
        <v>0.41161083782306551</v>
      </c>
      <c r="G58" s="56">
        <v>1285</v>
      </c>
      <c r="H58" s="57">
        <v>100</v>
      </c>
      <c r="I58" s="58">
        <f>H58/G58</f>
        <v>7.7821011673151752E-2</v>
      </c>
    </row>
    <row r="59" spans="1:9" x14ac:dyDescent="0.4">
      <c r="A59" s="59"/>
      <c r="B59" s="121"/>
      <c r="C59" s="60"/>
      <c r="D59" s="54"/>
      <c r="E59" s="54"/>
      <c r="F59" s="55"/>
      <c r="G59" s="56"/>
      <c r="H59" s="57"/>
      <c r="I59" s="58"/>
    </row>
    <row r="60" spans="1:9" x14ac:dyDescent="0.4">
      <c r="A60" s="174" t="s">
        <v>116</v>
      </c>
      <c r="B60" s="174"/>
      <c r="C60" s="175"/>
      <c r="D60" s="54">
        <f>SUM(D61:D66)</f>
        <v>24618</v>
      </c>
      <c r="E60" s="54">
        <f>SUM(E61:E66)</f>
        <v>11135</v>
      </c>
      <c r="F60" s="55">
        <f t="shared" ref="F60:F66" si="4">E60/D60</f>
        <v>0.45231131692257698</v>
      </c>
      <c r="G60" s="56">
        <f>SUM(G61:G66)</f>
        <v>1369</v>
      </c>
      <c r="H60" s="57">
        <f>SUM(H61:H66)</f>
        <v>283</v>
      </c>
      <c r="I60" s="58">
        <f t="shared" ref="I60:I66" si="5">H60/G60</f>
        <v>0.20672023374726078</v>
      </c>
    </row>
    <row r="61" spans="1:9" x14ac:dyDescent="0.4">
      <c r="A61" s="59"/>
      <c r="B61" s="121" t="s">
        <v>4</v>
      </c>
      <c r="C61" s="60"/>
      <c r="D61" s="54">
        <v>10281</v>
      </c>
      <c r="E61" s="54">
        <v>4085</v>
      </c>
      <c r="F61" s="55">
        <f t="shared" si="4"/>
        <v>0.39733488960217878</v>
      </c>
      <c r="G61" s="56">
        <v>499</v>
      </c>
      <c r="H61" s="57">
        <v>70</v>
      </c>
      <c r="I61" s="58">
        <f t="shared" si="5"/>
        <v>0.14028056112224449</v>
      </c>
    </row>
    <row r="62" spans="1:9" x14ac:dyDescent="0.4">
      <c r="A62" s="59"/>
      <c r="B62" s="121" t="s">
        <v>3</v>
      </c>
      <c r="C62" s="60"/>
      <c r="D62" s="54">
        <v>2586</v>
      </c>
      <c r="E62" s="54">
        <v>1371</v>
      </c>
      <c r="F62" s="55">
        <f t="shared" si="4"/>
        <v>0.53016241299303946</v>
      </c>
      <c r="G62" s="56">
        <v>177</v>
      </c>
      <c r="H62" s="57">
        <v>33</v>
      </c>
      <c r="I62" s="58">
        <f t="shared" si="5"/>
        <v>0.1864406779661017</v>
      </c>
    </row>
    <row r="63" spans="1:9" x14ac:dyDescent="0.4">
      <c r="A63" s="59"/>
      <c r="B63" s="121" t="s">
        <v>117</v>
      </c>
      <c r="C63" s="60"/>
      <c r="D63" s="54">
        <v>1652</v>
      </c>
      <c r="E63" s="54">
        <v>914</v>
      </c>
      <c r="F63" s="55">
        <f t="shared" si="4"/>
        <v>0.55326876513317191</v>
      </c>
      <c r="G63" s="56">
        <v>131</v>
      </c>
      <c r="H63" s="57">
        <v>29</v>
      </c>
      <c r="I63" s="58">
        <f t="shared" si="5"/>
        <v>0.22137404580152673</v>
      </c>
    </row>
    <row r="64" spans="1:9" x14ac:dyDescent="0.4">
      <c r="A64" s="59"/>
      <c r="B64" s="121" t="s">
        <v>2</v>
      </c>
      <c r="C64" s="60"/>
      <c r="D64" s="54">
        <v>1576</v>
      </c>
      <c r="E64" s="54">
        <v>831</v>
      </c>
      <c r="F64" s="55">
        <f t="shared" si="4"/>
        <v>0.52728426395939088</v>
      </c>
      <c r="G64" s="56">
        <v>103</v>
      </c>
      <c r="H64" s="57">
        <v>31</v>
      </c>
      <c r="I64" s="58">
        <f t="shared" si="5"/>
        <v>0.30097087378640774</v>
      </c>
    </row>
    <row r="65" spans="1:9" x14ac:dyDescent="0.4">
      <c r="A65" s="59"/>
      <c r="B65" s="121" t="s">
        <v>1</v>
      </c>
      <c r="C65" s="60"/>
      <c r="D65" s="54">
        <v>4692</v>
      </c>
      <c r="E65" s="54">
        <v>1904</v>
      </c>
      <c r="F65" s="55">
        <f t="shared" si="4"/>
        <v>0.40579710144927539</v>
      </c>
      <c r="G65" s="56">
        <v>217</v>
      </c>
      <c r="H65" s="57">
        <v>84</v>
      </c>
      <c r="I65" s="58">
        <f t="shared" si="5"/>
        <v>0.38709677419354838</v>
      </c>
    </row>
    <row r="66" spans="1:9" x14ac:dyDescent="0.4">
      <c r="A66" s="64"/>
      <c r="B66" s="65" t="s">
        <v>0</v>
      </c>
      <c r="C66" s="66"/>
      <c r="D66" s="67">
        <v>3831</v>
      </c>
      <c r="E66" s="68">
        <v>2030</v>
      </c>
      <c r="F66" s="69">
        <f t="shared" si="4"/>
        <v>0.52988775776559649</v>
      </c>
      <c r="G66" s="67">
        <v>242</v>
      </c>
      <c r="H66" s="68">
        <v>36</v>
      </c>
      <c r="I66" s="69">
        <f t="shared" si="5"/>
        <v>0.1487603305785124</v>
      </c>
    </row>
    <row r="67" spans="1:9" x14ac:dyDescent="0.4">
      <c r="A67" s="41" t="s">
        <v>118</v>
      </c>
      <c r="C67" s="59"/>
    </row>
    <row r="68" spans="1:9" ht="23.45" customHeight="1" x14ac:dyDescent="0.4">
      <c r="A68" s="70" t="s">
        <v>119</v>
      </c>
      <c r="B68" s="180" t="s">
        <v>173</v>
      </c>
      <c r="C68" s="180"/>
      <c r="D68" s="180"/>
      <c r="E68" s="180"/>
      <c r="F68" s="180"/>
      <c r="G68" s="180"/>
      <c r="H68" s="180"/>
      <c r="I68" s="180"/>
    </row>
    <row r="69" spans="1:9" x14ac:dyDescent="0.4">
      <c r="B69" s="71" t="s">
        <v>120</v>
      </c>
    </row>
  </sheetData>
  <mergeCells count="16">
    <mergeCell ref="B68:I68"/>
    <mergeCell ref="A53:C53"/>
    <mergeCell ref="A57:C57"/>
    <mergeCell ref="A60:C60"/>
    <mergeCell ref="A18:C18"/>
    <mergeCell ref="A23:C23"/>
    <mergeCell ref="A28:C28"/>
    <mergeCell ref="A34:C34"/>
    <mergeCell ref="A42:C42"/>
    <mergeCell ref="A49:C49"/>
    <mergeCell ref="A15:C15"/>
    <mergeCell ref="A1:J1"/>
    <mergeCell ref="D3:F3"/>
    <mergeCell ref="G3:I3"/>
    <mergeCell ref="A9:C9"/>
    <mergeCell ref="A12:C12"/>
  </mergeCells>
  <phoneticPr fontId="8"/>
  <printOptions horizontalCentered="1"/>
  <pageMargins left="0.78740157480314965" right="0.78740157480314965" top="0.98425196850393704" bottom="0.78740157480314965" header="0.51181102362204722" footer="0.51181102362204722"/>
  <pageSetup paperSize="9"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3FCD0-C28F-4F86-92A0-F1724A6CDEC5}">
  <sheetPr>
    <pageSetUpPr fitToPage="1"/>
  </sheetPr>
  <dimension ref="A1:DD27"/>
  <sheetViews>
    <sheetView zoomScale="90" zoomScaleNormal="90" zoomScaleSheetLayoutView="70" workbookViewId="0">
      <pane xSplit="3" ySplit="6" topLeftCell="D7" activePane="bottomRight" state="frozen"/>
      <selection pane="topRight" activeCell="J13" sqref="J13"/>
      <selection pane="bottomLeft" activeCell="J13" sqref="J13"/>
      <selection pane="bottomRight" activeCell="B19" sqref="B19:B23"/>
    </sheetView>
  </sheetViews>
  <sheetFormatPr defaultColWidth="16.625" defaultRowHeight="13.5" x14ac:dyDescent="0.4"/>
  <cols>
    <col min="1" max="1" width="2.5" style="73" customWidth="1"/>
    <col min="2" max="2" width="22.125" style="73" customWidth="1"/>
    <col min="3" max="3" width="2" style="73" customWidth="1"/>
    <col min="4" max="6" width="8.125" style="73" bestFit="1" customWidth="1"/>
    <col min="7" max="7" width="9.25" style="73" bestFit="1" customWidth="1"/>
    <col min="8" max="8" width="15" style="73" bestFit="1" customWidth="1"/>
    <col min="9" max="9" width="10.25" style="73" bestFit="1" customWidth="1"/>
    <col min="10" max="10" width="15" style="73" bestFit="1" customWidth="1"/>
    <col min="11" max="11" width="10.25" style="73" bestFit="1" customWidth="1"/>
    <col min="12" max="12" width="14" style="73" bestFit="1" customWidth="1"/>
    <col min="13" max="13" width="9" style="73" bestFit="1" customWidth="1"/>
    <col min="14" max="14" width="12.75" style="73" bestFit="1" customWidth="1"/>
    <col min="15" max="15" width="8" style="73" bestFit="1" customWidth="1"/>
    <col min="16" max="16" width="12.75" style="73" bestFit="1" customWidth="1"/>
    <col min="17" max="17" width="9" style="73" bestFit="1" customWidth="1"/>
    <col min="18" max="18" width="12.75" style="73" bestFit="1" customWidth="1"/>
    <col min="19" max="19" width="9.75" style="73" bestFit="1" customWidth="1"/>
    <col min="20" max="20" width="16.75" style="74" bestFit="1" customWidth="1"/>
    <col min="21" max="21" width="8.125" style="73" customWidth="1"/>
    <col min="22" max="256" width="16.625" style="73"/>
    <col min="257" max="257" width="2.5" style="73" customWidth="1"/>
    <col min="258" max="258" width="8.125" style="73" customWidth="1"/>
    <col min="259" max="259" width="3.25" style="73" customWidth="1"/>
    <col min="260" max="261" width="10.75" style="73" bestFit="1" customWidth="1"/>
    <col min="262" max="262" width="8.625" style="73" bestFit="1" customWidth="1"/>
    <col min="263" max="263" width="11.25" style="73" bestFit="1" customWidth="1"/>
    <col min="264" max="264" width="16" style="73" customWidth="1"/>
    <col min="265" max="265" width="11.25" style="73" bestFit="1" customWidth="1"/>
    <col min="266" max="266" width="16" style="73" customWidth="1"/>
    <col min="267" max="267" width="11.25" style="73" bestFit="1" customWidth="1"/>
    <col min="268" max="268" width="16.75" style="73" bestFit="1" customWidth="1"/>
    <col min="269" max="269" width="8.625" style="73" customWidth="1"/>
    <col min="270" max="270" width="15.5" style="73" bestFit="1" customWidth="1"/>
    <col min="271" max="271" width="8.625" style="73" bestFit="1" customWidth="1"/>
    <col min="272" max="272" width="15.5" style="73" bestFit="1" customWidth="1"/>
    <col min="273" max="273" width="8.625" style="73" customWidth="1"/>
    <col min="274" max="274" width="15.5" style="73" bestFit="1" customWidth="1"/>
    <col min="275" max="275" width="12.5" style="73" bestFit="1" customWidth="1"/>
    <col min="276" max="276" width="16.75" style="73" bestFit="1" customWidth="1"/>
    <col min="277" max="277" width="8.125" style="73" customWidth="1"/>
    <col min="278" max="512" width="16.625" style="73"/>
    <col min="513" max="513" width="2.5" style="73" customWidth="1"/>
    <col min="514" max="514" width="8.125" style="73" customWidth="1"/>
    <col min="515" max="515" width="3.25" style="73" customWidth="1"/>
    <col min="516" max="517" width="10.75" style="73" bestFit="1" customWidth="1"/>
    <col min="518" max="518" width="8.625" style="73" bestFit="1" customWidth="1"/>
    <col min="519" max="519" width="11.25" style="73" bestFit="1" customWidth="1"/>
    <col min="520" max="520" width="16" style="73" customWidth="1"/>
    <col min="521" max="521" width="11.25" style="73" bestFit="1" customWidth="1"/>
    <col min="522" max="522" width="16" style="73" customWidth="1"/>
    <col min="523" max="523" width="11.25" style="73" bestFit="1" customWidth="1"/>
    <col min="524" max="524" width="16.75" style="73" bestFit="1" customWidth="1"/>
    <col min="525" max="525" width="8.625" style="73" customWidth="1"/>
    <col min="526" max="526" width="15.5" style="73" bestFit="1" customWidth="1"/>
    <col min="527" max="527" width="8.625" style="73" bestFit="1" customWidth="1"/>
    <col min="528" max="528" width="15.5" style="73" bestFit="1" customWidth="1"/>
    <col min="529" max="529" width="8.625" style="73" customWidth="1"/>
    <col min="530" max="530" width="15.5" style="73" bestFit="1" customWidth="1"/>
    <col min="531" max="531" width="12.5" style="73" bestFit="1" customWidth="1"/>
    <col min="532" max="532" width="16.75" style="73" bestFit="1" customWidth="1"/>
    <col min="533" max="533" width="8.125" style="73" customWidth="1"/>
    <col min="534" max="768" width="16.625" style="73"/>
    <col min="769" max="769" width="2.5" style="73" customWidth="1"/>
    <col min="770" max="770" width="8.125" style="73" customWidth="1"/>
    <col min="771" max="771" width="3.25" style="73" customWidth="1"/>
    <col min="772" max="773" width="10.75" style="73" bestFit="1" customWidth="1"/>
    <col min="774" max="774" width="8.625" style="73" bestFit="1" customWidth="1"/>
    <col min="775" max="775" width="11.25" style="73" bestFit="1" customWidth="1"/>
    <col min="776" max="776" width="16" style="73" customWidth="1"/>
    <col min="777" max="777" width="11.25" style="73" bestFit="1" customWidth="1"/>
    <col min="778" max="778" width="16" style="73" customWidth="1"/>
    <col min="779" max="779" width="11.25" style="73" bestFit="1" customWidth="1"/>
    <col min="780" max="780" width="16.75" style="73" bestFit="1" customWidth="1"/>
    <col min="781" max="781" width="8.625" style="73" customWidth="1"/>
    <col min="782" max="782" width="15.5" style="73" bestFit="1" customWidth="1"/>
    <col min="783" max="783" width="8.625" style="73" bestFit="1" customWidth="1"/>
    <col min="784" max="784" width="15.5" style="73" bestFit="1" customWidth="1"/>
    <col min="785" max="785" width="8.625" style="73" customWidth="1"/>
    <col min="786" max="786" width="15.5" style="73" bestFit="1" customWidth="1"/>
    <col min="787" max="787" width="12.5" style="73" bestFit="1" customWidth="1"/>
    <col min="788" max="788" width="16.75" style="73" bestFit="1" customWidth="1"/>
    <col min="789" max="789" width="8.125" style="73" customWidth="1"/>
    <col min="790" max="1024" width="16.625" style="73"/>
    <col min="1025" max="1025" width="2.5" style="73" customWidth="1"/>
    <col min="1026" max="1026" width="8.125" style="73" customWidth="1"/>
    <col min="1027" max="1027" width="3.25" style="73" customWidth="1"/>
    <col min="1028" max="1029" width="10.75" style="73" bestFit="1" customWidth="1"/>
    <col min="1030" max="1030" width="8.625" style="73" bestFit="1" customWidth="1"/>
    <col min="1031" max="1031" width="11.25" style="73" bestFit="1" customWidth="1"/>
    <col min="1032" max="1032" width="16" style="73" customWidth="1"/>
    <col min="1033" max="1033" width="11.25" style="73" bestFit="1" customWidth="1"/>
    <col min="1034" max="1034" width="16" style="73" customWidth="1"/>
    <col min="1035" max="1035" width="11.25" style="73" bestFit="1" customWidth="1"/>
    <col min="1036" max="1036" width="16.75" style="73" bestFit="1" customWidth="1"/>
    <col min="1037" max="1037" width="8.625" style="73" customWidth="1"/>
    <col min="1038" max="1038" width="15.5" style="73" bestFit="1" customWidth="1"/>
    <col min="1039" max="1039" width="8.625" style="73" bestFit="1" customWidth="1"/>
    <col min="1040" max="1040" width="15.5" style="73" bestFit="1" customWidth="1"/>
    <col min="1041" max="1041" width="8.625" style="73" customWidth="1"/>
    <col min="1042" max="1042" width="15.5" style="73" bestFit="1" customWidth="1"/>
    <col min="1043" max="1043" width="12.5" style="73" bestFit="1" customWidth="1"/>
    <col min="1044" max="1044" width="16.75" style="73" bestFit="1" customWidth="1"/>
    <col min="1045" max="1045" width="8.125" style="73" customWidth="1"/>
    <col min="1046" max="1280" width="16.625" style="73"/>
    <col min="1281" max="1281" width="2.5" style="73" customWidth="1"/>
    <col min="1282" max="1282" width="8.125" style="73" customWidth="1"/>
    <col min="1283" max="1283" width="3.25" style="73" customWidth="1"/>
    <col min="1284" max="1285" width="10.75" style="73" bestFit="1" customWidth="1"/>
    <col min="1286" max="1286" width="8.625" style="73" bestFit="1" customWidth="1"/>
    <col min="1287" max="1287" width="11.25" style="73" bestFit="1" customWidth="1"/>
    <col min="1288" max="1288" width="16" style="73" customWidth="1"/>
    <col min="1289" max="1289" width="11.25" style="73" bestFit="1" customWidth="1"/>
    <col min="1290" max="1290" width="16" style="73" customWidth="1"/>
    <col min="1291" max="1291" width="11.25" style="73" bestFit="1" customWidth="1"/>
    <col min="1292" max="1292" width="16.75" style="73" bestFit="1" customWidth="1"/>
    <col min="1293" max="1293" width="8.625" style="73" customWidth="1"/>
    <col min="1294" max="1294" width="15.5" style="73" bestFit="1" customWidth="1"/>
    <col min="1295" max="1295" width="8.625" style="73" bestFit="1" customWidth="1"/>
    <col min="1296" max="1296" width="15.5" style="73" bestFit="1" customWidth="1"/>
    <col min="1297" max="1297" width="8.625" style="73" customWidth="1"/>
    <col min="1298" max="1298" width="15.5" style="73" bestFit="1" customWidth="1"/>
    <col min="1299" max="1299" width="12.5" style="73" bestFit="1" customWidth="1"/>
    <col min="1300" max="1300" width="16.75" style="73" bestFit="1" customWidth="1"/>
    <col min="1301" max="1301" width="8.125" style="73" customWidth="1"/>
    <col min="1302" max="1536" width="16.625" style="73"/>
    <col min="1537" max="1537" width="2.5" style="73" customWidth="1"/>
    <col min="1538" max="1538" width="8.125" style="73" customWidth="1"/>
    <col min="1539" max="1539" width="3.25" style="73" customWidth="1"/>
    <col min="1540" max="1541" width="10.75" style="73" bestFit="1" customWidth="1"/>
    <col min="1542" max="1542" width="8.625" style="73" bestFit="1" customWidth="1"/>
    <col min="1543" max="1543" width="11.25" style="73" bestFit="1" customWidth="1"/>
    <col min="1544" max="1544" width="16" style="73" customWidth="1"/>
    <col min="1545" max="1545" width="11.25" style="73" bestFit="1" customWidth="1"/>
    <col min="1546" max="1546" width="16" style="73" customWidth="1"/>
    <col min="1547" max="1547" width="11.25" style="73" bestFit="1" customWidth="1"/>
    <col min="1548" max="1548" width="16.75" style="73" bestFit="1" customWidth="1"/>
    <col min="1549" max="1549" width="8.625" style="73" customWidth="1"/>
    <col min="1550" max="1550" width="15.5" style="73" bestFit="1" customWidth="1"/>
    <col min="1551" max="1551" width="8.625" style="73" bestFit="1" customWidth="1"/>
    <col min="1552" max="1552" width="15.5" style="73" bestFit="1" customWidth="1"/>
    <col min="1553" max="1553" width="8.625" style="73" customWidth="1"/>
    <col min="1554" max="1554" width="15.5" style="73" bestFit="1" customWidth="1"/>
    <col min="1555" max="1555" width="12.5" style="73" bestFit="1" customWidth="1"/>
    <col min="1556" max="1556" width="16.75" style="73" bestFit="1" customWidth="1"/>
    <col min="1557" max="1557" width="8.125" style="73" customWidth="1"/>
    <col min="1558" max="1792" width="16.625" style="73"/>
    <col min="1793" max="1793" width="2.5" style="73" customWidth="1"/>
    <col min="1794" max="1794" width="8.125" style="73" customWidth="1"/>
    <col min="1795" max="1795" width="3.25" style="73" customWidth="1"/>
    <col min="1796" max="1797" width="10.75" style="73" bestFit="1" customWidth="1"/>
    <col min="1798" max="1798" width="8.625" style="73" bestFit="1" customWidth="1"/>
    <col min="1799" max="1799" width="11.25" style="73" bestFit="1" customWidth="1"/>
    <col min="1800" max="1800" width="16" style="73" customWidth="1"/>
    <col min="1801" max="1801" width="11.25" style="73" bestFit="1" customWidth="1"/>
    <col min="1802" max="1802" width="16" style="73" customWidth="1"/>
    <col min="1803" max="1803" width="11.25" style="73" bestFit="1" customWidth="1"/>
    <col min="1804" max="1804" width="16.75" style="73" bestFit="1" customWidth="1"/>
    <col min="1805" max="1805" width="8.625" style="73" customWidth="1"/>
    <col min="1806" max="1806" width="15.5" style="73" bestFit="1" customWidth="1"/>
    <col min="1807" max="1807" width="8.625" style="73" bestFit="1" customWidth="1"/>
    <col min="1808" max="1808" width="15.5" style="73" bestFit="1" customWidth="1"/>
    <col min="1809" max="1809" width="8.625" style="73" customWidth="1"/>
    <col min="1810" max="1810" width="15.5" style="73" bestFit="1" customWidth="1"/>
    <col min="1811" max="1811" width="12.5" style="73" bestFit="1" customWidth="1"/>
    <col min="1812" max="1812" width="16.75" style="73" bestFit="1" customWidth="1"/>
    <col min="1813" max="1813" width="8.125" style="73" customWidth="1"/>
    <col min="1814" max="2048" width="16.625" style="73"/>
    <col min="2049" max="2049" width="2.5" style="73" customWidth="1"/>
    <col min="2050" max="2050" width="8.125" style="73" customWidth="1"/>
    <col min="2051" max="2051" width="3.25" style="73" customWidth="1"/>
    <col min="2052" max="2053" width="10.75" style="73" bestFit="1" customWidth="1"/>
    <col min="2054" max="2054" width="8.625" style="73" bestFit="1" customWidth="1"/>
    <col min="2055" max="2055" width="11.25" style="73" bestFit="1" customWidth="1"/>
    <col min="2056" max="2056" width="16" style="73" customWidth="1"/>
    <col min="2057" max="2057" width="11.25" style="73" bestFit="1" customWidth="1"/>
    <col min="2058" max="2058" width="16" style="73" customWidth="1"/>
    <col min="2059" max="2059" width="11.25" style="73" bestFit="1" customWidth="1"/>
    <col min="2060" max="2060" width="16.75" style="73" bestFit="1" customWidth="1"/>
    <col min="2061" max="2061" width="8.625" style="73" customWidth="1"/>
    <col min="2062" max="2062" width="15.5" style="73" bestFit="1" customWidth="1"/>
    <col min="2063" max="2063" width="8.625" style="73" bestFit="1" customWidth="1"/>
    <col min="2064" max="2064" width="15.5" style="73" bestFit="1" customWidth="1"/>
    <col min="2065" max="2065" width="8.625" style="73" customWidth="1"/>
    <col min="2066" max="2066" width="15.5" style="73" bestFit="1" customWidth="1"/>
    <col min="2067" max="2067" width="12.5" style="73" bestFit="1" customWidth="1"/>
    <col min="2068" max="2068" width="16.75" style="73" bestFit="1" customWidth="1"/>
    <col min="2069" max="2069" width="8.125" style="73" customWidth="1"/>
    <col min="2070" max="2304" width="16.625" style="73"/>
    <col min="2305" max="2305" width="2.5" style="73" customWidth="1"/>
    <col min="2306" max="2306" width="8.125" style="73" customWidth="1"/>
    <col min="2307" max="2307" width="3.25" style="73" customWidth="1"/>
    <col min="2308" max="2309" width="10.75" style="73" bestFit="1" customWidth="1"/>
    <col min="2310" max="2310" width="8.625" style="73" bestFit="1" customWidth="1"/>
    <col min="2311" max="2311" width="11.25" style="73" bestFit="1" customWidth="1"/>
    <col min="2312" max="2312" width="16" style="73" customWidth="1"/>
    <col min="2313" max="2313" width="11.25" style="73" bestFit="1" customWidth="1"/>
    <col min="2314" max="2314" width="16" style="73" customWidth="1"/>
    <col min="2315" max="2315" width="11.25" style="73" bestFit="1" customWidth="1"/>
    <col min="2316" max="2316" width="16.75" style="73" bestFit="1" customWidth="1"/>
    <col min="2317" max="2317" width="8.625" style="73" customWidth="1"/>
    <col min="2318" max="2318" width="15.5" style="73" bestFit="1" customWidth="1"/>
    <col min="2319" max="2319" width="8.625" style="73" bestFit="1" customWidth="1"/>
    <col min="2320" max="2320" width="15.5" style="73" bestFit="1" customWidth="1"/>
    <col min="2321" max="2321" width="8.625" style="73" customWidth="1"/>
    <col min="2322" max="2322" width="15.5" style="73" bestFit="1" customWidth="1"/>
    <col min="2323" max="2323" width="12.5" style="73" bestFit="1" customWidth="1"/>
    <col min="2324" max="2324" width="16.75" style="73" bestFit="1" customWidth="1"/>
    <col min="2325" max="2325" width="8.125" style="73" customWidth="1"/>
    <col min="2326" max="2560" width="16.625" style="73"/>
    <col min="2561" max="2561" width="2.5" style="73" customWidth="1"/>
    <col min="2562" max="2562" width="8.125" style="73" customWidth="1"/>
    <col min="2563" max="2563" width="3.25" style="73" customWidth="1"/>
    <col min="2564" max="2565" width="10.75" style="73" bestFit="1" customWidth="1"/>
    <col min="2566" max="2566" width="8.625" style="73" bestFit="1" customWidth="1"/>
    <col min="2567" max="2567" width="11.25" style="73" bestFit="1" customWidth="1"/>
    <col min="2568" max="2568" width="16" style="73" customWidth="1"/>
    <col min="2569" max="2569" width="11.25" style="73" bestFit="1" customWidth="1"/>
    <col min="2570" max="2570" width="16" style="73" customWidth="1"/>
    <col min="2571" max="2571" width="11.25" style="73" bestFit="1" customWidth="1"/>
    <col min="2572" max="2572" width="16.75" style="73" bestFit="1" customWidth="1"/>
    <col min="2573" max="2573" width="8.625" style="73" customWidth="1"/>
    <col min="2574" max="2574" width="15.5" style="73" bestFit="1" customWidth="1"/>
    <col min="2575" max="2575" width="8.625" style="73" bestFit="1" customWidth="1"/>
    <col min="2576" max="2576" width="15.5" style="73" bestFit="1" customWidth="1"/>
    <col min="2577" max="2577" width="8.625" style="73" customWidth="1"/>
    <col min="2578" max="2578" width="15.5" style="73" bestFit="1" customWidth="1"/>
    <col min="2579" max="2579" width="12.5" style="73" bestFit="1" customWidth="1"/>
    <col min="2580" max="2580" width="16.75" style="73" bestFit="1" customWidth="1"/>
    <col min="2581" max="2581" width="8.125" style="73" customWidth="1"/>
    <col min="2582" max="2816" width="16.625" style="73"/>
    <col min="2817" max="2817" width="2.5" style="73" customWidth="1"/>
    <col min="2818" max="2818" width="8.125" style="73" customWidth="1"/>
    <col min="2819" max="2819" width="3.25" style="73" customWidth="1"/>
    <col min="2820" max="2821" width="10.75" style="73" bestFit="1" customWidth="1"/>
    <col min="2822" max="2822" width="8.625" style="73" bestFit="1" customWidth="1"/>
    <col min="2823" max="2823" width="11.25" style="73" bestFit="1" customWidth="1"/>
    <col min="2824" max="2824" width="16" style="73" customWidth="1"/>
    <col min="2825" max="2825" width="11.25" style="73" bestFit="1" customWidth="1"/>
    <col min="2826" max="2826" width="16" style="73" customWidth="1"/>
    <col min="2827" max="2827" width="11.25" style="73" bestFit="1" customWidth="1"/>
    <col min="2828" max="2828" width="16.75" style="73" bestFit="1" customWidth="1"/>
    <col min="2829" max="2829" width="8.625" style="73" customWidth="1"/>
    <col min="2830" max="2830" width="15.5" style="73" bestFit="1" customWidth="1"/>
    <col min="2831" max="2831" width="8.625" style="73" bestFit="1" customWidth="1"/>
    <col min="2832" max="2832" width="15.5" style="73" bestFit="1" customWidth="1"/>
    <col min="2833" max="2833" width="8.625" style="73" customWidth="1"/>
    <col min="2834" max="2834" width="15.5" style="73" bestFit="1" customWidth="1"/>
    <col min="2835" max="2835" width="12.5" style="73" bestFit="1" customWidth="1"/>
    <col min="2836" max="2836" width="16.75" style="73" bestFit="1" customWidth="1"/>
    <col min="2837" max="2837" width="8.125" style="73" customWidth="1"/>
    <col min="2838" max="3072" width="16.625" style="73"/>
    <col min="3073" max="3073" width="2.5" style="73" customWidth="1"/>
    <col min="3074" max="3074" width="8.125" style="73" customWidth="1"/>
    <col min="3075" max="3075" width="3.25" style="73" customWidth="1"/>
    <col min="3076" max="3077" width="10.75" style="73" bestFit="1" customWidth="1"/>
    <col min="3078" max="3078" width="8.625" style="73" bestFit="1" customWidth="1"/>
    <col min="3079" max="3079" width="11.25" style="73" bestFit="1" customWidth="1"/>
    <col min="3080" max="3080" width="16" style="73" customWidth="1"/>
    <col min="3081" max="3081" width="11.25" style="73" bestFit="1" customWidth="1"/>
    <col min="3082" max="3082" width="16" style="73" customWidth="1"/>
    <col min="3083" max="3083" width="11.25" style="73" bestFit="1" customWidth="1"/>
    <col min="3084" max="3084" width="16.75" style="73" bestFit="1" customWidth="1"/>
    <col min="3085" max="3085" width="8.625" style="73" customWidth="1"/>
    <col min="3086" max="3086" width="15.5" style="73" bestFit="1" customWidth="1"/>
    <col min="3087" max="3087" width="8.625" style="73" bestFit="1" customWidth="1"/>
    <col min="3088" max="3088" width="15.5" style="73" bestFit="1" customWidth="1"/>
    <col min="3089" max="3089" width="8.625" style="73" customWidth="1"/>
    <col min="3090" max="3090" width="15.5" style="73" bestFit="1" customWidth="1"/>
    <col min="3091" max="3091" width="12.5" style="73" bestFit="1" customWidth="1"/>
    <col min="3092" max="3092" width="16.75" style="73" bestFit="1" customWidth="1"/>
    <col min="3093" max="3093" width="8.125" style="73" customWidth="1"/>
    <col min="3094" max="3328" width="16.625" style="73"/>
    <col min="3329" max="3329" width="2.5" style="73" customWidth="1"/>
    <col min="3330" max="3330" width="8.125" style="73" customWidth="1"/>
    <col min="3331" max="3331" width="3.25" style="73" customWidth="1"/>
    <col min="3332" max="3333" width="10.75" style="73" bestFit="1" customWidth="1"/>
    <col min="3334" max="3334" width="8.625" style="73" bestFit="1" customWidth="1"/>
    <col min="3335" max="3335" width="11.25" style="73" bestFit="1" customWidth="1"/>
    <col min="3336" max="3336" width="16" style="73" customWidth="1"/>
    <col min="3337" max="3337" width="11.25" style="73" bestFit="1" customWidth="1"/>
    <col min="3338" max="3338" width="16" style="73" customWidth="1"/>
    <col min="3339" max="3339" width="11.25" style="73" bestFit="1" customWidth="1"/>
    <col min="3340" max="3340" width="16.75" style="73" bestFit="1" customWidth="1"/>
    <col min="3341" max="3341" width="8.625" style="73" customWidth="1"/>
    <col min="3342" max="3342" width="15.5" style="73" bestFit="1" customWidth="1"/>
    <col min="3343" max="3343" width="8.625" style="73" bestFit="1" customWidth="1"/>
    <col min="3344" max="3344" width="15.5" style="73" bestFit="1" customWidth="1"/>
    <col min="3345" max="3345" width="8.625" style="73" customWidth="1"/>
    <col min="3346" max="3346" width="15.5" style="73" bestFit="1" customWidth="1"/>
    <col min="3347" max="3347" width="12.5" style="73" bestFit="1" customWidth="1"/>
    <col min="3348" max="3348" width="16.75" style="73" bestFit="1" customWidth="1"/>
    <col min="3349" max="3349" width="8.125" style="73" customWidth="1"/>
    <col min="3350" max="3584" width="16.625" style="73"/>
    <col min="3585" max="3585" width="2.5" style="73" customWidth="1"/>
    <col min="3586" max="3586" width="8.125" style="73" customWidth="1"/>
    <col min="3587" max="3587" width="3.25" style="73" customWidth="1"/>
    <col min="3588" max="3589" width="10.75" style="73" bestFit="1" customWidth="1"/>
    <col min="3590" max="3590" width="8.625" style="73" bestFit="1" customWidth="1"/>
    <col min="3591" max="3591" width="11.25" style="73" bestFit="1" customWidth="1"/>
    <col min="3592" max="3592" width="16" style="73" customWidth="1"/>
    <col min="3593" max="3593" width="11.25" style="73" bestFit="1" customWidth="1"/>
    <col min="3594" max="3594" width="16" style="73" customWidth="1"/>
    <col min="3595" max="3595" width="11.25" style="73" bestFit="1" customWidth="1"/>
    <col min="3596" max="3596" width="16.75" style="73" bestFit="1" customWidth="1"/>
    <col min="3597" max="3597" width="8.625" style="73" customWidth="1"/>
    <col min="3598" max="3598" width="15.5" style="73" bestFit="1" customWidth="1"/>
    <col min="3599" max="3599" width="8.625" style="73" bestFit="1" customWidth="1"/>
    <col min="3600" max="3600" width="15.5" style="73" bestFit="1" customWidth="1"/>
    <col min="3601" max="3601" width="8.625" style="73" customWidth="1"/>
    <col min="3602" max="3602" width="15.5" style="73" bestFit="1" customWidth="1"/>
    <col min="3603" max="3603" width="12.5" style="73" bestFit="1" customWidth="1"/>
    <col min="3604" max="3604" width="16.75" style="73" bestFit="1" customWidth="1"/>
    <col min="3605" max="3605" width="8.125" style="73" customWidth="1"/>
    <col min="3606" max="3840" width="16.625" style="73"/>
    <col min="3841" max="3841" width="2.5" style="73" customWidth="1"/>
    <col min="3842" max="3842" width="8.125" style="73" customWidth="1"/>
    <col min="3843" max="3843" width="3.25" style="73" customWidth="1"/>
    <col min="3844" max="3845" width="10.75" style="73" bestFit="1" customWidth="1"/>
    <col min="3846" max="3846" width="8.625" style="73" bestFit="1" customWidth="1"/>
    <col min="3847" max="3847" width="11.25" style="73" bestFit="1" customWidth="1"/>
    <col min="3848" max="3848" width="16" style="73" customWidth="1"/>
    <col min="3849" max="3849" width="11.25" style="73" bestFit="1" customWidth="1"/>
    <col min="3850" max="3850" width="16" style="73" customWidth="1"/>
    <col min="3851" max="3851" width="11.25" style="73" bestFit="1" customWidth="1"/>
    <col min="3852" max="3852" width="16.75" style="73" bestFit="1" customWidth="1"/>
    <col min="3853" max="3853" width="8.625" style="73" customWidth="1"/>
    <col min="3854" max="3854" width="15.5" style="73" bestFit="1" customWidth="1"/>
    <col min="3855" max="3855" width="8.625" style="73" bestFit="1" customWidth="1"/>
    <col min="3856" max="3856" width="15.5" style="73" bestFit="1" customWidth="1"/>
    <col min="3857" max="3857" width="8.625" style="73" customWidth="1"/>
    <col min="3858" max="3858" width="15.5" style="73" bestFit="1" customWidth="1"/>
    <col min="3859" max="3859" width="12.5" style="73" bestFit="1" customWidth="1"/>
    <col min="3860" max="3860" width="16.75" style="73" bestFit="1" customWidth="1"/>
    <col min="3861" max="3861" width="8.125" style="73" customWidth="1"/>
    <col min="3862" max="4096" width="16.625" style="73"/>
    <col min="4097" max="4097" width="2.5" style="73" customWidth="1"/>
    <col min="4098" max="4098" width="8.125" style="73" customWidth="1"/>
    <col min="4099" max="4099" width="3.25" style="73" customWidth="1"/>
    <col min="4100" max="4101" width="10.75" style="73" bestFit="1" customWidth="1"/>
    <col min="4102" max="4102" width="8.625" style="73" bestFit="1" customWidth="1"/>
    <col min="4103" max="4103" width="11.25" style="73" bestFit="1" customWidth="1"/>
    <col min="4104" max="4104" width="16" style="73" customWidth="1"/>
    <col min="4105" max="4105" width="11.25" style="73" bestFit="1" customWidth="1"/>
    <col min="4106" max="4106" width="16" style="73" customWidth="1"/>
    <col min="4107" max="4107" width="11.25" style="73" bestFit="1" customWidth="1"/>
    <col min="4108" max="4108" width="16.75" style="73" bestFit="1" customWidth="1"/>
    <col min="4109" max="4109" width="8.625" style="73" customWidth="1"/>
    <col min="4110" max="4110" width="15.5" style="73" bestFit="1" customWidth="1"/>
    <col min="4111" max="4111" width="8.625" style="73" bestFit="1" customWidth="1"/>
    <col min="4112" max="4112" width="15.5" style="73" bestFit="1" customWidth="1"/>
    <col min="4113" max="4113" width="8.625" style="73" customWidth="1"/>
    <col min="4114" max="4114" width="15.5" style="73" bestFit="1" customWidth="1"/>
    <col min="4115" max="4115" width="12.5" style="73" bestFit="1" customWidth="1"/>
    <col min="4116" max="4116" width="16.75" style="73" bestFit="1" customWidth="1"/>
    <col min="4117" max="4117" width="8.125" style="73" customWidth="1"/>
    <col min="4118" max="4352" width="16.625" style="73"/>
    <col min="4353" max="4353" width="2.5" style="73" customWidth="1"/>
    <col min="4354" max="4354" width="8.125" style="73" customWidth="1"/>
    <col min="4355" max="4355" width="3.25" style="73" customWidth="1"/>
    <col min="4356" max="4357" width="10.75" style="73" bestFit="1" customWidth="1"/>
    <col min="4358" max="4358" width="8.625" style="73" bestFit="1" customWidth="1"/>
    <col min="4359" max="4359" width="11.25" style="73" bestFit="1" customWidth="1"/>
    <col min="4360" max="4360" width="16" style="73" customWidth="1"/>
    <col min="4361" max="4361" width="11.25" style="73" bestFit="1" customWidth="1"/>
    <col min="4362" max="4362" width="16" style="73" customWidth="1"/>
    <col min="4363" max="4363" width="11.25" style="73" bestFit="1" customWidth="1"/>
    <col min="4364" max="4364" width="16.75" style="73" bestFit="1" customWidth="1"/>
    <col min="4365" max="4365" width="8.625" style="73" customWidth="1"/>
    <col min="4366" max="4366" width="15.5" style="73" bestFit="1" customWidth="1"/>
    <col min="4367" max="4367" width="8.625" style="73" bestFit="1" customWidth="1"/>
    <col min="4368" max="4368" width="15.5" style="73" bestFit="1" customWidth="1"/>
    <col min="4369" max="4369" width="8.625" style="73" customWidth="1"/>
    <col min="4370" max="4370" width="15.5" style="73" bestFit="1" customWidth="1"/>
    <col min="4371" max="4371" width="12.5" style="73" bestFit="1" customWidth="1"/>
    <col min="4372" max="4372" width="16.75" style="73" bestFit="1" customWidth="1"/>
    <col min="4373" max="4373" width="8.125" style="73" customWidth="1"/>
    <col min="4374" max="4608" width="16.625" style="73"/>
    <col min="4609" max="4609" width="2.5" style="73" customWidth="1"/>
    <col min="4610" max="4610" width="8.125" style="73" customWidth="1"/>
    <col min="4611" max="4611" width="3.25" style="73" customWidth="1"/>
    <col min="4612" max="4613" width="10.75" style="73" bestFit="1" customWidth="1"/>
    <col min="4614" max="4614" width="8.625" style="73" bestFit="1" customWidth="1"/>
    <col min="4615" max="4615" width="11.25" style="73" bestFit="1" customWidth="1"/>
    <col min="4616" max="4616" width="16" style="73" customWidth="1"/>
    <col min="4617" max="4617" width="11.25" style="73" bestFit="1" customWidth="1"/>
    <col min="4618" max="4618" width="16" style="73" customWidth="1"/>
    <col min="4619" max="4619" width="11.25" style="73" bestFit="1" customWidth="1"/>
    <col min="4620" max="4620" width="16.75" style="73" bestFit="1" customWidth="1"/>
    <col min="4621" max="4621" width="8.625" style="73" customWidth="1"/>
    <col min="4622" max="4622" width="15.5" style="73" bestFit="1" customWidth="1"/>
    <col min="4623" max="4623" width="8.625" style="73" bestFit="1" customWidth="1"/>
    <col min="4624" max="4624" width="15.5" style="73" bestFit="1" customWidth="1"/>
    <col min="4625" max="4625" width="8.625" style="73" customWidth="1"/>
    <col min="4626" max="4626" width="15.5" style="73" bestFit="1" customWidth="1"/>
    <col min="4627" max="4627" width="12.5" style="73" bestFit="1" customWidth="1"/>
    <col min="4628" max="4628" width="16.75" style="73" bestFit="1" customWidth="1"/>
    <col min="4629" max="4629" width="8.125" style="73" customWidth="1"/>
    <col min="4630" max="4864" width="16.625" style="73"/>
    <col min="4865" max="4865" width="2.5" style="73" customWidth="1"/>
    <col min="4866" max="4866" width="8.125" style="73" customWidth="1"/>
    <col min="4867" max="4867" width="3.25" style="73" customWidth="1"/>
    <col min="4868" max="4869" width="10.75" style="73" bestFit="1" customWidth="1"/>
    <col min="4870" max="4870" width="8.625" style="73" bestFit="1" customWidth="1"/>
    <col min="4871" max="4871" width="11.25" style="73" bestFit="1" customWidth="1"/>
    <col min="4872" max="4872" width="16" style="73" customWidth="1"/>
    <col min="4873" max="4873" width="11.25" style="73" bestFit="1" customWidth="1"/>
    <col min="4874" max="4874" width="16" style="73" customWidth="1"/>
    <col min="4875" max="4875" width="11.25" style="73" bestFit="1" customWidth="1"/>
    <col min="4876" max="4876" width="16.75" style="73" bestFit="1" customWidth="1"/>
    <col min="4877" max="4877" width="8.625" style="73" customWidth="1"/>
    <col min="4878" max="4878" width="15.5" style="73" bestFit="1" customWidth="1"/>
    <col min="4879" max="4879" width="8.625" style="73" bestFit="1" customWidth="1"/>
    <col min="4880" max="4880" width="15.5" style="73" bestFit="1" customWidth="1"/>
    <col min="4881" max="4881" width="8.625" style="73" customWidth="1"/>
    <col min="4882" max="4882" width="15.5" style="73" bestFit="1" customWidth="1"/>
    <col min="4883" max="4883" width="12.5" style="73" bestFit="1" customWidth="1"/>
    <col min="4884" max="4884" width="16.75" style="73" bestFit="1" customWidth="1"/>
    <col min="4885" max="4885" width="8.125" style="73" customWidth="1"/>
    <col min="4886" max="5120" width="16.625" style="73"/>
    <col min="5121" max="5121" width="2.5" style="73" customWidth="1"/>
    <col min="5122" max="5122" width="8.125" style="73" customWidth="1"/>
    <col min="5123" max="5123" width="3.25" style="73" customWidth="1"/>
    <col min="5124" max="5125" width="10.75" style="73" bestFit="1" customWidth="1"/>
    <col min="5126" max="5126" width="8.625" style="73" bestFit="1" customWidth="1"/>
    <col min="5127" max="5127" width="11.25" style="73" bestFit="1" customWidth="1"/>
    <col min="5128" max="5128" width="16" style="73" customWidth="1"/>
    <col min="5129" max="5129" width="11.25" style="73" bestFit="1" customWidth="1"/>
    <col min="5130" max="5130" width="16" style="73" customWidth="1"/>
    <col min="5131" max="5131" width="11.25" style="73" bestFit="1" customWidth="1"/>
    <col min="5132" max="5132" width="16.75" style="73" bestFit="1" customWidth="1"/>
    <col min="5133" max="5133" width="8.625" style="73" customWidth="1"/>
    <col min="5134" max="5134" width="15.5" style="73" bestFit="1" customWidth="1"/>
    <col min="5135" max="5135" width="8.625" style="73" bestFit="1" customWidth="1"/>
    <col min="5136" max="5136" width="15.5" style="73" bestFit="1" customWidth="1"/>
    <col min="5137" max="5137" width="8.625" style="73" customWidth="1"/>
    <col min="5138" max="5138" width="15.5" style="73" bestFit="1" customWidth="1"/>
    <col min="5139" max="5139" width="12.5" style="73" bestFit="1" customWidth="1"/>
    <col min="5140" max="5140" width="16.75" style="73" bestFit="1" customWidth="1"/>
    <col min="5141" max="5141" width="8.125" style="73" customWidth="1"/>
    <col min="5142" max="5376" width="16.625" style="73"/>
    <col min="5377" max="5377" width="2.5" style="73" customWidth="1"/>
    <col min="5378" max="5378" width="8.125" style="73" customWidth="1"/>
    <col min="5379" max="5379" width="3.25" style="73" customWidth="1"/>
    <col min="5380" max="5381" width="10.75" style="73" bestFit="1" customWidth="1"/>
    <col min="5382" max="5382" width="8.625" style="73" bestFit="1" customWidth="1"/>
    <col min="5383" max="5383" width="11.25" style="73" bestFit="1" customWidth="1"/>
    <col min="5384" max="5384" width="16" style="73" customWidth="1"/>
    <col min="5385" max="5385" width="11.25" style="73" bestFit="1" customWidth="1"/>
    <col min="5386" max="5386" width="16" style="73" customWidth="1"/>
    <col min="5387" max="5387" width="11.25" style="73" bestFit="1" customWidth="1"/>
    <col min="5388" max="5388" width="16.75" style="73" bestFit="1" customWidth="1"/>
    <col min="5389" max="5389" width="8.625" style="73" customWidth="1"/>
    <col min="5390" max="5390" width="15.5" style="73" bestFit="1" customWidth="1"/>
    <col min="5391" max="5391" width="8.625" style="73" bestFit="1" customWidth="1"/>
    <col min="5392" max="5392" width="15.5" style="73" bestFit="1" customWidth="1"/>
    <col min="5393" max="5393" width="8.625" style="73" customWidth="1"/>
    <col min="5394" max="5394" width="15.5" style="73" bestFit="1" customWidth="1"/>
    <col min="5395" max="5395" width="12.5" style="73" bestFit="1" customWidth="1"/>
    <col min="5396" max="5396" width="16.75" style="73" bestFit="1" customWidth="1"/>
    <col min="5397" max="5397" width="8.125" style="73" customWidth="1"/>
    <col min="5398" max="5632" width="16.625" style="73"/>
    <col min="5633" max="5633" width="2.5" style="73" customWidth="1"/>
    <col min="5634" max="5634" width="8.125" style="73" customWidth="1"/>
    <col min="5635" max="5635" width="3.25" style="73" customWidth="1"/>
    <col min="5636" max="5637" width="10.75" style="73" bestFit="1" customWidth="1"/>
    <col min="5638" max="5638" width="8.625" style="73" bestFit="1" customWidth="1"/>
    <col min="5639" max="5639" width="11.25" style="73" bestFit="1" customWidth="1"/>
    <col min="5640" max="5640" width="16" style="73" customWidth="1"/>
    <col min="5641" max="5641" width="11.25" style="73" bestFit="1" customWidth="1"/>
    <col min="5642" max="5642" width="16" style="73" customWidth="1"/>
    <col min="5643" max="5643" width="11.25" style="73" bestFit="1" customWidth="1"/>
    <col min="5644" max="5644" width="16.75" style="73" bestFit="1" customWidth="1"/>
    <col min="5645" max="5645" width="8.625" style="73" customWidth="1"/>
    <col min="5646" max="5646" width="15.5" style="73" bestFit="1" customWidth="1"/>
    <col min="5647" max="5647" width="8.625" style="73" bestFit="1" customWidth="1"/>
    <col min="5648" max="5648" width="15.5" style="73" bestFit="1" customWidth="1"/>
    <col min="5649" max="5649" width="8.625" style="73" customWidth="1"/>
    <col min="5650" max="5650" width="15.5" style="73" bestFit="1" customWidth="1"/>
    <col min="5651" max="5651" width="12.5" style="73" bestFit="1" customWidth="1"/>
    <col min="5652" max="5652" width="16.75" style="73" bestFit="1" customWidth="1"/>
    <col min="5653" max="5653" width="8.125" style="73" customWidth="1"/>
    <col min="5654" max="5888" width="16.625" style="73"/>
    <col min="5889" max="5889" width="2.5" style="73" customWidth="1"/>
    <col min="5890" max="5890" width="8.125" style="73" customWidth="1"/>
    <col min="5891" max="5891" width="3.25" style="73" customWidth="1"/>
    <col min="5892" max="5893" width="10.75" style="73" bestFit="1" customWidth="1"/>
    <col min="5894" max="5894" width="8.625" style="73" bestFit="1" customWidth="1"/>
    <col min="5895" max="5895" width="11.25" style="73" bestFit="1" customWidth="1"/>
    <col min="5896" max="5896" width="16" style="73" customWidth="1"/>
    <col min="5897" max="5897" width="11.25" style="73" bestFit="1" customWidth="1"/>
    <col min="5898" max="5898" width="16" style="73" customWidth="1"/>
    <col min="5899" max="5899" width="11.25" style="73" bestFit="1" customWidth="1"/>
    <col min="5900" max="5900" width="16.75" style="73" bestFit="1" customWidth="1"/>
    <col min="5901" max="5901" width="8.625" style="73" customWidth="1"/>
    <col min="5902" max="5902" width="15.5" style="73" bestFit="1" customWidth="1"/>
    <col min="5903" max="5903" width="8.625" style="73" bestFit="1" customWidth="1"/>
    <col min="5904" max="5904" width="15.5" style="73" bestFit="1" customWidth="1"/>
    <col min="5905" max="5905" width="8.625" style="73" customWidth="1"/>
    <col min="5906" max="5906" width="15.5" style="73" bestFit="1" customWidth="1"/>
    <col min="5907" max="5907" width="12.5" style="73" bestFit="1" customWidth="1"/>
    <col min="5908" max="5908" width="16.75" style="73" bestFit="1" customWidth="1"/>
    <col min="5909" max="5909" width="8.125" style="73" customWidth="1"/>
    <col min="5910" max="6144" width="16.625" style="73"/>
    <col min="6145" max="6145" width="2.5" style="73" customWidth="1"/>
    <col min="6146" max="6146" width="8.125" style="73" customWidth="1"/>
    <col min="6147" max="6147" width="3.25" style="73" customWidth="1"/>
    <col min="6148" max="6149" width="10.75" style="73" bestFit="1" customWidth="1"/>
    <col min="6150" max="6150" width="8.625" style="73" bestFit="1" customWidth="1"/>
    <col min="6151" max="6151" width="11.25" style="73" bestFit="1" customWidth="1"/>
    <col min="6152" max="6152" width="16" style="73" customWidth="1"/>
    <col min="6153" max="6153" width="11.25" style="73" bestFit="1" customWidth="1"/>
    <col min="6154" max="6154" width="16" style="73" customWidth="1"/>
    <col min="6155" max="6155" width="11.25" style="73" bestFit="1" customWidth="1"/>
    <col min="6156" max="6156" width="16.75" style="73" bestFit="1" customWidth="1"/>
    <col min="6157" max="6157" width="8.625" style="73" customWidth="1"/>
    <col min="6158" max="6158" width="15.5" style="73" bestFit="1" customWidth="1"/>
    <col min="6159" max="6159" width="8.625" style="73" bestFit="1" customWidth="1"/>
    <col min="6160" max="6160" width="15.5" style="73" bestFit="1" customWidth="1"/>
    <col min="6161" max="6161" width="8.625" style="73" customWidth="1"/>
    <col min="6162" max="6162" width="15.5" style="73" bestFit="1" customWidth="1"/>
    <col min="6163" max="6163" width="12.5" style="73" bestFit="1" customWidth="1"/>
    <col min="6164" max="6164" width="16.75" style="73" bestFit="1" customWidth="1"/>
    <col min="6165" max="6165" width="8.125" style="73" customWidth="1"/>
    <col min="6166" max="6400" width="16.625" style="73"/>
    <col min="6401" max="6401" width="2.5" style="73" customWidth="1"/>
    <col min="6402" max="6402" width="8.125" style="73" customWidth="1"/>
    <col min="6403" max="6403" width="3.25" style="73" customWidth="1"/>
    <col min="6404" max="6405" width="10.75" style="73" bestFit="1" customWidth="1"/>
    <col min="6406" max="6406" width="8.625" style="73" bestFit="1" customWidth="1"/>
    <col min="6407" max="6407" width="11.25" style="73" bestFit="1" customWidth="1"/>
    <col min="6408" max="6408" width="16" style="73" customWidth="1"/>
    <col min="6409" max="6409" width="11.25" style="73" bestFit="1" customWidth="1"/>
    <col min="6410" max="6410" width="16" style="73" customWidth="1"/>
    <col min="6411" max="6411" width="11.25" style="73" bestFit="1" customWidth="1"/>
    <col min="6412" max="6412" width="16.75" style="73" bestFit="1" customWidth="1"/>
    <col min="6413" max="6413" width="8.625" style="73" customWidth="1"/>
    <col min="6414" max="6414" width="15.5" style="73" bestFit="1" customWidth="1"/>
    <col min="6415" max="6415" width="8.625" style="73" bestFit="1" customWidth="1"/>
    <col min="6416" max="6416" width="15.5" style="73" bestFit="1" customWidth="1"/>
    <col min="6417" max="6417" width="8.625" style="73" customWidth="1"/>
    <col min="6418" max="6418" width="15.5" style="73" bestFit="1" customWidth="1"/>
    <col min="6419" max="6419" width="12.5" style="73" bestFit="1" customWidth="1"/>
    <col min="6420" max="6420" width="16.75" style="73" bestFit="1" customWidth="1"/>
    <col min="6421" max="6421" width="8.125" style="73" customWidth="1"/>
    <col min="6422" max="6656" width="16.625" style="73"/>
    <col min="6657" max="6657" width="2.5" style="73" customWidth="1"/>
    <col min="6658" max="6658" width="8.125" style="73" customWidth="1"/>
    <col min="6659" max="6659" width="3.25" style="73" customWidth="1"/>
    <col min="6660" max="6661" width="10.75" style="73" bestFit="1" customWidth="1"/>
    <col min="6662" max="6662" width="8.625" style="73" bestFit="1" customWidth="1"/>
    <col min="6663" max="6663" width="11.25" style="73" bestFit="1" customWidth="1"/>
    <col min="6664" max="6664" width="16" style="73" customWidth="1"/>
    <col min="6665" max="6665" width="11.25" style="73" bestFit="1" customWidth="1"/>
    <col min="6666" max="6666" width="16" style="73" customWidth="1"/>
    <col min="6667" max="6667" width="11.25" style="73" bestFit="1" customWidth="1"/>
    <col min="6668" max="6668" width="16.75" style="73" bestFit="1" customWidth="1"/>
    <col min="6669" max="6669" width="8.625" style="73" customWidth="1"/>
    <col min="6670" max="6670" width="15.5" style="73" bestFit="1" customWidth="1"/>
    <col min="6671" max="6671" width="8.625" style="73" bestFit="1" customWidth="1"/>
    <col min="6672" max="6672" width="15.5" style="73" bestFit="1" customWidth="1"/>
    <col min="6673" max="6673" width="8.625" style="73" customWidth="1"/>
    <col min="6674" max="6674" width="15.5" style="73" bestFit="1" customWidth="1"/>
    <col min="6675" max="6675" width="12.5" style="73" bestFit="1" customWidth="1"/>
    <col min="6676" max="6676" width="16.75" style="73" bestFit="1" customWidth="1"/>
    <col min="6677" max="6677" width="8.125" style="73" customWidth="1"/>
    <col min="6678" max="6912" width="16.625" style="73"/>
    <col min="6913" max="6913" width="2.5" style="73" customWidth="1"/>
    <col min="6914" max="6914" width="8.125" style="73" customWidth="1"/>
    <col min="6915" max="6915" width="3.25" style="73" customWidth="1"/>
    <col min="6916" max="6917" width="10.75" style="73" bestFit="1" customWidth="1"/>
    <col min="6918" max="6918" width="8.625" style="73" bestFit="1" customWidth="1"/>
    <col min="6919" max="6919" width="11.25" style="73" bestFit="1" customWidth="1"/>
    <col min="6920" max="6920" width="16" style="73" customWidth="1"/>
    <col min="6921" max="6921" width="11.25" style="73" bestFit="1" customWidth="1"/>
    <col min="6922" max="6922" width="16" style="73" customWidth="1"/>
    <col min="6923" max="6923" width="11.25" style="73" bestFit="1" customWidth="1"/>
    <col min="6924" max="6924" width="16.75" style="73" bestFit="1" customWidth="1"/>
    <col min="6925" max="6925" width="8.625" style="73" customWidth="1"/>
    <col min="6926" max="6926" width="15.5" style="73" bestFit="1" customWidth="1"/>
    <col min="6927" max="6927" width="8.625" style="73" bestFit="1" customWidth="1"/>
    <col min="6928" max="6928" width="15.5" style="73" bestFit="1" customWidth="1"/>
    <col min="6929" max="6929" width="8.625" style="73" customWidth="1"/>
    <col min="6930" max="6930" width="15.5" style="73" bestFit="1" customWidth="1"/>
    <col min="6931" max="6931" width="12.5" style="73" bestFit="1" customWidth="1"/>
    <col min="6932" max="6932" width="16.75" style="73" bestFit="1" customWidth="1"/>
    <col min="6933" max="6933" width="8.125" style="73" customWidth="1"/>
    <col min="6934" max="7168" width="16.625" style="73"/>
    <col min="7169" max="7169" width="2.5" style="73" customWidth="1"/>
    <col min="7170" max="7170" width="8.125" style="73" customWidth="1"/>
    <col min="7171" max="7171" width="3.25" style="73" customWidth="1"/>
    <col min="7172" max="7173" width="10.75" style="73" bestFit="1" customWidth="1"/>
    <col min="7174" max="7174" width="8.625" style="73" bestFit="1" customWidth="1"/>
    <col min="7175" max="7175" width="11.25" style="73" bestFit="1" customWidth="1"/>
    <col min="7176" max="7176" width="16" style="73" customWidth="1"/>
    <col min="7177" max="7177" width="11.25" style="73" bestFit="1" customWidth="1"/>
    <col min="7178" max="7178" width="16" style="73" customWidth="1"/>
    <col min="7179" max="7179" width="11.25" style="73" bestFit="1" customWidth="1"/>
    <col min="7180" max="7180" width="16.75" style="73" bestFit="1" customWidth="1"/>
    <col min="7181" max="7181" width="8.625" style="73" customWidth="1"/>
    <col min="7182" max="7182" width="15.5" style="73" bestFit="1" customWidth="1"/>
    <col min="7183" max="7183" width="8.625" style="73" bestFit="1" customWidth="1"/>
    <col min="7184" max="7184" width="15.5" style="73" bestFit="1" customWidth="1"/>
    <col min="7185" max="7185" width="8.625" style="73" customWidth="1"/>
    <col min="7186" max="7186" width="15.5" style="73" bestFit="1" customWidth="1"/>
    <col min="7187" max="7187" width="12.5" style="73" bestFit="1" customWidth="1"/>
    <col min="7188" max="7188" width="16.75" style="73" bestFit="1" customWidth="1"/>
    <col min="7189" max="7189" width="8.125" style="73" customWidth="1"/>
    <col min="7190" max="7424" width="16.625" style="73"/>
    <col min="7425" max="7425" width="2.5" style="73" customWidth="1"/>
    <col min="7426" max="7426" width="8.125" style="73" customWidth="1"/>
    <col min="7427" max="7427" width="3.25" style="73" customWidth="1"/>
    <col min="7428" max="7429" width="10.75" style="73" bestFit="1" customWidth="1"/>
    <col min="7430" max="7430" width="8.625" style="73" bestFit="1" customWidth="1"/>
    <col min="7431" max="7431" width="11.25" style="73" bestFit="1" customWidth="1"/>
    <col min="7432" max="7432" width="16" style="73" customWidth="1"/>
    <col min="7433" max="7433" width="11.25" style="73" bestFit="1" customWidth="1"/>
    <col min="7434" max="7434" width="16" style="73" customWidth="1"/>
    <col min="7435" max="7435" width="11.25" style="73" bestFit="1" customWidth="1"/>
    <col min="7436" max="7436" width="16.75" style="73" bestFit="1" customWidth="1"/>
    <col min="7437" max="7437" width="8.625" style="73" customWidth="1"/>
    <col min="7438" max="7438" width="15.5" style="73" bestFit="1" customWidth="1"/>
    <col min="7439" max="7439" width="8.625" style="73" bestFit="1" customWidth="1"/>
    <col min="7440" max="7440" width="15.5" style="73" bestFit="1" customWidth="1"/>
    <col min="7441" max="7441" width="8.625" style="73" customWidth="1"/>
    <col min="7442" max="7442" width="15.5" style="73" bestFit="1" customWidth="1"/>
    <col min="7443" max="7443" width="12.5" style="73" bestFit="1" customWidth="1"/>
    <col min="7444" max="7444" width="16.75" style="73" bestFit="1" customWidth="1"/>
    <col min="7445" max="7445" width="8.125" style="73" customWidth="1"/>
    <col min="7446" max="7680" width="16.625" style="73"/>
    <col min="7681" max="7681" width="2.5" style="73" customWidth="1"/>
    <col min="7682" max="7682" width="8.125" style="73" customWidth="1"/>
    <col min="7683" max="7683" width="3.25" style="73" customWidth="1"/>
    <col min="7684" max="7685" width="10.75" style="73" bestFit="1" customWidth="1"/>
    <col min="7686" max="7686" width="8.625" style="73" bestFit="1" customWidth="1"/>
    <col min="7687" max="7687" width="11.25" style="73" bestFit="1" customWidth="1"/>
    <col min="7688" max="7688" width="16" style="73" customWidth="1"/>
    <col min="7689" max="7689" width="11.25" style="73" bestFit="1" customWidth="1"/>
    <col min="7690" max="7690" width="16" style="73" customWidth="1"/>
    <col min="7691" max="7691" width="11.25" style="73" bestFit="1" customWidth="1"/>
    <col min="7692" max="7692" width="16.75" style="73" bestFit="1" customWidth="1"/>
    <col min="7693" max="7693" width="8.625" style="73" customWidth="1"/>
    <col min="7694" max="7694" width="15.5" style="73" bestFit="1" customWidth="1"/>
    <col min="7695" max="7695" width="8.625" style="73" bestFit="1" customWidth="1"/>
    <col min="7696" max="7696" width="15.5" style="73" bestFit="1" customWidth="1"/>
    <col min="7697" max="7697" width="8.625" style="73" customWidth="1"/>
    <col min="7698" max="7698" width="15.5" style="73" bestFit="1" customWidth="1"/>
    <col min="7699" max="7699" width="12.5" style="73" bestFit="1" customWidth="1"/>
    <col min="7700" max="7700" width="16.75" style="73" bestFit="1" customWidth="1"/>
    <col min="7701" max="7701" width="8.125" style="73" customWidth="1"/>
    <col min="7702" max="7936" width="16.625" style="73"/>
    <col min="7937" max="7937" width="2.5" style="73" customWidth="1"/>
    <col min="7938" max="7938" width="8.125" style="73" customWidth="1"/>
    <col min="7939" max="7939" width="3.25" style="73" customWidth="1"/>
    <col min="7940" max="7941" width="10.75" style="73" bestFit="1" customWidth="1"/>
    <col min="7942" max="7942" width="8.625" style="73" bestFit="1" customWidth="1"/>
    <col min="7943" max="7943" width="11.25" style="73" bestFit="1" customWidth="1"/>
    <col min="7944" max="7944" width="16" style="73" customWidth="1"/>
    <col min="7945" max="7945" width="11.25" style="73" bestFit="1" customWidth="1"/>
    <col min="7946" max="7946" width="16" style="73" customWidth="1"/>
    <col min="7947" max="7947" width="11.25" style="73" bestFit="1" customWidth="1"/>
    <col min="7948" max="7948" width="16.75" style="73" bestFit="1" customWidth="1"/>
    <col min="7949" max="7949" width="8.625" style="73" customWidth="1"/>
    <col min="7950" max="7950" width="15.5" style="73" bestFit="1" customWidth="1"/>
    <col min="7951" max="7951" width="8.625" style="73" bestFit="1" customWidth="1"/>
    <col min="7952" max="7952" width="15.5" style="73" bestFit="1" customWidth="1"/>
    <col min="7953" max="7953" width="8.625" style="73" customWidth="1"/>
    <col min="7954" max="7954" width="15.5" style="73" bestFit="1" customWidth="1"/>
    <col min="7955" max="7955" width="12.5" style="73" bestFit="1" customWidth="1"/>
    <col min="7956" max="7956" width="16.75" style="73" bestFit="1" customWidth="1"/>
    <col min="7957" max="7957" width="8.125" style="73" customWidth="1"/>
    <col min="7958" max="8192" width="16.625" style="73"/>
    <col min="8193" max="8193" width="2.5" style="73" customWidth="1"/>
    <col min="8194" max="8194" width="8.125" style="73" customWidth="1"/>
    <col min="8195" max="8195" width="3.25" style="73" customWidth="1"/>
    <col min="8196" max="8197" width="10.75" style="73" bestFit="1" customWidth="1"/>
    <col min="8198" max="8198" width="8.625" style="73" bestFit="1" customWidth="1"/>
    <col min="8199" max="8199" width="11.25" style="73" bestFit="1" customWidth="1"/>
    <col min="8200" max="8200" width="16" style="73" customWidth="1"/>
    <col min="8201" max="8201" width="11.25" style="73" bestFit="1" customWidth="1"/>
    <col min="8202" max="8202" width="16" style="73" customWidth="1"/>
    <col min="8203" max="8203" width="11.25" style="73" bestFit="1" customWidth="1"/>
    <col min="8204" max="8204" width="16.75" style="73" bestFit="1" customWidth="1"/>
    <col min="8205" max="8205" width="8.625" style="73" customWidth="1"/>
    <col min="8206" max="8206" width="15.5" style="73" bestFit="1" customWidth="1"/>
    <col min="8207" max="8207" width="8.625" style="73" bestFit="1" customWidth="1"/>
    <col min="8208" max="8208" width="15.5" style="73" bestFit="1" customWidth="1"/>
    <col min="8209" max="8209" width="8.625" style="73" customWidth="1"/>
    <col min="8210" max="8210" width="15.5" style="73" bestFit="1" customWidth="1"/>
    <col min="8211" max="8211" width="12.5" style="73" bestFit="1" customWidth="1"/>
    <col min="8212" max="8212" width="16.75" style="73" bestFit="1" customWidth="1"/>
    <col min="8213" max="8213" width="8.125" style="73" customWidth="1"/>
    <col min="8214" max="8448" width="16.625" style="73"/>
    <col min="8449" max="8449" width="2.5" style="73" customWidth="1"/>
    <col min="8450" max="8450" width="8.125" style="73" customWidth="1"/>
    <col min="8451" max="8451" width="3.25" style="73" customWidth="1"/>
    <col min="8452" max="8453" width="10.75" style="73" bestFit="1" customWidth="1"/>
    <col min="8454" max="8454" width="8.625" style="73" bestFit="1" customWidth="1"/>
    <col min="8455" max="8455" width="11.25" style="73" bestFit="1" customWidth="1"/>
    <col min="8456" max="8456" width="16" style="73" customWidth="1"/>
    <col min="8457" max="8457" width="11.25" style="73" bestFit="1" customWidth="1"/>
    <col min="8458" max="8458" width="16" style="73" customWidth="1"/>
    <col min="8459" max="8459" width="11.25" style="73" bestFit="1" customWidth="1"/>
    <col min="8460" max="8460" width="16.75" style="73" bestFit="1" customWidth="1"/>
    <col min="8461" max="8461" width="8.625" style="73" customWidth="1"/>
    <col min="8462" max="8462" width="15.5" style="73" bestFit="1" customWidth="1"/>
    <col min="8463" max="8463" width="8.625" style="73" bestFit="1" customWidth="1"/>
    <col min="8464" max="8464" width="15.5" style="73" bestFit="1" customWidth="1"/>
    <col min="8465" max="8465" width="8.625" style="73" customWidth="1"/>
    <col min="8466" max="8466" width="15.5" style="73" bestFit="1" customWidth="1"/>
    <col min="8467" max="8467" width="12.5" style="73" bestFit="1" customWidth="1"/>
    <col min="8468" max="8468" width="16.75" style="73" bestFit="1" customWidth="1"/>
    <col min="8469" max="8469" width="8.125" style="73" customWidth="1"/>
    <col min="8470" max="8704" width="16.625" style="73"/>
    <col min="8705" max="8705" width="2.5" style="73" customWidth="1"/>
    <col min="8706" max="8706" width="8.125" style="73" customWidth="1"/>
    <col min="8707" max="8707" width="3.25" style="73" customWidth="1"/>
    <col min="8708" max="8709" width="10.75" style="73" bestFit="1" customWidth="1"/>
    <col min="8710" max="8710" width="8.625" style="73" bestFit="1" customWidth="1"/>
    <col min="8711" max="8711" width="11.25" style="73" bestFit="1" customWidth="1"/>
    <col min="8712" max="8712" width="16" style="73" customWidth="1"/>
    <col min="8713" max="8713" width="11.25" style="73" bestFit="1" customWidth="1"/>
    <col min="8714" max="8714" width="16" style="73" customWidth="1"/>
    <col min="8715" max="8715" width="11.25" style="73" bestFit="1" customWidth="1"/>
    <col min="8716" max="8716" width="16.75" style="73" bestFit="1" customWidth="1"/>
    <col min="8717" max="8717" width="8.625" style="73" customWidth="1"/>
    <col min="8718" max="8718" width="15.5" style="73" bestFit="1" customWidth="1"/>
    <col min="8719" max="8719" width="8.625" style="73" bestFit="1" customWidth="1"/>
    <col min="8720" max="8720" width="15.5" style="73" bestFit="1" customWidth="1"/>
    <col min="8721" max="8721" width="8.625" style="73" customWidth="1"/>
    <col min="8722" max="8722" width="15.5" style="73" bestFit="1" customWidth="1"/>
    <col min="8723" max="8723" width="12.5" style="73" bestFit="1" customWidth="1"/>
    <col min="8724" max="8724" width="16.75" style="73" bestFit="1" customWidth="1"/>
    <col min="8725" max="8725" width="8.125" style="73" customWidth="1"/>
    <col min="8726" max="8960" width="16.625" style="73"/>
    <col min="8961" max="8961" width="2.5" style="73" customWidth="1"/>
    <col min="8962" max="8962" width="8.125" style="73" customWidth="1"/>
    <col min="8963" max="8963" width="3.25" style="73" customWidth="1"/>
    <col min="8964" max="8965" width="10.75" style="73" bestFit="1" customWidth="1"/>
    <col min="8966" max="8966" width="8.625" style="73" bestFit="1" customWidth="1"/>
    <col min="8967" max="8967" width="11.25" style="73" bestFit="1" customWidth="1"/>
    <col min="8968" max="8968" width="16" style="73" customWidth="1"/>
    <col min="8969" max="8969" width="11.25" style="73" bestFit="1" customWidth="1"/>
    <col min="8970" max="8970" width="16" style="73" customWidth="1"/>
    <col min="8971" max="8971" width="11.25" style="73" bestFit="1" customWidth="1"/>
    <col min="8972" max="8972" width="16.75" style="73" bestFit="1" customWidth="1"/>
    <col min="8973" max="8973" width="8.625" style="73" customWidth="1"/>
    <col min="8974" max="8974" width="15.5" style="73" bestFit="1" customWidth="1"/>
    <col min="8975" max="8975" width="8.625" style="73" bestFit="1" customWidth="1"/>
    <col min="8976" max="8976" width="15.5" style="73" bestFit="1" customWidth="1"/>
    <col min="8977" max="8977" width="8.625" style="73" customWidth="1"/>
    <col min="8978" max="8978" width="15.5" style="73" bestFit="1" customWidth="1"/>
    <col min="8979" max="8979" width="12.5" style="73" bestFit="1" customWidth="1"/>
    <col min="8980" max="8980" width="16.75" style="73" bestFit="1" customWidth="1"/>
    <col min="8981" max="8981" width="8.125" style="73" customWidth="1"/>
    <col min="8982" max="9216" width="16.625" style="73"/>
    <col min="9217" max="9217" width="2.5" style="73" customWidth="1"/>
    <col min="9218" max="9218" width="8.125" style="73" customWidth="1"/>
    <col min="9219" max="9219" width="3.25" style="73" customWidth="1"/>
    <col min="9220" max="9221" width="10.75" style="73" bestFit="1" customWidth="1"/>
    <col min="9222" max="9222" width="8.625" style="73" bestFit="1" customWidth="1"/>
    <col min="9223" max="9223" width="11.25" style="73" bestFit="1" customWidth="1"/>
    <col min="9224" max="9224" width="16" style="73" customWidth="1"/>
    <col min="9225" max="9225" width="11.25" style="73" bestFit="1" customWidth="1"/>
    <col min="9226" max="9226" width="16" style="73" customWidth="1"/>
    <col min="9227" max="9227" width="11.25" style="73" bestFit="1" customWidth="1"/>
    <col min="9228" max="9228" width="16.75" style="73" bestFit="1" customWidth="1"/>
    <col min="9229" max="9229" width="8.625" style="73" customWidth="1"/>
    <col min="9230" max="9230" width="15.5" style="73" bestFit="1" customWidth="1"/>
    <col min="9231" max="9231" width="8.625" style="73" bestFit="1" customWidth="1"/>
    <col min="9232" max="9232" width="15.5" style="73" bestFit="1" customWidth="1"/>
    <col min="9233" max="9233" width="8.625" style="73" customWidth="1"/>
    <col min="9234" max="9234" width="15.5" style="73" bestFit="1" customWidth="1"/>
    <col min="9235" max="9235" width="12.5" style="73" bestFit="1" customWidth="1"/>
    <col min="9236" max="9236" width="16.75" style="73" bestFit="1" customWidth="1"/>
    <col min="9237" max="9237" width="8.125" style="73" customWidth="1"/>
    <col min="9238" max="9472" width="16.625" style="73"/>
    <col min="9473" max="9473" width="2.5" style="73" customWidth="1"/>
    <col min="9474" max="9474" width="8.125" style="73" customWidth="1"/>
    <col min="9475" max="9475" width="3.25" style="73" customWidth="1"/>
    <col min="9476" max="9477" width="10.75" style="73" bestFit="1" customWidth="1"/>
    <col min="9478" max="9478" width="8.625" style="73" bestFit="1" customWidth="1"/>
    <col min="9479" max="9479" width="11.25" style="73" bestFit="1" customWidth="1"/>
    <col min="9480" max="9480" width="16" style="73" customWidth="1"/>
    <col min="9481" max="9481" width="11.25" style="73" bestFit="1" customWidth="1"/>
    <col min="9482" max="9482" width="16" style="73" customWidth="1"/>
    <col min="9483" max="9483" width="11.25" style="73" bestFit="1" customWidth="1"/>
    <col min="9484" max="9484" width="16.75" style="73" bestFit="1" customWidth="1"/>
    <col min="9485" max="9485" width="8.625" style="73" customWidth="1"/>
    <col min="9486" max="9486" width="15.5" style="73" bestFit="1" customWidth="1"/>
    <col min="9487" max="9487" width="8.625" style="73" bestFit="1" customWidth="1"/>
    <col min="9488" max="9488" width="15.5" style="73" bestFit="1" customWidth="1"/>
    <col min="9489" max="9489" width="8.625" style="73" customWidth="1"/>
    <col min="9490" max="9490" width="15.5" style="73" bestFit="1" customWidth="1"/>
    <col min="9491" max="9491" width="12.5" style="73" bestFit="1" customWidth="1"/>
    <col min="9492" max="9492" width="16.75" style="73" bestFit="1" customWidth="1"/>
    <col min="9493" max="9493" width="8.125" style="73" customWidth="1"/>
    <col min="9494" max="9728" width="16.625" style="73"/>
    <col min="9729" max="9729" width="2.5" style="73" customWidth="1"/>
    <col min="9730" max="9730" width="8.125" style="73" customWidth="1"/>
    <col min="9731" max="9731" width="3.25" style="73" customWidth="1"/>
    <col min="9732" max="9733" width="10.75" style="73" bestFit="1" customWidth="1"/>
    <col min="9734" max="9734" width="8.625" style="73" bestFit="1" customWidth="1"/>
    <col min="9735" max="9735" width="11.25" style="73" bestFit="1" customWidth="1"/>
    <col min="9736" max="9736" width="16" style="73" customWidth="1"/>
    <col min="9737" max="9737" width="11.25" style="73" bestFit="1" customWidth="1"/>
    <col min="9738" max="9738" width="16" style="73" customWidth="1"/>
    <col min="9739" max="9739" width="11.25" style="73" bestFit="1" customWidth="1"/>
    <col min="9740" max="9740" width="16.75" style="73" bestFit="1" customWidth="1"/>
    <col min="9741" max="9741" width="8.625" style="73" customWidth="1"/>
    <col min="9742" max="9742" width="15.5" style="73" bestFit="1" customWidth="1"/>
    <col min="9743" max="9743" width="8.625" style="73" bestFit="1" customWidth="1"/>
    <col min="9744" max="9744" width="15.5" style="73" bestFit="1" customWidth="1"/>
    <col min="9745" max="9745" width="8.625" style="73" customWidth="1"/>
    <col min="9746" max="9746" width="15.5" style="73" bestFit="1" customWidth="1"/>
    <col min="9747" max="9747" width="12.5" style="73" bestFit="1" customWidth="1"/>
    <col min="9748" max="9748" width="16.75" style="73" bestFit="1" customWidth="1"/>
    <col min="9749" max="9749" width="8.125" style="73" customWidth="1"/>
    <col min="9750" max="9984" width="16.625" style="73"/>
    <col min="9985" max="9985" width="2.5" style="73" customWidth="1"/>
    <col min="9986" max="9986" width="8.125" style="73" customWidth="1"/>
    <col min="9987" max="9987" width="3.25" style="73" customWidth="1"/>
    <col min="9988" max="9989" width="10.75" style="73" bestFit="1" customWidth="1"/>
    <col min="9990" max="9990" width="8.625" style="73" bestFit="1" customWidth="1"/>
    <col min="9991" max="9991" width="11.25" style="73" bestFit="1" customWidth="1"/>
    <col min="9992" max="9992" width="16" style="73" customWidth="1"/>
    <col min="9993" max="9993" width="11.25" style="73" bestFit="1" customWidth="1"/>
    <col min="9994" max="9994" width="16" style="73" customWidth="1"/>
    <col min="9995" max="9995" width="11.25" style="73" bestFit="1" customWidth="1"/>
    <col min="9996" max="9996" width="16.75" style="73" bestFit="1" customWidth="1"/>
    <col min="9997" max="9997" width="8.625" style="73" customWidth="1"/>
    <col min="9998" max="9998" width="15.5" style="73" bestFit="1" customWidth="1"/>
    <col min="9999" max="9999" width="8.625" style="73" bestFit="1" customWidth="1"/>
    <col min="10000" max="10000" width="15.5" style="73" bestFit="1" customWidth="1"/>
    <col min="10001" max="10001" width="8.625" style="73" customWidth="1"/>
    <col min="10002" max="10002" width="15.5" style="73" bestFit="1" customWidth="1"/>
    <col min="10003" max="10003" width="12.5" style="73" bestFit="1" customWidth="1"/>
    <col min="10004" max="10004" width="16.75" style="73" bestFit="1" customWidth="1"/>
    <col min="10005" max="10005" width="8.125" style="73" customWidth="1"/>
    <col min="10006" max="10240" width="16.625" style="73"/>
    <col min="10241" max="10241" width="2.5" style="73" customWidth="1"/>
    <col min="10242" max="10242" width="8.125" style="73" customWidth="1"/>
    <col min="10243" max="10243" width="3.25" style="73" customWidth="1"/>
    <col min="10244" max="10245" width="10.75" style="73" bestFit="1" customWidth="1"/>
    <col min="10246" max="10246" width="8.625" style="73" bestFit="1" customWidth="1"/>
    <col min="10247" max="10247" width="11.25" style="73" bestFit="1" customWidth="1"/>
    <col min="10248" max="10248" width="16" style="73" customWidth="1"/>
    <col min="10249" max="10249" width="11.25" style="73" bestFit="1" customWidth="1"/>
    <col min="10250" max="10250" width="16" style="73" customWidth="1"/>
    <col min="10251" max="10251" width="11.25" style="73" bestFit="1" customWidth="1"/>
    <col min="10252" max="10252" width="16.75" style="73" bestFit="1" customWidth="1"/>
    <col min="10253" max="10253" width="8.625" style="73" customWidth="1"/>
    <col min="10254" max="10254" width="15.5" style="73" bestFit="1" customWidth="1"/>
    <col min="10255" max="10255" width="8.625" style="73" bestFit="1" customWidth="1"/>
    <col min="10256" max="10256" width="15.5" style="73" bestFit="1" customWidth="1"/>
    <col min="10257" max="10257" width="8.625" style="73" customWidth="1"/>
    <col min="10258" max="10258" width="15.5" style="73" bestFit="1" customWidth="1"/>
    <col min="10259" max="10259" width="12.5" style="73" bestFit="1" customWidth="1"/>
    <col min="10260" max="10260" width="16.75" style="73" bestFit="1" customWidth="1"/>
    <col min="10261" max="10261" width="8.125" style="73" customWidth="1"/>
    <col min="10262" max="10496" width="16.625" style="73"/>
    <col min="10497" max="10497" width="2.5" style="73" customWidth="1"/>
    <col min="10498" max="10498" width="8.125" style="73" customWidth="1"/>
    <col min="10499" max="10499" width="3.25" style="73" customWidth="1"/>
    <col min="10500" max="10501" width="10.75" style="73" bestFit="1" customWidth="1"/>
    <col min="10502" max="10502" width="8.625" style="73" bestFit="1" customWidth="1"/>
    <col min="10503" max="10503" width="11.25" style="73" bestFit="1" customWidth="1"/>
    <col min="10504" max="10504" width="16" style="73" customWidth="1"/>
    <col min="10505" max="10505" width="11.25" style="73" bestFit="1" customWidth="1"/>
    <col min="10506" max="10506" width="16" style="73" customWidth="1"/>
    <col min="10507" max="10507" width="11.25" style="73" bestFit="1" customWidth="1"/>
    <col min="10508" max="10508" width="16.75" style="73" bestFit="1" customWidth="1"/>
    <col min="10509" max="10509" width="8.625" style="73" customWidth="1"/>
    <col min="10510" max="10510" width="15.5" style="73" bestFit="1" customWidth="1"/>
    <col min="10511" max="10511" width="8.625" style="73" bestFit="1" customWidth="1"/>
    <col min="10512" max="10512" width="15.5" style="73" bestFit="1" customWidth="1"/>
    <col min="10513" max="10513" width="8.625" style="73" customWidth="1"/>
    <col min="10514" max="10514" width="15.5" style="73" bestFit="1" customWidth="1"/>
    <col min="10515" max="10515" width="12.5" style="73" bestFit="1" customWidth="1"/>
    <col min="10516" max="10516" width="16.75" style="73" bestFit="1" customWidth="1"/>
    <col min="10517" max="10517" width="8.125" style="73" customWidth="1"/>
    <col min="10518" max="10752" width="16.625" style="73"/>
    <col min="10753" max="10753" width="2.5" style="73" customWidth="1"/>
    <col min="10754" max="10754" width="8.125" style="73" customWidth="1"/>
    <col min="10755" max="10755" width="3.25" style="73" customWidth="1"/>
    <col min="10756" max="10757" width="10.75" style="73" bestFit="1" customWidth="1"/>
    <col min="10758" max="10758" width="8.625" style="73" bestFit="1" customWidth="1"/>
    <col min="10759" max="10759" width="11.25" style="73" bestFit="1" customWidth="1"/>
    <col min="10760" max="10760" width="16" style="73" customWidth="1"/>
    <col min="10761" max="10761" width="11.25" style="73" bestFit="1" customWidth="1"/>
    <col min="10762" max="10762" width="16" style="73" customWidth="1"/>
    <col min="10763" max="10763" width="11.25" style="73" bestFit="1" customWidth="1"/>
    <col min="10764" max="10764" width="16.75" style="73" bestFit="1" customWidth="1"/>
    <col min="10765" max="10765" width="8.625" style="73" customWidth="1"/>
    <col min="10766" max="10766" width="15.5" style="73" bestFit="1" customWidth="1"/>
    <col min="10767" max="10767" width="8.625" style="73" bestFit="1" customWidth="1"/>
    <col min="10768" max="10768" width="15.5" style="73" bestFit="1" customWidth="1"/>
    <col min="10769" max="10769" width="8.625" style="73" customWidth="1"/>
    <col min="10770" max="10770" width="15.5" style="73" bestFit="1" customWidth="1"/>
    <col min="10771" max="10771" width="12.5" style="73" bestFit="1" customWidth="1"/>
    <col min="10772" max="10772" width="16.75" style="73" bestFit="1" customWidth="1"/>
    <col min="10773" max="10773" width="8.125" style="73" customWidth="1"/>
    <col min="10774" max="11008" width="16.625" style="73"/>
    <col min="11009" max="11009" width="2.5" style="73" customWidth="1"/>
    <col min="11010" max="11010" width="8.125" style="73" customWidth="1"/>
    <col min="11011" max="11011" width="3.25" style="73" customWidth="1"/>
    <col min="11012" max="11013" width="10.75" style="73" bestFit="1" customWidth="1"/>
    <col min="11014" max="11014" width="8.625" style="73" bestFit="1" customWidth="1"/>
    <col min="11015" max="11015" width="11.25" style="73" bestFit="1" customWidth="1"/>
    <col min="11016" max="11016" width="16" style="73" customWidth="1"/>
    <col min="11017" max="11017" width="11.25" style="73" bestFit="1" customWidth="1"/>
    <col min="11018" max="11018" width="16" style="73" customWidth="1"/>
    <col min="11019" max="11019" width="11.25" style="73" bestFit="1" customWidth="1"/>
    <col min="11020" max="11020" width="16.75" style="73" bestFit="1" customWidth="1"/>
    <col min="11021" max="11021" width="8.625" style="73" customWidth="1"/>
    <col min="11022" max="11022" width="15.5" style="73" bestFit="1" customWidth="1"/>
    <col min="11023" max="11023" width="8.625" style="73" bestFit="1" customWidth="1"/>
    <col min="11024" max="11024" width="15.5" style="73" bestFit="1" customWidth="1"/>
    <col min="11025" max="11025" width="8.625" style="73" customWidth="1"/>
    <col min="11026" max="11026" width="15.5" style="73" bestFit="1" customWidth="1"/>
    <col min="11027" max="11027" width="12.5" style="73" bestFit="1" customWidth="1"/>
    <col min="11028" max="11028" width="16.75" style="73" bestFit="1" customWidth="1"/>
    <col min="11029" max="11029" width="8.125" style="73" customWidth="1"/>
    <col min="11030" max="11264" width="16.625" style="73"/>
    <col min="11265" max="11265" width="2.5" style="73" customWidth="1"/>
    <col min="11266" max="11266" width="8.125" style="73" customWidth="1"/>
    <col min="11267" max="11267" width="3.25" style="73" customWidth="1"/>
    <col min="11268" max="11269" width="10.75" style="73" bestFit="1" customWidth="1"/>
    <col min="11270" max="11270" width="8.625" style="73" bestFit="1" customWidth="1"/>
    <col min="11271" max="11271" width="11.25" style="73" bestFit="1" customWidth="1"/>
    <col min="11272" max="11272" width="16" style="73" customWidth="1"/>
    <col min="11273" max="11273" width="11.25" style="73" bestFit="1" customWidth="1"/>
    <col min="11274" max="11274" width="16" style="73" customWidth="1"/>
    <col min="11275" max="11275" width="11.25" style="73" bestFit="1" customWidth="1"/>
    <col min="11276" max="11276" width="16.75" style="73" bestFit="1" customWidth="1"/>
    <col min="11277" max="11277" width="8.625" style="73" customWidth="1"/>
    <col min="11278" max="11278" width="15.5" style="73" bestFit="1" customWidth="1"/>
    <col min="11279" max="11279" width="8.625" style="73" bestFit="1" customWidth="1"/>
    <col min="11280" max="11280" width="15.5" style="73" bestFit="1" customWidth="1"/>
    <col min="11281" max="11281" width="8.625" style="73" customWidth="1"/>
    <col min="11282" max="11282" width="15.5" style="73" bestFit="1" customWidth="1"/>
    <col min="11283" max="11283" width="12.5" style="73" bestFit="1" customWidth="1"/>
    <col min="11284" max="11284" width="16.75" style="73" bestFit="1" customWidth="1"/>
    <col min="11285" max="11285" width="8.125" style="73" customWidth="1"/>
    <col min="11286" max="11520" width="16.625" style="73"/>
    <col min="11521" max="11521" width="2.5" style="73" customWidth="1"/>
    <col min="11522" max="11522" width="8.125" style="73" customWidth="1"/>
    <col min="11523" max="11523" width="3.25" style="73" customWidth="1"/>
    <col min="11524" max="11525" width="10.75" style="73" bestFit="1" customWidth="1"/>
    <col min="11526" max="11526" width="8.625" style="73" bestFit="1" customWidth="1"/>
    <col min="11527" max="11527" width="11.25" style="73" bestFit="1" customWidth="1"/>
    <col min="11528" max="11528" width="16" style="73" customWidth="1"/>
    <col min="11529" max="11529" width="11.25" style="73" bestFit="1" customWidth="1"/>
    <col min="11530" max="11530" width="16" style="73" customWidth="1"/>
    <col min="11531" max="11531" width="11.25" style="73" bestFit="1" customWidth="1"/>
    <col min="11532" max="11532" width="16.75" style="73" bestFit="1" customWidth="1"/>
    <col min="11533" max="11533" width="8.625" style="73" customWidth="1"/>
    <col min="11534" max="11534" width="15.5" style="73" bestFit="1" customWidth="1"/>
    <col min="11535" max="11535" width="8.625" style="73" bestFit="1" customWidth="1"/>
    <col min="11536" max="11536" width="15.5" style="73" bestFit="1" customWidth="1"/>
    <col min="11537" max="11537" width="8.625" style="73" customWidth="1"/>
    <col min="11538" max="11538" width="15.5" style="73" bestFit="1" customWidth="1"/>
    <col min="11539" max="11539" width="12.5" style="73" bestFit="1" customWidth="1"/>
    <col min="11540" max="11540" width="16.75" style="73" bestFit="1" customWidth="1"/>
    <col min="11541" max="11541" width="8.125" style="73" customWidth="1"/>
    <col min="11542" max="11776" width="16.625" style="73"/>
    <col min="11777" max="11777" width="2.5" style="73" customWidth="1"/>
    <col min="11778" max="11778" width="8.125" style="73" customWidth="1"/>
    <col min="11779" max="11779" width="3.25" style="73" customWidth="1"/>
    <col min="11780" max="11781" width="10.75" style="73" bestFit="1" customWidth="1"/>
    <col min="11782" max="11782" width="8.625" style="73" bestFit="1" customWidth="1"/>
    <col min="11783" max="11783" width="11.25" style="73" bestFit="1" customWidth="1"/>
    <col min="11784" max="11784" width="16" style="73" customWidth="1"/>
    <col min="11785" max="11785" width="11.25" style="73" bestFit="1" customWidth="1"/>
    <col min="11786" max="11786" width="16" style="73" customWidth="1"/>
    <col min="11787" max="11787" width="11.25" style="73" bestFit="1" customWidth="1"/>
    <col min="11788" max="11788" width="16.75" style="73" bestFit="1" customWidth="1"/>
    <col min="11789" max="11789" width="8.625" style="73" customWidth="1"/>
    <col min="11790" max="11790" width="15.5" style="73" bestFit="1" customWidth="1"/>
    <col min="11791" max="11791" width="8.625" style="73" bestFit="1" customWidth="1"/>
    <col min="11792" max="11792" width="15.5" style="73" bestFit="1" customWidth="1"/>
    <col min="11793" max="11793" width="8.625" style="73" customWidth="1"/>
    <col min="11794" max="11794" width="15.5" style="73" bestFit="1" customWidth="1"/>
    <col min="11795" max="11795" width="12.5" style="73" bestFit="1" customWidth="1"/>
    <col min="11796" max="11796" width="16.75" style="73" bestFit="1" customWidth="1"/>
    <col min="11797" max="11797" width="8.125" style="73" customWidth="1"/>
    <col min="11798" max="12032" width="16.625" style="73"/>
    <col min="12033" max="12033" width="2.5" style="73" customWidth="1"/>
    <col min="12034" max="12034" width="8.125" style="73" customWidth="1"/>
    <col min="12035" max="12035" width="3.25" style="73" customWidth="1"/>
    <col min="12036" max="12037" width="10.75" style="73" bestFit="1" customWidth="1"/>
    <col min="12038" max="12038" width="8.625" style="73" bestFit="1" customWidth="1"/>
    <col min="12039" max="12039" width="11.25" style="73" bestFit="1" customWidth="1"/>
    <col min="12040" max="12040" width="16" style="73" customWidth="1"/>
    <col min="12041" max="12041" width="11.25" style="73" bestFit="1" customWidth="1"/>
    <col min="12042" max="12042" width="16" style="73" customWidth="1"/>
    <col min="12043" max="12043" width="11.25" style="73" bestFit="1" customWidth="1"/>
    <col min="12044" max="12044" width="16.75" style="73" bestFit="1" customWidth="1"/>
    <col min="12045" max="12045" width="8.625" style="73" customWidth="1"/>
    <col min="12046" max="12046" width="15.5" style="73" bestFit="1" customWidth="1"/>
    <col min="12047" max="12047" width="8.625" style="73" bestFit="1" customWidth="1"/>
    <col min="12048" max="12048" width="15.5" style="73" bestFit="1" customWidth="1"/>
    <col min="12049" max="12049" width="8.625" style="73" customWidth="1"/>
    <col min="12050" max="12050" width="15.5" style="73" bestFit="1" customWidth="1"/>
    <col min="12051" max="12051" width="12.5" style="73" bestFit="1" customWidth="1"/>
    <col min="12052" max="12052" width="16.75" style="73" bestFit="1" customWidth="1"/>
    <col min="12053" max="12053" width="8.125" style="73" customWidth="1"/>
    <col min="12054" max="12288" width="16.625" style="73"/>
    <col min="12289" max="12289" width="2.5" style="73" customWidth="1"/>
    <col min="12290" max="12290" width="8.125" style="73" customWidth="1"/>
    <col min="12291" max="12291" width="3.25" style="73" customWidth="1"/>
    <col min="12292" max="12293" width="10.75" style="73" bestFit="1" customWidth="1"/>
    <col min="12294" max="12294" width="8.625" style="73" bestFit="1" customWidth="1"/>
    <col min="12295" max="12295" width="11.25" style="73" bestFit="1" customWidth="1"/>
    <col min="12296" max="12296" width="16" style="73" customWidth="1"/>
    <col min="12297" max="12297" width="11.25" style="73" bestFit="1" customWidth="1"/>
    <col min="12298" max="12298" width="16" style="73" customWidth="1"/>
    <col min="12299" max="12299" width="11.25" style="73" bestFit="1" customWidth="1"/>
    <col min="12300" max="12300" width="16.75" style="73" bestFit="1" customWidth="1"/>
    <col min="12301" max="12301" width="8.625" style="73" customWidth="1"/>
    <col min="12302" max="12302" width="15.5" style="73" bestFit="1" customWidth="1"/>
    <col min="12303" max="12303" width="8.625" style="73" bestFit="1" customWidth="1"/>
    <col min="12304" max="12304" width="15.5" style="73" bestFit="1" customWidth="1"/>
    <col min="12305" max="12305" width="8.625" style="73" customWidth="1"/>
    <col min="12306" max="12306" width="15.5" style="73" bestFit="1" customWidth="1"/>
    <col min="12307" max="12307" width="12.5" style="73" bestFit="1" customWidth="1"/>
    <col min="12308" max="12308" width="16.75" style="73" bestFit="1" customWidth="1"/>
    <col min="12309" max="12309" width="8.125" style="73" customWidth="1"/>
    <col min="12310" max="12544" width="16.625" style="73"/>
    <col min="12545" max="12545" width="2.5" style="73" customWidth="1"/>
    <col min="12546" max="12546" width="8.125" style="73" customWidth="1"/>
    <col min="12547" max="12547" width="3.25" style="73" customWidth="1"/>
    <col min="12548" max="12549" width="10.75" style="73" bestFit="1" customWidth="1"/>
    <col min="12550" max="12550" width="8.625" style="73" bestFit="1" customWidth="1"/>
    <col min="12551" max="12551" width="11.25" style="73" bestFit="1" customWidth="1"/>
    <col min="12552" max="12552" width="16" style="73" customWidth="1"/>
    <col min="12553" max="12553" width="11.25" style="73" bestFit="1" customWidth="1"/>
    <col min="12554" max="12554" width="16" style="73" customWidth="1"/>
    <col min="12555" max="12555" width="11.25" style="73" bestFit="1" customWidth="1"/>
    <col min="12556" max="12556" width="16.75" style="73" bestFit="1" customWidth="1"/>
    <col min="12557" max="12557" width="8.625" style="73" customWidth="1"/>
    <col min="12558" max="12558" width="15.5" style="73" bestFit="1" customWidth="1"/>
    <col min="12559" max="12559" width="8.625" style="73" bestFit="1" customWidth="1"/>
    <col min="12560" max="12560" width="15.5" style="73" bestFit="1" customWidth="1"/>
    <col min="12561" max="12561" width="8.625" style="73" customWidth="1"/>
    <col min="12562" max="12562" width="15.5" style="73" bestFit="1" customWidth="1"/>
    <col min="12563" max="12563" width="12.5" style="73" bestFit="1" customWidth="1"/>
    <col min="12564" max="12564" width="16.75" style="73" bestFit="1" customWidth="1"/>
    <col min="12565" max="12565" width="8.125" style="73" customWidth="1"/>
    <col min="12566" max="12800" width="16.625" style="73"/>
    <col min="12801" max="12801" width="2.5" style="73" customWidth="1"/>
    <col min="12802" max="12802" width="8.125" style="73" customWidth="1"/>
    <col min="12803" max="12803" width="3.25" style="73" customWidth="1"/>
    <col min="12804" max="12805" width="10.75" style="73" bestFit="1" customWidth="1"/>
    <col min="12806" max="12806" width="8.625" style="73" bestFit="1" customWidth="1"/>
    <col min="12807" max="12807" width="11.25" style="73" bestFit="1" customWidth="1"/>
    <col min="12808" max="12808" width="16" style="73" customWidth="1"/>
    <col min="12809" max="12809" width="11.25" style="73" bestFit="1" customWidth="1"/>
    <col min="12810" max="12810" width="16" style="73" customWidth="1"/>
    <col min="12811" max="12811" width="11.25" style="73" bestFit="1" customWidth="1"/>
    <col min="12812" max="12812" width="16.75" style="73" bestFit="1" customWidth="1"/>
    <col min="12813" max="12813" width="8.625" style="73" customWidth="1"/>
    <col min="12814" max="12814" width="15.5" style="73" bestFit="1" customWidth="1"/>
    <col min="12815" max="12815" width="8.625" style="73" bestFit="1" customWidth="1"/>
    <col min="12816" max="12816" width="15.5" style="73" bestFit="1" customWidth="1"/>
    <col min="12817" max="12817" width="8.625" style="73" customWidth="1"/>
    <col min="12818" max="12818" width="15.5" style="73" bestFit="1" customWidth="1"/>
    <col min="12819" max="12819" width="12.5" style="73" bestFit="1" customWidth="1"/>
    <col min="12820" max="12820" width="16.75" style="73" bestFit="1" customWidth="1"/>
    <col min="12821" max="12821" width="8.125" style="73" customWidth="1"/>
    <col min="12822" max="13056" width="16.625" style="73"/>
    <col min="13057" max="13057" width="2.5" style="73" customWidth="1"/>
    <col min="13058" max="13058" width="8.125" style="73" customWidth="1"/>
    <col min="13059" max="13059" width="3.25" style="73" customWidth="1"/>
    <col min="13060" max="13061" width="10.75" style="73" bestFit="1" customWidth="1"/>
    <col min="13062" max="13062" width="8.625" style="73" bestFit="1" customWidth="1"/>
    <col min="13063" max="13063" width="11.25" style="73" bestFit="1" customWidth="1"/>
    <col min="13064" max="13064" width="16" style="73" customWidth="1"/>
    <col min="13065" max="13065" width="11.25" style="73" bestFit="1" customWidth="1"/>
    <col min="13066" max="13066" width="16" style="73" customWidth="1"/>
    <col min="13067" max="13067" width="11.25" style="73" bestFit="1" customWidth="1"/>
    <col min="13068" max="13068" width="16.75" style="73" bestFit="1" customWidth="1"/>
    <col min="13069" max="13069" width="8.625" style="73" customWidth="1"/>
    <col min="13070" max="13070" width="15.5" style="73" bestFit="1" customWidth="1"/>
    <col min="13071" max="13071" width="8.625" style="73" bestFit="1" customWidth="1"/>
    <col min="13072" max="13072" width="15.5" style="73" bestFit="1" customWidth="1"/>
    <col min="13073" max="13073" width="8.625" style="73" customWidth="1"/>
    <col min="13074" max="13074" width="15.5" style="73" bestFit="1" customWidth="1"/>
    <col min="13075" max="13075" width="12.5" style="73" bestFit="1" customWidth="1"/>
    <col min="13076" max="13076" width="16.75" style="73" bestFit="1" customWidth="1"/>
    <col min="13077" max="13077" width="8.125" style="73" customWidth="1"/>
    <col min="13078" max="13312" width="16.625" style="73"/>
    <col min="13313" max="13313" width="2.5" style="73" customWidth="1"/>
    <col min="13314" max="13314" width="8.125" style="73" customWidth="1"/>
    <col min="13315" max="13315" width="3.25" style="73" customWidth="1"/>
    <col min="13316" max="13317" width="10.75" style="73" bestFit="1" customWidth="1"/>
    <col min="13318" max="13318" width="8.625" style="73" bestFit="1" customWidth="1"/>
    <col min="13319" max="13319" width="11.25" style="73" bestFit="1" customWidth="1"/>
    <col min="13320" max="13320" width="16" style="73" customWidth="1"/>
    <col min="13321" max="13321" width="11.25" style="73" bestFit="1" customWidth="1"/>
    <col min="13322" max="13322" width="16" style="73" customWidth="1"/>
    <col min="13323" max="13323" width="11.25" style="73" bestFit="1" customWidth="1"/>
    <col min="13324" max="13324" width="16.75" style="73" bestFit="1" customWidth="1"/>
    <col min="13325" max="13325" width="8.625" style="73" customWidth="1"/>
    <col min="13326" max="13326" width="15.5" style="73" bestFit="1" customWidth="1"/>
    <col min="13327" max="13327" width="8.625" style="73" bestFit="1" customWidth="1"/>
    <col min="13328" max="13328" width="15.5" style="73" bestFit="1" customWidth="1"/>
    <col min="13329" max="13329" width="8.625" style="73" customWidth="1"/>
    <col min="13330" max="13330" width="15.5" style="73" bestFit="1" customWidth="1"/>
    <col min="13331" max="13331" width="12.5" style="73" bestFit="1" customWidth="1"/>
    <col min="13332" max="13332" width="16.75" style="73" bestFit="1" customWidth="1"/>
    <col min="13333" max="13333" width="8.125" style="73" customWidth="1"/>
    <col min="13334" max="13568" width="16.625" style="73"/>
    <col min="13569" max="13569" width="2.5" style="73" customWidth="1"/>
    <col min="13570" max="13570" width="8.125" style="73" customWidth="1"/>
    <col min="13571" max="13571" width="3.25" style="73" customWidth="1"/>
    <col min="13572" max="13573" width="10.75" style="73" bestFit="1" customWidth="1"/>
    <col min="13574" max="13574" width="8.625" style="73" bestFit="1" customWidth="1"/>
    <col min="13575" max="13575" width="11.25" style="73" bestFit="1" customWidth="1"/>
    <col min="13576" max="13576" width="16" style="73" customWidth="1"/>
    <col min="13577" max="13577" width="11.25" style="73" bestFit="1" customWidth="1"/>
    <col min="13578" max="13578" width="16" style="73" customWidth="1"/>
    <col min="13579" max="13579" width="11.25" style="73" bestFit="1" customWidth="1"/>
    <col min="13580" max="13580" width="16.75" style="73" bestFit="1" customWidth="1"/>
    <col min="13581" max="13581" width="8.625" style="73" customWidth="1"/>
    <col min="13582" max="13582" width="15.5" style="73" bestFit="1" customWidth="1"/>
    <col min="13583" max="13583" width="8.625" style="73" bestFit="1" customWidth="1"/>
    <col min="13584" max="13584" width="15.5" style="73" bestFit="1" customWidth="1"/>
    <col min="13585" max="13585" width="8.625" style="73" customWidth="1"/>
    <col min="13586" max="13586" width="15.5" style="73" bestFit="1" customWidth="1"/>
    <col min="13587" max="13587" width="12.5" style="73" bestFit="1" customWidth="1"/>
    <col min="13588" max="13588" width="16.75" style="73" bestFit="1" customWidth="1"/>
    <col min="13589" max="13589" width="8.125" style="73" customWidth="1"/>
    <col min="13590" max="13824" width="16.625" style="73"/>
    <col min="13825" max="13825" width="2.5" style="73" customWidth="1"/>
    <col min="13826" max="13826" width="8.125" style="73" customWidth="1"/>
    <col min="13827" max="13827" width="3.25" style="73" customWidth="1"/>
    <col min="13828" max="13829" width="10.75" style="73" bestFit="1" customWidth="1"/>
    <col min="13830" max="13830" width="8.625" style="73" bestFit="1" customWidth="1"/>
    <col min="13831" max="13831" width="11.25" style="73" bestFit="1" customWidth="1"/>
    <col min="13832" max="13832" width="16" style="73" customWidth="1"/>
    <col min="13833" max="13833" width="11.25" style="73" bestFit="1" customWidth="1"/>
    <col min="13834" max="13834" width="16" style="73" customWidth="1"/>
    <col min="13835" max="13835" width="11.25" style="73" bestFit="1" customWidth="1"/>
    <col min="13836" max="13836" width="16.75" style="73" bestFit="1" customWidth="1"/>
    <col min="13837" max="13837" width="8.625" style="73" customWidth="1"/>
    <col min="13838" max="13838" width="15.5" style="73" bestFit="1" customWidth="1"/>
    <col min="13839" max="13839" width="8.625" style="73" bestFit="1" customWidth="1"/>
    <col min="13840" max="13840" width="15.5" style="73" bestFit="1" customWidth="1"/>
    <col min="13841" max="13841" width="8.625" style="73" customWidth="1"/>
    <col min="13842" max="13842" width="15.5" style="73" bestFit="1" customWidth="1"/>
    <col min="13843" max="13843" width="12.5" style="73" bestFit="1" customWidth="1"/>
    <col min="13844" max="13844" width="16.75" style="73" bestFit="1" customWidth="1"/>
    <col min="13845" max="13845" width="8.125" style="73" customWidth="1"/>
    <col min="13846" max="14080" width="16.625" style="73"/>
    <col min="14081" max="14081" width="2.5" style="73" customWidth="1"/>
    <col min="14082" max="14082" width="8.125" style="73" customWidth="1"/>
    <col min="14083" max="14083" width="3.25" style="73" customWidth="1"/>
    <col min="14084" max="14085" width="10.75" style="73" bestFit="1" customWidth="1"/>
    <col min="14086" max="14086" width="8.625" style="73" bestFit="1" customWidth="1"/>
    <col min="14087" max="14087" width="11.25" style="73" bestFit="1" customWidth="1"/>
    <col min="14088" max="14088" width="16" style="73" customWidth="1"/>
    <col min="14089" max="14089" width="11.25" style="73" bestFit="1" customWidth="1"/>
    <col min="14090" max="14090" width="16" style="73" customWidth="1"/>
    <col min="14091" max="14091" width="11.25" style="73" bestFit="1" customWidth="1"/>
    <col min="14092" max="14092" width="16.75" style="73" bestFit="1" customWidth="1"/>
    <col min="14093" max="14093" width="8.625" style="73" customWidth="1"/>
    <col min="14094" max="14094" width="15.5" style="73" bestFit="1" customWidth="1"/>
    <col min="14095" max="14095" width="8.625" style="73" bestFit="1" customWidth="1"/>
    <col min="14096" max="14096" width="15.5" style="73" bestFit="1" customWidth="1"/>
    <col min="14097" max="14097" width="8.625" style="73" customWidth="1"/>
    <col min="14098" max="14098" width="15.5" style="73" bestFit="1" customWidth="1"/>
    <col min="14099" max="14099" width="12.5" style="73" bestFit="1" customWidth="1"/>
    <col min="14100" max="14100" width="16.75" style="73" bestFit="1" customWidth="1"/>
    <col min="14101" max="14101" width="8.125" style="73" customWidth="1"/>
    <col min="14102" max="14336" width="16.625" style="73"/>
    <col min="14337" max="14337" width="2.5" style="73" customWidth="1"/>
    <col min="14338" max="14338" width="8.125" style="73" customWidth="1"/>
    <col min="14339" max="14339" width="3.25" style="73" customWidth="1"/>
    <col min="14340" max="14341" width="10.75" style="73" bestFit="1" customWidth="1"/>
    <col min="14342" max="14342" width="8.625" style="73" bestFit="1" customWidth="1"/>
    <col min="14343" max="14343" width="11.25" style="73" bestFit="1" customWidth="1"/>
    <col min="14344" max="14344" width="16" style="73" customWidth="1"/>
    <col min="14345" max="14345" width="11.25" style="73" bestFit="1" customWidth="1"/>
    <col min="14346" max="14346" width="16" style="73" customWidth="1"/>
    <col min="14347" max="14347" width="11.25" style="73" bestFit="1" customWidth="1"/>
    <col min="14348" max="14348" width="16.75" style="73" bestFit="1" customWidth="1"/>
    <col min="14349" max="14349" width="8.625" style="73" customWidth="1"/>
    <col min="14350" max="14350" width="15.5" style="73" bestFit="1" customWidth="1"/>
    <col min="14351" max="14351" width="8.625" style="73" bestFit="1" customWidth="1"/>
    <col min="14352" max="14352" width="15.5" style="73" bestFit="1" customWidth="1"/>
    <col min="14353" max="14353" width="8.625" style="73" customWidth="1"/>
    <col min="14354" max="14354" width="15.5" style="73" bestFit="1" customWidth="1"/>
    <col min="14355" max="14355" width="12.5" style="73" bestFit="1" customWidth="1"/>
    <col min="14356" max="14356" width="16.75" style="73" bestFit="1" customWidth="1"/>
    <col min="14357" max="14357" width="8.125" style="73" customWidth="1"/>
    <col min="14358" max="14592" width="16.625" style="73"/>
    <col min="14593" max="14593" width="2.5" style="73" customWidth="1"/>
    <col min="14594" max="14594" width="8.125" style="73" customWidth="1"/>
    <col min="14595" max="14595" width="3.25" style="73" customWidth="1"/>
    <col min="14596" max="14597" width="10.75" style="73" bestFit="1" customWidth="1"/>
    <col min="14598" max="14598" width="8.625" style="73" bestFit="1" customWidth="1"/>
    <col min="14599" max="14599" width="11.25" style="73" bestFit="1" customWidth="1"/>
    <col min="14600" max="14600" width="16" style="73" customWidth="1"/>
    <col min="14601" max="14601" width="11.25" style="73" bestFit="1" customWidth="1"/>
    <col min="14602" max="14602" width="16" style="73" customWidth="1"/>
    <col min="14603" max="14603" width="11.25" style="73" bestFit="1" customWidth="1"/>
    <col min="14604" max="14604" width="16.75" style="73" bestFit="1" customWidth="1"/>
    <col min="14605" max="14605" width="8.625" style="73" customWidth="1"/>
    <col min="14606" max="14606" width="15.5" style="73" bestFit="1" customWidth="1"/>
    <col min="14607" max="14607" width="8.625" style="73" bestFit="1" customWidth="1"/>
    <col min="14608" max="14608" width="15.5" style="73" bestFit="1" customWidth="1"/>
    <col min="14609" max="14609" width="8.625" style="73" customWidth="1"/>
    <col min="14610" max="14610" width="15.5" style="73" bestFit="1" customWidth="1"/>
    <col min="14611" max="14611" width="12.5" style="73" bestFit="1" customWidth="1"/>
    <col min="14612" max="14612" width="16.75" style="73" bestFit="1" customWidth="1"/>
    <col min="14613" max="14613" width="8.125" style="73" customWidth="1"/>
    <col min="14614" max="14848" width="16.625" style="73"/>
    <col min="14849" max="14849" width="2.5" style="73" customWidth="1"/>
    <col min="14850" max="14850" width="8.125" style="73" customWidth="1"/>
    <col min="14851" max="14851" width="3.25" style="73" customWidth="1"/>
    <col min="14852" max="14853" width="10.75" style="73" bestFit="1" customWidth="1"/>
    <col min="14854" max="14854" width="8.625" style="73" bestFit="1" customWidth="1"/>
    <col min="14855" max="14855" width="11.25" style="73" bestFit="1" customWidth="1"/>
    <col min="14856" max="14856" width="16" style="73" customWidth="1"/>
    <col min="14857" max="14857" width="11.25" style="73" bestFit="1" customWidth="1"/>
    <col min="14858" max="14858" width="16" style="73" customWidth="1"/>
    <col min="14859" max="14859" width="11.25" style="73" bestFit="1" customWidth="1"/>
    <col min="14860" max="14860" width="16.75" style="73" bestFit="1" customWidth="1"/>
    <col min="14861" max="14861" width="8.625" style="73" customWidth="1"/>
    <col min="14862" max="14862" width="15.5" style="73" bestFit="1" customWidth="1"/>
    <col min="14863" max="14863" width="8.625" style="73" bestFit="1" customWidth="1"/>
    <col min="14864" max="14864" width="15.5" style="73" bestFit="1" customWidth="1"/>
    <col min="14865" max="14865" width="8.625" style="73" customWidth="1"/>
    <col min="14866" max="14866" width="15.5" style="73" bestFit="1" customWidth="1"/>
    <col min="14867" max="14867" width="12.5" style="73" bestFit="1" customWidth="1"/>
    <col min="14868" max="14868" width="16.75" style="73" bestFit="1" customWidth="1"/>
    <col min="14869" max="14869" width="8.125" style="73" customWidth="1"/>
    <col min="14870" max="15104" width="16.625" style="73"/>
    <col min="15105" max="15105" width="2.5" style="73" customWidth="1"/>
    <col min="15106" max="15106" width="8.125" style="73" customWidth="1"/>
    <col min="15107" max="15107" width="3.25" style="73" customWidth="1"/>
    <col min="15108" max="15109" width="10.75" style="73" bestFit="1" customWidth="1"/>
    <col min="15110" max="15110" width="8.625" style="73" bestFit="1" customWidth="1"/>
    <col min="15111" max="15111" width="11.25" style="73" bestFit="1" customWidth="1"/>
    <col min="15112" max="15112" width="16" style="73" customWidth="1"/>
    <col min="15113" max="15113" width="11.25" style="73" bestFit="1" customWidth="1"/>
    <col min="15114" max="15114" width="16" style="73" customWidth="1"/>
    <col min="15115" max="15115" width="11.25" style="73" bestFit="1" customWidth="1"/>
    <col min="15116" max="15116" width="16.75" style="73" bestFit="1" customWidth="1"/>
    <col min="15117" max="15117" width="8.625" style="73" customWidth="1"/>
    <col min="15118" max="15118" width="15.5" style="73" bestFit="1" customWidth="1"/>
    <col min="15119" max="15119" width="8.625" style="73" bestFit="1" customWidth="1"/>
    <col min="15120" max="15120" width="15.5" style="73" bestFit="1" customWidth="1"/>
    <col min="15121" max="15121" width="8.625" style="73" customWidth="1"/>
    <col min="15122" max="15122" width="15.5" style="73" bestFit="1" customWidth="1"/>
    <col min="15123" max="15123" width="12.5" style="73" bestFit="1" customWidth="1"/>
    <col min="15124" max="15124" width="16.75" style="73" bestFit="1" customWidth="1"/>
    <col min="15125" max="15125" width="8.125" style="73" customWidth="1"/>
    <col min="15126" max="15360" width="16.625" style="73"/>
    <col min="15361" max="15361" width="2.5" style="73" customWidth="1"/>
    <col min="15362" max="15362" width="8.125" style="73" customWidth="1"/>
    <col min="15363" max="15363" width="3.25" style="73" customWidth="1"/>
    <col min="15364" max="15365" width="10.75" style="73" bestFit="1" customWidth="1"/>
    <col min="15366" max="15366" width="8.625" style="73" bestFit="1" customWidth="1"/>
    <col min="15367" max="15367" width="11.25" style="73" bestFit="1" customWidth="1"/>
    <col min="15368" max="15368" width="16" style="73" customWidth="1"/>
    <col min="15369" max="15369" width="11.25" style="73" bestFit="1" customWidth="1"/>
    <col min="15370" max="15370" width="16" style="73" customWidth="1"/>
    <col min="15371" max="15371" width="11.25" style="73" bestFit="1" customWidth="1"/>
    <col min="15372" max="15372" width="16.75" style="73" bestFit="1" customWidth="1"/>
    <col min="15373" max="15373" width="8.625" style="73" customWidth="1"/>
    <col min="15374" max="15374" width="15.5" style="73" bestFit="1" customWidth="1"/>
    <col min="15375" max="15375" width="8.625" style="73" bestFit="1" customWidth="1"/>
    <col min="15376" max="15376" width="15.5" style="73" bestFit="1" customWidth="1"/>
    <col min="15377" max="15377" width="8.625" style="73" customWidth="1"/>
    <col min="15378" max="15378" width="15.5" style="73" bestFit="1" customWidth="1"/>
    <col min="15379" max="15379" width="12.5" style="73" bestFit="1" customWidth="1"/>
    <col min="15380" max="15380" width="16.75" style="73" bestFit="1" customWidth="1"/>
    <col min="15381" max="15381" width="8.125" style="73" customWidth="1"/>
    <col min="15382" max="15616" width="16.625" style="73"/>
    <col min="15617" max="15617" width="2.5" style="73" customWidth="1"/>
    <col min="15618" max="15618" width="8.125" style="73" customWidth="1"/>
    <col min="15619" max="15619" width="3.25" style="73" customWidth="1"/>
    <col min="15620" max="15621" width="10.75" style="73" bestFit="1" customWidth="1"/>
    <col min="15622" max="15622" width="8.625" style="73" bestFit="1" customWidth="1"/>
    <col min="15623" max="15623" width="11.25" style="73" bestFit="1" customWidth="1"/>
    <col min="15624" max="15624" width="16" style="73" customWidth="1"/>
    <col min="15625" max="15625" width="11.25" style="73" bestFit="1" customWidth="1"/>
    <col min="15626" max="15626" width="16" style="73" customWidth="1"/>
    <col min="15627" max="15627" width="11.25" style="73" bestFit="1" customWidth="1"/>
    <col min="15628" max="15628" width="16.75" style="73" bestFit="1" customWidth="1"/>
    <col min="15629" max="15629" width="8.625" style="73" customWidth="1"/>
    <col min="15630" max="15630" width="15.5" style="73" bestFit="1" customWidth="1"/>
    <col min="15631" max="15631" width="8.625" style="73" bestFit="1" customWidth="1"/>
    <col min="15632" max="15632" width="15.5" style="73" bestFit="1" customWidth="1"/>
    <col min="15633" max="15633" width="8.625" style="73" customWidth="1"/>
    <col min="15634" max="15634" width="15.5" style="73" bestFit="1" customWidth="1"/>
    <col min="15635" max="15635" width="12.5" style="73" bestFit="1" customWidth="1"/>
    <col min="15636" max="15636" width="16.75" style="73" bestFit="1" customWidth="1"/>
    <col min="15637" max="15637" width="8.125" style="73" customWidth="1"/>
    <col min="15638" max="15872" width="16.625" style="73"/>
    <col min="15873" max="15873" width="2.5" style="73" customWidth="1"/>
    <col min="15874" max="15874" width="8.125" style="73" customWidth="1"/>
    <col min="15875" max="15875" width="3.25" style="73" customWidth="1"/>
    <col min="15876" max="15877" width="10.75" style="73" bestFit="1" customWidth="1"/>
    <col min="15878" max="15878" width="8.625" style="73" bestFit="1" customWidth="1"/>
    <col min="15879" max="15879" width="11.25" style="73" bestFit="1" customWidth="1"/>
    <col min="15880" max="15880" width="16" style="73" customWidth="1"/>
    <col min="15881" max="15881" width="11.25" style="73" bestFit="1" customWidth="1"/>
    <col min="15882" max="15882" width="16" style="73" customWidth="1"/>
    <col min="15883" max="15883" width="11.25" style="73" bestFit="1" customWidth="1"/>
    <col min="15884" max="15884" width="16.75" style="73" bestFit="1" customWidth="1"/>
    <col min="15885" max="15885" width="8.625" style="73" customWidth="1"/>
    <col min="15886" max="15886" width="15.5" style="73" bestFit="1" customWidth="1"/>
    <col min="15887" max="15887" width="8.625" style="73" bestFit="1" customWidth="1"/>
    <col min="15888" max="15888" width="15.5" style="73" bestFit="1" customWidth="1"/>
    <col min="15889" max="15889" width="8.625" style="73" customWidth="1"/>
    <col min="15890" max="15890" width="15.5" style="73" bestFit="1" customWidth="1"/>
    <col min="15891" max="15891" width="12.5" style="73" bestFit="1" customWidth="1"/>
    <col min="15892" max="15892" width="16.75" style="73" bestFit="1" customWidth="1"/>
    <col min="15893" max="15893" width="8.125" style="73" customWidth="1"/>
    <col min="15894" max="16128" width="16.625" style="73"/>
    <col min="16129" max="16129" width="2.5" style="73" customWidth="1"/>
    <col min="16130" max="16130" width="8.125" style="73" customWidth="1"/>
    <col min="16131" max="16131" width="3.25" style="73" customWidth="1"/>
    <col min="16132" max="16133" width="10.75" style="73" bestFit="1" customWidth="1"/>
    <col min="16134" max="16134" width="8.625" style="73" bestFit="1" customWidth="1"/>
    <col min="16135" max="16135" width="11.25" style="73" bestFit="1" customWidth="1"/>
    <col min="16136" max="16136" width="16" style="73" customWidth="1"/>
    <col min="16137" max="16137" width="11.25" style="73" bestFit="1" customWidth="1"/>
    <col min="16138" max="16138" width="16" style="73" customWidth="1"/>
    <col min="16139" max="16139" width="11.25" style="73" bestFit="1" customWidth="1"/>
    <col min="16140" max="16140" width="16.75" style="73" bestFit="1" customWidth="1"/>
    <col min="16141" max="16141" width="8.625" style="73" customWidth="1"/>
    <col min="16142" max="16142" width="15.5" style="73" bestFit="1" customWidth="1"/>
    <col min="16143" max="16143" width="8.625" style="73" bestFit="1" customWidth="1"/>
    <col min="16144" max="16144" width="15.5" style="73" bestFit="1" customWidth="1"/>
    <col min="16145" max="16145" width="8.625" style="73" customWidth="1"/>
    <col min="16146" max="16146" width="15.5" style="73" bestFit="1" customWidth="1"/>
    <col min="16147" max="16147" width="12.5" style="73" bestFit="1" customWidth="1"/>
    <col min="16148" max="16148" width="16.75" style="73" bestFit="1" customWidth="1"/>
    <col min="16149" max="16149" width="8.125" style="73" customWidth="1"/>
    <col min="16150" max="16384" width="16.625" style="73"/>
  </cols>
  <sheetData>
    <row r="1" spans="1:108" ht="17.25" customHeight="1" x14ac:dyDescent="0.4">
      <c r="A1" s="72" t="s">
        <v>121</v>
      </c>
    </row>
    <row r="2" spans="1:108" ht="14.25" thickBot="1" x14ac:dyDescent="0.45">
      <c r="A2" s="75"/>
      <c r="B2" s="75"/>
      <c r="C2" s="75"/>
      <c r="D2" s="75"/>
      <c r="E2" s="75"/>
      <c r="F2" s="75"/>
      <c r="G2" s="75"/>
      <c r="H2" s="75"/>
      <c r="I2" s="75"/>
      <c r="J2" s="75"/>
      <c r="K2" s="75"/>
      <c r="L2" s="75"/>
      <c r="M2" s="75"/>
      <c r="N2" s="75"/>
      <c r="O2" s="75"/>
      <c r="P2" s="75"/>
      <c r="Q2" s="76"/>
      <c r="R2" s="75"/>
      <c r="S2" s="75"/>
    </row>
    <row r="3" spans="1:108" ht="18.600000000000001" customHeight="1" thickTop="1" x14ac:dyDescent="0.4">
      <c r="D3" s="181" t="s">
        <v>122</v>
      </c>
      <c r="E3" s="182"/>
      <c r="F3" s="182"/>
      <c r="G3" s="183" t="s">
        <v>123</v>
      </c>
      <c r="H3" s="183"/>
      <c r="I3" s="183"/>
      <c r="J3" s="183"/>
      <c r="K3" s="183"/>
      <c r="L3" s="183"/>
      <c r="M3" s="183"/>
      <c r="N3" s="183"/>
      <c r="O3" s="183"/>
      <c r="P3" s="183"/>
      <c r="Q3" s="183"/>
      <c r="R3" s="183"/>
      <c r="S3" s="184" t="s">
        <v>124</v>
      </c>
    </row>
    <row r="4" spans="1:108" s="77" customFormat="1" ht="18.600000000000001" customHeight="1" x14ac:dyDescent="0.4">
      <c r="D4" s="187" t="s">
        <v>125</v>
      </c>
      <c r="E4" s="189" t="s">
        <v>126</v>
      </c>
      <c r="F4" s="187" t="s">
        <v>127</v>
      </c>
      <c r="G4" s="191" t="s">
        <v>128</v>
      </c>
      <c r="H4" s="191"/>
      <c r="I4" s="192" t="s">
        <v>129</v>
      </c>
      <c r="J4" s="193"/>
      <c r="K4" s="191" t="s">
        <v>130</v>
      </c>
      <c r="L4" s="191"/>
      <c r="M4" s="192" t="s">
        <v>131</v>
      </c>
      <c r="N4" s="193"/>
      <c r="O4" s="191" t="s">
        <v>132</v>
      </c>
      <c r="P4" s="191"/>
      <c r="Q4" s="192" t="s">
        <v>133</v>
      </c>
      <c r="R4" s="191"/>
      <c r="S4" s="185"/>
      <c r="T4" s="78"/>
    </row>
    <row r="5" spans="1:108" s="77" customFormat="1" ht="18.600000000000001" customHeight="1" x14ac:dyDescent="0.4">
      <c r="D5" s="188"/>
      <c r="E5" s="190"/>
      <c r="F5" s="188"/>
      <c r="G5" s="122" t="s">
        <v>134</v>
      </c>
      <c r="H5" s="122" t="s">
        <v>135</v>
      </c>
      <c r="I5" s="79" t="s">
        <v>134</v>
      </c>
      <c r="J5" s="80" t="s">
        <v>135</v>
      </c>
      <c r="K5" s="122" t="s">
        <v>134</v>
      </c>
      <c r="L5" s="122" t="s">
        <v>135</v>
      </c>
      <c r="M5" s="79" t="s">
        <v>134</v>
      </c>
      <c r="N5" s="80" t="s">
        <v>135</v>
      </c>
      <c r="O5" s="122" t="s">
        <v>134</v>
      </c>
      <c r="P5" s="122" t="s">
        <v>135</v>
      </c>
      <c r="Q5" s="79" t="s">
        <v>136</v>
      </c>
      <c r="R5" s="122" t="s">
        <v>135</v>
      </c>
      <c r="S5" s="186"/>
      <c r="T5" s="78"/>
    </row>
    <row r="6" spans="1:108" s="86" customFormat="1" x14ac:dyDescent="0.4">
      <c r="A6" s="81"/>
      <c r="B6" s="81"/>
      <c r="C6" s="81"/>
      <c r="D6" s="82" t="s">
        <v>137</v>
      </c>
      <c r="E6" s="82" t="s">
        <v>137</v>
      </c>
      <c r="F6" s="82" t="s">
        <v>137</v>
      </c>
      <c r="G6" s="82" t="s">
        <v>138</v>
      </c>
      <c r="H6" s="82" t="s">
        <v>139</v>
      </c>
      <c r="I6" s="83" t="s">
        <v>138</v>
      </c>
      <c r="J6" s="84" t="s">
        <v>139</v>
      </c>
      <c r="K6" s="82" t="s">
        <v>138</v>
      </c>
      <c r="L6" s="82" t="s">
        <v>139</v>
      </c>
      <c r="M6" s="83" t="s">
        <v>138</v>
      </c>
      <c r="N6" s="84" t="s">
        <v>139</v>
      </c>
      <c r="O6" s="82" t="s">
        <v>138</v>
      </c>
      <c r="P6" s="82" t="s">
        <v>139</v>
      </c>
      <c r="Q6" s="83" t="s">
        <v>138</v>
      </c>
      <c r="R6" s="82" t="s">
        <v>139</v>
      </c>
      <c r="S6" s="84" t="s">
        <v>140</v>
      </c>
      <c r="T6" s="85"/>
    </row>
    <row r="7" spans="1:108" s="132" customFormat="1" ht="23.85" customHeight="1" x14ac:dyDescent="0.4">
      <c r="A7" s="138"/>
      <c r="B7" s="137" t="s">
        <v>141</v>
      </c>
      <c r="C7" s="87"/>
      <c r="D7" s="136">
        <v>232046</v>
      </c>
      <c r="E7" s="134">
        <v>223182</v>
      </c>
      <c r="F7" s="135">
        <v>8865</v>
      </c>
      <c r="G7" s="136">
        <v>5614467</v>
      </c>
      <c r="H7" s="135">
        <v>185185777375</v>
      </c>
      <c r="I7" s="134">
        <v>3981293</v>
      </c>
      <c r="J7" s="134">
        <v>154013067213</v>
      </c>
      <c r="K7" s="136">
        <v>1513586</v>
      </c>
      <c r="L7" s="135">
        <v>22727410662</v>
      </c>
      <c r="M7" s="134">
        <v>178966</v>
      </c>
      <c r="N7" s="134">
        <v>6127600087</v>
      </c>
      <c r="O7" s="136">
        <v>5050</v>
      </c>
      <c r="P7" s="135">
        <v>418856910</v>
      </c>
      <c r="Q7" s="134">
        <v>114538</v>
      </c>
      <c r="R7" s="135">
        <v>1898842503</v>
      </c>
      <c r="S7" s="134">
        <v>66505</v>
      </c>
      <c r="T7" s="74"/>
      <c r="U7" s="127"/>
      <c r="DD7" s="133" t="s">
        <v>142</v>
      </c>
    </row>
    <row r="8" spans="1:108" s="132" customFormat="1" ht="23.85" customHeight="1" x14ac:dyDescent="0.4">
      <c r="A8" s="125"/>
      <c r="B8" s="131" t="s">
        <v>143</v>
      </c>
      <c r="C8" s="88"/>
      <c r="D8" s="130">
        <v>237665</v>
      </c>
      <c r="E8" s="128">
        <v>229170</v>
      </c>
      <c r="F8" s="129">
        <v>8495</v>
      </c>
      <c r="G8" s="130">
        <v>5797132</v>
      </c>
      <c r="H8" s="129">
        <v>195088510515</v>
      </c>
      <c r="I8" s="128">
        <v>4071055</v>
      </c>
      <c r="J8" s="128">
        <v>162664389648</v>
      </c>
      <c r="K8" s="130">
        <v>1601929</v>
      </c>
      <c r="L8" s="129">
        <v>23691415395</v>
      </c>
      <c r="M8" s="128">
        <v>185676</v>
      </c>
      <c r="N8" s="128">
        <v>6251342598</v>
      </c>
      <c r="O8" s="130">
        <v>6146</v>
      </c>
      <c r="P8" s="129">
        <v>514512345</v>
      </c>
      <c r="Q8" s="128">
        <v>118002</v>
      </c>
      <c r="R8" s="129">
        <v>1966850529</v>
      </c>
      <c r="S8" s="128">
        <v>68405</v>
      </c>
      <c r="T8" s="74"/>
      <c r="U8" s="127"/>
      <c r="DD8" s="133" t="s">
        <v>142</v>
      </c>
    </row>
    <row r="9" spans="1:108" s="132" customFormat="1" ht="23.85" customHeight="1" x14ac:dyDescent="0.4">
      <c r="A9" s="125"/>
      <c r="B9" s="131" t="s">
        <v>144</v>
      </c>
      <c r="C9" s="88"/>
      <c r="D9" s="130">
        <v>242837</v>
      </c>
      <c r="E9" s="128">
        <v>234664</v>
      </c>
      <c r="F9" s="129">
        <v>8173</v>
      </c>
      <c r="G9" s="130">
        <v>6025586</v>
      </c>
      <c r="H9" s="129">
        <v>202697736760</v>
      </c>
      <c r="I9" s="128">
        <v>4192449</v>
      </c>
      <c r="J9" s="128">
        <v>167898178679</v>
      </c>
      <c r="K9" s="130">
        <v>1704288</v>
      </c>
      <c r="L9" s="129">
        <v>26108383173</v>
      </c>
      <c r="M9" s="128">
        <v>186640</v>
      </c>
      <c r="N9" s="128">
        <v>6148060919</v>
      </c>
      <c r="O9" s="130">
        <v>6417</v>
      </c>
      <c r="P9" s="129">
        <v>519989470</v>
      </c>
      <c r="Q9" s="128">
        <v>122432</v>
      </c>
      <c r="R9" s="129">
        <v>2023124519</v>
      </c>
      <c r="S9" s="128">
        <v>69559</v>
      </c>
      <c r="T9" s="74"/>
      <c r="U9" s="127"/>
      <c r="DD9" s="133" t="s">
        <v>142</v>
      </c>
    </row>
    <row r="10" spans="1:108" s="125" customFormat="1" ht="23.85" customHeight="1" x14ac:dyDescent="0.4">
      <c r="B10" s="131" t="s">
        <v>145</v>
      </c>
      <c r="C10" s="88"/>
      <c r="D10" s="130">
        <v>242837</v>
      </c>
      <c r="E10" s="128">
        <v>234664</v>
      </c>
      <c r="F10" s="129">
        <v>8173</v>
      </c>
      <c r="G10" s="130">
        <v>6025586</v>
      </c>
      <c r="H10" s="129">
        <v>202697736760</v>
      </c>
      <c r="I10" s="128">
        <v>4192449</v>
      </c>
      <c r="J10" s="128">
        <v>167898178679</v>
      </c>
      <c r="K10" s="130">
        <v>1704288</v>
      </c>
      <c r="L10" s="129">
        <v>26108383173</v>
      </c>
      <c r="M10" s="128">
        <v>186640</v>
      </c>
      <c r="N10" s="128">
        <v>6148060919</v>
      </c>
      <c r="O10" s="130">
        <v>6417</v>
      </c>
      <c r="P10" s="129">
        <v>519989470</v>
      </c>
      <c r="Q10" s="128">
        <v>122432</v>
      </c>
      <c r="R10" s="129">
        <v>2023124519</v>
      </c>
      <c r="S10" s="128">
        <v>69559</v>
      </c>
      <c r="T10" s="74"/>
      <c r="U10" s="127"/>
      <c r="DD10" s="126" t="s">
        <v>142</v>
      </c>
    </row>
    <row r="11" spans="1:108" s="125" customFormat="1" ht="23.85" customHeight="1" x14ac:dyDescent="0.4">
      <c r="B11" s="131" t="s">
        <v>145</v>
      </c>
      <c r="C11" s="88"/>
      <c r="D11" s="130">
        <v>247932</v>
      </c>
      <c r="E11" s="128">
        <v>239910</v>
      </c>
      <c r="F11" s="129">
        <v>8023</v>
      </c>
      <c r="G11" s="130">
        <v>6296275</v>
      </c>
      <c r="H11" s="129">
        <v>208847728083</v>
      </c>
      <c r="I11" s="128">
        <v>4333179</v>
      </c>
      <c r="J11" s="128">
        <v>172619336630</v>
      </c>
      <c r="K11" s="130">
        <v>1829503</v>
      </c>
      <c r="L11" s="129">
        <v>27360913420</v>
      </c>
      <c r="M11" s="128">
        <v>189147</v>
      </c>
      <c r="N11" s="128">
        <v>6192908080</v>
      </c>
      <c r="O11" s="130">
        <v>6785</v>
      </c>
      <c r="P11" s="129">
        <v>603287450</v>
      </c>
      <c r="Q11" s="128">
        <f>236+126565+7</f>
        <v>126808</v>
      </c>
      <c r="R11" s="129">
        <f>2071156950+125553</f>
        <v>2071282503</v>
      </c>
      <c r="S11" s="128">
        <v>70197</v>
      </c>
      <c r="T11" s="74"/>
      <c r="CP11" s="126" t="s">
        <v>142</v>
      </c>
    </row>
    <row r="12" spans="1:108" s="125" customFormat="1" ht="23.85" customHeight="1" x14ac:dyDescent="0.4">
      <c r="B12" s="131"/>
      <c r="C12" s="88"/>
      <c r="D12" s="130"/>
      <c r="E12" s="128"/>
      <c r="F12" s="129"/>
      <c r="G12" s="130"/>
      <c r="H12" s="129"/>
      <c r="I12" s="128"/>
      <c r="J12" s="128"/>
      <c r="K12" s="130"/>
      <c r="L12" s="129"/>
      <c r="M12" s="128"/>
      <c r="N12" s="128"/>
      <c r="O12" s="130"/>
      <c r="P12" s="129"/>
      <c r="Q12" s="128"/>
      <c r="R12" s="129"/>
      <c r="S12" s="128"/>
      <c r="T12" s="74"/>
      <c r="CP12" s="126"/>
    </row>
    <row r="13" spans="1:108" s="125" customFormat="1" ht="23.85" customHeight="1" x14ac:dyDescent="0.4">
      <c r="B13" s="131" t="s">
        <v>146</v>
      </c>
      <c r="C13" s="88"/>
      <c r="D13" s="130">
        <v>252372</v>
      </c>
      <c r="E13" s="128">
        <v>244382</v>
      </c>
      <c r="F13" s="129">
        <v>7990</v>
      </c>
      <c r="G13" s="130">
        <v>6521086</v>
      </c>
      <c r="H13" s="129">
        <v>216230916823</v>
      </c>
      <c r="I13" s="128">
        <v>4436897</v>
      </c>
      <c r="J13" s="128">
        <v>177365347960</v>
      </c>
      <c r="K13" s="130">
        <v>1948271</v>
      </c>
      <c r="L13" s="129">
        <v>29914383190</v>
      </c>
      <c r="M13" s="128">
        <v>190537</v>
      </c>
      <c r="N13" s="128">
        <v>6239627394</v>
      </c>
      <c r="O13" s="130">
        <v>7713</v>
      </c>
      <c r="P13" s="129">
        <v>677624100</v>
      </c>
      <c r="Q13" s="128">
        <v>128205</v>
      </c>
      <c r="R13" s="129">
        <v>2033934179</v>
      </c>
      <c r="S13" s="128">
        <v>71400</v>
      </c>
      <c r="T13" s="74"/>
      <c r="CP13" s="126" t="s">
        <v>142</v>
      </c>
    </row>
    <row r="14" spans="1:108" s="125" customFormat="1" ht="23.85" customHeight="1" x14ac:dyDescent="0.4">
      <c r="B14" s="131" t="s">
        <v>147</v>
      </c>
      <c r="C14" s="88"/>
      <c r="D14" s="130">
        <v>255333</v>
      </c>
      <c r="E14" s="128">
        <v>247403</v>
      </c>
      <c r="F14" s="129">
        <v>7930</v>
      </c>
      <c r="G14" s="130">
        <v>6721688</v>
      </c>
      <c r="H14" s="129">
        <v>218293430148</v>
      </c>
      <c r="I14" s="128">
        <v>4530845</v>
      </c>
      <c r="J14" s="128">
        <v>178351626444</v>
      </c>
      <c r="K14" s="130">
        <v>2050071</v>
      </c>
      <c r="L14" s="129">
        <v>30964319395</v>
      </c>
      <c r="M14" s="128">
        <v>189895</v>
      </c>
      <c r="N14" s="128">
        <v>6171527538</v>
      </c>
      <c r="O14" s="130">
        <v>8442</v>
      </c>
      <c r="P14" s="129">
        <v>774627850</v>
      </c>
      <c r="Q14" s="128">
        <v>132330</v>
      </c>
      <c r="R14" s="129">
        <v>2031328921</v>
      </c>
      <c r="S14" s="128">
        <v>71245</v>
      </c>
      <c r="T14" s="74"/>
      <c r="U14" s="127"/>
      <c r="DD14" s="126" t="s">
        <v>142</v>
      </c>
    </row>
    <row r="15" spans="1:108" s="125" customFormat="1" ht="23.85" customHeight="1" x14ac:dyDescent="0.4">
      <c r="B15" s="131" t="s">
        <v>148</v>
      </c>
      <c r="C15" s="88"/>
      <c r="D15" s="130">
        <v>261279</v>
      </c>
      <c r="E15" s="128">
        <v>253535</v>
      </c>
      <c r="F15" s="129">
        <v>7744</v>
      </c>
      <c r="G15" s="130">
        <v>6973922</v>
      </c>
      <c r="H15" s="129">
        <v>229766022005</v>
      </c>
      <c r="I15" s="128">
        <v>4666483</v>
      </c>
      <c r="J15" s="128">
        <v>186263871960</v>
      </c>
      <c r="K15" s="130">
        <v>2159327</v>
      </c>
      <c r="L15" s="129">
        <v>34134306120</v>
      </c>
      <c r="M15" s="128">
        <v>194316</v>
      </c>
      <c r="N15" s="128">
        <v>6278976040</v>
      </c>
      <c r="O15" s="130">
        <v>9570</v>
      </c>
      <c r="P15" s="129">
        <v>916344940</v>
      </c>
      <c r="Q15" s="128">
        <v>138542</v>
      </c>
      <c r="R15" s="129">
        <v>2172522945</v>
      </c>
      <c r="S15" s="128">
        <v>73282</v>
      </c>
      <c r="T15" s="74"/>
      <c r="U15" s="127"/>
      <c r="DD15" s="126" t="s">
        <v>142</v>
      </c>
    </row>
    <row r="16" spans="1:108" s="125" customFormat="1" ht="23.85" customHeight="1" x14ac:dyDescent="0.4">
      <c r="B16" s="131" t="s">
        <v>149</v>
      </c>
      <c r="C16" s="88"/>
      <c r="D16" s="130">
        <v>268518</v>
      </c>
      <c r="E16" s="128">
        <v>260971</v>
      </c>
      <c r="F16" s="129">
        <v>7546</v>
      </c>
      <c r="G16" s="130">
        <v>7219392</v>
      </c>
      <c r="H16" s="129">
        <v>232346598783</v>
      </c>
      <c r="I16" s="128">
        <v>4805315</v>
      </c>
      <c r="J16" s="128">
        <v>189263081517</v>
      </c>
      <c r="K16" s="130">
        <v>2261111</v>
      </c>
      <c r="L16" s="129">
        <v>33566886220</v>
      </c>
      <c r="M16" s="128">
        <v>198372</v>
      </c>
      <c r="N16" s="128">
        <v>6226624274</v>
      </c>
      <c r="O16" s="130">
        <v>10956</v>
      </c>
      <c r="P16" s="129">
        <v>1053018640</v>
      </c>
      <c r="Q16" s="128">
        <v>142009</v>
      </c>
      <c r="R16" s="129">
        <v>2236976712</v>
      </c>
      <c r="S16" s="128">
        <v>72107.704382015363</v>
      </c>
      <c r="T16" s="74"/>
      <c r="U16" s="127"/>
      <c r="DD16" s="126" t="s">
        <v>142</v>
      </c>
    </row>
    <row r="17" spans="1:108" s="125" customFormat="1" ht="23.85" customHeight="1" x14ac:dyDescent="0.4">
      <c r="B17" s="131" t="s">
        <v>150</v>
      </c>
      <c r="C17" s="88"/>
      <c r="D17" s="130">
        <v>275880</v>
      </c>
      <c r="E17" s="128">
        <v>268608</v>
      </c>
      <c r="F17" s="129">
        <v>7272</v>
      </c>
      <c r="G17" s="130">
        <v>7473934</v>
      </c>
      <c r="H17" s="129">
        <v>239824785307</v>
      </c>
      <c r="I17" s="128">
        <v>4945882</v>
      </c>
      <c r="J17" s="128">
        <v>195134374245</v>
      </c>
      <c r="K17" s="130">
        <v>2377313</v>
      </c>
      <c r="L17" s="129">
        <v>35086737623</v>
      </c>
      <c r="M17" s="128">
        <v>202630</v>
      </c>
      <c r="N17" s="128">
        <v>6308212733</v>
      </c>
      <c r="O17" s="130">
        <v>12276</v>
      </c>
      <c r="P17" s="129">
        <v>1180395170</v>
      </c>
      <c r="Q17" s="128">
        <v>138461</v>
      </c>
      <c r="R17" s="129">
        <v>2115058266</v>
      </c>
      <c r="S17" s="128">
        <v>72442</v>
      </c>
      <c r="T17" s="74"/>
      <c r="U17" s="127"/>
      <c r="DD17" s="126" t="s">
        <v>142</v>
      </c>
    </row>
    <row r="18" spans="1:108" s="125" customFormat="1" ht="23.85" customHeight="1" x14ac:dyDescent="0.4">
      <c r="B18" s="131"/>
      <c r="C18" s="88"/>
      <c r="D18" s="130"/>
      <c r="E18" s="128"/>
      <c r="F18" s="129"/>
      <c r="G18" s="130"/>
      <c r="H18" s="129"/>
      <c r="I18" s="128"/>
      <c r="J18" s="128"/>
      <c r="K18" s="130"/>
      <c r="L18" s="129"/>
      <c r="M18" s="128"/>
      <c r="N18" s="128"/>
      <c r="O18" s="130"/>
      <c r="P18" s="129"/>
      <c r="Q18" s="128"/>
      <c r="R18" s="129"/>
      <c r="S18" s="128"/>
      <c r="T18" s="74"/>
      <c r="U18" s="127"/>
      <c r="DD18" s="126"/>
    </row>
    <row r="19" spans="1:108" s="89" customFormat="1" ht="23.85" customHeight="1" x14ac:dyDescent="0.4">
      <c r="B19" s="90" t="s">
        <v>151</v>
      </c>
      <c r="C19" s="91"/>
      <c r="D19" s="92">
        <v>282874</v>
      </c>
      <c r="E19" s="93">
        <v>275765</v>
      </c>
      <c r="F19" s="94">
        <v>7109</v>
      </c>
      <c r="G19" s="93">
        <v>7678642</v>
      </c>
      <c r="H19" s="94">
        <v>244026491313</v>
      </c>
      <c r="I19" s="93">
        <v>5069233</v>
      </c>
      <c r="J19" s="94">
        <v>199913304668</v>
      </c>
      <c r="K19" s="93">
        <v>2464611</v>
      </c>
      <c r="L19" s="94">
        <v>34447521815</v>
      </c>
      <c r="M19" s="93">
        <v>204313</v>
      </c>
      <c r="N19" s="94">
        <v>6354614670</v>
      </c>
      <c r="O19" s="93">
        <v>13404</v>
      </c>
      <c r="P19" s="94">
        <v>1333023010</v>
      </c>
      <c r="Q19" s="93">
        <v>131394</v>
      </c>
      <c r="R19" s="94">
        <v>1978027150</v>
      </c>
      <c r="S19" s="93">
        <v>71889</v>
      </c>
      <c r="T19" s="95"/>
      <c r="U19" s="96"/>
      <c r="DD19" s="90" t="s">
        <v>142</v>
      </c>
    </row>
    <row r="20" spans="1:108" s="89" customFormat="1" ht="23.85" customHeight="1" x14ac:dyDescent="0.4">
      <c r="B20" s="90" t="s">
        <v>152</v>
      </c>
      <c r="C20" s="91"/>
      <c r="D20" s="92">
        <v>290002</v>
      </c>
      <c r="E20" s="93">
        <v>283144</v>
      </c>
      <c r="F20" s="94">
        <v>6858</v>
      </c>
      <c r="G20" s="93">
        <v>7916022</v>
      </c>
      <c r="H20" s="94">
        <v>251953260435</v>
      </c>
      <c r="I20" s="93">
        <v>5218576</v>
      </c>
      <c r="J20" s="94">
        <v>206330824459</v>
      </c>
      <c r="K20" s="93">
        <v>2551088</v>
      </c>
      <c r="L20" s="94">
        <v>35751109485</v>
      </c>
      <c r="M20" s="93">
        <v>205217</v>
      </c>
      <c r="N20" s="94">
        <v>6393979214</v>
      </c>
      <c r="O20" s="93">
        <v>14464</v>
      </c>
      <c r="P20" s="94">
        <v>1460611200</v>
      </c>
      <c r="Q20" s="93">
        <v>131892</v>
      </c>
      <c r="R20" s="94">
        <v>2012102643</v>
      </c>
      <c r="S20" s="93">
        <v>72400</v>
      </c>
      <c r="T20" s="95"/>
      <c r="U20" s="96"/>
      <c r="DD20" s="90"/>
    </row>
    <row r="21" spans="1:108" s="89" customFormat="1" ht="23.85" customHeight="1" x14ac:dyDescent="0.4">
      <c r="B21" s="90" t="s">
        <v>153</v>
      </c>
      <c r="C21" s="91"/>
      <c r="D21" s="92">
        <v>292853.5</v>
      </c>
      <c r="E21" s="93">
        <v>286217.75</v>
      </c>
      <c r="F21" s="94">
        <v>6635.75</v>
      </c>
      <c r="G21" s="93">
        <v>7564730</v>
      </c>
      <c r="H21" s="94">
        <v>244903484036</v>
      </c>
      <c r="I21" s="93">
        <v>4937157</v>
      </c>
      <c r="J21" s="94">
        <v>200218265226</v>
      </c>
      <c r="K21" s="93">
        <v>2498785</v>
      </c>
      <c r="L21" s="94">
        <v>35105161673</v>
      </c>
      <c r="M21" s="93">
        <v>191547</v>
      </c>
      <c r="N21" s="94">
        <v>6101087092</v>
      </c>
      <c r="O21" s="93">
        <v>16409</v>
      </c>
      <c r="P21" s="94">
        <v>1738649630</v>
      </c>
      <c r="Q21" s="93">
        <v>112379</v>
      </c>
      <c r="R21" s="94">
        <v>1740320415</v>
      </c>
      <c r="S21" s="93">
        <v>69689</v>
      </c>
      <c r="T21" s="95"/>
      <c r="U21" s="96"/>
      <c r="DD21" s="90"/>
    </row>
    <row r="22" spans="1:108" s="89" customFormat="1" ht="23.85" customHeight="1" x14ac:dyDescent="0.4">
      <c r="B22" s="90" t="s">
        <v>154</v>
      </c>
      <c r="C22" s="123"/>
      <c r="D22" s="93">
        <v>295530</v>
      </c>
      <c r="E22" s="93">
        <v>289149</v>
      </c>
      <c r="F22" s="94">
        <v>6380.9166666666697</v>
      </c>
      <c r="G22" s="93">
        <v>7843614</v>
      </c>
      <c r="H22" s="94">
        <v>253769742646</v>
      </c>
      <c r="I22" s="93">
        <v>5110970</v>
      </c>
      <c r="J22" s="94">
        <v>208274149206</v>
      </c>
      <c r="K22" s="93">
        <v>2603309</v>
      </c>
      <c r="L22" s="94">
        <v>35588808848</v>
      </c>
      <c r="M22" s="92">
        <v>194459</v>
      </c>
      <c r="N22" s="94">
        <v>6135595635</v>
      </c>
      <c r="O22" s="93">
        <v>18483</v>
      </c>
      <c r="P22" s="94">
        <v>2077007080</v>
      </c>
      <c r="Q22" s="93">
        <v>110852</v>
      </c>
      <c r="R22" s="94">
        <v>1694181877</v>
      </c>
      <c r="S22" s="93">
        <v>71558</v>
      </c>
      <c r="T22" s="95"/>
      <c r="U22" s="96"/>
      <c r="DD22" s="90"/>
    </row>
    <row r="23" spans="1:108" s="89" customFormat="1" ht="23.85" customHeight="1" x14ac:dyDescent="0.4">
      <c r="B23" s="90" t="s">
        <v>155</v>
      </c>
      <c r="C23" s="123"/>
      <c r="D23" s="93">
        <v>305717</v>
      </c>
      <c r="E23" s="93">
        <v>299954</v>
      </c>
      <c r="F23" s="94">
        <v>5763</v>
      </c>
      <c r="G23" s="93">
        <v>8209887</v>
      </c>
      <c r="H23" s="94">
        <v>267218748806</v>
      </c>
      <c r="I23" s="93">
        <v>5345517</v>
      </c>
      <c r="J23" s="94">
        <v>220353127426</v>
      </c>
      <c r="K23" s="93">
        <v>2731589</v>
      </c>
      <c r="L23" s="94">
        <v>36578127006</v>
      </c>
      <c r="M23" s="92">
        <v>197780</v>
      </c>
      <c r="N23" s="94">
        <v>6130971126</v>
      </c>
      <c r="O23" s="93">
        <v>21725</v>
      </c>
      <c r="P23" s="94">
        <v>2530481280</v>
      </c>
      <c r="Q23" s="93">
        <v>111056</v>
      </c>
      <c r="R23" s="94">
        <v>1626041968</v>
      </c>
      <c r="S23" s="93">
        <v>72839</v>
      </c>
      <c r="T23" s="95"/>
      <c r="U23" s="96"/>
      <c r="DD23" s="90"/>
    </row>
    <row r="24" spans="1:108" s="89" customFormat="1" ht="23.85" customHeight="1" x14ac:dyDescent="0.4">
      <c r="B24" s="90"/>
      <c r="C24" s="123"/>
      <c r="D24" s="93"/>
      <c r="E24" s="93"/>
      <c r="F24" s="124"/>
      <c r="G24" s="93"/>
      <c r="H24" s="124"/>
      <c r="I24" s="93"/>
      <c r="J24" s="124"/>
      <c r="K24" s="93"/>
      <c r="L24" s="124"/>
      <c r="M24" s="93"/>
      <c r="N24" s="124"/>
      <c r="O24" s="93"/>
      <c r="P24" s="124"/>
      <c r="Q24" s="93"/>
      <c r="R24" s="124"/>
      <c r="S24" s="93"/>
      <c r="T24" s="95"/>
      <c r="U24" s="96"/>
      <c r="DD24" s="90"/>
    </row>
    <row r="25" spans="1:108" s="197" customFormat="1" ht="23.85" customHeight="1" x14ac:dyDescent="0.4">
      <c r="B25" s="198" t="s">
        <v>175</v>
      </c>
      <c r="C25" s="199"/>
      <c r="D25" s="200">
        <v>315944</v>
      </c>
      <c r="E25" s="200">
        <f>D25-F25</f>
        <v>310838</v>
      </c>
      <c r="F25" s="201">
        <v>5106</v>
      </c>
      <c r="G25" s="200">
        <v>8540493</v>
      </c>
      <c r="H25" s="202">
        <v>276511219464</v>
      </c>
      <c r="I25" s="200">
        <v>5545681</v>
      </c>
      <c r="J25" s="201">
        <v>227310219666</v>
      </c>
      <c r="K25" s="200">
        <v>2857854</v>
      </c>
      <c r="L25" s="201">
        <v>38106811275</v>
      </c>
      <c r="M25" s="200">
        <v>205343</v>
      </c>
      <c r="N25" s="201">
        <v>6304135952</v>
      </c>
      <c r="O25" s="200">
        <v>24024</v>
      </c>
      <c r="P25" s="201">
        <v>3139873952</v>
      </c>
      <c r="Q25" s="200">
        <v>112934</v>
      </c>
      <c r="R25" s="201">
        <v>1650178619</v>
      </c>
      <c r="S25" s="200">
        <v>72932</v>
      </c>
      <c r="T25" s="203"/>
      <c r="U25" s="204"/>
      <c r="DD25" s="198"/>
    </row>
    <row r="26" spans="1:108" ht="23.85" customHeight="1" x14ac:dyDescent="0.4">
      <c r="A26" s="97" t="s">
        <v>156</v>
      </c>
      <c r="B26" s="97"/>
      <c r="C26" s="97"/>
      <c r="D26" s="97"/>
      <c r="E26" s="98"/>
      <c r="F26" s="97"/>
      <c r="G26" s="97"/>
      <c r="H26" s="97"/>
      <c r="I26" s="97"/>
      <c r="J26" s="97"/>
      <c r="K26" s="97"/>
      <c r="L26" s="97"/>
      <c r="M26" s="97"/>
      <c r="N26" s="97"/>
      <c r="O26" s="97"/>
      <c r="P26" s="97"/>
      <c r="Q26" s="97"/>
      <c r="R26" s="97"/>
      <c r="S26" s="99"/>
    </row>
    <row r="27" spans="1:108" ht="25.5" customHeight="1" x14ac:dyDescent="0.4"/>
  </sheetData>
  <mergeCells count="12">
    <mergeCell ref="D3:F3"/>
    <mergeCell ref="G3:R3"/>
    <mergeCell ref="S3:S5"/>
    <mergeCell ref="D4:D5"/>
    <mergeCell ref="E4:E5"/>
    <mergeCell ref="F4:F5"/>
    <mergeCell ref="G4:H4"/>
    <mergeCell ref="I4:J4"/>
    <mergeCell ref="K4:L4"/>
    <mergeCell ref="M4:N4"/>
    <mergeCell ref="O4:P4"/>
    <mergeCell ref="Q4:R4"/>
  </mergeCells>
  <phoneticPr fontId="8"/>
  <pageMargins left="0.78740157480314965" right="0.78740157480314965" top="0.98425196850393704" bottom="0.98425196850393704" header="0.51181102362204722" footer="0.51181102362204722"/>
  <pageSetup paperSize="9" scale="59" pageOrder="overThenDown" orientation="landscape" verticalDpi="400" r:id="rId1"/>
  <headerFooter alignWithMargins="0"/>
  <colBreaks count="1" manualBreakCount="1">
    <brk id="12" max="3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8B46-71A1-425D-8363-6DF97AB3B0BF}">
  <sheetPr>
    <pageSetUpPr fitToPage="1"/>
  </sheetPr>
  <dimension ref="A1:O25"/>
  <sheetViews>
    <sheetView view="pageBreakPreview" zoomScaleNormal="100" zoomScaleSheetLayoutView="100" workbookViewId="0">
      <pane xSplit="3" ySplit="5" topLeftCell="D6" activePane="bottomRight" state="frozen"/>
      <selection pane="topRight" activeCell="J13" sqref="J13"/>
      <selection pane="bottomLeft" activeCell="J13" sqref="J13"/>
      <selection pane="bottomRight" activeCell="F20" sqref="F20"/>
    </sheetView>
  </sheetViews>
  <sheetFormatPr defaultColWidth="16.625" defaultRowHeight="13.5" x14ac:dyDescent="0.4"/>
  <cols>
    <col min="1" max="1" width="2.25" style="73" customWidth="1"/>
    <col min="2" max="2" width="23.625" style="89" bestFit="1" customWidth="1"/>
    <col min="3" max="3" width="3.125" style="73" customWidth="1"/>
    <col min="4" max="4" width="9.25" style="73" customWidth="1"/>
    <col min="5" max="5" width="10.5" style="73" bestFit="1" customWidth="1"/>
    <col min="6" max="6" width="15.625" style="73" bestFit="1" customWidth="1"/>
    <col min="7" max="8" width="9.25" style="73" customWidth="1"/>
    <col min="9" max="9" width="14.5" style="73" customWidth="1"/>
    <col min="10" max="11" width="9.25" style="73" customWidth="1"/>
    <col min="12" max="12" width="14.5" style="73" customWidth="1"/>
    <col min="13" max="14" width="9.25" style="73" customWidth="1"/>
    <col min="15" max="15" width="13.625" style="73" bestFit="1" customWidth="1"/>
    <col min="16" max="16" width="0.125" style="73" customWidth="1"/>
    <col min="17" max="256" width="16.625" style="73"/>
    <col min="257" max="257" width="2.25" style="73" customWidth="1"/>
    <col min="258" max="258" width="8.75" style="73" customWidth="1"/>
    <col min="259" max="259" width="3.125" style="73" customWidth="1"/>
    <col min="260" max="260" width="11.625" style="73" bestFit="1" customWidth="1"/>
    <col min="261" max="261" width="12.75" style="73" bestFit="1" customWidth="1"/>
    <col min="262" max="262" width="19.125" style="73" bestFit="1" customWidth="1"/>
    <col min="263" max="263" width="9.625" style="73" bestFit="1" customWidth="1"/>
    <col min="264" max="264" width="11.625" style="73" bestFit="1" customWidth="1"/>
    <col min="265" max="265" width="17.75" style="73" customWidth="1"/>
    <col min="266" max="267" width="11.625" style="73" bestFit="1" customWidth="1"/>
    <col min="268" max="268" width="17.75" style="73" bestFit="1" customWidth="1"/>
    <col min="269" max="269" width="9.625" style="73" bestFit="1" customWidth="1"/>
    <col min="270" max="270" width="10.75" style="73" bestFit="1" customWidth="1"/>
    <col min="271" max="271" width="16.25" style="73" bestFit="1" customWidth="1"/>
    <col min="272" max="272" width="0.125" style="73" customWidth="1"/>
    <col min="273" max="512" width="16.625" style="73"/>
    <col min="513" max="513" width="2.25" style="73" customWidth="1"/>
    <col min="514" max="514" width="8.75" style="73" customWidth="1"/>
    <col min="515" max="515" width="3.125" style="73" customWidth="1"/>
    <col min="516" max="516" width="11.625" style="73" bestFit="1" customWidth="1"/>
    <col min="517" max="517" width="12.75" style="73" bestFit="1" customWidth="1"/>
    <col min="518" max="518" width="19.125" style="73" bestFit="1" customWidth="1"/>
    <col min="519" max="519" width="9.625" style="73" bestFit="1" customWidth="1"/>
    <col min="520" max="520" width="11.625" style="73" bestFit="1" customWidth="1"/>
    <col min="521" max="521" width="17.75" style="73" customWidth="1"/>
    <col min="522" max="523" width="11.625" style="73" bestFit="1" customWidth="1"/>
    <col min="524" max="524" width="17.75" style="73" bestFit="1" customWidth="1"/>
    <col min="525" max="525" width="9.625" style="73" bestFit="1" customWidth="1"/>
    <col min="526" max="526" width="10.75" style="73" bestFit="1" customWidth="1"/>
    <col min="527" max="527" width="16.25" style="73" bestFit="1" customWidth="1"/>
    <col min="528" max="528" width="0.125" style="73" customWidth="1"/>
    <col min="529" max="768" width="16.625" style="73"/>
    <col min="769" max="769" width="2.25" style="73" customWidth="1"/>
    <col min="770" max="770" width="8.75" style="73" customWidth="1"/>
    <col min="771" max="771" width="3.125" style="73" customWidth="1"/>
    <col min="772" max="772" width="11.625" style="73" bestFit="1" customWidth="1"/>
    <col min="773" max="773" width="12.75" style="73" bestFit="1" customWidth="1"/>
    <col min="774" max="774" width="19.125" style="73" bestFit="1" customWidth="1"/>
    <col min="775" max="775" width="9.625" style="73" bestFit="1" customWidth="1"/>
    <col min="776" max="776" width="11.625" style="73" bestFit="1" customWidth="1"/>
    <col min="777" max="777" width="17.75" style="73" customWidth="1"/>
    <col min="778" max="779" width="11.625" style="73" bestFit="1" customWidth="1"/>
    <col min="780" max="780" width="17.75" style="73" bestFit="1" customWidth="1"/>
    <col min="781" max="781" width="9.625" style="73" bestFit="1" customWidth="1"/>
    <col min="782" max="782" width="10.75" style="73" bestFit="1" customWidth="1"/>
    <col min="783" max="783" width="16.25" style="73" bestFit="1" customWidth="1"/>
    <col min="784" max="784" width="0.125" style="73" customWidth="1"/>
    <col min="785" max="1024" width="16.625" style="73"/>
    <col min="1025" max="1025" width="2.25" style="73" customWidth="1"/>
    <col min="1026" max="1026" width="8.75" style="73" customWidth="1"/>
    <col min="1027" max="1027" width="3.125" style="73" customWidth="1"/>
    <col min="1028" max="1028" width="11.625" style="73" bestFit="1" customWidth="1"/>
    <col min="1029" max="1029" width="12.75" style="73" bestFit="1" customWidth="1"/>
    <col min="1030" max="1030" width="19.125" style="73" bestFit="1" customWidth="1"/>
    <col min="1031" max="1031" width="9.625" style="73" bestFit="1" customWidth="1"/>
    <col min="1032" max="1032" width="11.625" style="73" bestFit="1" customWidth="1"/>
    <col min="1033" max="1033" width="17.75" style="73" customWidth="1"/>
    <col min="1034" max="1035" width="11.625" style="73" bestFit="1" customWidth="1"/>
    <col min="1036" max="1036" width="17.75" style="73" bestFit="1" customWidth="1"/>
    <col min="1037" max="1037" width="9.625" style="73" bestFit="1" customWidth="1"/>
    <col min="1038" max="1038" width="10.75" style="73" bestFit="1" customWidth="1"/>
    <col min="1039" max="1039" width="16.25" style="73" bestFit="1" customWidth="1"/>
    <col min="1040" max="1040" width="0.125" style="73" customWidth="1"/>
    <col min="1041" max="1280" width="16.625" style="73"/>
    <col min="1281" max="1281" width="2.25" style="73" customWidth="1"/>
    <col min="1282" max="1282" width="8.75" style="73" customWidth="1"/>
    <col min="1283" max="1283" width="3.125" style="73" customWidth="1"/>
    <col min="1284" max="1284" width="11.625" style="73" bestFit="1" customWidth="1"/>
    <col min="1285" max="1285" width="12.75" style="73" bestFit="1" customWidth="1"/>
    <col min="1286" max="1286" width="19.125" style="73" bestFit="1" customWidth="1"/>
    <col min="1287" max="1287" width="9.625" style="73" bestFit="1" customWidth="1"/>
    <col min="1288" max="1288" width="11.625" style="73" bestFit="1" customWidth="1"/>
    <col min="1289" max="1289" width="17.75" style="73" customWidth="1"/>
    <col min="1290" max="1291" width="11.625" style="73" bestFit="1" customWidth="1"/>
    <col min="1292" max="1292" width="17.75" style="73" bestFit="1" customWidth="1"/>
    <col min="1293" max="1293" width="9.625" style="73" bestFit="1" customWidth="1"/>
    <col min="1294" max="1294" width="10.75" style="73" bestFit="1" customWidth="1"/>
    <col min="1295" max="1295" width="16.25" style="73" bestFit="1" customWidth="1"/>
    <col min="1296" max="1296" width="0.125" style="73" customWidth="1"/>
    <col min="1297" max="1536" width="16.625" style="73"/>
    <col min="1537" max="1537" width="2.25" style="73" customWidth="1"/>
    <col min="1538" max="1538" width="8.75" style="73" customWidth="1"/>
    <col min="1539" max="1539" width="3.125" style="73" customWidth="1"/>
    <col min="1540" max="1540" width="11.625" style="73" bestFit="1" customWidth="1"/>
    <col min="1541" max="1541" width="12.75" style="73" bestFit="1" customWidth="1"/>
    <col min="1542" max="1542" width="19.125" style="73" bestFit="1" customWidth="1"/>
    <col min="1543" max="1543" width="9.625" style="73" bestFit="1" customWidth="1"/>
    <col min="1544" max="1544" width="11.625" style="73" bestFit="1" customWidth="1"/>
    <col min="1545" max="1545" width="17.75" style="73" customWidth="1"/>
    <col min="1546" max="1547" width="11.625" style="73" bestFit="1" customWidth="1"/>
    <col min="1548" max="1548" width="17.75" style="73" bestFit="1" customWidth="1"/>
    <col min="1549" max="1549" width="9.625" style="73" bestFit="1" customWidth="1"/>
    <col min="1550" max="1550" width="10.75" style="73" bestFit="1" customWidth="1"/>
    <col min="1551" max="1551" width="16.25" style="73" bestFit="1" customWidth="1"/>
    <col min="1552" max="1552" width="0.125" style="73" customWidth="1"/>
    <col min="1553" max="1792" width="16.625" style="73"/>
    <col min="1793" max="1793" width="2.25" style="73" customWidth="1"/>
    <col min="1794" max="1794" width="8.75" style="73" customWidth="1"/>
    <col min="1795" max="1795" width="3.125" style="73" customWidth="1"/>
    <col min="1796" max="1796" width="11.625" style="73" bestFit="1" customWidth="1"/>
    <col min="1797" max="1797" width="12.75" style="73" bestFit="1" customWidth="1"/>
    <col min="1798" max="1798" width="19.125" style="73" bestFit="1" customWidth="1"/>
    <col min="1799" max="1799" width="9.625" style="73" bestFit="1" customWidth="1"/>
    <col min="1800" max="1800" width="11.625" style="73" bestFit="1" customWidth="1"/>
    <col min="1801" max="1801" width="17.75" style="73" customWidth="1"/>
    <col min="1802" max="1803" width="11.625" style="73" bestFit="1" customWidth="1"/>
    <col min="1804" max="1804" width="17.75" style="73" bestFit="1" customWidth="1"/>
    <col min="1805" max="1805" width="9.625" style="73" bestFit="1" customWidth="1"/>
    <col min="1806" max="1806" width="10.75" style="73" bestFit="1" customWidth="1"/>
    <col min="1807" max="1807" width="16.25" style="73" bestFit="1" customWidth="1"/>
    <col min="1808" max="1808" width="0.125" style="73" customWidth="1"/>
    <col min="1809" max="2048" width="16.625" style="73"/>
    <col min="2049" max="2049" width="2.25" style="73" customWidth="1"/>
    <col min="2050" max="2050" width="8.75" style="73" customWidth="1"/>
    <col min="2051" max="2051" width="3.125" style="73" customWidth="1"/>
    <col min="2052" max="2052" width="11.625" style="73" bestFit="1" customWidth="1"/>
    <col min="2053" max="2053" width="12.75" style="73" bestFit="1" customWidth="1"/>
    <col min="2054" max="2054" width="19.125" style="73" bestFit="1" customWidth="1"/>
    <col min="2055" max="2055" width="9.625" style="73" bestFit="1" customWidth="1"/>
    <col min="2056" max="2056" width="11.625" style="73" bestFit="1" customWidth="1"/>
    <col min="2057" max="2057" width="17.75" style="73" customWidth="1"/>
    <col min="2058" max="2059" width="11.625" style="73" bestFit="1" customWidth="1"/>
    <col min="2060" max="2060" width="17.75" style="73" bestFit="1" customWidth="1"/>
    <col min="2061" max="2061" width="9.625" style="73" bestFit="1" customWidth="1"/>
    <col min="2062" max="2062" width="10.75" style="73" bestFit="1" customWidth="1"/>
    <col min="2063" max="2063" width="16.25" style="73" bestFit="1" customWidth="1"/>
    <col min="2064" max="2064" width="0.125" style="73" customWidth="1"/>
    <col min="2065" max="2304" width="16.625" style="73"/>
    <col min="2305" max="2305" width="2.25" style="73" customWidth="1"/>
    <col min="2306" max="2306" width="8.75" style="73" customWidth="1"/>
    <col min="2307" max="2307" width="3.125" style="73" customWidth="1"/>
    <col min="2308" max="2308" width="11.625" style="73" bestFit="1" customWidth="1"/>
    <col min="2309" max="2309" width="12.75" style="73" bestFit="1" customWidth="1"/>
    <col min="2310" max="2310" width="19.125" style="73" bestFit="1" customWidth="1"/>
    <col min="2311" max="2311" width="9.625" style="73" bestFit="1" customWidth="1"/>
    <col min="2312" max="2312" width="11.625" style="73" bestFit="1" customWidth="1"/>
    <col min="2313" max="2313" width="17.75" style="73" customWidth="1"/>
    <col min="2314" max="2315" width="11.625" style="73" bestFit="1" customWidth="1"/>
    <col min="2316" max="2316" width="17.75" style="73" bestFit="1" customWidth="1"/>
    <col min="2317" max="2317" width="9.625" style="73" bestFit="1" customWidth="1"/>
    <col min="2318" max="2318" width="10.75" style="73" bestFit="1" customWidth="1"/>
    <col min="2319" max="2319" width="16.25" style="73" bestFit="1" customWidth="1"/>
    <col min="2320" max="2320" width="0.125" style="73" customWidth="1"/>
    <col min="2321" max="2560" width="16.625" style="73"/>
    <col min="2561" max="2561" width="2.25" style="73" customWidth="1"/>
    <col min="2562" max="2562" width="8.75" style="73" customWidth="1"/>
    <col min="2563" max="2563" width="3.125" style="73" customWidth="1"/>
    <col min="2564" max="2564" width="11.625" style="73" bestFit="1" customWidth="1"/>
    <col min="2565" max="2565" width="12.75" style="73" bestFit="1" customWidth="1"/>
    <col min="2566" max="2566" width="19.125" style="73" bestFit="1" customWidth="1"/>
    <col min="2567" max="2567" width="9.625" style="73" bestFit="1" customWidth="1"/>
    <col min="2568" max="2568" width="11.625" style="73" bestFit="1" customWidth="1"/>
    <col min="2569" max="2569" width="17.75" style="73" customWidth="1"/>
    <col min="2570" max="2571" width="11.625" style="73" bestFit="1" customWidth="1"/>
    <col min="2572" max="2572" width="17.75" style="73" bestFit="1" customWidth="1"/>
    <col min="2573" max="2573" width="9.625" style="73" bestFit="1" customWidth="1"/>
    <col min="2574" max="2574" width="10.75" style="73" bestFit="1" customWidth="1"/>
    <col min="2575" max="2575" width="16.25" style="73" bestFit="1" customWidth="1"/>
    <col min="2576" max="2576" width="0.125" style="73" customWidth="1"/>
    <col min="2577" max="2816" width="16.625" style="73"/>
    <col min="2817" max="2817" width="2.25" style="73" customWidth="1"/>
    <col min="2818" max="2818" width="8.75" style="73" customWidth="1"/>
    <col min="2819" max="2819" width="3.125" style="73" customWidth="1"/>
    <col min="2820" max="2820" width="11.625" style="73" bestFit="1" customWidth="1"/>
    <col min="2821" max="2821" width="12.75" style="73" bestFit="1" customWidth="1"/>
    <col min="2822" max="2822" width="19.125" style="73" bestFit="1" customWidth="1"/>
    <col min="2823" max="2823" width="9.625" style="73" bestFit="1" customWidth="1"/>
    <col min="2824" max="2824" width="11.625" style="73" bestFit="1" customWidth="1"/>
    <col min="2825" max="2825" width="17.75" style="73" customWidth="1"/>
    <col min="2826" max="2827" width="11.625" style="73" bestFit="1" customWidth="1"/>
    <col min="2828" max="2828" width="17.75" style="73" bestFit="1" customWidth="1"/>
    <col min="2829" max="2829" width="9.625" style="73" bestFit="1" customWidth="1"/>
    <col min="2830" max="2830" width="10.75" style="73" bestFit="1" customWidth="1"/>
    <col min="2831" max="2831" width="16.25" style="73" bestFit="1" customWidth="1"/>
    <col min="2832" max="2832" width="0.125" style="73" customWidth="1"/>
    <col min="2833" max="3072" width="16.625" style="73"/>
    <col min="3073" max="3073" width="2.25" style="73" customWidth="1"/>
    <col min="3074" max="3074" width="8.75" style="73" customWidth="1"/>
    <col min="3075" max="3075" width="3.125" style="73" customWidth="1"/>
    <col min="3076" max="3076" width="11.625" style="73" bestFit="1" customWidth="1"/>
    <col min="3077" max="3077" width="12.75" style="73" bestFit="1" customWidth="1"/>
    <col min="3078" max="3078" width="19.125" style="73" bestFit="1" customWidth="1"/>
    <col min="3079" max="3079" width="9.625" style="73" bestFit="1" customWidth="1"/>
    <col min="3080" max="3080" width="11.625" style="73" bestFit="1" customWidth="1"/>
    <col min="3081" max="3081" width="17.75" style="73" customWidth="1"/>
    <col min="3082" max="3083" width="11.625" style="73" bestFit="1" customWidth="1"/>
    <col min="3084" max="3084" width="17.75" style="73" bestFit="1" customWidth="1"/>
    <col min="3085" max="3085" width="9.625" style="73" bestFit="1" customWidth="1"/>
    <col min="3086" max="3086" width="10.75" style="73" bestFit="1" customWidth="1"/>
    <col min="3087" max="3087" width="16.25" style="73" bestFit="1" customWidth="1"/>
    <col min="3088" max="3088" width="0.125" style="73" customWidth="1"/>
    <col min="3089" max="3328" width="16.625" style="73"/>
    <col min="3329" max="3329" width="2.25" style="73" customWidth="1"/>
    <col min="3330" max="3330" width="8.75" style="73" customWidth="1"/>
    <col min="3331" max="3331" width="3.125" style="73" customWidth="1"/>
    <col min="3332" max="3332" width="11.625" style="73" bestFit="1" customWidth="1"/>
    <col min="3333" max="3333" width="12.75" style="73" bestFit="1" customWidth="1"/>
    <col min="3334" max="3334" width="19.125" style="73" bestFit="1" customWidth="1"/>
    <col min="3335" max="3335" width="9.625" style="73" bestFit="1" customWidth="1"/>
    <col min="3336" max="3336" width="11.625" style="73" bestFit="1" customWidth="1"/>
    <col min="3337" max="3337" width="17.75" style="73" customWidth="1"/>
    <col min="3338" max="3339" width="11.625" style="73" bestFit="1" customWidth="1"/>
    <col min="3340" max="3340" width="17.75" style="73" bestFit="1" customWidth="1"/>
    <col min="3341" max="3341" width="9.625" style="73" bestFit="1" customWidth="1"/>
    <col min="3342" max="3342" width="10.75" style="73" bestFit="1" customWidth="1"/>
    <col min="3343" max="3343" width="16.25" style="73" bestFit="1" customWidth="1"/>
    <col min="3344" max="3344" width="0.125" style="73" customWidth="1"/>
    <col min="3345" max="3584" width="16.625" style="73"/>
    <col min="3585" max="3585" width="2.25" style="73" customWidth="1"/>
    <col min="3586" max="3586" width="8.75" style="73" customWidth="1"/>
    <col min="3587" max="3587" width="3.125" style="73" customWidth="1"/>
    <col min="3588" max="3588" width="11.625" style="73" bestFit="1" customWidth="1"/>
    <col min="3589" max="3589" width="12.75" style="73" bestFit="1" customWidth="1"/>
    <col min="3590" max="3590" width="19.125" style="73" bestFit="1" customWidth="1"/>
    <col min="3591" max="3591" width="9.625" style="73" bestFit="1" customWidth="1"/>
    <col min="3592" max="3592" width="11.625" style="73" bestFit="1" customWidth="1"/>
    <col min="3593" max="3593" width="17.75" style="73" customWidth="1"/>
    <col min="3594" max="3595" width="11.625" style="73" bestFit="1" customWidth="1"/>
    <col min="3596" max="3596" width="17.75" style="73" bestFit="1" customWidth="1"/>
    <col min="3597" max="3597" width="9.625" style="73" bestFit="1" customWidth="1"/>
    <col min="3598" max="3598" width="10.75" style="73" bestFit="1" customWidth="1"/>
    <col min="3599" max="3599" width="16.25" style="73" bestFit="1" customWidth="1"/>
    <col min="3600" max="3600" width="0.125" style="73" customWidth="1"/>
    <col min="3601" max="3840" width="16.625" style="73"/>
    <col min="3841" max="3841" width="2.25" style="73" customWidth="1"/>
    <col min="3842" max="3842" width="8.75" style="73" customWidth="1"/>
    <col min="3843" max="3843" width="3.125" style="73" customWidth="1"/>
    <col min="3844" max="3844" width="11.625" style="73" bestFit="1" customWidth="1"/>
    <col min="3845" max="3845" width="12.75" style="73" bestFit="1" customWidth="1"/>
    <col min="3846" max="3846" width="19.125" style="73" bestFit="1" customWidth="1"/>
    <col min="3847" max="3847" width="9.625" style="73" bestFit="1" customWidth="1"/>
    <col min="3848" max="3848" width="11.625" style="73" bestFit="1" customWidth="1"/>
    <col min="3849" max="3849" width="17.75" style="73" customWidth="1"/>
    <col min="3850" max="3851" width="11.625" style="73" bestFit="1" customWidth="1"/>
    <col min="3852" max="3852" width="17.75" style="73" bestFit="1" customWidth="1"/>
    <col min="3853" max="3853" width="9.625" style="73" bestFit="1" customWidth="1"/>
    <col min="3854" max="3854" width="10.75" style="73" bestFit="1" customWidth="1"/>
    <col min="3855" max="3855" width="16.25" style="73" bestFit="1" customWidth="1"/>
    <col min="3856" max="3856" width="0.125" style="73" customWidth="1"/>
    <col min="3857" max="4096" width="16.625" style="73"/>
    <col min="4097" max="4097" width="2.25" style="73" customWidth="1"/>
    <col min="4098" max="4098" width="8.75" style="73" customWidth="1"/>
    <col min="4099" max="4099" width="3.125" style="73" customWidth="1"/>
    <col min="4100" max="4100" width="11.625" style="73" bestFit="1" customWidth="1"/>
    <col min="4101" max="4101" width="12.75" style="73" bestFit="1" customWidth="1"/>
    <col min="4102" max="4102" width="19.125" style="73" bestFit="1" customWidth="1"/>
    <col min="4103" max="4103" width="9.625" style="73" bestFit="1" customWidth="1"/>
    <col min="4104" max="4104" width="11.625" style="73" bestFit="1" customWidth="1"/>
    <col min="4105" max="4105" width="17.75" style="73" customWidth="1"/>
    <col min="4106" max="4107" width="11.625" style="73" bestFit="1" customWidth="1"/>
    <col min="4108" max="4108" width="17.75" style="73" bestFit="1" customWidth="1"/>
    <col min="4109" max="4109" width="9.625" style="73" bestFit="1" customWidth="1"/>
    <col min="4110" max="4110" width="10.75" style="73" bestFit="1" customWidth="1"/>
    <col min="4111" max="4111" width="16.25" style="73" bestFit="1" customWidth="1"/>
    <col min="4112" max="4112" width="0.125" style="73" customWidth="1"/>
    <col min="4113" max="4352" width="16.625" style="73"/>
    <col min="4353" max="4353" width="2.25" style="73" customWidth="1"/>
    <col min="4354" max="4354" width="8.75" style="73" customWidth="1"/>
    <col min="4355" max="4355" width="3.125" style="73" customWidth="1"/>
    <col min="4356" max="4356" width="11.625" style="73" bestFit="1" customWidth="1"/>
    <col min="4357" max="4357" width="12.75" style="73" bestFit="1" customWidth="1"/>
    <col min="4358" max="4358" width="19.125" style="73" bestFit="1" customWidth="1"/>
    <col min="4359" max="4359" width="9.625" style="73" bestFit="1" customWidth="1"/>
    <col min="4360" max="4360" width="11.625" style="73" bestFit="1" customWidth="1"/>
    <col min="4361" max="4361" width="17.75" style="73" customWidth="1"/>
    <col min="4362" max="4363" width="11.625" style="73" bestFit="1" customWidth="1"/>
    <col min="4364" max="4364" width="17.75" style="73" bestFit="1" customWidth="1"/>
    <col min="4365" max="4365" width="9.625" style="73" bestFit="1" customWidth="1"/>
    <col min="4366" max="4366" width="10.75" style="73" bestFit="1" customWidth="1"/>
    <col min="4367" max="4367" width="16.25" style="73" bestFit="1" customWidth="1"/>
    <col min="4368" max="4368" width="0.125" style="73" customWidth="1"/>
    <col min="4369" max="4608" width="16.625" style="73"/>
    <col min="4609" max="4609" width="2.25" style="73" customWidth="1"/>
    <col min="4610" max="4610" width="8.75" style="73" customWidth="1"/>
    <col min="4611" max="4611" width="3.125" style="73" customWidth="1"/>
    <col min="4612" max="4612" width="11.625" style="73" bestFit="1" customWidth="1"/>
    <col min="4613" max="4613" width="12.75" style="73" bestFit="1" customWidth="1"/>
    <col min="4614" max="4614" width="19.125" style="73" bestFit="1" customWidth="1"/>
    <col min="4615" max="4615" width="9.625" style="73" bestFit="1" customWidth="1"/>
    <col min="4616" max="4616" width="11.625" style="73" bestFit="1" customWidth="1"/>
    <col min="4617" max="4617" width="17.75" style="73" customWidth="1"/>
    <col min="4618" max="4619" width="11.625" style="73" bestFit="1" customWidth="1"/>
    <col min="4620" max="4620" width="17.75" style="73" bestFit="1" customWidth="1"/>
    <col min="4621" max="4621" width="9.625" style="73" bestFit="1" customWidth="1"/>
    <col min="4622" max="4622" width="10.75" style="73" bestFit="1" customWidth="1"/>
    <col min="4623" max="4623" width="16.25" style="73" bestFit="1" customWidth="1"/>
    <col min="4624" max="4624" width="0.125" style="73" customWidth="1"/>
    <col min="4625" max="4864" width="16.625" style="73"/>
    <col min="4865" max="4865" width="2.25" style="73" customWidth="1"/>
    <col min="4866" max="4866" width="8.75" style="73" customWidth="1"/>
    <col min="4867" max="4867" width="3.125" style="73" customWidth="1"/>
    <col min="4868" max="4868" width="11.625" style="73" bestFit="1" customWidth="1"/>
    <col min="4869" max="4869" width="12.75" style="73" bestFit="1" customWidth="1"/>
    <col min="4870" max="4870" width="19.125" style="73" bestFit="1" customWidth="1"/>
    <col min="4871" max="4871" width="9.625" style="73" bestFit="1" customWidth="1"/>
    <col min="4872" max="4872" width="11.625" style="73" bestFit="1" customWidth="1"/>
    <col min="4873" max="4873" width="17.75" style="73" customWidth="1"/>
    <col min="4874" max="4875" width="11.625" style="73" bestFit="1" customWidth="1"/>
    <col min="4876" max="4876" width="17.75" style="73" bestFit="1" customWidth="1"/>
    <col min="4877" max="4877" width="9.625" style="73" bestFit="1" customWidth="1"/>
    <col min="4878" max="4878" width="10.75" style="73" bestFit="1" customWidth="1"/>
    <col min="4879" max="4879" width="16.25" style="73" bestFit="1" customWidth="1"/>
    <col min="4880" max="4880" width="0.125" style="73" customWidth="1"/>
    <col min="4881" max="5120" width="16.625" style="73"/>
    <col min="5121" max="5121" width="2.25" style="73" customWidth="1"/>
    <col min="5122" max="5122" width="8.75" style="73" customWidth="1"/>
    <col min="5123" max="5123" width="3.125" style="73" customWidth="1"/>
    <col min="5124" max="5124" width="11.625" style="73" bestFit="1" customWidth="1"/>
    <col min="5125" max="5125" width="12.75" style="73" bestFit="1" customWidth="1"/>
    <col min="5126" max="5126" width="19.125" style="73" bestFit="1" customWidth="1"/>
    <col min="5127" max="5127" width="9.625" style="73" bestFit="1" customWidth="1"/>
    <col min="5128" max="5128" width="11.625" style="73" bestFit="1" customWidth="1"/>
    <col min="5129" max="5129" width="17.75" style="73" customWidth="1"/>
    <col min="5130" max="5131" width="11.625" style="73" bestFit="1" customWidth="1"/>
    <col min="5132" max="5132" width="17.75" style="73" bestFit="1" customWidth="1"/>
    <col min="5133" max="5133" width="9.625" style="73" bestFit="1" customWidth="1"/>
    <col min="5134" max="5134" width="10.75" style="73" bestFit="1" customWidth="1"/>
    <col min="5135" max="5135" width="16.25" style="73" bestFit="1" customWidth="1"/>
    <col min="5136" max="5136" width="0.125" style="73" customWidth="1"/>
    <col min="5137" max="5376" width="16.625" style="73"/>
    <col min="5377" max="5377" width="2.25" style="73" customWidth="1"/>
    <col min="5378" max="5378" width="8.75" style="73" customWidth="1"/>
    <col min="5379" max="5379" width="3.125" style="73" customWidth="1"/>
    <col min="5380" max="5380" width="11.625" style="73" bestFit="1" customWidth="1"/>
    <col min="5381" max="5381" width="12.75" style="73" bestFit="1" customWidth="1"/>
    <col min="5382" max="5382" width="19.125" style="73" bestFit="1" customWidth="1"/>
    <col min="5383" max="5383" width="9.625" style="73" bestFit="1" customWidth="1"/>
    <col min="5384" max="5384" width="11.625" style="73" bestFit="1" customWidth="1"/>
    <col min="5385" max="5385" width="17.75" style="73" customWidth="1"/>
    <col min="5386" max="5387" width="11.625" style="73" bestFit="1" customWidth="1"/>
    <col min="5388" max="5388" width="17.75" style="73" bestFit="1" customWidth="1"/>
    <col min="5389" max="5389" width="9.625" style="73" bestFit="1" customWidth="1"/>
    <col min="5390" max="5390" width="10.75" style="73" bestFit="1" customWidth="1"/>
    <col min="5391" max="5391" width="16.25" style="73" bestFit="1" customWidth="1"/>
    <col min="5392" max="5392" width="0.125" style="73" customWidth="1"/>
    <col min="5393" max="5632" width="16.625" style="73"/>
    <col min="5633" max="5633" width="2.25" style="73" customWidth="1"/>
    <col min="5634" max="5634" width="8.75" style="73" customWidth="1"/>
    <col min="5635" max="5635" width="3.125" style="73" customWidth="1"/>
    <col min="5636" max="5636" width="11.625" style="73" bestFit="1" customWidth="1"/>
    <col min="5637" max="5637" width="12.75" style="73" bestFit="1" customWidth="1"/>
    <col min="5638" max="5638" width="19.125" style="73" bestFit="1" customWidth="1"/>
    <col min="5639" max="5639" width="9.625" style="73" bestFit="1" customWidth="1"/>
    <col min="5640" max="5640" width="11.625" style="73" bestFit="1" customWidth="1"/>
    <col min="5641" max="5641" width="17.75" style="73" customWidth="1"/>
    <col min="5642" max="5643" width="11.625" style="73" bestFit="1" customWidth="1"/>
    <col min="5644" max="5644" width="17.75" style="73" bestFit="1" customWidth="1"/>
    <col min="5645" max="5645" width="9.625" style="73" bestFit="1" customWidth="1"/>
    <col min="5646" max="5646" width="10.75" style="73" bestFit="1" customWidth="1"/>
    <col min="5647" max="5647" width="16.25" style="73" bestFit="1" customWidth="1"/>
    <col min="5648" max="5648" width="0.125" style="73" customWidth="1"/>
    <col min="5649" max="5888" width="16.625" style="73"/>
    <col min="5889" max="5889" width="2.25" style="73" customWidth="1"/>
    <col min="5890" max="5890" width="8.75" style="73" customWidth="1"/>
    <col min="5891" max="5891" width="3.125" style="73" customWidth="1"/>
    <col min="5892" max="5892" width="11.625" style="73" bestFit="1" customWidth="1"/>
    <col min="5893" max="5893" width="12.75" style="73" bestFit="1" customWidth="1"/>
    <col min="5894" max="5894" width="19.125" style="73" bestFit="1" customWidth="1"/>
    <col min="5895" max="5895" width="9.625" style="73" bestFit="1" customWidth="1"/>
    <col min="5896" max="5896" width="11.625" style="73" bestFit="1" customWidth="1"/>
    <col min="5897" max="5897" width="17.75" style="73" customWidth="1"/>
    <col min="5898" max="5899" width="11.625" style="73" bestFit="1" customWidth="1"/>
    <col min="5900" max="5900" width="17.75" style="73" bestFit="1" customWidth="1"/>
    <col min="5901" max="5901" width="9.625" style="73" bestFit="1" customWidth="1"/>
    <col min="5902" max="5902" width="10.75" style="73" bestFit="1" customWidth="1"/>
    <col min="5903" max="5903" width="16.25" style="73" bestFit="1" customWidth="1"/>
    <col min="5904" max="5904" width="0.125" style="73" customWidth="1"/>
    <col min="5905" max="6144" width="16.625" style="73"/>
    <col min="6145" max="6145" width="2.25" style="73" customWidth="1"/>
    <col min="6146" max="6146" width="8.75" style="73" customWidth="1"/>
    <col min="6147" max="6147" width="3.125" style="73" customWidth="1"/>
    <col min="6148" max="6148" width="11.625" style="73" bestFit="1" customWidth="1"/>
    <col min="6149" max="6149" width="12.75" style="73" bestFit="1" customWidth="1"/>
    <col min="6150" max="6150" width="19.125" style="73" bestFit="1" customWidth="1"/>
    <col min="6151" max="6151" width="9.625" style="73" bestFit="1" customWidth="1"/>
    <col min="6152" max="6152" width="11.625" style="73" bestFit="1" customWidth="1"/>
    <col min="6153" max="6153" width="17.75" style="73" customWidth="1"/>
    <col min="6154" max="6155" width="11.625" style="73" bestFit="1" customWidth="1"/>
    <col min="6156" max="6156" width="17.75" style="73" bestFit="1" customWidth="1"/>
    <col min="6157" max="6157" width="9.625" style="73" bestFit="1" customWidth="1"/>
    <col min="6158" max="6158" width="10.75" style="73" bestFit="1" customWidth="1"/>
    <col min="6159" max="6159" width="16.25" style="73" bestFit="1" customWidth="1"/>
    <col min="6160" max="6160" width="0.125" style="73" customWidth="1"/>
    <col min="6161" max="6400" width="16.625" style="73"/>
    <col min="6401" max="6401" width="2.25" style="73" customWidth="1"/>
    <col min="6402" max="6402" width="8.75" style="73" customWidth="1"/>
    <col min="6403" max="6403" width="3.125" style="73" customWidth="1"/>
    <col min="6404" max="6404" width="11.625" style="73" bestFit="1" customWidth="1"/>
    <col min="6405" max="6405" width="12.75" style="73" bestFit="1" customWidth="1"/>
    <col min="6406" max="6406" width="19.125" style="73" bestFit="1" customWidth="1"/>
    <col min="6407" max="6407" width="9.625" style="73" bestFit="1" customWidth="1"/>
    <col min="6408" max="6408" width="11.625" style="73" bestFit="1" customWidth="1"/>
    <col min="6409" max="6409" width="17.75" style="73" customWidth="1"/>
    <col min="6410" max="6411" width="11.625" style="73" bestFit="1" customWidth="1"/>
    <col min="6412" max="6412" width="17.75" style="73" bestFit="1" customWidth="1"/>
    <col min="6413" max="6413" width="9.625" style="73" bestFit="1" customWidth="1"/>
    <col min="6414" max="6414" width="10.75" style="73" bestFit="1" customWidth="1"/>
    <col min="6415" max="6415" width="16.25" style="73" bestFit="1" customWidth="1"/>
    <col min="6416" max="6416" width="0.125" style="73" customWidth="1"/>
    <col min="6417" max="6656" width="16.625" style="73"/>
    <col min="6657" max="6657" width="2.25" style="73" customWidth="1"/>
    <col min="6658" max="6658" width="8.75" style="73" customWidth="1"/>
    <col min="6659" max="6659" width="3.125" style="73" customWidth="1"/>
    <col min="6660" max="6660" width="11.625" style="73" bestFit="1" customWidth="1"/>
    <col min="6661" max="6661" width="12.75" style="73" bestFit="1" customWidth="1"/>
    <col min="6662" max="6662" width="19.125" style="73" bestFit="1" customWidth="1"/>
    <col min="6663" max="6663" width="9.625" style="73" bestFit="1" customWidth="1"/>
    <col min="6664" max="6664" width="11.625" style="73" bestFit="1" customWidth="1"/>
    <col min="6665" max="6665" width="17.75" style="73" customWidth="1"/>
    <col min="6666" max="6667" width="11.625" style="73" bestFit="1" customWidth="1"/>
    <col min="6668" max="6668" width="17.75" style="73" bestFit="1" customWidth="1"/>
    <col min="6669" max="6669" width="9.625" style="73" bestFit="1" customWidth="1"/>
    <col min="6670" max="6670" width="10.75" style="73" bestFit="1" customWidth="1"/>
    <col min="6671" max="6671" width="16.25" style="73" bestFit="1" customWidth="1"/>
    <col min="6672" max="6672" width="0.125" style="73" customWidth="1"/>
    <col min="6673" max="6912" width="16.625" style="73"/>
    <col min="6913" max="6913" width="2.25" style="73" customWidth="1"/>
    <col min="6914" max="6914" width="8.75" style="73" customWidth="1"/>
    <col min="6915" max="6915" width="3.125" style="73" customWidth="1"/>
    <col min="6916" max="6916" width="11.625" style="73" bestFit="1" customWidth="1"/>
    <col min="6917" max="6917" width="12.75" style="73" bestFit="1" customWidth="1"/>
    <col min="6918" max="6918" width="19.125" style="73" bestFit="1" customWidth="1"/>
    <col min="6919" max="6919" width="9.625" style="73" bestFit="1" customWidth="1"/>
    <col min="6920" max="6920" width="11.625" style="73" bestFit="1" customWidth="1"/>
    <col min="6921" max="6921" width="17.75" style="73" customWidth="1"/>
    <col min="6922" max="6923" width="11.625" style="73" bestFit="1" customWidth="1"/>
    <col min="6924" max="6924" width="17.75" style="73" bestFit="1" customWidth="1"/>
    <col min="6925" max="6925" width="9.625" style="73" bestFit="1" customWidth="1"/>
    <col min="6926" max="6926" width="10.75" style="73" bestFit="1" customWidth="1"/>
    <col min="6927" max="6927" width="16.25" style="73" bestFit="1" customWidth="1"/>
    <col min="6928" max="6928" width="0.125" style="73" customWidth="1"/>
    <col min="6929" max="7168" width="16.625" style="73"/>
    <col min="7169" max="7169" width="2.25" style="73" customWidth="1"/>
    <col min="7170" max="7170" width="8.75" style="73" customWidth="1"/>
    <col min="7171" max="7171" width="3.125" style="73" customWidth="1"/>
    <col min="7172" max="7172" width="11.625" style="73" bestFit="1" customWidth="1"/>
    <col min="7173" max="7173" width="12.75" style="73" bestFit="1" customWidth="1"/>
    <col min="7174" max="7174" width="19.125" style="73" bestFit="1" customWidth="1"/>
    <col min="7175" max="7175" width="9.625" style="73" bestFit="1" customWidth="1"/>
    <col min="7176" max="7176" width="11.625" style="73" bestFit="1" customWidth="1"/>
    <col min="7177" max="7177" width="17.75" style="73" customWidth="1"/>
    <col min="7178" max="7179" width="11.625" style="73" bestFit="1" customWidth="1"/>
    <col min="7180" max="7180" width="17.75" style="73" bestFit="1" customWidth="1"/>
    <col min="7181" max="7181" width="9.625" style="73" bestFit="1" customWidth="1"/>
    <col min="7182" max="7182" width="10.75" style="73" bestFit="1" customWidth="1"/>
    <col min="7183" max="7183" width="16.25" style="73" bestFit="1" customWidth="1"/>
    <col min="7184" max="7184" width="0.125" style="73" customWidth="1"/>
    <col min="7185" max="7424" width="16.625" style="73"/>
    <col min="7425" max="7425" width="2.25" style="73" customWidth="1"/>
    <col min="7426" max="7426" width="8.75" style="73" customWidth="1"/>
    <col min="7427" max="7427" width="3.125" style="73" customWidth="1"/>
    <col min="7428" max="7428" width="11.625" style="73" bestFit="1" customWidth="1"/>
    <col min="7429" max="7429" width="12.75" style="73" bestFit="1" customWidth="1"/>
    <col min="7430" max="7430" width="19.125" style="73" bestFit="1" customWidth="1"/>
    <col min="7431" max="7431" width="9.625" style="73" bestFit="1" customWidth="1"/>
    <col min="7432" max="7432" width="11.625" style="73" bestFit="1" customWidth="1"/>
    <col min="7433" max="7433" width="17.75" style="73" customWidth="1"/>
    <col min="7434" max="7435" width="11.625" style="73" bestFit="1" customWidth="1"/>
    <col min="7436" max="7436" width="17.75" style="73" bestFit="1" customWidth="1"/>
    <col min="7437" max="7437" width="9.625" style="73" bestFit="1" customWidth="1"/>
    <col min="7438" max="7438" width="10.75" style="73" bestFit="1" customWidth="1"/>
    <col min="7439" max="7439" width="16.25" style="73" bestFit="1" customWidth="1"/>
    <col min="7440" max="7440" width="0.125" style="73" customWidth="1"/>
    <col min="7441" max="7680" width="16.625" style="73"/>
    <col min="7681" max="7681" width="2.25" style="73" customWidth="1"/>
    <col min="7682" max="7682" width="8.75" style="73" customWidth="1"/>
    <col min="7683" max="7683" width="3.125" style="73" customWidth="1"/>
    <col min="7684" max="7684" width="11.625" style="73" bestFit="1" customWidth="1"/>
    <col min="7685" max="7685" width="12.75" style="73" bestFit="1" customWidth="1"/>
    <col min="7686" max="7686" width="19.125" style="73" bestFit="1" customWidth="1"/>
    <col min="7687" max="7687" width="9.625" style="73" bestFit="1" customWidth="1"/>
    <col min="7688" max="7688" width="11.625" style="73" bestFit="1" customWidth="1"/>
    <col min="7689" max="7689" width="17.75" style="73" customWidth="1"/>
    <col min="7690" max="7691" width="11.625" style="73" bestFit="1" customWidth="1"/>
    <col min="7692" max="7692" width="17.75" style="73" bestFit="1" customWidth="1"/>
    <col min="7693" max="7693" width="9.625" style="73" bestFit="1" customWidth="1"/>
    <col min="7694" max="7694" width="10.75" style="73" bestFit="1" customWidth="1"/>
    <col min="7695" max="7695" width="16.25" style="73" bestFit="1" customWidth="1"/>
    <col min="7696" max="7696" width="0.125" style="73" customWidth="1"/>
    <col min="7697" max="7936" width="16.625" style="73"/>
    <col min="7937" max="7937" width="2.25" style="73" customWidth="1"/>
    <col min="7938" max="7938" width="8.75" style="73" customWidth="1"/>
    <col min="7939" max="7939" width="3.125" style="73" customWidth="1"/>
    <col min="7940" max="7940" width="11.625" style="73" bestFit="1" customWidth="1"/>
    <col min="7941" max="7941" width="12.75" style="73" bestFit="1" customWidth="1"/>
    <col min="7942" max="7942" width="19.125" style="73" bestFit="1" customWidth="1"/>
    <col min="7943" max="7943" width="9.625" style="73" bestFit="1" customWidth="1"/>
    <col min="7944" max="7944" width="11.625" style="73" bestFit="1" customWidth="1"/>
    <col min="7945" max="7945" width="17.75" style="73" customWidth="1"/>
    <col min="7946" max="7947" width="11.625" style="73" bestFit="1" customWidth="1"/>
    <col min="7948" max="7948" width="17.75" style="73" bestFit="1" customWidth="1"/>
    <col min="7949" max="7949" width="9.625" style="73" bestFit="1" customWidth="1"/>
    <col min="7950" max="7950" width="10.75" style="73" bestFit="1" customWidth="1"/>
    <col min="7951" max="7951" width="16.25" style="73" bestFit="1" customWidth="1"/>
    <col min="7952" max="7952" width="0.125" style="73" customWidth="1"/>
    <col min="7953" max="8192" width="16.625" style="73"/>
    <col min="8193" max="8193" width="2.25" style="73" customWidth="1"/>
    <col min="8194" max="8194" width="8.75" style="73" customWidth="1"/>
    <col min="8195" max="8195" width="3.125" style="73" customWidth="1"/>
    <col min="8196" max="8196" width="11.625" style="73" bestFit="1" customWidth="1"/>
    <col min="8197" max="8197" width="12.75" style="73" bestFit="1" customWidth="1"/>
    <col min="8198" max="8198" width="19.125" style="73" bestFit="1" customWidth="1"/>
    <col min="8199" max="8199" width="9.625" style="73" bestFit="1" customWidth="1"/>
    <col min="8200" max="8200" width="11.625" style="73" bestFit="1" customWidth="1"/>
    <col min="8201" max="8201" width="17.75" style="73" customWidth="1"/>
    <col min="8202" max="8203" width="11.625" style="73" bestFit="1" customWidth="1"/>
    <col min="8204" max="8204" width="17.75" style="73" bestFit="1" customWidth="1"/>
    <col min="8205" max="8205" width="9.625" style="73" bestFit="1" customWidth="1"/>
    <col min="8206" max="8206" width="10.75" style="73" bestFit="1" customWidth="1"/>
    <col min="8207" max="8207" width="16.25" style="73" bestFit="1" customWidth="1"/>
    <col min="8208" max="8208" width="0.125" style="73" customWidth="1"/>
    <col min="8209" max="8448" width="16.625" style="73"/>
    <col min="8449" max="8449" width="2.25" style="73" customWidth="1"/>
    <col min="8450" max="8450" width="8.75" style="73" customWidth="1"/>
    <col min="8451" max="8451" width="3.125" style="73" customWidth="1"/>
    <col min="8452" max="8452" width="11.625" style="73" bestFit="1" customWidth="1"/>
    <col min="8453" max="8453" width="12.75" style="73" bestFit="1" customWidth="1"/>
    <col min="8454" max="8454" width="19.125" style="73" bestFit="1" customWidth="1"/>
    <col min="8455" max="8455" width="9.625" style="73" bestFit="1" customWidth="1"/>
    <col min="8456" max="8456" width="11.625" style="73" bestFit="1" customWidth="1"/>
    <col min="8457" max="8457" width="17.75" style="73" customWidth="1"/>
    <col min="8458" max="8459" width="11.625" style="73" bestFit="1" customWidth="1"/>
    <col min="8460" max="8460" width="17.75" style="73" bestFit="1" customWidth="1"/>
    <col min="8461" max="8461" width="9.625" style="73" bestFit="1" customWidth="1"/>
    <col min="8462" max="8462" width="10.75" style="73" bestFit="1" customWidth="1"/>
    <col min="8463" max="8463" width="16.25" style="73" bestFit="1" customWidth="1"/>
    <col min="8464" max="8464" width="0.125" style="73" customWidth="1"/>
    <col min="8465" max="8704" width="16.625" style="73"/>
    <col min="8705" max="8705" width="2.25" style="73" customWidth="1"/>
    <col min="8706" max="8706" width="8.75" style="73" customWidth="1"/>
    <col min="8707" max="8707" width="3.125" style="73" customWidth="1"/>
    <col min="8708" max="8708" width="11.625" style="73" bestFit="1" customWidth="1"/>
    <col min="8709" max="8709" width="12.75" style="73" bestFit="1" customWidth="1"/>
    <col min="8710" max="8710" width="19.125" style="73" bestFit="1" customWidth="1"/>
    <col min="8711" max="8711" width="9.625" style="73" bestFit="1" customWidth="1"/>
    <col min="8712" max="8712" width="11.625" style="73" bestFit="1" customWidth="1"/>
    <col min="8713" max="8713" width="17.75" style="73" customWidth="1"/>
    <col min="8714" max="8715" width="11.625" style="73" bestFit="1" customWidth="1"/>
    <col min="8716" max="8716" width="17.75" style="73" bestFit="1" customWidth="1"/>
    <col min="8717" max="8717" width="9.625" style="73" bestFit="1" customWidth="1"/>
    <col min="8718" max="8718" width="10.75" style="73" bestFit="1" customWidth="1"/>
    <col min="8719" max="8719" width="16.25" style="73" bestFit="1" customWidth="1"/>
    <col min="8720" max="8720" width="0.125" style="73" customWidth="1"/>
    <col min="8721" max="8960" width="16.625" style="73"/>
    <col min="8961" max="8961" width="2.25" style="73" customWidth="1"/>
    <col min="8962" max="8962" width="8.75" style="73" customWidth="1"/>
    <col min="8963" max="8963" width="3.125" style="73" customWidth="1"/>
    <col min="8964" max="8964" width="11.625" style="73" bestFit="1" customWidth="1"/>
    <col min="8965" max="8965" width="12.75" style="73" bestFit="1" customWidth="1"/>
    <col min="8966" max="8966" width="19.125" style="73" bestFit="1" customWidth="1"/>
    <col min="8967" max="8967" width="9.625" style="73" bestFit="1" customWidth="1"/>
    <col min="8968" max="8968" width="11.625" style="73" bestFit="1" customWidth="1"/>
    <col min="8969" max="8969" width="17.75" style="73" customWidth="1"/>
    <col min="8970" max="8971" width="11.625" style="73" bestFit="1" customWidth="1"/>
    <col min="8972" max="8972" width="17.75" style="73" bestFit="1" customWidth="1"/>
    <col min="8973" max="8973" width="9.625" style="73" bestFit="1" customWidth="1"/>
    <col min="8974" max="8974" width="10.75" style="73" bestFit="1" customWidth="1"/>
    <col min="8975" max="8975" width="16.25" style="73" bestFit="1" customWidth="1"/>
    <col min="8976" max="8976" width="0.125" style="73" customWidth="1"/>
    <col min="8977" max="9216" width="16.625" style="73"/>
    <col min="9217" max="9217" width="2.25" style="73" customWidth="1"/>
    <col min="9218" max="9218" width="8.75" style="73" customWidth="1"/>
    <col min="9219" max="9219" width="3.125" style="73" customWidth="1"/>
    <col min="9220" max="9220" width="11.625" style="73" bestFit="1" customWidth="1"/>
    <col min="9221" max="9221" width="12.75" style="73" bestFit="1" customWidth="1"/>
    <col min="9222" max="9222" width="19.125" style="73" bestFit="1" customWidth="1"/>
    <col min="9223" max="9223" width="9.625" style="73" bestFit="1" customWidth="1"/>
    <col min="9224" max="9224" width="11.625" style="73" bestFit="1" customWidth="1"/>
    <col min="9225" max="9225" width="17.75" style="73" customWidth="1"/>
    <col min="9226" max="9227" width="11.625" style="73" bestFit="1" customWidth="1"/>
    <col min="9228" max="9228" width="17.75" style="73" bestFit="1" customWidth="1"/>
    <col min="9229" max="9229" width="9.625" style="73" bestFit="1" customWidth="1"/>
    <col min="9230" max="9230" width="10.75" style="73" bestFit="1" customWidth="1"/>
    <col min="9231" max="9231" width="16.25" style="73" bestFit="1" customWidth="1"/>
    <col min="9232" max="9232" width="0.125" style="73" customWidth="1"/>
    <col min="9233" max="9472" width="16.625" style="73"/>
    <col min="9473" max="9473" width="2.25" style="73" customWidth="1"/>
    <col min="9474" max="9474" width="8.75" style="73" customWidth="1"/>
    <col min="9475" max="9475" width="3.125" style="73" customWidth="1"/>
    <col min="9476" max="9476" width="11.625" style="73" bestFit="1" customWidth="1"/>
    <col min="9477" max="9477" width="12.75" style="73" bestFit="1" customWidth="1"/>
    <col min="9478" max="9478" width="19.125" style="73" bestFit="1" customWidth="1"/>
    <col min="9479" max="9479" width="9.625" style="73" bestFit="1" customWidth="1"/>
    <col min="9480" max="9480" width="11.625" style="73" bestFit="1" customWidth="1"/>
    <col min="9481" max="9481" width="17.75" style="73" customWidth="1"/>
    <col min="9482" max="9483" width="11.625" style="73" bestFit="1" customWidth="1"/>
    <col min="9484" max="9484" width="17.75" style="73" bestFit="1" customWidth="1"/>
    <col min="9485" max="9485" width="9.625" style="73" bestFit="1" customWidth="1"/>
    <col min="9486" max="9486" width="10.75" style="73" bestFit="1" customWidth="1"/>
    <col min="9487" max="9487" width="16.25" style="73" bestFit="1" customWidth="1"/>
    <col min="9488" max="9488" width="0.125" style="73" customWidth="1"/>
    <col min="9489" max="9728" width="16.625" style="73"/>
    <col min="9729" max="9729" width="2.25" style="73" customWidth="1"/>
    <col min="9730" max="9730" width="8.75" style="73" customWidth="1"/>
    <col min="9731" max="9731" width="3.125" style="73" customWidth="1"/>
    <col min="9732" max="9732" width="11.625" style="73" bestFit="1" customWidth="1"/>
    <col min="9733" max="9733" width="12.75" style="73" bestFit="1" customWidth="1"/>
    <col min="9734" max="9734" width="19.125" style="73" bestFit="1" customWidth="1"/>
    <col min="9735" max="9735" width="9.625" style="73" bestFit="1" customWidth="1"/>
    <col min="9736" max="9736" width="11.625" style="73" bestFit="1" customWidth="1"/>
    <col min="9737" max="9737" width="17.75" style="73" customWidth="1"/>
    <col min="9738" max="9739" width="11.625" style="73" bestFit="1" customWidth="1"/>
    <col min="9740" max="9740" width="17.75" style="73" bestFit="1" customWidth="1"/>
    <col min="9741" max="9741" width="9.625" style="73" bestFit="1" customWidth="1"/>
    <col min="9742" max="9742" width="10.75" style="73" bestFit="1" customWidth="1"/>
    <col min="9743" max="9743" width="16.25" style="73" bestFit="1" customWidth="1"/>
    <col min="9744" max="9744" width="0.125" style="73" customWidth="1"/>
    <col min="9745" max="9984" width="16.625" style="73"/>
    <col min="9985" max="9985" width="2.25" style="73" customWidth="1"/>
    <col min="9986" max="9986" width="8.75" style="73" customWidth="1"/>
    <col min="9987" max="9987" width="3.125" style="73" customWidth="1"/>
    <col min="9988" max="9988" width="11.625" style="73" bestFit="1" customWidth="1"/>
    <col min="9989" max="9989" width="12.75" style="73" bestFit="1" customWidth="1"/>
    <col min="9990" max="9990" width="19.125" style="73" bestFit="1" customWidth="1"/>
    <col min="9991" max="9991" width="9.625" style="73" bestFit="1" customWidth="1"/>
    <col min="9992" max="9992" width="11.625" style="73" bestFit="1" customWidth="1"/>
    <col min="9993" max="9993" width="17.75" style="73" customWidth="1"/>
    <col min="9994" max="9995" width="11.625" style="73" bestFit="1" customWidth="1"/>
    <col min="9996" max="9996" width="17.75" style="73" bestFit="1" customWidth="1"/>
    <col min="9997" max="9997" width="9.625" style="73" bestFit="1" customWidth="1"/>
    <col min="9998" max="9998" width="10.75" style="73" bestFit="1" customWidth="1"/>
    <col min="9999" max="9999" width="16.25" style="73" bestFit="1" customWidth="1"/>
    <col min="10000" max="10000" width="0.125" style="73" customWidth="1"/>
    <col min="10001" max="10240" width="16.625" style="73"/>
    <col min="10241" max="10241" width="2.25" style="73" customWidth="1"/>
    <col min="10242" max="10242" width="8.75" style="73" customWidth="1"/>
    <col min="10243" max="10243" width="3.125" style="73" customWidth="1"/>
    <col min="10244" max="10244" width="11.625" style="73" bestFit="1" customWidth="1"/>
    <col min="10245" max="10245" width="12.75" style="73" bestFit="1" customWidth="1"/>
    <col min="10246" max="10246" width="19.125" style="73" bestFit="1" customWidth="1"/>
    <col min="10247" max="10247" width="9.625" style="73" bestFit="1" customWidth="1"/>
    <col min="10248" max="10248" width="11.625" style="73" bestFit="1" customWidth="1"/>
    <col min="10249" max="10249" width="17.75" style="73" customWidth="1"/>
    <col min="10250" max="10251" width="11.625" style="73" bestFit="1" customWidth="1"/>
    <col min="10252" max="10252" width="17.75" style="73" bestFit="1" customWidth="1"/>
    <col min="10253" max="10253" width="9.625" style="73" bestFit="1" customWidth="1"/>
    <col min="10254" max="10254" width="10.75" style="73" bestFit="1" customWidth="1"/>
    <col min="10255" max="10255" width="16.25" style="73" bestFit="1" customWidth="1"/>
    <col min="10256" max="10256" width="0.125" style="73" customWidth="1"/>
    <col min="10257" max="10496" width="16.625" style="73"/>
    <col min="10497" max="10497" width="2.25" style="73" customWidth="1"/>
    <col min="10498" max="10498" width="8.75" style="73" customWidth="1"/>
    <col min="10499" max="10499" width="3.125" style="73" customWidth="1"/>
    <col min="10500" max="10500" width="11.625" style="73" bestFit="1" customWidth="1"/>
    <col min="10501" max="10501" width="12.75" style="73" bestFit="1" customWidth="1"/>
    <col min="10502" max="10502" width="19.125" style="73" bestFit="1" customWidth="1"/>
    <col min="10503" max="10503" width="9.625" style="73" bestFit="1" customWidth="1"/>
    <col min="10504" max="10504" width="11.625" style="73" bestFit="1" customWidth="1"/>
    <col min="10505" max="10505" width="17.75" style="73" customWidth="1"/>
    <col min="10506" max="10507" width="11.625" style="73" bestFit="1" customWidth="1"/>
    <col min="10508" max="10508" width="17.75" style="73" bestFit="1" customWidth="1"/>
    <col min="10509" max="10509" width="9.625" style="73" bestFit="1" customWidth="1"/>
    <col min="10510" max="10510" width="10.75" style="73" bestFit="1" customWidth="1"/>
    <col min="10511" max="10511" width="16.25" style="73" bestFit="1" customWidth="1"/>
    <col min="10512" max="10512" width="0.125" style="73" customWidth="1"/>
    <col min="10513" max="10752" width="16.625" style="73"/>
    <col min="10753" max="10753" width="2.25" style="73" customWidth="1"/>
    <col min="10754" max="10754" width="8.75" style="73" customWidth="1"/>
    <col min="10755" max="10755" width="3.125" style="73" customWidth="1"/>
    <col min="10756" max="10756" width="11.625" style="73" bestFit="1" customWidth="1"/>
    <col min="10757" max="10757" width="12.75" style="73" bestFit="1" customWidth="1"/>
    <col min="10758" max="10758" width="19.125" style="73" bestFit="1" customWidth="1"/>
    <col min="10759" max="10759" width="9.625" style="73" bestFit="1" customWidth="1"/>
    <col min="10760" max="10760" width="11.625" style="73" bestFit="1" customWidth="1"/>
    <col min="10761" max="10761" width="17.75" style="73" customWidth="1"/>
    <col min="10762" max="10763" width="11.625" style="73" bestFit="1" customWidth="1"/>
    <col min="10764" max="10764" width="17.75" style="73" bestFit="1" customWidth="1"/>
    <col min="10765" max="10765" width="9.625" style="73" bestFit="1" customWidth="1"/>
    <col min="10766" max="10766" width="10.75" style="73" bestFit="1" customWidth="1"/>
    <col min="10767" max="10767" width="16.25" style="73" bestFit="1" customWidth="1"/>
    <col min="10768" max="10768" width="0.125" style="73" customWidth="1"/>
    <col min="10769" max="11008" width="16.625" style="73"/>
    <col min="11009" max="11009" width="2.25" style="73" customWidth="1"/>
    <col min="11010" max="11010" width="8.75" style="73" customWidth="1"/>
    <col min="11011" max="11011" width="3.125" style="73" customWidth="1"/>
    <col min="11012" max="11012" width="11.625" style="73" bestFit="1" customWidth="1"/>
    <col min="11013" max="11013" width="12.75" style="73" bestFit="1" customWidth="1"/>
    <col min="11014" max="11014" width="19.125" style="73" bestFit="1" customWidth="1"/>
    <col min="11015" max="11015" width="9.625" style="73" bestFit="1" customWidth="1"/>
    <col min="11016" max="11016" width="11.625" style="73" bestFit="1" customWidth="1"/>
    <col min="11017" max="11017" width="17.75" style="73" customWidth="1"/>
    <col min="11018" max="11019" width="11.625" style="73" bestFit="1" customWidth="1"/>
    <col min="11020" max="11020" width="17.75" style="73" bestFit="1" customWidth="1"/>
    <col min="11021" max="11021" width="9.625" style="73" bestFit="1" customWidth="1"/>
    <col min="11022" max="11022" width="10.75" style="73" bestFit="1" customWidth="1"/>
    <col min="11023" max="11023" width="16.25" style="73" bestFit="1" customWidth="1"/>
    <col min="11024" max="11024" width="0.125" style="73" customWidth="1"/>
    <col min="11025" max="11264" width="16.625" style="73"/>
    <col min="11265" max="11265" width="2.25" style="73" customWidth="1"/>
    <col min="11266" max="11266" width="8.75" style="73" customWidth="1"/>
    <col min="11267" max="11267" width="3.125" style="73" customWidth="1"/>
    <col min="11268" max="11268" width="11.625" style="73" bestFit="1" customWidth="1"/>
    <col min="11269" max="11269" width="12.75" style="73" bestFit="1" customWidth="1"/>
    <col min="11270" max="11270" width="19.125" style="73" bestFit="1" customWidth="1"/>
    <col min="11271" max="11271" width="9.625" style="73" bestFit="1" customWidth="1"/>
    <col min="11272" max="11272" width="11.625" style="73" bestFit="1" customWidth="1"/>
    <col min="11273" max="11273" width="17.75" style="73" customWidth="1"/>
    <col min="11274" max="11275" width="11.625" style="73" bestFit="1" customWidth="1"/>
    <col min="11276" max="11276" width="17.75" style="73" bestFit="1" customWidth="1"/>
    <col min="11277" max="11277" width="9.625" style="73" bestFit="1" customWidth="1"/>
    <col min="11278" max="11278" width="10.75" style="73" bestFit="1" customWidth="1"/>
    <col min="11279" max="11279" width="16.25" style="73" bestFit="1" customWidth="1"/>
    <col min="11280" max="11280" width="0.125" style="73" customWidth="1"/>
    <col min="11281" max="11520" width="16.625" style="73"/>
    <col min="11521" max="11521" width="2.25" style="73" customWidth="1"/>
    <col min="11522" max="11522" width="8.75" style="73" customWidth="1"/>
    <col min="11523" max="11523" width="3.125" style="73" customWidth="1"/>
    <col min="11524" max="11524" width="11.625" style="73" bestFit="1" customWidth="1"/>
    <col min="11525" max="11525" width="12.75" style="73" bestFit="1" customWidth="1"/>
    <col min="11526" max="11526" width="19.125" style="73" bestFit="1" customWidth="1"/>
    <col min="11527" max="11527" width="9.625" style="73" bestFit="1" customWidth="1"/>
    <col min="11528" max="11528" width="11.625" style="73" bestFit="1" customWidth="1"/>
    <col min="11529" max="11529" width="17.75" style="73" customWidth="1"/>
    <col min="11530" max="11531" width="11.625" style="73" bestFit="1" customWidth="1"/>
    <col min="11532" max="11532" width="17.75" style="73" bestFit="1" customWidth="1"/>
    <col min="11533" max="11533" width="9.625" style="73" bestFit="1" customWidth="1"/>
    <col min="11534" max="11534" width="10.75" style="73" bestFit="1" customWidth="1"/>
    <col min="11535" max="11535" width="16.25" style="73" bestFit="1" customWidth="1"/>
    <col min="11536" max="11536" width="0.125" style="73" customWidth="1"/>
    <col min="11537" max="11776" width="16.625" style="73"/>
    <col min="11777" max="11777" width="2.25" style="73" customWidth="1"/>
    <col min="11778" max="11778" width="8.75" style="73" customWidth="1"/>
    <col min="11779" max="11779" width="3.125" style="73" customWidth="1"/>
    <col min="11780" max="11780" width="11.625" style="73" bestFit="1" customWidth="1"/>
    <col min="11781" max="11781" width="12.75" style="73" bestFit="1" customWidth="1"/>
    <col min="11782" max="11782" width="19.125" style="73" bestFit="1" customWidth="1"/>
    <col min="11783" max="11783" width="9.625" style="73" bestFit="1" customWidth="1"/>
    <col min="11784" max="11784" width="11.625" style="73" bestFit="1" customWidth="1"/>
    <col min="11785" max="11785" width="17.75" style="73" customWidth="1"/>
    <col min="11786" max="11787" width="11.625" style="73" bestFit="1" customWidth="1"/>
    <col min="11788" max="11788" width="17.75" style="73" bestFit="1" customWidth="1"/>
    <col min="11789" max="11789" width="9.625" style="73" bestFit="1" customWidth="1"/>
    <col min="11790" max="11790" width="10.75" style="73" bestFit="1" customWidth="1"/>
    <col min="11791" max="11791" width="16.25" style="73" bestFit="1" customWidth="1"/>
    <col min="11792" max="11792" width="0.125" style="73" customWidth="1"/>
    <col min="11793" max="12032" width="16.625" style="73"/>
    <col min="12033" max="12033" width="2.25" style="73" customWidth="1"/>
    <col min="12034" max="12034" width="8.75" style="73" customWidth="1"/>
    <col min="12035" max="12035" width="3.125" style="73" customWidth="1"/>
    <col min="12036" max="12036" width="11.625" style="73" bestFit="1" customWidth="1"/>
    <col min="12037" max="12037" width="12.75" style="73" bestFit="1" customWidth="1"/>
    <col min="12038" max="12038" width="19.125" style="73" bestFit="1" customWidth="1"/>
    <col min="12039" max="12039" width="9.625" style="73" bestFit="1" customWidth="1"/>
    <col min="12040" max="12040" width="11.625" style="73" bestFit="1" customWidth="1"/>
    <col min="12041" max="12041" width="17.75" style="73" customWidth="1"/>
    <col min="12042" max="12043" width="11.625" style="73" bestFit="1" customWidth="1"/>
    <col min="12044" max="12044" width="17.75" style="73" bestFit="1" customWidth="1"/>
    <col min="12045" max="12045" width="9.625" style="73" bestFit="1" customWidth="1"/>
    <col min="12046" max="12046" width="10.75" style="73" bestFit="1" customWidth="1"/>
    <col min="12047" max="12047" width="16.25" style="73" bestFit="1" customWidth="1"/>
    <col min="12048" max="12048" width="0.125" style="73" customWidth="1"/>
    <col min="12049" max="12288" width="16.625" style="73"/>
    <col min="12289" max="12289" width="2.25" style="73" customWidth="1"/>
    <col min="12290" max="12290" width="8.75" style="73" customWidth="1"/>
    <col min="12291" max="12291" width="3.125" style="73" customWidth="1"/>
    <col min="12292" max="12292" width="11.625" style="73" bestFit="1" customWidth="1"/>
    <col min="12293" max="12293" width="12.75" style="73" bestFit="1" customWidth="1"/>
    <col min="12294" max="12294" width="19.125" style="73" bestFit="1" customWidth="1"/>
    <col min="12295" max="12295" width="9.625" style="73" bestFit="1" customWidth="1"/>
    <col min="12296" max="12296" width="11.625" style="73" bestFit="1" customWidth="1"/>
    <col min="12297" max="12297" width="17.75" style="73" customWidth="1"/>
    <col min="12298" max="12299" width="11.625" style="73" bestFit="1" customWidth="1"/>
    <col min="12300" max="12300" width="17.75" style="73" bestFit="1" customWidth="1"/>
    <col min="12301" max="12301" width="9.625" style="73" bestFit="1" customWidth="1"/>
    <col min="12302" max="12302" width="10.75" style="73" bestFit="1" customWidth="1"/>
    <col min="12303" max="12303" width="16.25" style="73" bestFit="1" customWidth="1"/>
    <col min="12304" max="12304" width="0.125" style="73" customWidth="1"/>
    <col min="12305" max="12544" width="16.625" style="73"/>
    <col min="12545" max="12545" width="2.25" style="73" customWidth="1"/>
    <col min="12546" max="12546" width="8.75" style="73" customWidth="1"/>
    <col min="12547" max="12547" width="3.125" style="73" customWidth="1"/>
    <col min="12548" max="12548" width="11.625" style="73" bestFit="1" customWidth="1"/>
    <col min="12549" max="12549" width="12.75" style="73" bestFit="1" customWidth="1"/>
    <col min="12550" max="12550" width="19.125" style="73" bestFit="1" customWidth="1"/>
    <col min="12551" max="12551" width="9.625" style="73" bestFit="1" customWidth="1"/>
    <col min="12552" max="12552" width="11.625" style="73" bestFit="1" customWidth="1"/>
    <col min="12553" max="12553" width="17.75" style="73" customWidth="1"/>
    <col min="12554" max="12555" width="11.625" style="73" bestFit="1" customWidth="1"/>
    <col min="12556" max="12556" width="17.75" style="73" bestFit="1" customWidth="1"/>
    <col min="12557" max="12557" width="9.625" style="73" bestFit="1" customWidth="1"/>
    <col min="12558" max="12558" width="10.75" style="73" bestFit="1" customWidth="1"/>
    <col min="12559" max="12559" width="16.25" style="73" bestFit="1" customWidth="1"/>
    <col min="12560" max="12560" width="0.125" style="73" customWidth="1"/>
    <col min="12561" max="12800" width="16.625" style="73"/>
    <col min="12801" max="12801" width="2.25" style="73" customWidth="1"/>
    <col min="12802" max="12802" width="8.75" style="73" customWidth="1"/>
    <col min="12803" max="12803" width="3.125" style="73" customWidth="1"/>
    <col min="12804" max="12804" width="11.625" style="73" bestFit="1" customWidth="1"/>
    <col min="12805" max="12805" width="12.75" style="73" bestFit="1" customWidth="1"/>
    <col min="12806" max="12806" width="19.125" style="73" bestFit="1" customWidth="1"/>
    <col min="12807" max="12807" width="9.625" style="73" bestFit="1" customWidth="1"/>
    <col min="12808" max="12808" width="11.625" style="73" bestFit="1" customWidth="1"/>
    <col min="12809" max="12809" width="17.75" style="73" customWidth="1"/>
    <col min="12810" max="12811" width="11.625" style="73" bestFit="1" customWidth="1"/>
    <col min="12812" max="12812" width="17.75" style="73" bestFit="1" customWidth="1"/>
    <col min="12813" max="12813" width="9.625" style="73" bestFit="1" customWidth="1"/>
    <col min="12814" max="12814" width="10.75" style="73" bestFit="1" customWidth="1"/>
    <col min="12815" max="12815" width="16.25" style="73" bestFit="1" customWidth="1"/>
    <col min="12816" max="12816" width="0.125" style="73" customWidth="1"/>
    <col min="12817" max="13056" width="16.625" style="73"/>
    <col min="13057" max="13057" width="2.25" style="73" customWidth="1"/>
    <col min="13058" max="13058" width="8.75" style="73" customWidth="1"/>
    <col min="13059" max="13059" width="3.125" style="73" customWidth="1"/>
    <col min="13060" max="13060" width="11.625" style="73" bestFit="1" customWidth="1"/>
    <col min="13061" max="13061" width="12.75" style="73" bestFit="1" customWidth="1"/>
    <col min="13062" max="13062" width="19.125" style="73" bestFit="1" customWidth="1"/>
    <col min="13063" max="13063" width="9.625" style="73" bestFit="1" customWidth="1"/>
    <col min="13064" max="13064" width="11.625" style="73" bestFit="1" customWidth="1"/>
    <col min="13065" max="13065" width="17.75" style="73" customWidth="1"/>
    <col min="13066" max="13067" width="11.625" style="73" bestFit="1" customWidth="1"/>
    <col min="13068" max="13068" width="17.75" style="73" bestFit="1" customWidth="1"/>
    <col min="13069" max="13069" width="9.625" style="73" bestFit="1" customWidth="1"/>
    <col min="13070" max="13070" width="10.75" style="73" bestFit="1" customWidth="1"/>
    <col min="13071" max="13071" width="16.25" style="73" bestFit="1" customWidth="1"/>
    <col min="13072" max="13072" width="0.125" style="73" customWidth="1"/>
    <col min="13073" max="13312" width="16.625" style="73"/>
    <col min="13313" max="13313" width="2.25" style="73" customWidth="1"/>
    <col min="13314" max="13314" width="8.75" style="73" customWidth="1"/>
    <col min="13315" max="13315" width="3.125" style="73" customWidth="1"/>
    <col min="13316" max="13316" width="11.625" style="73" bestFit="1" customWidth="1"/>
    <col min="13317" max="13317" width="12.75" style="73" bestFit="1" customWidth="1"/>
    <col min="13318" max="13318" width="19.125" style="73" bestFit="1" customWidth="1"/>
    <col min="13319" max="13319" width="9.625" style="73" bestFit="1" customWidth="1"/>
    <col min="13320" max="13320" width="11.625" style="73" bestFit="1" customWidth="1"/>
    <col min="13321" max="13321" width="17.75" style="73" customWidth="1"/>
    <col min="13322" max="13323" width="11.625" style="73" bestFit="1" customWidth="1"/>
    <col min="13324" max="13324" width="17.75" style="73" bestFit="1" customWidth="1"/>
    <col min="13325" max="13325" width="9.625" style="73" bestFit="1" customWidth="1"/>
    <col min="13326" max="13326" width="10.75" style="73" bestFit="1" customWidth="1"/>
    <col min="13327" max="13327" width="16.25" style="73" bestFit="1" customWidth="1"/>
    <col min="13328" max="13328" width="0.125" style="73" customWidth="1"/>
    <col min="13329" max="13568" width="16.625" style="73"/>
    <col min="13569" max="13569" width="2.25" style="73" customWidth="1"/>
    <col min="13570" max="13570" width="8.75" style="73" customWidth="1"/>
    <col min="13571" max="13571" width="3.125" style="73" customWidth="1"/>
    <col min="13572" max="13572" width="11.625" style="73" bestFit="1" customWidth="1"/>
    <col min="13573" max="13573" width="12.75" style="73" bestFit="1" customWidth="1"/>
    <col min="13574" max="13574" width="19.125" style="73" bestFit="1" customWidth="1"/>
    <col min="13575" max="13575" width="9.625" style="73" bestFit="1" customWidth="1"/>
    <col min="13576" max="13576" width="11.625" style="73" bestFit="1" customWidth="1"/>
    <col min="13577" max="13577" width="17.75" style="73" customWidth="1"/>
    <col min="13578" max="13579" width="11.625" style="73" bestFit="1" customWidth="1"/>
    <col min="13580" max="13580" width="17.75" style="73" bestFit="1" customWidth="1"/>
    <col min="13581" max="13581" width="9.625" style="73" bestFit="1" customWidth="1"/>
    <col min="13582" max="13582" width="10.75" style="73" bestFit="1" customWidth="1"/>
    <col min="13583" max="13583" width="16.25" style="73" bestFit="1" customWidth="1"/>
    <col min="13584" max="13584" width="0.125" style="73" customWidth="1"/>
    <col min="13585" max="13824" width="16.625" style="73"/>
    <col min="13825" max="13825" width="2.25" style="73" customWidth="1"/>
    <col min="13826" max="13826" width="8.75" style="73" customWidth="1"/>
    <col min="13827" max="13827" width="3.125" style="73" customWidth="1"/>
    <col min="13828" max="13828" width="11.625" style="73" bestFit="1" customWidth="1"/>
    <col min="13829" max="13829" width="12.75" style="73" bestFit="1" customWidth="1"/>
    <col min="13830" max="13830" width="19.125" style="73" bestFit="1" customWidth="1"/>
    <col min="13831" max="13831" width="9.625" style="73" bestFit="1" customWidth="1"/>
    <col min="13832" max="13832" width="11.625" style="73" bestFit="1" customWidth="1"/>
    <col min="13833" max="13833" width="17.75" style="73" customWidth="1"/>
    <col min="13834" max="13835" width="11.625" style="73" bestFit="1" customWidth="1"/>
    <col min="13836" max="13836" width="17.75" style="73" bestFit="1" customWidth="1"/>
    <col min="13837" max="13837" width="9.625" style="73" bestFit="1" customWidth="1"/>
    <col min="13838" max="13838" width="10.75" style="73" bestFit="1" customWidth="1"/>
    <col min="13839" max="13839" width="16.25" style="73" bestFit="1" customWidth="1"/>
    <col min="13840" max="13840" width="0.125" style="73" customWidth="1"/>
    <col min="13841" max="14080" width="16.625" style="73"/>
    <col min="14081" max="14081" width="2.25" style="73" customWidth="1"/>
    <col min="14082" max="14082" width="8.75" style="73" customWidth="1"/>
    <col min="14083" max="14083" width="3.125" style="73" customWidth="1"/>
    <col min="14084" max="14084" width="11.625" style="73" bestFit="1" customWidth="1"/>
    <col min="14085" max="14085" width="12.75" style="73" bestFit="1" customWidth="1"/>
    <col min="14086" max="14086" width="19.125" style="73" bestFit="1" customWidth="1"/>
    <col min="14087" max="14087" width="9.625" style="73" bestFit="1" customWidth="1"/>
    <col min="14088" max="14088" width="11.625" style="73" bestFit="1" customWidth="1"/>
    <col min="14089" max="14089" width="17.75" style="73" customWidth="1"/>
    <col min="14090" max="14091" width="11.625" style="73" bestFit="1" customWidth="1"/>
    <col min="14092" max="14092" width="17.75" style="73" bestFit="1" customWidth="1"/>
    <col min="14093" max="14093" width="9.625" style="73" bestFit="1" customWidth="1"/>
    <col min="14094" max="14094" width="10.75" style="73" bestFit="1" customWidth="1"/>
    <col min="14095" max="14095" width="16.25" style="73" bestFit="1" customWidth="1"/>
    <col min="14096" max="14096" width="0.125" style="73" customWidth="1"/>
    <col min="14097" max="14336" width="16.625" style="73"/>
    <col min="14337" max="14337" width="2.25" style="73" customWidth="1"/>
    <col min="14338" max="14338" width="8.75" style="73" customWidth="1"/>
    <col min="14339" max="14339" width="3.125" style="73" customWidth="1"/>
    <col min="14340" max="14340" width="11.625" style="73" bestFit="1" customWidth="1"/>
    <col min="14341" max="14341" width="12.75" style="73" bestFit="1" customWidth="1"/>
    <col min="14342" max="14342" width="19.125" style="73" bestFit="1" customWidth="1"/>
    <col min="14343" max="14343" width="9.625" style="73" bestFit="1" customWidth="1"/>
    <col min="14344" max="14344" width="11.625" style="73" bestFit="1" customWidth="1"/>
    <col min="14345" max="14345" width="17.75" style="73" customWidth="1"/>
    <col min="14346" max="14347" width="11.625" style="73" bestFit="1" customWidth="1"/>
    <col min="14348" max="14348" width="17.75" style="73" bestFit="1" customWidth="1"/>
    <col min="14349" max="14349" width="9.625" style="73" bestFit="1" customWidth="1"/>
    <col min="14350" max="14350" width="10.75" style="73" bestFit="1" customWidth="1"/>
    <col min="14351" max="14351" width="16.25" style="73" bestFit="1" customWidth="1"/>
    <col min="14352" max="14352" width="0.125" style="73" customWidth="1"/>
    <col min="14353" max="14592" width="16.625" style="73"/>
    <col min="14593" max="14593" width="2.25" style="73" customWidth="1"/>
    <col min="14594" max="14594" width="8.75" style="73" customWidth="1"/>
    <col min="14595" max="14595" width="3.125" style="73" customWidth="1"/>
    <col min="14596" max="14596" width="11.625" style="73" bestFit="1" customWidth="1"/>
    <col min="14597" max="14597" width="12.75" style="73" bestFit="1" customWidth="1"/>
    <col min="14598" max="14598" width="19.125" style="73" bestFit="1" customWidth="1"/>
    <col min="14599" max="14599" width="9.625" style="73" bestFit="1" customWidth="1"/>
    <col min="14600" max="14600" width="11.625" style="73" bestFit="1" customWidth="1"/>
    <col min="14601" max="14601" width="17.75" style="73" customWidth="1"/>
    <col min="14602" max="14603" width="11.625" style="73" bestFit="1" customWidth="1"/>
    <col min="14604" max="14604" width="17.75" style="73" bestFit="1" customWidth="1"/>
    <col min="14605" max="14605" width="9.625" style="73" bestFit="1" customWidth="1"/>
    <col min="14606" max="14606" width="10.75" style="73" bestFit="1" customWidth="1"/>
    <col min="14607" max="14607" width="16.25" style="73" bestFit="1" customWidth="1"/>
    <col min="14608" max="14608" width="0.125" style="73" customWidth="1"/>
    <col min="14609" max="14848" width="16.625" style="73"/>
    <col min="14849" max="14849" width="2.25" style="73" customWidth="1"/>
    <col min="14850" max="14850" width="8.75" style="73" customWidth="1"/>
    <col min="14851" max="14851" width="3.125" style="73" customWidth="1"/>
    <col min="14852" max="14852" width="11.625" style="73" bestFit="1" customWidth="1"/>
    <col min="14853" max="14853" width="12.75" style="73" bestFit="1" customWidth="1"/>
    <col min="14854" max="14854" width="19.125" style="73" bestFit="1" customWidth="1"/>
    <col min="14855" max="14855" width="9.625" style="73" bestFit="1" customWidth="1"/>
    <col min="14856" max="14856" width="11.625" style="73" bestFit="1" customWidth="1"/>
    <col min="14857" max="14857" width="17.75" style="73" customWidth="1"/>
    <col min="14858" max="14859" width="11.625" style="73" bestFit="1" customWidth="1"/>
    <col min="14860" max="14860" width="17.75" style="73" bestFit="1" customWidth="1"/>
    <col min="14861" max="14861" width="9.625" style="73" bestFit="1" customWidth="1"/>
    <col min="14862" max="14862" width="10.75" style="73" bestFit="1" customWidth="1"/>
    <col min="14863" max="14863" width="16.25" style="73" bestFit="1" customWidth="1"/>
    <col min="14864" max="14864" width="0.125" style="73" customWidth="1"/>
    <col min="14865" max="15104" width="16.625" style="73"/>
    <col min="15105" max="15105" width="2.25" style="73" customWidth="1"/>
    <col min="15106" max="15106" width="8.75" style="73" customWidth="1"/>
    <col min="15107" max="15107" width="3.125" style="73" customWidth="1"/>
    <col min="15108" max="15108" width="11.625" style="73" bestFit="1" customWidth="1"/>
    <col min="15109" max="15109" width="12.75" style="73" bestFit="1" customWidth="1"/>
    <col min="15110" max="15110" width="19.125" style="73" bestFit="1" customWidth="1"/>
    <col min="15111" max="15111" width="9.625" style="73" bestFit="1" customWidth="1"/>
    <col min="15112" max="15112" width="11.625" style="73" bestFit="1" customWidth="1"/>
    <col min="15113" max="15113" width="17.75" style="73" customWidth="1"/>
    <col min="15114" max="15115" width="11.625" style="73" bestFit="1" customWidth="1"/>
    <col min="15116" max="15116" width="17.75" style="73" bestFit="1" customWidth="1"/>
    <col min="15117" max="15117" width="9.625" style="73" bestFit="1" customWidth="1"/>
    <col min="15118" max="15118" width="10.75" style="73" bestFit="1" customWidth="1"/>
    <col min="15119" max="15119" width="16.25" style="73" bestFit="1" customWidth="1"/>
    <col min="15120" max="15120" width="0.125" style="73" customWidth="1"/>
    <col min="15121" max="15360" width="16.625" style="73"/>
    <col min="15361" max="15361" width="2.25" style="73" customWidth="1"/>
    <col min="15362" max="15362" width="8.75" style="73" customWidth="1"/>
    <col min="15363" max="15363" width="3.125" style="73" customWidth="1"/>
    <col min="15364" max="15364" width="11.625" style="73" bestFit="1" customWidth="1"/>
    <col min="15365" max="15365" width="12.75" style="73" bestFit="1" customWidth="1"/>
    <col min="15366" max="15366" width="19.125" style="73" bestFit="1" customWidth="1"/>
    <col min="15367" max="15367" width="9.625" style="73" bestFit="1" customWidth="1"/>
    <col min="15368" max="15368" width="11.625" style="73" bestFit="1" customWidth="1"/>
    <col min="15369" max="15369" width="17.75" style="73" customWidth="1"/>
    <col min="15370" max="15371" width="11.625" style="73" bestFit="1" customWidth="1"/>
    <col min="15372" max="15372" width="17.75" style="73" bestFit="1" customWidth="1"/>
    <col min="15373" max="15373" width="9.625" style="73" bestFit="1" customWidth="1"/>
    <col min="15374" max="15374" width="10.75" style="73" bestFit="1" customWidth="1"/>
    <col min="15375" max="15375" width="16.25" style="73" bestFit="1" customWidth="1"/>
    <col min="15376" max="15376" width="0.125" style="73" customWidth="1"/>
    <col min="15377" max="15616" width="16.625" style="73"/>
    <col min="15617" max="15617" width="2.25" style="73" customWidth="1"/>
    <col min="15618" max="15618" width="8.75" style="73" customWidth="1"/>
    <col min="15619" max="15619" width="3.125" style="73" customWidth="1"/>
    <col min="15620" max="15620" width="11.625" style="73" bestFit="1" customWidth="1"/>
    <col min="15621" max="15621" width="12.75" style="73" bestFit="1" customWidth="1"/>
    <col min="15622" max="15622" width="19.125" style="73" bestFit="1" customWidth="1"/>
    <col min="15623" max="15623" width="9.625" style="73" bestFit="1" customWidth="1"/>
    <col min="15624" max="15624" width="11.625" style="73" bestFit="1" customWidth="1"/>
    <col min="15625" max="15625" width="17.75" style="73" customWidth="1"/>
    <col min="15626" max="15627" width="11.625" style="73" bestFit="1" customWidth="1"/>
    <col min="15628" max="15628" width="17.75" style="73" bestFit="1" customWidth="1"/>
    <col min="15629" max="15629" width="9.625" style="73" bestFit="1" customWidth="1"/>
    <col min="15630" max="15630" width="10.75" style="73" bestFit="1" customWidth="1"/>
    <col min="15631" max="15631" width="16.25" style="73" bestFit="1" customWidth="1"/>
    <col min="15632" max="15632" width="0.125" style="73" customWidth="1"/>
    <col min="15633" max="15872" width="16.625" style="73"/>
    <col min="15873" max="15873" width="2.25" style="73" customWidth="1"/>
    <col min="15874" max="15874" width="8.75" style="73" customWidth="1"/>
    <col min="15875" max="15875" width="3.125" style="73" customWidth="1"/>
    <col min="15876" max="15876" width="11.625" style="73" bestFit="1" customWidth="1"/>
    <col min="15877" max="15877" width="12.75" style="73" bestFit="1" customWidth="1"/>
    <col min="15878" max="15878" width="19.125" style="73" bestFit="1" customWidth="1"/>
    <col min="15879" max="15879" width="9.625" style="73" bestFit="1" customWidth="1"/>
    <col min="15880" max="15880" width="11.625" style="73" bestFit="1" customWidth="1"/>
    <col min="15881" max="15881" width="17.75" style="73" customWidth="1"/>
    <col min="15882" max="15883" width="11.625" style="73" bestFit="1" customWidth="1"/>
    <col min="15884" max="15884" width="17.75" style="73" bestFit="1" customWidth="1"/>
    <col min="15885" max="15885" width="9.625" style="73" bestFit="1" customWidth="1"/>
    <col min="15886" max="15886" width="10.75" style="73" bestFit="1" customWidth="1"/>
    <col min="15887" max="15887" width="16.25" style="73" bestFit="1" customWidth="1"/>
    <col min="15888" max="15888" width="0.125" style="73" customWidth="1"/>
    <col min="15889" max="16128" width="16.625" style="73"/>
    <col min="16129" max="16129" width="2.25" style="73" customWidth="1"/>
    <col min="16130" max="16130" width="8.75" style="73" customWidth="1"/>
    <col min="16131" max="16131" width="3.125" style="73" customWidth="1"/>
    <col min="16132" max="16132" width="11.625" style="73" bestFit="1" customWidth="1"/>
    <col min="16133" max="16133" width="12.75" style="73" bestFit="1" customWidth="1"/>
    <col min="16134" max="16134" width="19.125" style="73" bestFit="1" customWidth="1"/>
    <col min="16135" max="16135" width="9.625" style="73" bestFit="1" customWidth="1"/>
    <col min="16136" max="16136" width="11.625" style="73" bestFit="1" customWidth="1"/>
    <col min="16137" max="16137" width="17.75" style="73" customWidth="1"/>
    <col min="16138" max="16139" width="11.625" style="73" bestFit="1" customWidth="1"/>
    <col min="16140" max="16140" width="17.75" style="73" bestFit="1" customWidth="1"/>
    <col min="16141" max="16141" width="9.625" style="73" bestFit="1" customWidth="1"/>
    <col min="16142" max="16142" width="10.75" style="73" bestFit="1" customWidth="1"/>
    <col min="16143" max="16143" width="16.25" style="73" bestFit="1" customWidth="1"/>
    <col min="16144" max="16144" width="0.125" style="73" customWidth="1"/>
    <col min="16145" max="16384" width="16.625" style="73"/>
  </cols>
  <sheetData>
    <row r="1" spans="1:15" ht="18.75" x14ac:dyDescent="0.4">
      <c r="A1" s="100" t="s">
        <v>157</v>
      </c>
    </row>
    <row r="2" spans="1:15" ht="14.25" thickBot="1" x14ac:dyDescent="0.45">
      <c r="A2" s="75"/>
      <c r="B2" s="75"/>
      <c r="C2" s="75"/>
      <c r="D2" s="75"/>
      <c r="E2" s="75"/>
      <c r="F2" s="75"/>
      <c r="G2" s="75"/>
      <c r="H2" s="75"/>
      <c r="I2" s="75"/>
      <c r="J2" s="75"/>
      <c r="K2" s="75"/>
      <c r="L2" s="75"/>
      <c r="M2" s="75"/>
      <c r="N2" s="75"/>
      <c r="O2" s="75"/>
    </row>
    <row r="3" spans="1:15" ht="20.25" customHeight="1" thickTop="1" x14ac:dyDescent="0.4">
      <c r="D3" s="194" t="s">
        <v>158</v>
      </c>
      <c r="E3" s="195"/>
      <c r="F3" s="196"/>
      <c r="G3" s="195" t="s">
        <v>159</v>
      </c>
      <c r="H3" s="195"/>
      <c r="I3" s="195"/>
      <c r="J3" s="194" t="s">
        <v>160</v>
      </c>
      <c r="K3" s="195"/>
      <c r="L3" s="196"/>
      <c r="M3" s="195" t="s">
        <v>161</v>
      </c>
      <c r="N3" s="195"/>
      <c r="O3" s="195"/>
    </row>
    <row r="4" spans="1:15" ht="20.25" customHeight="1" x14ac:dyDescent="0.4">
      <c r="D4" s="101" t="s">
        <v>162</v>
      </c>
      <c r="E4" s="101" t="s">
        <v>163</v>
      </c>
      <c r="F4" s="102" t="s">
        <v>164</v>
      </c>
      <c r="G4" s="103" t="s">
        <v>162</v>
      </c>
      <c r="H4" s="101" t="s">
        <v>163</v>
      </c>
      <c r="I4" s="101" t="s">
        <v>164</v>
      </c>
      <c r="J4" s="101" t="s">
        <v>162</v>
      </c>
      <c r="K4" s="101" t="s">
        <v>163</v>
      </c>
      <c r="L4" s="102" t="s">
        <v>164</v>
      </c>
      <c r="M4" s="103" t="s">
        <v>162</v>
      </c>
      <c r="N4" s="101" t="s">
        <v>163</v>
      </c>
      <c r="O4" s="101" t="s">
        <v>164</v>
      </c>
    </row>
    <row r="5" spans="1:15" x14ac:dyDescent="0.4">
      <c r="A5" s="104"/>
      <c r="B5" s="105"/>
      <c r="C5" s="104"/>
      <c r="D5" s="84" t="s">
        <v>165</v>
      </c>
      <c r="E5" s="84" t="s">
        <v>165</v>
      </c>
      <c r="F5" s="82" t="s">
        <v>166</v>
      </c>
      <c r="G5" s="81" t="s">
        <v>165</v>
      </c>
      <c r="H5" s="84" t="s">
        <v>165</v>
      </c>
      <c r="I5" s="84" t="s">
        <v>166</v>
      </c>
      <c r="J5" s="84" t="s">
        <v>165</v>
      </c>
      <c r="K5" s="84" t="s">
        <v>165</v>
      </c>
      <c r="L5" s="82" t="s">
        <v>166</v>
      </c>
      <c r="M5" s="81" t="s">
        <v>165</v>
      </c>
      <c r="N5" s="84" t="s">
        <v>165</v>
      </c>
      <c r="O5" s="84" t="s">
        <v>166</v>
      </c>
    </row>
    <row r="6" spans="1:15" s="125" customFormat="1" ht="25.35" customHeight="1" x14ac:dyDescent="0.4">
      <c r="A6" s="138"/>
      <c r="B6" s="144" t="s">
        <v>141</v>
      </c>
      <c r="C6" s="106"/>
      <c r="D6" s="107">
        <v>3981293</v>
      </c>
      <c r="E6" s="108">
        <v>10984744</v>
      </c>
      <c r="F6" s="109">
        <v>154013067213</v>
      </c>
      <c r="G6" s="108">
        <v>193145</v>
      </c>
      <c r="H6" s="108">
        <v>3568384</v>
      </c>
      <c r="I6" s="108">
        <v>88609983092</v>
      </c>
      <c r="J6" s="107">
        <v>3473462</v>
      </c>
      <c r="K6" s="108">
        <v>6636056</v>
      </c>
      <c r="L6" s="109">
        <v>60543792035</v>
      </c>
      <c r="M6" s="108">
        <v>314686</v>
      </c>
      <c r="N6" s="108">
        <v>780304</v>
      </c>
      <c r="O6" s="108">
        <v>4859292086</v>
      </c>
    </row>
    <row r="7" spans="1:15" s="125" customFormat="1" ht="25.35" customHeight="1" x14ac:dyDescent="0.4">
      <c r="B7" s="142" t="s">
        <v>143</v>
      </c>
      <c r="C7" s="110"/>
      <c r="D7" s="111">
        <v>5797132</v>
      </c>
      <c r="E7" s="112">
        <v>11287891</v>
      </c>
      <c r="F7" s="113">
        <v>195088510515</v>
      </c>
      <c r="G7" s="112">
        <v>200458</v>
      </c>
      <c r="H7" s="112">
        <v>3656018</v>
      </c>
      <c r="I7" s="112">
        <v>94960415874</v>
      </c>
      <c r="J7" s="111">
        <v>3537442</v>
      </c>
      <c r="K7" s="112">
        <v>6765883</v>
      </c>
      <c r="L7" s="113">
        <v>62595562763</v>
      </c>
      <c r="M7" s="112">
        <v>333155</v>
      </c>
      <c r="N7" s="112">
        <v>815567</v>
      </c>
      <c r="O7" s="112">
        <v>5108411011</v>
      </c>
    </row>
    <row r="8" spans="1:15" s="125" customFormat="1" ht="25.35" customHeight="1" x14ac:dyDescent="0.4">
      <c r="B8" s="142" t="s">
        <v>144</v>
      </c>
      <c r="C8" s="143"/>
      <c r="D8" s="111">
        <v>6025586</v>
      </c>
      <c r="E8" s="112">
        <v>11366518</v>
      </c>
      <c r="F8" s="113">
        <v>202697736760</v>
      </c>
      <c r="G8" s="112">
        <v>201705</v>
      </c>
      <c r="H8" s="112">
        <v>3648111</v>
      </c>
      <c r="I8" s="112">
        <v>97923317087</v>
      </c>
      <c r="J8" s="111">
        <v>3634731</v>
      </c>
      <c r="K8" s="112">
        <v>6808562</v>
      </c>
      <c r="L8" s="113">
        <v>64562589555</v>
      </c>
      <c r="M8" s="112">
        <v>356013</v>
      </c>
      <c r="N8" s="112">
        <v>858836</v>
      </c>
      <c r="O8" s="112">
        <v>5412272037</v>
      </c>
    </row>
    <row r="9" spans="1:15" s="125" customFormat="1" ht="25.35" customHeight="1" x14ac:dyDescent="0.4">
      <c r="B9" s="142" t="s">
        <v>145</v>
      </c>
      <c r="C9" s="143"/>
      <c r="D9" s="111">
        <v>4333179</v>
      </c>
      <c r="E9" s="112">
        <v>11411400</v>
      </c>
      <c r="F9" s="113">
        <v>172619336630</v>
      </c>
      <c r="G9" s="112">
        <v>201793</v>
      </c>
      <c r="H9" s="112">
        <v>3647995</v>
      </c>
      <c r="I9" s="112">
        <v>100994750800</v>
      </c>
      <c r="J9" s="111">
        <v>3745962</v>
      </c>
      <c r="K9" s="112">
        <v>6849418</v>
      </c>
      <c r="L9" s="113">
        <v>65871462060</v>
      </c>
      <c r="M9" s="112">
        <v>385424</v>
      </c>
      <c r="N9" s="112">
        <v>913987</v>
      </c>
      <c r="O9" s="112">
        <v>5753123770</v>
      </c>
    </row>
    <row r="10" spans="1:15" s="125" customFormat="1" ht="25.35" customHeight="1" x14ac:dyDescent="0.4">
      <c r="B10" s="142"/>
      <c r="C10" s="143"/>
      <c r="D10" s="111"/>
      <c r="E10" s="112"/>
      <c r="F10" s="113"/>
      <c r="G10" s="112"/>
      <c r="H10" s="112"/>
      <c r="I10" s="112"/>
      <c r="J10" s="111"/>
      <c r="K10" s="112"/>
      <c r="L10" s="113"/>
      <c r="M10" s="112"/>
      <c r="N10" s="112"/>
      <c r="O10" s="112"/>
    </row>
    <row r="11" spans="1:15" s="125" customFormat="1" ht="25.35" customHeight="1" x14ac:dyDescent="0.4">
      <c r="B11" s="142" t="s">
        <v>146</v>
      </c>
      <c r="C11" s="143"/>
      <c r="D11" s="111">
        <v>4436897</v>
      </c>
      <c r="E11" s="112">
        <v>11483615</v>
      </c>
      <c r="F11" s="113">
        <v>177365347960</v>
      </c>
      <c r="G11" s="112">
        <v>202342</v>
      </c>
      <c r="H11" s="112">
        <v>3677612</v>
      </c>
      <c r="I11" s="112">
        <v>103791523640</v>
      </c>
      <c r="J11" s="111">
        <v>3822376</v>
      </c>
      <c r="K11" s="112">
        <v>6845633</v>
      </c>
      <c r="L11" s="113">
        <v>67523027650</v>
      </c>
      <c r="M11" s="112">
        <v>412179</v>
      </c>
      <c r="N11" s="112">
        <v>960370</v>
      </c>
      <c r="O11" s="112">
        <v>6050796670</v>
      </c>
    </row>
    <row r="12" spans="1:15" s="125" customFormat="1" ht="25.35" customHeight="1" x14ac:dyDescent="0.4">
      <c r="B12" s="142" t="s">
        <v>147</v>
      </c>
      <c r="C12" s="110"/>
      <c r="D12" s="111">
        <v>4530845</v>
      </c>
      <c r="E12" s="112">
        <v>11495402</v>
      </c>
      <c r="F12" s="113">
        <v>178351626444</v>
      </c>
      <c r="G12" s="112">
        <v>203151</v>
      </c>
      <c r="H12" s="112">
        <v>3627549</v>
      </c>
      <c r="I12" s="112">
        <v>103619986201</v>
      </c>
      <c r="J12" s="111">
        <v>3881363</v>
      </c>
      <c r="K12" s="112">
        <v>6854398</v>
      </c>
      <c r="L12" s="113">
        <v>68251634402</v>
      </c>
      <c r="M12" s="112">
        <v>446331</v>
      </c>
      <c r="N12" s="112">
        <v>1013455</v>
      </c>
      <c r="O12" s="112">
        <v>6480005841</v>
      </c>
    </row>
    <row r="13" spans="1:15" s="125" customFormat="1" ht="25.35" customHeight="1" x14ac:dyDescent="0.4">
      <c r="B13" s="142" t="s">
        <v>148</v>
      </c>
      <c r="C13" s="110"/>
      <c r="D13" s="111">
        <v>4666483</v>
      </c>
      <c r="E13" s="112">
        <v>11674772</v>
      </c>
      <c r="F13" s="113">
        <v>186263871960</v>
      </c>
      <c r="G13" s="112">
        <v>207664</v>
      </c>
      <c r="H13" s="112">
        <v>3689862</v>
      </c>
      <c r="I13" s="112">
        <v>108189023030</v>
      </c>
      <c r="J13" s="111">
        <v>3982286</v>
      </c>
      <c r="K13" s="112">
        <v>6924394</v>
      </c>
      <c r="L13" s="113">
        <v>71269304800</v>
      </c>
      <c r="M13" s="112">
        <v>476533</v>
      </c>
      <c r="N13" s="112">
        <v>1060516</v>
      </c>
      <c r="O13" s="112">
        <v>6805544130</v>
      </c>
    </row>
    <row r="14" spans="1:15" s="125" customFormat="1" ht="25.35" customHeight="1" x14ac:dyDescent="0.4">
      <c r="B14" s="142" t="s">
        <v>167</v>
      </c>
      <c r="C14" s="126"/>
      <c r="D14" s="111">
        <v>4805315</v>
      </c>
      <c r="E14" s="112">
        <v>11820465</v>
      </c>
      <c r="F14" s="113">
        <v>189263081517</v>
      </c>
      <c r="G14" s="112">
        <v>211874</v>
      </c>
      <c r="H14" s="112">
        <v>3719396</v>
      </c>
      <c r="I14" s="112">
        <v>110559426761</v>
      </c>
      <c r="J14" s="111">
        <v>4089370</v>
      </c>
      <c r="K14" s="112">
        <v>7004961</v>
      </c>
      <c r="L14" s="113">
        <v>71576938297</v>
      </c>
      <c r="M14" s="112">
        <v>504071</v>
      </c>
      <c r="N14" s="112">
        <v>1096108</v>
      </c>
      <c r="O14" s="112">
        <v>7126716459</v>
      </c>
    </row>
    <row r="15" spans="1:15" s="125" customFormat="1" ht="25.35" customHeight="1" x14ac:dyDescent="0.4">
      <c r="B15" s="142" t="s">
        <v>150</v>
      </c>
      <c r="C15" s="110"/>
      <c r="D15" s="111">
        <v>4945882</v>
      </c>
      <c r="E15" s="112">
        <v>11971022</v>
      </c>
      <c r="F15" s="113">
        <v>195134374245</v>
      </c>
      <c r="G15" s="112">
        <v>216157</v>
      </c>
      <c r="H15" s="112">
        <v>3760520</v>
      </c>
      <c r="I15" s="112">
        <v>114345638459</v>
      </c>
      <c r="J15" s="111">
        <v>4191483</v>
      </c>
      <c r="K15" s="112">
        <v>7072417</v>
      </c>
      <c r="L15" s="113">
        <v>73309524183</v>
      </c>
      <c r="M15" s="112">
        <v>538242</v>
      </c>
      <c r="N15" s="112">
        <v>1138085</v>
      </c>
      <c r="O15" s="112">
        <v>7479211603</v>
      </c>
    </row>
    <row r="16" spans="1:15" s="125" customFormat="1" ht="25.35" customHeight="1" x14ac:dyDescent="0.4">
      <c r="B16" s="142"/>
      <c r="C16" s="110"/>
      <c r="D16" s="111"/>
      <c r="E16" s="112"/>
      <c r="F16" s="113"/>
      <c r="G16" s="112"/>
      <c r="H16" s="112"/>
      <c r="I16" s="112"/>
      <c r="J16" s="111"/>
      <c r="K16" s="112"/>
      <c r="L16" s="113"/>
      <c r="M16" s="112"/>
      <c r="N16" s="112"/>
      <c r="O16" s="112"/>
    </row>
    <row r="17" spans="1:15" s="89" customFormat="1" ht="26.25" customHeight="1" x14ac:dyDescent="0.4">
      <c r="B17" s="114" t="s">
        <v>151</v>
      </c>
      <c r="C17" s="115"/>
      <c r="D17" s="116">
        <v>5069233</v>
      </c>
      <c r="E17" s="117">
        <v>12084694</v>
      </c>
      <c r="F17" s="118">
        <v>199913304668</v>
      </c>
      <c r="G17" s="117">
        <v>217654</v>
      </c>
      <c r="H17" s="117">
        <v>3780545</v>
      </c>
      <c r="I17" s="118">
        <v>117377070283</v>
      </c>
      <c r="J17" s="117">
        <v>4281997</v>
      </c>
      <c r="K17" s="117">
        <v>7127997</v>
      </c>
      <c r="L17" s="118">
        <v>74672549439</v>
      </c>
      <c r="M17" s="117">
        <v>569582</v>
      </c>
      <c r="N17" s="117">
        <v>1176152</v>
      </c>
      <c r="O17" s="117">
        <v>7863684946</v>
      </c>
    </row>
    <row r="18" spans="1:15" s="89" customFormat="1" ht="26.25" customHeight="1" x14ac:dyDescent="0.4">
      <c r="B18" s="114" t="s">
        <v>168</v>
      </c>
      <c r="C18" s="115"/>
      <c r="D18" s="116">
        <v>5218576</v>
      </c>
      <c r="E18" s="117">
        <v>12248493</v>
      </c>
      <c r="F18" s="118">
        <v>206330824459</v>
      </c>
      <c r="G18" s="117">
        <v>215496</v>
      </c>
      <c r="H18" s="117">
        <v>3828239</v>
      </c>
      <c r="I18" s="118">
        <v>121015724481</v>
      </c>
      <c r="J18" s="117">
        <v>4384081</v>
      </c>
      <c r="K18" s="117">
        <v>7180887</v>
      </c>
      <c r="L18" s="118">
        <v>76961089452</v>
      </c>
      <c r="M18" s="117">
        <v>618999</v>
      </c>
      <c r="N18" s="117">
        <v>1239367</v>
      </c>
      <c r="O18" s="117">
        <v>8354010526</v>
      </c>
    </row>
    <row r="19" spans="1:15" s="89" customFormat="1" ht="26.25" customHeight="1" x14ac:dyDescent="0.4">
      <c r="B19" s="114" t="s">
        <v>169</v>
      </c>
      <c r="C19" s="141"/>
      <c r="D19" s="117">
        <v>4937157</v>
      </c>
      <c r="E19" s="117">
        <v>11417276</v>
      </c>
      <c r="F19" s="118">
        <v>200218265226</v>
      </c>
      <c r="G19" s="117">
        <v>205144</v>
      </c>
      <c r="H19" s="117">
        <v>3628305</v>
      </c>
      <c r="I19" s="118">
        <v>118340999135</v>
      </c>
      <c r="J19" s="117">
        <v>4167739</v>
      </c>
      <c r="K19" s="117">
        <v>6674657</v>
      </c>
      <c r="L19" s="118">
        <v>73889995067</v>
      </c>
      <c r="M19" s="117">
        <v>564274</v>
      </c>
      <c r="N19" s="117">
        <v>1114314</v>
      </c>
      <c r="O19" s="117">
        <v>7987271024</v>
      </c>
    </row>
    <row r="20" spans="1:15" s="89" customFormat="1" ht="26.25" customHeight="1" x14ac:dyDescent="0.4">
      <c r="B20" s="114" t="s">
        <v>154</v>
      </c>
      <c r="C20" s="141"/>
      <c r="D20" s="117">
        <v>5110970</v>
      </c>
      <c r="E20" s="117">
        <v>11674000</v>
      </c>
      <c r="F20" s="118">
        <v>208274149206</v>
      </c>
      <c r="G20" s="119">
        <v>209289</v>
      </c>
      <c r="H20" s="117">
        <v>3648306</v>
      </c>
      <c r="I20" s="118">
        <v>122549823954</v>
      </c>
      <c r="J20" s="116">
        <v>4292478</v>
      </c>
      <c r="K20" s="117">
        <v>6855884</v>
      </c>
      <c r="L20" s="118">
        <v>77187842054</v>
      </c>
      <c r="M20" s="117">
        <v>609203</v>
      </c>
      <c r="N20" s="117">
        <v>1169810</v>
      </c>
      <c r="O20" s="117">
        <v>8536483198</v>
      </c>
    </row>
    <row r="21" spans="1:15" s="89" customFormat="1" ht="26.25" customHeight="1" x14ac:dyDescent="0.4">
      <c r="B21" s="114" t="s">
        <v>176</v>
      </c>
      <c r="C21" s="141"/>
      <c r="D21" s="117">
        <v>5345517</v>
      </c>
      <c r="E21" s="117">
        <v>11988223</v>
      </c>
      <c r="F21" s="118">
        <v>220353127426</v>
      </c>
      <c r="G21" s="119">
        <v>213788</v>
      </c>
      <c r="H21" s="117">
        <v>3676869</v>
      </c>
      <c r="I21" s="118">
        <v>130615502596</v>
      </c>
      <c r="J21" s="116">
        <v>4466455</v>
      </c>
      <c r="K21" s="117">
        <v>7071539</v>
      </c>
      <c r="L21" s="118">
        <v>80537617073</v>
      </c>
      <c r="M21" s="117">
        <v>665274</v>
      </c>
      <c r="N21" s="117">
        <v>1239815</v>
      </c>
      <c r="O21" s="117">
        <v>9200007757</v>
      </c>
    </row>
    <row r="22" spans="1:15" s="89" customFormat="1" ht="26.25" customHeight="1" x14ac:dyDescent="0.4">
      <c r="B22" s="114"/>
      <c r="C22" s="141"/>
      <c r="D22" s="117"/>
      <c r="E22" s="117"/>
      <c r="F22" s="139"/>
      <c r="G22" s="140"/>
      <c r="H22" s="117"/>
      <c r="I22" s="139"/>
      <c r="J22" s="117"/>
      <c r="K22" s="117"/>
      <c r="L22" s="139"/>
      <c r="M22" s="117"/>
      <c r="N22" s="117"/>
      <c r="O22" s="117"/>
    </row>
    <row r="23" spans="1:15" s="197" customFormat="1" ht="26.25" customHeight="1" x14ac:dyDescent="0.4">
      <c r="B23" s="205" t="s">
        <v>175</v>
      </c>
      <c r="C23" s="206"/>
      <c r="D23" s="207">
        <v>5545681</v>
      </c>
      <c r="E23" s="207">
        <v>12290149</v>
      </c>
      <c r="F23" s="208">
        <v>227310219666</v>
      </c>
      <c r="G23" s="209">
        <v>219950</v>
      </c>
      <c r="H23" s="207">
        <v>3757283</v>
      </c>
      <c r="I23" s="208">
        <v>134515025012</v>
      </c>
      <c r="J23" s="207">
        <v>4597713</v>
      </c>
      <c r="K23" s="207">
        <v>7215180</v>
      </c>
      <c r="L23" s="208">
        <v>82977175937</v>
      </c>
      <c r="M23" s="207">
        <v>728018</v>
      </c>
      <c r="N23" s="207">
        <v>1317686</v>
      </c>
      <c r="O23" s="207">
        <v>9818018717</v>
      </c>
    </row>
    <row r="24" spans="1:15" ht="26.25" customHeight="1" x14ac:dyDescent="0.4">
      <c r="A24" s="97" t="s">
        <v>156</v>
      </c>
      <c r="B24" s="120"/>
      <c r="C24" s="97"/>
      <c r="D24" s="97"/>
      <c r="E24" s="97"/>
      <c r="F24" s="97"/>
      <c r="G24" s="97"/>
      <c r="H24" s="97"/>
      <c r="I24" s="97"/>
      <c r="J24" s="97"/>
      <c r="K24" s="97"/>
      <c r="L24" s="97"/>
      <c r="M24" s="97"/>
      <c r="N24" s="97"/>
      <c r="O24" s="97"/>
    </row>
    <row r="25" spans="1:15" x14ac:dyDescent="0.4">
      <c r="B25" s="73"/>
      <c r="O25" s="86"/>
    </row>
  </sheetData>
  <mergeCells count="4">
    <mergeCell ref="D3:F3"/>
    <mergeCell ref="G3:I3"/>
    <mergeCell ref="J3:L3"/>
    <mergeCell ref="M3:O3"/>
  </mergeCells>
  <phoneticPr fontId="8"/>
  <pageMargins left="0.98425196850393704" right="0.98425196850393704" top="0.98425196850393704" bottom="0.98425196850393704" header="0.51181102362204722" footer="0.51181102362204722"/>
  <pageSetup paperSize="9" scale="70" pageOrder="overThenDown" orientation="landscape" verticalDpi="360" r:id="rId1"/>
  <headerFooter alignWithMargins="0"/>
  <colBreaks count="1" manualBreakCount="1">
    <brk id="9" max="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0A46-26F6-43EF-AE59-5D62E9FC00D7}">
  <sheetPr>
    <tabColor theme="9" tint="0.59999389629810485"/>
    <pageSetUpPr fitToPage="1"/>
  </sheetPr>
  <dimension ref="A1:I49"/>
  <sheetViews>
    <sheetView tabSelected="1" zoomScaleNormal="100" workbookViewId="0">
      <pane xSplit="3" ySplit="6" topLeftCell="D7" activePane="bottomRight" state="frozen"/>
      <selection activeCell="E15" sqref="E15"/>
      <selection pane="topRight" activeCell="E15" sqref="E15"/>
      <selection pane="bottomLeft" activeCell="E15" sqref="E15"/>
      <selection pane="bottomRight" activeCell="K19" sqref="K19"/>
    </sheetView>
  </sheetViews>
  <sheetFormatPr defaultColWidth="8.875" defaultRowHeight="18.75" x14ac:dyDescent="0.4"/>
  <cols>
    <col min="1" max="1" width="8.875" style="210"/>
    <col min="2" max="2" width="8.875" style="210" customWidth="1"/>
    <col min="3" max="3" width="6.125" style="210" customWidth="1"/>
    <col min="4" max="8" width="12.875" style="210" customWidth="1"/>
    <col min="9" max="16384" width="8.875" style="210"/>
  </cols>
  <sheetData>
    <row r="1" spans="1:8" x14ac:dyDescent="0.4">
      <c r="D1" s="210">
        <v>3</v>
      </c>
      <c r="E1" s="210">
        <v>4</v>
      </c>
      <c r="F1" s="210">
        <v>5</v>
      </c>
      <c r="G1" s="210">
        <v>6</v>
      </c>
      <c r="H1" s="210">
        <v>7</v>
      </c>
    </row>
    <row r="2" spans="1:8" ht="24" x14ac:dyDescent="0.4">
      <c r="B2" s="244" t="s">
        <v>225</v>
      </c>
    </row>
    <row r="3" spans="1:8" ht="19.5" x14ac:dyDescent="0.4">
      <c r="B3" s="243" t="s">
        <v>224</v>
      </c>
      <c r="C3" s="243"/>
    </row>
    <row r="4" spans="1:8" s="225" customFormat="1" ht="19.5" thickBot="1" x14ac:dyDescent="0.45">
      <c r="B4" s="242"/>
      <c r="C4" s="242"/>
      <c r="D4" s="242"/>
      <c r="E4" s="242"/>
      <c r="F4" s="242"/>
      <c r="G4" s="242"/>
      <c r="H4" s="241" t="s">
        <v>238</v>
      </c>
    </row>
    <row r="5" spans="1:8" s="236" customFormat="1" ht="38.25" thickTop="1" x14ac:dyDescent="0.4">
      <c r="B5" s="240"/>
      <c r="C5" s="240"/>
      <c r="D5" s="238" t="s">
        <v>223</v>
      </c>
      <c r="E5" s="239" t="s">
        <v>222</v>
      </c>
      <c r="F5" s="239" t="s">
        <v>221</v>
      </c>
      <c r="G5" s="238" t="s">
        <v>220</v>
      </c>
      <c r="H5" s="237" t="s">
        <v>219</v>
      </c>
    </row>
    <row r="6" spans="1:8" s="225" customFormat="1" ht="31.5" x14ac:dyDescent="0.4">
      <c r="B6" s="235"/>
      <c r="C6" s="235"/>
      <c r="D6" s="233"/>
      <c r="E6" s="234" t="s">
        <v>218</v>
      </c>
      <c r="F6" s="234" t="s">
        <v>218</v>
      </c>
      <c r="G6" s="233"/>
      <c r="H6" s="232"/>
    </row>
    <row r="7" spans="1:8" s="225" customFormat="1" ht="15" customHeight="1" x14ac:dyDescent="0.4">
      <c r="B7" s="231"/>
      <c r="C7" s="230"/>
      <c r="D7" s="229"/>
      <c r="E7" s="227"/>
      <c r="F7" s="228"/>
      <c r="G7" s="227"/>
      <c r="H7" s="226"/>
    </row>
    <row r="8" spans="1:8" ht="15" customHeight="1" x14ac:dyDescent="0.4">
      <c r="A8" s="210">
        <v>10000</v>
      </c>
      <c r="B8" s="223" t="s">
        <v>217</v>
      </c>
      <c r="C8" s="223"/>
      <c r="D8" s="222">
        <v>511616</v>
      </c>
      <c r="E8" s="222">
        <v>31801</v>
      </c>
      <c r="F8" s="222">
        <v>31232</v>
      </c>
      <c r="G8" s="222">
        <v>12651</v>
      </c>
      <c r="H8" s="221">
        <v>9.8000000000000007</v>
      </c>
    </row>
    <row r="9" spans="1:8" ht="15" customHeight="1" x14ac:dyDescent="0.4">
      <c r="B9" s="223"/>
      <c r="C9" s="223"/>
      <c r="D9" s="222"/>
      <c r="E9" s="222"/>
      <c r="F9" s="222"/>
      <c r="G9" s="222"/>
      <c r="H9" s="221"/>
    </row>
    <row r="10" spans="1:8" ht="15" customHeight="1" x14ac:dyDescent="0.4">
      <c r="A10" s="210">
        <v>10201</v>
      </c>
      <c r="B10" s="223" t="s">
        <v>216</v>
      </c>
      <c r="C10" s="223"/>
      <c r="D10" s="222">
        <v>88039</v>
      </c>
      <c r="E10" s="222">
        <v>6629</v>
      </c>
      <c r="F10" s="222">
        <v>6992</v>
      </c>
      <c r="G10" s="222" t="s">
        <v>73</v>
      </c>
      <c r="H10" s="221">
        <v>15.5</v>
      </c>
    </row>
    <row r="11" spans="1:8" ht="15" customHeight="1" x14ac:dyDescent="0.4">
      <c r="A11" s="210">
        <v>10202</v>
      </c>
      <c r="B11" s="223" t="s">
        <v>215</v>
      </c>
      <c r="C11" s="223"/>
      <c r="D11" s="222">
        <v>96647</v>
      </c>
      <c r="E11" s="222">
        <v>2966</v>
      </c>
      <c r="F11" s="222">
        <v>2823</v>
      </c>
      <c r="G11" s="222">
        <v>752</v>
      </c>
      <c r="H11" s="221">
        <v>5.2</v>
      </c>
    </row>
    <row r="12" spans="1:8" ht="15" customHeight="1" x14ac:dyDescent="0.4">
      <c r="A12" s="210">
        <v>10203</v>
      </c>
      <c r="B12" s="223" t="s">
        <v>214</v>
      </c>
      <c r="C12" s="223"/>
      <c r="D12" s="222">
        <v>29269</v>
      </c>
      <c r="E12" s="222">
        <v>998</v>
      </c>
      <c r="F12" s="222">
        <v>977</v>
      </c>
      <c r="G12" s="222">
        <v>420</v>
      </c>
      <c r="H12" s="221">
        <v>5.3</v>
      </c>
    </row>
    <row r="13" spans="1:8" ht="15" customHeight="1" x14ac:dyDescent="0.4">
      <c r="A13" s="210">
        <v>10204</v>
      </c>
      <c r="B13" s="223" t="s">
        <v>213</v>
      </c>
      <c r="C13" s="223"/>
      <c r="D13" s="222">
        <v>54637</v>
      </c>
      <c r="E13" s="222">
        <v>4463</v>
      </c>
      <c r="F13" s="222">
        <v>4361</v>
      </c>
      <c r="G13" s="222">
        <v>2577</v>
      </c>
      <c r="H13" s="221">
        <v>11.4</v>
      </c>
    </row>
    <row r="14" spans="1:8" ht="15" customHeight="1" x14ac:dyDescent="0.4">
      <c r="A14" s="210">
        <v>10205</v>
      </c>
      <c r="B14" s="223" t="s">
        <v>212</v>
      </c>
      <c r="C14" s="223"/>
      <c r="D14" s="222">
        <v>54039</v>
      </c>
      <c r="E14" s="222">
        <v>6137</v>
      </c>
      <c r="F14" s="222">
        <v>5746</v>
      </c>
      <c r="G14" s="222">
        <v>3753</v>
      </c>
      <c r="H14" s="221">
        <v>15</v>
      </c>
    </row>
    <row r="15" spans="1:8" ht="15" customHeight="1" x14ac:dyDescent="0.4">
      <c r="A15" s="210">
        <v>10206</v>
      </c>
      <c r="B15" s="223" t="s">
        <v>211</v>
      </c>
      <c r="C15" s="223"/>
      <c r="D15" s="222">
        <v>12688</v>
      </c>
      <c r="E15" s="222">
        <v>410</v>
      </c>
      <c r="F15" s="222">
        <v>377</v>
      </c>
      <c r="G15" s="222">
        <v>89</v>
      </c>
      <c r="H15" s="221">
        <v>5.5</v>
      </c>
    </row>
    <row r="16" spans="1:8" ht="15" customHeight="1" x14ac:dyDescent="0.4">
      <c r="A16" s="210">
        <v>10207</v>
      </c>
      <c r="B16" s="223" t="s">
        <v>210</v>
      </c>
      <c r="C16" s="223"/>
      <c r="D16" s="222">
        <v>19840</v>
      </c>
      <c r="E16" s="222">
        <v>1056</v>
      </c>
      <c r="F16" s="222">
        <v>908</v>
      </c>
      <c r="G16" s="222">
        <v>470</v>
      </c>
      <c r="H16" s="221">
        <v>7.5</v>
      </c>
    </row>
    <row r="17" spans="1:8" ht="15" customHeight="1" x14ac:dyDescent="0.4">
      <c r="A17" s="210">
        <v>10208</v>
      </c>
      <c r="B17" s="223" t="s">
        <v>209</v>
      </c>
      <c r="C17" s="223"/>
      <c r="D17" s="222">
        <v>20254</v>
      </c>
      <c r="E17" s="222">
        <v>1112</v>
      </c>
      <c r="F17" s="222">
        <v>1008</v>
      </c>
      <c r="G17" s="222">
        <v>538</v>
      </c>
      <c r="H17" s="221">
        <v>7.8</v>
      </c>
    </row>
    <row r="18" spans="1:8" ht="15" customHeight="1" x14ac:dyDescent="0.4">
      <c r="A18" s="210">
        <v>10209</v>
      </c>
      <c r="B18" s="223" t="s">
        <v>208</v>
      </c>
      <c r="C18" s="223"/>
      <c r="D18" s="222">
        <v>17254</v>
      </c>
      <c r="E18" s="222">
        <v>924</v>
      </c>
      <c r="F18" s="222">
        <v>1007</v>
      </c>
      <c r="G18" s="222">
        <v>588</v>
      </c>
      <c r="H18" s="221">
        <v>7.8</v>
      </c>
    </row>
    <row r="19" spans="1:8" ht="15" customHeight="1" x14ac:dyDescent="0.4">
      <c r="A19" s="210">
        <v>10210</v>
      </c>
      <c r="B19" s="223" t="s">
        <v>207</v>
      </c>
      <c r="C19" s="223"/>
      <c r="D19" s="222">
        <v>12835</v>
      </c>
      <c r="E19" s="222">
        <v>545</v>
      </c>
      <c r="F19" s="222">
        <v>422</v>
      </c>
      <c r="G19" s="222">
        <v>60</v>
      </c>
      <c r="H19" s="221">
        <v>7.1</v>
      </c>
    </row>
    <row r="20" spans="1:8" ht="15" customHeight="1" x14ac:dyDescent="0.4">
      <c r="A20" s="210">
        <v>10211</v>
      </c>
      <c r="B20" s="223" t="s">
        <v>206</v>
      </c>
      <c r="C20" s="223"/>
      <c r="D20" s="222">
        <v>15629</v>
      </c>
      <c r="E20" s="222">
        <v>463</v>
      </c>
      <c r="F20" s="222">
        <v>499</v>
      </c>
      <c r="G20" s="222">
        <v>196</v>
      </c>
      <c r="H20" s="221">
        <v>4.9000000000000004</v>
      </c>
    </row>
    <row r="21" spans="1:8" ht="15" customHeight="1" x14ac:dyDescent="0.4">
      <c r="A21" s="210">
        <v>10212</v>
      </c>
      <c r="B21" s="223" t="s">
        <v>205</v>
      </c>
      <c r="C21" s="223"/>
      <c r="D21" s="222">
        <v>13156</v>
      </c>
      <c r="E21" s="222">
        <v>606</v>
      </c>
      <c r="F21" s="222">
        <v>520</v>
      </c>
      <c r="G21" s="222">
        <v>260</v>
      </c>
      <c r="H21" s="221">
        <v>6.6</v>
      </c>
    </row>
    <row r="22" spans="1:8" ht="15" customHeight="1" x14ac:dyDescent="0.4">
      <c r="B22" s="223"/>
      <c r="C22" s="223"/>
      <c r="D22" s="222"/>
      <c r="E22" s="222"/>
      <c r="F22" s="222"/>
      <c r="G22" s="222"/>
      <c r="H22" s="221"/>
    </row>
    <row r="23" spans="1:8" ht="15" customHeight="1" x14ac:dyDescent="0.4">
      <c r="A23" s="210">
        <v>10344</v>
      </c>
      <c r="B23" s="223" t="s">
        <v>204</v>
      </c>
      <c r="C23" s="223"/>
      <c r="D23" s="222">
        <v>3689</v>
      </c>
      <c r="E23" s="222">
        <v>419</v>
      </c>
      <c r="F23" s="222">
        <v>397</v>
      </c>
      <c r="G23" s="222">
        <v>244</v>
      </c>
      <c r="H23" s="221">
        <v>15.5</v>
      </c>
    </row>
    <row r="24" spans="1:8" ht="15" customHeight="1" x14ac:dyDescent="0.4">
      <c r="A24" s="210">
        <v>10345</v>
      </c>
      <c r="B24" s="223" t="s">
        <v>203</v>
      </c>
      <c r="C24" s="223"/>
      <c r="D24" s="222">
        <v>5398</v>
      </c>
      <c r="E24" s="222">
        <v>479</v>
      </c>
      <c r="F24" s="222">
        <v>421</v>
      </c>
      <c r="G24" s="222">
        <v>165</v>
      </c>
      <c r="H24" s="221">
        <v>13.6</v>
      </c>
    </row>
    <row r="25" spans="1:8" ht="15" customHeight="1" x14ac:dyDescent="0.4">
      <c r="A25" s="210">
        <v>10366</v>
      </c>
      <c r="B25" s="223" t="s">
        <v>202</v>
      </c>
      <c r="C25" s="223"/>
      <c r="D25" s="222">
        <v>236</v>
      </c>
      <c r="E25" s="222">
        <v>61</v>
      </c>
      <c r="F25" s="222">
        <v>47</v>
      </c>
      <c r="G25" s="222">
        <v>34</v>
      </c>
      <c r="H25" s="221">
        <v>31.4</v>
      </c>
    </row>
    <row r="26" spans="1:8" ht="15" customHeight="1" x14ac:dyDescent="0.4">
      <c r="A26" s="210">
        <v>10367</v>
      </c>
      <c r="B26" s="223" t="s">
        <v>201</v>
      </c>
      <c r="C26" s="223"/>
      <c r="D26" s="222">
        <v>417</v>
      </c>
      <c r="E26" s="222">
        <v>38</v>
      </c>
      <c r="F26" s="222">
        <v>42</v>
      </c>
      <c r="G26" s="222">
        <v>23</v>
      </c>
      <c r="H26" s="221">
        <v>13.7</v>
      </c>
    </row>
    <row r="27" spans="1:8" ht="15" customHeight="1" x14ac:dyDescent="0.4">
      <c r="A27" s="210">
        <v>10382</v>
      </c>
      <c r="B27" s="223" t="s">
        <v>200</v>
      </c>
      <c r="C27" s="223"/>
      <c r="D27" s="222">
        <v>2005</v>
      </c>
      <c r="E27" s="222">
        <v>91</v>
      </c>
      <c r="F27" s="222">
        <v>103</v>
      </c>
      <c r="G27" s="222">
        <v>37</v>
      </c>
      <c r="H27" s="221">
        <v>7.8</v>
      </c>
    </row>
    <row r="28" spans="1:8" ht="15" customHeight="1" x14ac:dyDescent="0.4">
      <c r="A28" s="210">
        <v>10383</v>
      </c>
      <c r="B28" s="223" t="s">
        <v>199</v>
      </c>
      <c r="C28" s="223"/>
      <c r="D28" s="222">
        <v>430</v>
      </c>
      <c r="E28" s="222">
        <v>27</v>
      </c>
      <c r="F28" s="222">
        <v>27</v>
      </c>
      <c r="G28" s="222">
        <v>12</v>
      </c>
      <c r="H28" s="221">
        <v>9.8000000000000007</v>
      </c>
    </row>
    <row r="29" spans="1:8" ht="15" customHeight="1" x14ac:dyDescent="0.4">
      <c r="A29" s="210">
        <v>10384</v>
      </c>
      <c r="B29" s="223" t="s">
        <v>198</v>
      </c>
      <c r="C29" s="223"/>
      <c r="D29" s="222">
        <v>3506</v>
      </c>
      <c r="E29" s="222">
        <v>251</v>
      </c>
      <c r="F29" s="222">
        <v>284</v>
      </c>
      <c r="G29" s="222">
        <v>86</v>
      </c>
      <c r="H29" s="221">
        <v>12.8</v>
      </c>
    </row>
    <row r="30" spans="1:8" ht="15" customHeight="1" x14ac:dyDescent="0.4">
      <c r="A30" s="210">
        <v>10421</v>
      </c>
      <c r="B30" s="223" t="s">
        <v>197</v>
      </c>
      <c r="C30" s="223"/>
      <c r="D30" s="222">
        <v>4199</v>
      </c>
      <c r="E30" s="222">
        <v>375</v>
      </c>
      <c r="F30" s="222">
        <v>376</v>
      </c>
      <c r="G30" s="222">
        <v>233</v>
      </c>
      <c r="H30" s="221">
        <v>12.3</v>
      </c>
    </row>
    <row r="31" spans="1:8" ht="15" customHeight="1" x14ac:dyDescent="0.4">
      <c r="A31" s="210">
        <v>10424</v>
      </c>
      <c r="B31" s="223" t="s">
        <v>196</v>
      </c>
      <c r="C31" s="223"/>
      <c r="D31" s="222">
        <v>1567</v>
      </c>
      <c r="E31" s="222">
        <v>112</v>
      </c>
      <c r="F31" s="222">
        <v>118</v>
      </c>
      <c r="G31" s="222">
        <v>76</v>
      </c>
      <c r="H31" s="221">
        <v>9.8000000000000007</v>
      </c>
    </row>
    <row r="32" spans="1:8" ht="15" customHeight="1" x14ac:dyDescent="0.4">
      <c r="A32" s="210">
        <v>10425</v>
      </c>
      <c r="B32" s="223" t="s">
        <v>195</v>
      </c>
      <c r="C32" s="223"/>
      <c r="D32" s="222">
        <v>2744</v>
      </c>
      <c r="E32" s="222">
        <v>268</v>
      </c>
      <c r="F32" s="222">
        <v>258</v>
      </c>
      <c r="G32" s="222">
        <v>169</v>
      </c>
      <c r="H32" s="221">
        <v>13</v>
      </c>
    </row>
    <row r="33" spans="1:9" ht="15" customHeight="1" x14ac:dyDescent="0.4">
      <c r="A33" s="210">
        <v>10426</v>
      </c>
      <c r="B33" s="223" t="s">
        <v>194</v>
      </c>
      <c r="C33" s="223"/>
      <c r="D33" s="222">
        <v>1687</v>
      </c>
      <c r="E33" s="222">
        <v>54</v>
      </c>
      <c r="F33" s="222">
        <v>53</v>
      </c>
      <c r="G33" s="222">
        <v>27</v>
      </c>
      <c r="H33" s="221">
        <v>4.7</v>
      </c>
    </row>
    <row r="34" spans="1:9" ht="15" customHeight="1" x14ac:dyDescent="0.4">
      <c r="A34" s="210">
        <v>10428</v>
      </c>
      <c r="B34" s="223" t="s">
        <v>193</v>
      </c>
      <c r="C34" s="223"/>
      <c r="D34" s="222">
        <v>950</v>
      </c>
      <c r="E34" s="222">
        <v>45</v>
      </c>
      <c r="F34" s="222">
        <v>55</v>
      </c>
      <c r="G34" s="222">
        <v>31</v>
      </c>
      <c r="H34" s="221">
        <v>7.3</v>
      </c>
    </row>
    <row r="35" spans="1:9" ht="15" customHeight="1" x14ac:dyDescent="0.4">
      <c r="A35" s="210">
        <v>10429</v>
      </c>
      <c r="B35" s="223" t="s">
        <v>192</v>
      </c>
      <c r="C35" s="223"/>
      <c r="D35" s="222">
        <v>3605</v>
      </c>
      <c r="E35" s="222">
        <v>294</v>
      </c>
      <c r="F35" s="222">
        <v>291</v>
      </c>
      <c r="G35" s="222">
        <v>185</v>
      </c>
      <c r="H35" s="221">
        <v>11.1</v>
      </c>
    </row>
    <row r="36" spans="1:9" ht="15" customHeight="1" x14ac:dyDescent="0.4">
      <c r="A36" s="210">
        <v>10443</v>
      </c>
      <c r="B36" s="223" t="s">
        <v>191</v>
      </c>
      <c r="C36" s="223"/>
      <c r="D36" s="222">
        <v>1229</v>
      </c>
      <c r="E36" s="222">
        <v>123</v>
      </c>
      <c r="F36" s="222">
        <v>144</v>
      </c>
      <c r="G36" s="222">
        <v>81</v>
      </c>
      <c r="H36" s="221">
        <v>15.1</v>
      </c>
    </row>
    <row r="37" spans="1:9" ht="15" customHeight="1" x14ac:dyDescent="0.4">
      <c r="A37" s="210">
        <v>10444</v>
      </c>
      <c r="B37" s="223" t="s">
        <v>190</v>
      </c>
      <c r="C37" s="223"/>
      <c r="D37" s="222">
        <v>789</v>
      </c>
      <c r="E37" s="222">
        <v>111</v>
      </c>
      <c r="F37" s="222">
        <v>118</v>
      </c>
      <c r="G37" s="222" t="s">
        <v>237</v>
      </c>
      <c r="H37" s="224" t="s">
        <v>237</v>
      </c>
    </row>
    <row r="38" spans="1:9" ht="15" customHeight="1" x14ac:dyDescent="0.4">
      <c r="A38" s="210">
        <v>10448</v>
      </c>
      <c r="B38" s="223" t="s">
        <v>189</v>
      </c>
      <c r="C38" s="223"/>
      <c r="D38" s="222">
        <v>1850</v>
      </c>
      <c r="E38" s="222">
        <v>154</v>
      </c>
      <c r="F38" s="222">
        <v>188</v>
      </c>
      <c r="G38" s="222">
        <v>74</v>
      </c>
      <c r="H38" s="221">
        <v>14.5</v>
      </c>
    </row>
    <row r="39" spans="1:9" ht="15" customHeight="1" x14ac:dyDescent="0.4">
      <c r="A39" s="210">
        <v>10449</v>
      </c>
      <c r="B39" s="223" t="s">
        <v>188</v>
      </c>
      <c r="C39" s="223"/>
      <c r="D39" s="222">
        <v>5169</v>
      </c>
      <c r="E39" s="222">
        <v>399</v>
      </c>
      <c r="F39" s="222">
        <v>351</v>
      </c>
      <c r="G39" s="222">
        <v>206</v>
      </c>
      <c r="H39" s="221">
        <v>10.5</v>
      </c>
    </row>
    <row r="40" spans="1:9" ht="15" customHeight="1" x14ac:dyDescent="0.4">
      <c r="A40" s="210">
        <v>10464</v>
      </c>
      <c r="B40" s="223" t="s">
        <v>187</v>
      </c>
      <c r="C40" s="223"/>
      <c r="D40" s="222">
        <v>10455</v>
      </c>
      <c r="E40" s="222">
        <v>623</v>
      </c>
      <c r="F40" s="222">
        <v>671</v>
      </c>
      <c r="G40" s="222">
        <v>367</v>
      </c>
      <c r="H40" s="221">
        <v>8.9</v>
      </c>
    </row>
    <row r="41" spans="1:9" ht="15" customHeight="1" x14ac:dyDescent="0.4">
      <c r="A41" s="210">
        <v>10521</v>
      </c>
      <c r="B41" s="223" t="s">
        <v>186</v>
      </c>
      <c r="C41" s="223"/>
      <c r="D41" s="222">
        <v>3999</v>
      </c>
      <c r="E41" s="222">
        <v>228</v>
      </c>
      <c r="F41" s="222">
        <v>243</v>
      </c>
      <c r="G41" s="222">
        <v>149</v>
      </c>
      <c r="H41" s="221">
        <v>8.1</v>
      </c>
    </row>
    <row r="42" spans="1:9" ht="15" customHeight="1" x14ac:dyDescent="0.4">
      <c r="A42" s="210">
        <v>10522</v>
      </c>
      <c r="B42" s="223" t="s">
        <v>185</v>
      </c>
      <c r="C42" s="223"/>
      <c r="D42" s="222">
        <v>2865</v>
      </c>
      <c r="E42" s="222">
        <v>197</v>
      </c>
      <c r="F42" s="222">
        <v>197</v>
      </c>
      <c r="G42" s="222">
        <v>103</v>
      </c>
      <c r="H42" s="221">
        <v>10.199999999999999</v>
      </c>
    </row>
    <row r="43" spans="1:9" ht="15" customHeight="1" x14ac:dyDescent="0.4">
      <c r="A43" s="210">
        <v>10523</v>
      </c>
      <c r="B43" s="223" t="s">
        <v>184</v>
      </c>
      <c r="C43" s="223"/>
      <c r="D43" s="222">
        <v>2884</v>
      </c>
      <c r="E43" s="222">
        <v>219</v>
      </c>
      <c r="F43" s="222">
        <v>227</v>
      </c>
      <c r="G43" s="222">
        <v>132</v>
      </c>
      <c r="H43" s="221">
        <v>10.9</v>
      </c>
    </row>
    <row r="44" spans="1:9" ht="15" customHeight="1" x14ac:dyDescent="0.4">
      <c r="A44" s="210">
        <v>10524</v>
      </c>
      <c r="B44" s="223" t="s">
        <v>183</v>
      </c>
      <c r="C44" s="223"/>
      <c r="D44" s="222">
        <v>10781</v>
      </c>
      <c r="E44" s="222">
        <v>554</v>
      </c>
      <c r="F44" s="222">
        <v>572</v>
      </c>
      <c r="G44" s="222">
        <v>294</v>
      </c>
      <c r="H44" s="221">
        <v>7.7</v>
      </c>
    </row>
    <row r="45" spans="1:9" ht="15" customHeight="1" x14ac:dyDescent="0.4">
      <c r="A45" s="210">
        <v>10525</v>
      </c>
      <c r="B45" s="220" t="s">
        <v>182</v>
      </c>
      <c r="C45" s="220"/>
      <c r="D45" s="219">
        <v>6875</v>
      </c>
      <c r="E45" s="219">
        <v>370</v>
      </c>
      <c r="F45" s="219">
        <v>409</v>
      </c>
      <c r="G45" s="219">
        <v>220</v>
      </c>
      <c r="H45" s="218">
        <v>8.1</v>
      </c>
    </row>
    <row r="46" spans="1:9" ht="15" customHeight="1" x14ac:dyDescent="0.4">
      <c r="B46" s="210" t="s">
        <v>181</v>
      </c>
    </row>
    <row r="47" spans="1:9" s="215" customFormat="1" ht="42.75" customHeight="1" x14ac:dyDescent="0.4">
      <c r="B47" s="214" t="s">
        <v>180</v>
      </c>
      <c r="C47" s="217" t="s">
        <v>179</v>
      </c>
      <c r="D47" s="217"/>
      <c r="E47" s="217"/>
      <c r="F47" s="217"/>
      <c r="G47" s="217"/>
      <c r="H47" s="217"/>
      <c r="I47" s="216"/>
    </row>
    <row r="48" spans="1:9" s="212" customFormat="1" ht="24.2" customHeight="1" x14ac:dyDescent="0.4">
      <c r="B48" s="214" t="s">
        <v>178</v>
      </c>
      <c r="C48" s="213" t="s">
        <v>177</v>
      </c>
      <c r="D48" s="213"/>
      <c r="E48" s="213"/>
      <c r="F48" s="213"/>
      <c r="G48" s="213"/>
      <c r="H48" s="213"/>
    </row>
    <row r="49" spans="3:8" x14ac:dyDescent="0.4">
      <c r="C49" s="211"/>
      <c r="D49" s="211"/>
      <c r="E49" s="211"/>
      <c r="F49" s="211"/>
      <c r="G49" s="211"/>
      <c r="H49" s="211"/>
    </row>
  </sheetData>
  <mergeCells count="46">
    <mergeCell ref="B44:C44"/>
    <mergeCell ref="B45:C45"/>
    <mergeCell ref="C47:H47"/>
    <mergeCell ref="C48:H48"/>
    <mergeCell ref="B38:C38"/>
    <mergeCell ref="B39:C39"/>
    <mergeCell ref="B40:C40"/>
    <mergeCell ref="B41:C41"/>
    <mergeCell ref="B42:C42"/>
    <mergeCell ref="B43:C43"/>
    <mergeCell ref="B31:C31"/>
    <mergeCell ref="B32:C32"/>
    <mergeCell ref="B33:C33"/>
    <mergeCell ref="B34:C34"/>
    <mergeCell ref="B35:C35"/>
    <mergeCell ref="B36:C36"/>
    <mergeCell ref="B21:C21"/>
    <mergeCell ref="B22:C22"/>
    <mergeCell ref="B23:C23"/>
    <mergeCell ref="B24:C24"/>
    <mergeCell ref="B37:C37"/>
    <mergeCell ref="B26:C26"/>
    <mergeCell ref="B27:C27"/>
    <mergeCell ref="B28:C28"/>
    <mergeCell ref="B29:C29"/>
    <mergeCell ref="B30:C30"/>
    <mergeCell ref="B11:C11"/>
    <mergeCell ref="B12:C12"/>
    <mergeCell ref="B25:C25"/>
    <mergeCell ref="B14:C14"/>
    <mergeCell ref="B15:C15"/>
    <mergeCell ref="B16:C16"/>
    <mergeCell ref="B17:C17"/>
    <mergeCell ref="B18:C18"/>
    <mergeCell ref="B19:C19"/>
    <mergeCell ref="B20:C20"/>
    <mergeCell ref="H5:H6"/>
    <mergeCell ref="B7:C7"/>
    <mergeCell ref="B13:C13"/>
    <mergeCell ref="B3:C3"/>
    <mergeCell ref="B5:C6"/>
    <mergeCell ref="D5:D6"/>
    <mergeCell ref="G5:G6"/>
    <mergeCell ref="B8:C8"/>
    <mergeCell ref="B9:C9"/>
    <mergeCell ref="B10:C10"/>
  </mergeCells>
  <phoneticPr fontId="8"/>
  <printOptions horizontalCentered="1"/>
  <pageMargins left="0.70866141732283472" right="0.70866141732283472" top="0.94488188976377963" bottom="0.94488188976377963" header="0.31496062992125984" footer="0.31496062992125984"/>
  <pageSetup paperSize="9" scale="9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37D8B-9177-4908-B721-980D140F7BF8}">
  <sheetPr>
    <tabColor theme="9" tint="0.59999389629810485"/>
    <pageSetUpPr fitToPage="1"/>
  </sheetPr>
  <dimension ref="A1:I48"/>
  <sheetViews>
    <sheetView zoomScale="90" zoomScaleNormal="90" workbookViewId="0">
      <pane ySplit="6" topLeftCell="A27" activePane="bottomLeft" state="frozen"/>
      <selection activeCell="E15" sqref="E15"/>
      <selection pane="bottomLeft" activeCell="I4" sqref="I4"/>
    </sheetView>
  </sheetViews>
  <sheetFormatPr defaultColWidth="8.875" defaultRowHeight="18.75" x14ac:dyDescent="0.4"/>
  <cols>
    <col min="1" max="1" width="8.875" style="210"/>
    <col min="2" max="2" width="8.875" style="210" customWidth="1"/>
    <col min="3" max="3" width="6.5" style="210" customWidth="1"/>
    <col min="4" max="9" width="12.125" style="210" customWidth="1"/>
    <col min="10" max="16384" width="8.875" style="210"/>
  </cols>
  <sheetData>
    <row r="1" spans="1:9" x14ac:dyDescent="0.4">
      <c r="D1" s="210">
        <v>4</v>
      </c>
      <c r="E1" s="210">
        <v>7</v>
      </c>
      <c r="F1" s="210">
        <v>10</v>
      </c>
      <c r="G1" s="210">
        <v>5</v>
      </c>
      <c r="H1" s="210">
        <v>8</v>
      </c>
      <c r="I1" s="210">
        <v>11</v>
      </c>
    </row>
    <row r="2" spans="1:9" ht="24" x14ac:dyDescent="0.4">
      <c r="B2" s="244" t="s">
        <v>225</v>
      </c>
    </row>
    <row r="3" spans="1:9" ht="24" x14ac:dyDescent="0.4">
      <c r="B3" s="244" t="s">
        <v>233</v>
      </c>
    </row>
    <row r="4" spans="1:9" s="225" customFormat="1" ht="19.5" thickBot="1" x14ac:dyDescent="0.45">
      <c r="B4" s="242"/>
      <c r="C4" s="242"/>
      <c r="D4" s="242"/>
      <c r="E4" s="242"/>
      <c r="F4" s="242"/>
      <c r="G4" s="242"/>
      <c r="H4" s="242"/>
      <c r="I4" s="241" t="s">
        <v>238</v>
      </c>
    </row>
    <row r="5" spans="1:9" s="225" customFormat="1" ht="19.7" customHeight="1" thickTop="1" x14ac:dyDescent="0.4">
      <c r="B5" s="240"/>
      <c r="C5" s="240"/>
      <c r="D5" s="237" t="s">
        <v>232</v>
      </c>
      <c r="E5" s="240"/>
      <c r="F5" s="254"/>
      <c r="G5" s="240" t="s">
        <v>231</v>
      </c>
      <c r="H5" s="240"/>
      <c r="I5" s="240"/>
    </row>
    <row r="6" spans="1:9" s="225" customFormat="1" ht="19.7" customHeight="1" x14ac:dyDescent="0.4">
      <c r="B6" s="235"/>
      <c r="C6" s="235"/>
      <c r="D6" s="251" t="s">
        <v>229</v>
      </c>
      <c r="E6" s="252" t="s">
        <v>228</v>
      </c>
      <c r="F6" s="253" t="s">
        <v>230</v>
      </c>
      <c r="G6" s="252" t="s">
        <v>229</v>
      </c>
      <c r="H6" s="252" t="s">
        <v>228</v>
      </c>
      <c r="I6" s="251" t="s">
        <v>227</v>
      </c>
    </row>
    <row r="7" spans="1:9" s="225" customFormat="1" x14ac:dyDescent="0.4">
      <c r="B7" s="231"/>
      <c r="C7" s="230"/>
      <c r="D7" s="250"/>
      <c r="E7" s="249"/>
      <c r="F7" s="248"/>
      <c r="G7" s="236"/>
      <c r="H7" s="247"/>
      <c r="I7" s="236"/>
    </row>
    <row r="8" spans="1:9" ht="13.35" customHeight="1" x14ac:dyDescent="0.4">
      <c r="A8" s="210">
        <v>10000</v>
      </c>
      <c r="B8" s="223" t="s">
        <v>217</v>
      </c>
      <c r="C8" s="223"/>
      <c r="D8" s="222">
        <v>766253</v>
      </c>
      <c r="E8" s="222">
        <v>59673</v>
      </c>
      <c r="F8" s="222">
        <v>7.8</v>
      </c>
      <c r="G8" s="222">
        <v>766253</v>
      </c>
      <c r="H8" s="222">
        <v>59786</v>
      </c>
      <c r="I8" s="222">
        <v>7.8</v>
      </c>
    </row>
    <row r="9" spans="1:9" x14ac:dyDescent="0.4">
      <c r="B9" s="223"/>
      <c r="C9" s="223"/>
      <c r="D9" s="222"/>
      <c r="E9" s="222"/>
      <c r="F9" s="222"/>
      <c r="G9" s="222"/>
      <c r="H9" s="222"/>
      <c r="I9" s="222"/>
    </row>
    <row r="10" spans="1:9" ht="16.7" customHeight="1" x14ac:dyDescent="0.4">
      <c r="A10" s="210">
        <v>10201</v>
      </c>
      <c r="B10" s="223" t="s">
        <v>216</v>
      </c>
      <c r="C10" s="223"/>
      <c r="D10" s="222">
        <v>130983</v>
      </c>
      <c r="E10" s="222">
        <v>14258</v>
      </c>
      <c r="F10" s="222">
        <v>10.9</v>
      </c>
      <c r="G10" s="222">
        <v>130983</v>
      </c>
      <c r="H10" s="222">
        <v>13182</v>
      </c>
      <c r="I10" s="222">
        <v>10.1</v>
      </c>
    </row>
    <row r="11" spans="1:9" ht="16.7" customHeight="1" x14ac:dyDescent="0.4">
      <c r="A11" s="210">
        <v>10202</v>
      </c>
      <c r="B11" s="223" t="s">
        <v>215</v>
      </c>
      <c r="C11" s="223"/>
      <c r="D11" s="222">
        <v>146864</v>
      </c>
      <c r="E11" s="222">
        <v>9016</v>
      </c>
      <c r="F11" s="222">
        <v>6.1</v>
      </c>
      <c r="G11" s="222">
        <v>146864</v>
      </c>
      <c r="H11" s="222">
        <v>8476</v>
      </c>
      <c r="I11" s="222">
        <v>5.8</v>
      </c>
    </row>
    <row r="12" spans="1:9" ht="16.7" customHeight="1" x14ac:dyDescent="0.4">
      <c r="A12" s="210">
        <v>10203</v>
      </c>
      <c r="B12" s="223" t="s">
        <v>214</v>
      </c>
      <c r="C12" s="223"/>
      <c r="D12" s="222">
        <v>40909</v>
      </c>
      <c r="E12" s="222">
        <v>1970</v>
      </c>
      <c r="F12" s="222">
        <v>4.8</v>
      </c>
      <c r="G12" s="222">
        <v>40909</v>
      </c>
      <c r="H12" s="222">
        <v>2969</v>
      </c>
      <c r="I12" s="222">
        <v>7.3</v>
      </c>
    </row>
    <row r="13" spans="1:9" ht="16.7" customHeight="1" x14ac:dyDescent="0.4">
      <c r="A13" s="210">
        <v>10204</v>
      </c>
      <c r="B13" s="223" t="s">
        <v>213</v>
      </c>
      <c r="C13" s="223"/>
      <c r="D13" s="222">
        <v>84718</v>
      </c>
      <c r="E13" s="222">
        <v>5304</v>
      </c>
      <c r="F13" s="222">
        <v>6.3</v>
      </c>
      <c r="G13" s="222">
        <v>84718</v>
      </c>
      <c r="H13" s="222">
        <v>5831</v>
      </c>
      <c r="I13" s="222">
        <v>6.9</v>
      </c>
    </row>
    <row r="14" spans="1:9" ht="16.7" customHeight="1" x14ac:dyDescent="0.4">
      <c r="A14" s="210">
        <v>10205</v>
      </c>
      <c r="B14" s="223" t="s">
        <v>212</v>
      </c>
      <c r="C14" s="223"/>
      <c r="D14" s="222">
        <v>86898</v>
      </c>
      <c r="E14" s="222">
        <v>4593</v>
      </c>
      <c r="F14" s="222">
        <v>5.3</v>
      </c>
      <c r="G14" s="222">
        <v>86898</v>
      </c>
      <c r="H14" s="222">
        <v>6869</v>
      </c>
      <c r="I14" s="222">
        <v>7.9</v>
      </c>
    </row>
    <row r="15" spans="1:9" ht="16.7" customHeight="1" x14ac:dyDescent="0.4">
      <c r="A15" s="210">
        <v>10206</v>
      </c>
      <c r="B15" s="223" t="s">
        <v>211</v>
      </c>
      <c r="C15" s="223"/>
      <c r="D15" s="222">
        <v>17932</v>
      </c>
      <c r="E15" s="222">
        <v>1049</v>
      </c>
      <c r="F15" s="222">
        <v>5.8</v>
      </c>
      <c r="G15" s="222">
        <v>17932</v>
      </c>
      <c r="H15" s="222">
        <v>1217</v>
      </c>
      <c r="I15" s="222">
        <v>6.8</v>
      </c>
    </row>
    <row r="16" spans="1:9" ht="16.7" customHeight="1" x14ac:dyDescent="0.4">
      <c r="A16" s="210">
        <v>10207</v>
      </c>
      <c r="B16" s="223" t="s">
        <v>210</v>
      </c>
      <c r="C16" s="223"/>
      <c r="D16" s="222">
        <v>30470</v>
      </c>
      <c r="E16" s="222">
        <v>2466</v>
      </c>
      <c r="F16" s="222">
        <v>8.1</v>
      </c>
      <c r="G16" s="222">
        <v>30470</v>
      </c>
      <c r="H16" s="222">
        <v>2007</v>
      </c>
      <c r="I16" s="222">
        <v>6.6</v>
      </c>
    </row>
    <row r="17" spans="1:9" ht="16.7" customHeight="1" x14ac:dyDescent="0.4">
      <c r="A17" s="210">
        <v>10208</v>
      </c>
      <c r="B17" s="223" t="s">
        <v>209</v>
      </c>
      <c r="C17" s="223"/>
      <c r="D17" s="222">
        <v>29135</v>
      </c>
      <c r="E17" s="222">
        <v>2746</v>
      </c>
      <c r="F17" s="222">
        <v>9.4</v>
      </c>
      <c r="G17" s="222">
        <v>29135</v>
      </c>
      <c r="H17" s="222">
        <v>2095</v>
      </c>
      <c r="I17" s="222">
        <v>7.2</v>
      </c>
    </row>
    <row r="18" spans="1:9" ht="16.7" customHeight="1" x14ac:dyDescent="0.4">
      <c r="A18" s="210">
        <v>10209</v>
      </c>
      <c r="B18" s="223" t="s">
        <v>208</v>
      </c>
      <c r="C18" s="223"/>
      <c r="D18" s="222">
        <v>25431</v>
      </c>
      <c r="E18" s="222">
        <v>1951</v>
      </c>
      <c r="F18" s="222">
        <v>7.7</v>
      </c>
      <c r="G18" s="222">
        <v>25431</v>
      </c>
      <c r="H18" s="222">
        <v>1361</v>
      </c>
      <c r="I18" s="222">
        <v>5.4</v>
      </c>
    </row>
    <row r="19" spans="1:9" ht="16.7" customHeight="1" x14ac:dyDescent="0.4">
      <c r="A19" s="210">
        <v>10210</v>
      </c>
      <c r="B19" s="223" t="s">
        <v>207</v>
      </c>
      <c r="C19" s="223"/>
      <c r="D19" s="222">
        <v>18569</v>
      </c>
      <c r="E19" s="222">
        <v>1299</v>
      </c>
      <c r="F19" s="222">
        <v>7</v>
      </c>
      <c r="G19" s="222">
        <v>18569</v>
      </c>
      <c r="H19" s="222">
        <v>918</v>
      </c>
      <c r="I19" s="222">
        <v>4.9000000000000004</v>
      </c>
    </row>
    <row r="20" spans="1:9" ht="16.7" customHeight="1" x14ac:dyDescent="0.4">
      <c r="A20" s="210">
        <v>10211</v>
      </c>
      <c r="B20" s="223" t="s">
        <v>206</v>
      </c>
      <c r="C20" s="223"/>
      <c r="D20" s="222">
        <v>22008</v>
      </c>
      <c r="E20" s="222">
        <v>542</v>
      </c>
      <c r="F20" s="222">
        <v>2.5</v>
      </c>
      <c r="G20" s="222">
        <v>22008</v>
      </c>
      <c r="H20" s="222">
        <v>1548</v>
      </c>
      <c r="I20" s="222">
        <v>7</v>
      </c>
    </row>
    <row r="21" spans="1:9" ht="16.7" customHeight="1" x14ac:dyDescent="0.4">
      <c r="A21" s="210">
        <v>10212</v>
      </c>
      <c r="B21" s="223" t="s">
        <v>205</v>
      </c>
      <c r="C21" s="223"/>
      <c r="D21" s="222">
        <v>19904</v>
      </c>
      <c r="E21" s="222">
        <v>1410</v>
      </c>
      <c r="F21" s="222">
        <v>7.1</v>
      </c>
      <c r="G21" s="222">
        <v>19904</v>
      </c>
      <c r="H21" s="222">
        <v>1478</v>
      </c>
      <c r="I21" s="222">
        <v>7.4</v>
      </c>
    </row>
    <row r="22" spans="1:9" ht="16.7" customHeight="1" x14ac:dyDescent="0.4">
      <c r="B22" s="223"/>
      <c r="C22" s="223"/>
      <c r="D22" s="222"/>
      <c r="E22" s="222"/>
      <c r="F22" s="222"/>
      <c r="G22" s="222"/>
      <c r="H22" s="222"/>
      <c r="I22" s="222"/>
    </row>
    <row r="23" spans="1:9" ht="16.7" customHeight="1" x14ac:dyDescent="0.4">
      <c r="A23" s="210">
        <v>10344</v>
      </c>
      <c r="B23" s="223" t="s">
        <v>204</v>
      </c>
      <c r="C23" s="223"/>
      <c r="D23" s="222">
        <v>5729</v>
      </c>
      <c r="E23" s="222">
        <v>753</v>
      </c>
      <c r="F23" s="222">
        <v>13.1</v>
      </c>
      <c r="G23" s="222">
        <v>5729</v>
      </c>
      <c r="H23" s="222">
        <v>814</v>
      </c>
      <c r="I23" s="222">
        <v>14.2</v>
      </c>
    </row>
    <row r="24" spans="1:9" ht="16.7" customHeight="1" x14ac:dyDescent="0.4">
      <c r="A24" s="210">
        <v>10345</v>
      </c>
      <c r="B24" s="223" t="s">
        <v>203</v>
      </c>
      <c r="C24" s="223"/>
      <c r="D24" s="222">
        <v>8801</v>
      </c>
      <c r="E24" s="222">
        <v>901</v>
      </c>
      <c r="F24" s="222">
        <v>10.199999999999999</v>
      </c>
      <c r="G24" s="222">
        <v>8801</v>
      </c>
      <c r="H24" s="222">
        <v>1024</v>
      </c>
      <c r="I24" s="222">
        <v>11.6</v>
      </c>
    </row>
    <row r="25" spans="1:9" ht="16.7" customHeight="1" x14ac:dyDescent="0.4">
      <c r="A25" s="210">
        <v>10366</v>
      </c>
      <c r="B25" s="223" t="s">
        <v>202</v>
      </c>
      <c r="C25" s="223"/>
      <c r="D25" s="222">
        <v>342</v>
      </c>
      <c r="E25" s="222">
        <v>71</v>
      </c>
      <c r="F25" s="222">
        <v>20.8</v>
      </c>
      <c r="G25" s="222">
        <v>342</v>
      </c>
      <c r="H25" s="222">
        <v>137</v>
      </c>
      <c r="I25" s="222">
        <v>40.1</v>
      </c>
    </row>
    <row r="26" spans="1:9" ht="16.7" customHeight="1" x14ac:dyDescent="0.4">
      <c r="A26" s="210">
        <v>10367</v>
      </c>
      <c r="B26" s="223" t="s">
        <v>201</v>
      </c>
      <c r="C26" s="223"/>
      <c r="D26" s="222">
        <v>515</v>
      </c>
      <c r="E26" s="222">
        <v>91</v>
      </c>
      <c r="F26" s="222">
        <v>17.7</v>
      </c>
      <c r="G26" s="222">
        <v>515</v>
      </c>
      <c r="H26" s="222">
        <v>89</v>
      </c>
      <c r="I26" s="222">
        <v>17.3</v>
      </c>
    </row>
    <row r="27" spans="1:9" ht="16.7" customHeight="1" x14ac:dyDescent="0.4">
      <c r="A27" s="210">
        <v>10382</v>
      </c>
      <c r="B27" s="223" t="s">
        <v>200</v>
      </c>
      <c r="C27" s="223"/>
      <c r="D27" s="222">
        <v>2520</v>
      </c>
      <c r="E27" s="222">
        <v>365</v>
      </c>
      <c r="F27" s="222">
        <v>14.5</v>
      </c>
      <c r="G27" s="222">
        <v>2520</v>
      </c>
      <c r="H27" s="222">
        <v>241</v>
      </c>
      <c r="I27" s="222">
        <v>9.6</v>
      </c>
    </row>
    <row r="28" spans="1:9" ht="16.7" customHeight="1" x14ac:dyDescent="0.4">
      <c r="A28" s="210">
        <v>10383</v>
      </c>
      <c r="B28" s="223" t="s">
        <v>199</v>
      </c>
      <c r="C28" s="223"/>
      <c r="D28" s="222">
        <v>483</v>
      </c>
      <c r="E28" s="222">
        <v>85</v>
      </c>
      <c r="F28" s="222">
        <v>17.600000000000001</v>
      </c>
      <c r="G28" s="222">
        <v>483</v>
      </c>
      <c r="H28" s="222">
        <v>63</v>
      </c>
      <c r="I28" s="222">
        <v>13</v>
      </c>
    </row>
    <row r="29" spans="1:9" ht="16.7" customHeight="1" x14ac:dyDescent="0.4">
      <c r="A29" s="210">
        <v>10384</v>
      </c>
      <c r="B29" s="223" t="s">
        <v>198</v>
      </c>
      <c r="C29" s="223"/>
      <c r="D29" s="222">
        <v>5012</v>
      </c>
      <c r="E29" s="222">
        <v>521</v>
      </c>
      <c r="F29" s="222">
        <v>10.4</v>
      </c>
      <c r="G29" s="222">
        <v>5012</v>
      </c>
      <c r="H29" s="222">
        <v>556</v>
      </c>
      <c r="I29" s="222">
        <v>11.1</v>
      </c>
    </row>
    <row r="30" spans="1:9" ht="16.7" customHeight="1" x14ac:dyDescent="0.4">
      <c r="A30" s="210">
        <v>10421</v>
      </c>
      <c r="B30" s="223" t="s">
        <v>197</v>
      </c>
      <c r="C30" s="223"/>
      <c r="D30" s="222">
        <v>5685</v>
      </c>
      <c r="E30" s="222">
        <v>833</v>
      </c>
      <c r="F30" s="222">
        <v>14.7</v>
      </c>
      <c r="G30" s="222">
        <v>5685</v>
      </c>
      <c r="H30" s="222">
        <v>904</v>
      </c>
      <c r="I30" s="222">
        <v>15.9</v>
      </c>
    </row>
    <row r="31" spans="1:9" ht="16.7" customHeight="1" x14ac:dyDescent="0.4">
      <c r="A31" s="210">
        <v>10424</v>
      </c>
      <c r="B31" s="223" t="s">
        <v>196</v>
      </c>
      <c r="C31" s="223"/>
      <c r="D31" s="222">
        <v>2134</v>
      </c>
      <c r="E31" s="222">
        <v>353</v>
      </c>
      <c r="F31" s="222">
        <v>16.5</v>
      </c>
      <c r="G31" s="222">
        <v>2134</v>
      </c>
      <c r="H31" s="222">
        <v>318</v>
      </c>
      <c r="I31" s="222">
        <v>14.9</v>
      </c>
    </row>
    <row r="32" spans="1:9" ht="16.7" customHeight="1" x14ac:dyDescent="0.4">
      <c r="A32" s="210">
        <v>10425</v>
      </c>
      <c r="B32" s="223" t="s">
        <v>195</v>
      </c>
      <c r="C32" s="223"/>
      <c r="D32" s="222">
        <v>3715</v>
      </c>
      <c r="E32" s="222">
        <v>433</v>
      </c>
      <c r="F32" s="222">
        <v>11.7</v>
      </c>
      <c r="G32" s="222">
        <v>3715</v>
      </c>
      <c r="H32" s="222">
        <v>511</v>
      </c>
      <c r="I32" s="222">
        <v>13.8</v>
      </c>
    </row>
    <row r="33" spans="1:9" ht="16.7" customHeight="1" x14ac:dyDescent="0.4">
      <c r="A33" s="210">
        <v>10426</v>
      </c>
      <c r="B33" s="223" t="s">
        <v>194</v>
      </c>
      <c r="C33" s="223"/>
      <c r="D33" s="222">
        <v>2280</v>
      </c>
      <c r="E33" s="222">
        <v>104</v>
      </c>
      <c r="F33" s="222">
        <v>4.5999999999999996</v>
      </c>
      <c r="G33" s="222">
        <v>2280</v>
      </c>
      <c r="H33" s="222">
        <v>124</v>
      </c>
      <c r="I33" s="222">
        <v>5.4</v>
      </c>
    </row>
    <row r="34" spans="1:9" ht="16.7" customHeight="1" x14ac:dyDescent="0.4">
      <c r="A34" s="210">
        <v>10428</v>
      </c>
      <c r="B34" s="223" t="s">
        <v>193</v>
      </c>
      <c r="C34" s="223"/>
      <c r="D34" s="222">
        <v>1291</v>
      </c>
      <c r="E34" s="222">
        <v>140</v>
      </c>
      <c r="F34" s="222">
        <v>10.8</v>
      </c>
      <c r="G34" s="222">
        <v>1291</v>
      </c>
      <c r="H34" s="222">
        <v>125</v>
      </c>
      <c r="I34" s="222">
        <v>9.6999999999999993</v>
      </c>
    </row>
    <row r="35" spans="1:9" ht="16.7" customHeight="1" x14ac:dyDescent="0.4">
      <c r="A35" s="210">
        <v>10429</v>
      </c>
      <c r="B35" s="223" t="s">
        <v>192</v>
      </c>
      <c r="C35" s="223"/>
      <c r="D35" s="222">
        <v>4829</v>
      </c>
      <c r="E35" s="222">
        <v>816</v>
      </c>
      <c r="F35" s="222">
        <v>16.899999999999999</v>
      </c>
      <c r="G35" s="222">
        <v>4829</v>
      </c>
      <c r="H35" s="222">
        <v>653</v>
      </c>
      <c r="I35" s="222">
        <v>13.5</v>
      </c>
    </row>
    <row r="36" spans="1:9" ht="16.7" customHeight="1" x14ac:dyDescent="0.4">
      <c r="A36" s="210">
        <v>10443</v>
      </c>
      <c r="B36" s="223" t="s">
        <v>191</v>
      </c>
      <c r="C36" s="223"/>
      <c r="D36" s="222">
        <v>1640</v>
      </c>
      <c r="E36" s="222">
        <v>361</v>
      </c>
      <c r="F36" s="222">
        <v>22</v>
      </c>
      <c r="G36" s="222">
        <v>1640</v>
      </c>
      <c r="H36" s="222">
        <v>274</v>
      </c>
      <c r="I36" s="222">
        <v>16.7</v>
      </c>
    </row>
    <row r="37" spans="1:9" ht="16.7" customHeight="1" x14ac:dyDescent="0.4">
      <c r="A37" s="210">
        <v>10444</v>
      </c>
      <c r="B37" s="223" t="s">
        <v>190</v>
      </c>
      <c r="C37" s="223"/>
      <c r="D37" s="222">
        <v>1167</v>
      </c>
      <c r="E37" s="222">
        <v>277</v>
      </c>
      <c r="F37" s="222">
        <v>23.7</v>
      </c>
      <c r="G37" s="222">
        <v>1167</v>
      </c>
      <c r="H37" s="222">
        <v>212</v>
      </c>
      <c r="I37" s="222">
        <v>18.2</v>
      </c>
    </row>
    <row r="38" spans="1:9" ht="16.7" customHeight="1" x14ac:dyDescent="0.4">
      <c r="A38" s="210">
        <v>10448</v>
      </c>
      <c r="B38" s="223" t="s">
        <v>189</v>
      </c>
      <c r="C38" s="223"/>
      <c r="D38" s="222">
        <v>2693</v>
      </c>
      <c r="E38" s="222">
        <v>397</v>
      </c>
      <c r="F38" s="222">
        <v>14.7</v>
      </c>
      <c r="G38" s="222">
        <v>2693</v>
      </c>
      <c r="H38" s="222">
        <v>305</v>
      </c>
      <c r="I38" s="222">
        <v>11.3</v>
      </c>
    </row>
    <row r="39" spans="1:9" ht="16.7" customHeight="1" x14ac:dyDescent="0.4">
      <c r="A39" s="210">
        <v>10449</v>
      </c>
      <c r="B39" s="223" t="s">
        <v>188</v>
      </c>
      <c r="C39" s="223"/>
      <c r="D39" s="222">
        <v>6993</v>
      </c>
      <c r="E39" s="222">
        <v>846</v>
      </c>
      <c r="F39" s="222">
        <v>12.1</v>
      </c>
      <c r="G39" s="222">
        <v>6993</v>
      </c>
      <c r="H39" s="222">
        <v>923</v>
      </c>
      <c r="I39" s="222">
        <v>13.2</v>
      </c>
    </row>
    <row r="40" spans="1:9" ht="16.7" customHeight="1" x14ac:dyDescent="0.4">
      <c r="A40" s="210">
        <v>10464</v>
      </c>
      <c r="B40" s="223" t="s">
        <v>187</v>
      </c>
      <c r="C40" s="223"/>
      <c r="D40" s="222">
        <v>15167</v>
      </c>
      <c r="E40" s="222">
        <v>1242</v>
      </c>
      <c r="F40" s="222">
        <v>8.1999999999999993</v>
      </c>
      <c r="G40" s="222">
        <v>15167</v>
      </c>
      <c r="H40" s="222">
        <v>730</v>
      </c>
      <c r="I40" s="222">
        <v>4.8</v>
      </c>
    </row>
    <row r="41" spans="1:9" ht="16.7" customHeight="1" x14ac:dyDescent="0.4">
      <c r="A41" s="210">
        <v>10521</v>
      </c>
      <c r="B41" s="223" t="s">
        <v>186</v>
      </c>
      <c r="C41" s="223"/>
      <c r="D41" s="222">
        <v>5744</v>
      </c>
      <c r="E41" s="222">
        <v>820</v>
      </c>
      <c r="F41" s="222">
        <v>14.3</v>
      </c>
      <c r="G41" s="222">
        <v>5744</v>
      </c>
      <c r="H41" s="222">
        <v>580</v>
      </c>
      <c r="I41" s="222">
        <v>10.1</v>
      </c>
    </row>
    <row r="42" spans="1:9" ht="16.7" customHeight="1" x14ac:dyDescent="0.4">
      <c r="A42" s="210">
        <v>10522</v>
      </c>
      <c r="B42" s="223" t="s">
        <v>185</v>
      </c>
      <c r="C42" s="223"/>
      <c r="D42" s="222">
        <v>4302</v>
      </c>
      <c r="E42" s="222">
        <v>491</v>
      </c>
      <c r="F42" s="222">
        <v>11.4</v>
      </c>
      <c r="G42" s="222">
        <v>4302</v>
      </c>
      <c r="H42" s="222">
        <v>382</v>
      </c>
      <c r="I42" s="222">
        <v>8.9</v>
      </c>
    </row>
    <row r="43" spans="1:9" ht="16.7" customHeight="1" x14ac:dyDescent="0.4">
      <c r="A43" s="210">
        <v>10523</v>
      </c>
      <c r="B43" s="223" t="s">
        <v>184</v>
      </c>
      <c r="C43" s="223"/>
      <c r="D43" s="222">
        <v>4408</v>
      </c>
      <c r="E43" s="222">
        <v>618</v>
      </c>
      <c r="F43" s="222">
        <v>14</v>
      </c>
      <c r="G43" s="222">
        <v>4408</v>
      </c>
      <c r="H43" s="222">
        <v>543</v>
      </c>
      <c r="I43" s="222">
        <v>12.3</v>
      </c>
    </row>
    <row r="44" spans="1:9" ht="16.7" customHeight="1" x14ac:dyDescent="0.4">
      <c r="A44" s="210">
        <v>10524</v>
      </c>
      <c r="B44" s="223" t="s">
        <v>183</v>
      </c>
      <c r="C44" s="223"/>
      <c r="D44" s="222">
        <v>16548</v>
      </c>
      <c r="E44" s="222">
        <v>1102</v>
      </c>
      <c r="F44" s="222">
        <v>6.7</v>
      </c>
      <c r="G44" s="222">
        <v>16548</v>
      </c>
      <c r="H44" s="222">
        <v>1126</v>
      </c>
      <c r="I44" s="222">
        <v>6.8</v>
      </c>
    </row>
    <row r="45" spans="1:9" ht="16.7" customHeight="1" x14ac:dyDescent="0.4">
      <c r="A45" s="210">
        <v>10525</v>
      </c>
      <c r="B45" s="220" t="s">
        <v>182</v>
      </c>
      <c r="C45" s="220"/>
      <c r="D45" s="219">
        <v>10434</v>
      </c>
      <c r="E45" s="219">
        <v>1449</v>
      </c>
      <c r="F45" s="219">
        <v>13.9</v>
      </c>
      <c r="G45" s="219">
        <v>10434</v>
      </c>
      <c r="H45" s="219">
        <v>1201</v>
      </c>
      <c r="I45" s="219">
        <v>11.5</v>
      </c>
    </row>
    <row r="46" spans="1:9" ht="16.7" customHeight="1" x14ac:dyDescent="0.4">
      <c r="B46" s="210" t="s">
        <v>181</v>
      </c>
    </row>
    <row r="47" spans="1:9" s="215" customFormat="1" ht="37.5" customHeight="1" x14ac:dyDescent="0.4">
      <c r="B47" s="214" t="s">
        <v>180</v>
      </c>
      <c r="C47" s="246" t="s">
        <v>179</v>
      </c>
      <c r="D47" s="246"/>
      <c r="E47" s="246"/>
      <c r="F47" s="246"/>
      <c r="G47" s="246"/>
      <c r="H47" s="246"/>
      <c r="I47" s="246"/>
    </row>
    <row r="48" spans="1:9" s="212" customFormat="1" ht="16.5" x14ac:dyDescent="0.4">
      <c r="B48" s="245" t="s">
        <v>178</v>
      </c>
      <c r="C48" s="212" t="s">
        <v>226</v>
      </c>
    </row>
  </sheetData>
  <mergeCells count="43">
    <mergeCell ref="C47:I47"/>
    <mergeCell ref="B40:C40"/>
    <mergeCell ref="B41:C41"/>
    <mergeCell ref="B42:C42"/>
    <mergeCell ref="B43:C43"/>
    <mergeCell ref="B44:C44"/>
    <mergeCell ref="B45:C45"/>
    <mergeCell ref="B33:C33"/>
    <mergeCell ref="B34:C34"/>
    <mergeCell ref="B35:C35"/>
    <mergeCell ref="B36:C36"/>
    <mergeCell ref="B37:C37"/>
    <mergeCell ref="B38:C38"/>
    <mergeCell ref="B23:C23"/>
    <mergeCell ref="B24:C24"/>
    <mergeCell ref="B25:C25"/>
    <mergeCell ref="B26:C26"/>
    <mergeCell ref="B39:C39"/>
    <mergeCell ref="B28:C28"/>
    <mergeCell ref="B29:C29"/>
    <mergeCell ref="B30:C30"/>
    <mergeCell ref="B31:C31"/>
    <mergeCell ref="B32:C32"/>
    <mergeCell ref="B13:C13"/>
    <mergeCell ref="B14:C14"/>
    <mergeCell ref="B27:C27"/>
    <mergeCell ref="B16:C16"/>
    <mergeCell ref="B17:C17"/>
    <mergeCell ref="B18:C18"/>
    <mergeCell ref="B19:C19"/>
    <mergeCell ref="B20:C20"/>
    <mergeCell ref="B21:C21"/>
    <mergeCell ref="B22:C22"/>
    <mergeCell ref="B15:C15"/>
    <mergeCell ref="B5:C6"/>
    <mergeCell ref="D5:F5"/>
    <mergeCell ref="G5:I5"/>
    <mergeCell ref="B7:C7"/>
    <mergeCell ref="B8:C8"/>
    <mergeCell ref="B9:C9"/>
    <mergeCell ref="B10:C10"/>
    <mergeCell ref="B11:C11"/>
    <mergeCell ref="B12:C12"/>
  </mergeCells>
  <phoneticPr fontId="8"/>
  <printOptions horizontalCentered="1"/>
  <pageMargins left="0.70866141732283472" right="0.70866141732283472" top="0.94488188976377963" bottom="0.94488188976377963" header="0.31496062992125984" footer="0.31496062992125984"/>
  <pageSetup paperSize="9" scale="9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8311-4B62-4ECD-90B8-96E6EE2F5555}">
  <sheetPr>
    <tabColor theme="9" tint="0.59999389629810485"/>
    <pageSetUpPr fitToPage="1"/>
  </sheetPr>
  <dimension ref="A1:I47"/>
  <sheetViews>
    <sheetView zoomScaleNormal="100" workbookViewId="0">
      <pane xSplit="3" ySplit="5" topLeftCell="D6" activePane="bottomRight" state="frozen"/>
      <selection activeCell="E15" sqref="E15"/>
      <selection pane="topRight" activeCell="E15" sqref="E15"/>
      <selection pane="bottomLeft" activeCell="E15" sqref="E15"/>
      <selection pane="bottomRight" activeCell="H4" sqref="H4"/>
    </sheetView>
  </sheetViews>
  <sheetFormatPr defaultColWidth="8.875" defaultRowHeight="18.75" x14ac:dyDescent="0.4"/>
  <cols>
    <col min="1" max="2" width="8.875" style="210"/>
    <col min="3" max="3" width="6.125" style="210" customWidth="1"/>
    <col min="4" max="8" width="12.875" style="210" customWidth="1"/>
    <col min="9" max="16384" width="8.875" style="210"/>
  </cols>
  <sheetData>
    <row r="1" spans="1:8" x14ac:dyDescent="0.4">
      <c r="D1" s="210">
        <v>3</v>
      </c>
      <c r="E1" s="210">
        <v>4</v>
      </c>
      <c r="F1" s="210">
        <v>5</v>
      </c>
      <c r="G1" s="210">
        <v>6</v>
      </c>
      <c r="H1" s="210">
        <v>7</v>
      </c>
    </row>
    <row r="2" spans="1:8" ht="24" x14ac:dyDescent="0.4">
      <c r="B2" s="244" t="s">
        <v>225</v>
      </c>
    </row>
    <row r="3" spans="1:8" ht="19.5" x14ac:dyDescent="0.4">
      <c r="B3" s="243" t="s">
        <v>234</v>
      </c>
      <c r="C3" s="243"/>
    </row>
    <row r="4" spans="1:8" s="225" customFormat="1" ht="19.5" thickBot="1" x14ac:dyDescent="0.45">
      <c r="B4" s="242"/>
      <c r="C4" s="242"/>
      <c r="D4" s="242"/>
      <c r="E4" s="242"/>
      <c r="F4" s="242"/>
      <c r="G4" s="242"/>
      <c r="H4" s="241" t="s">
        <v>238</v>
      </c>
    </row>
    <row r="5" spans="1:8" s="236" customFormat="1" ht="38.25" thickTop="1" x14ac:dyDescent="0.4">
      <c r="B5" s="259"/>
      <c r="C5" s="259"/>
      <c r="D5" s="258" t="s">
        <v>223</v>
      </c>
      <c r="E5" s="258" t="s">
        <v>222</v>
      </c>
      <c r="F5" s="258" t="s">
        <v>221</v>
      </c>
      <c r="G5" s="258" t="s">
        <v>220</v>
      </c>
      <c r="H5" s="257" t="s">
        <v>219</v>
      </c>
    </row>
    <row r="6" spans="1:8" s="225" customFormat="1" ht="15" customHeight="1" x14ac:dyDescent="0.4">
      <c r="B6" s="256"/>
      <c r="C6" s="255"/>
      <c r="D6" s="229"/>
      <c r="E6" s="228"/>
      <c r="F6" s="228"/>
      <c r="G6" s="228"/>
      <c r="H6" s="226"/>
    </row>
    <row r="7" spans="1:8" ht="15" customHeight="1" x14ac:dyDescent="0.4">
      <c r="A7" s="210">
        <v>10000</v>
      </c>
      <c r="B7" s="223" t="s">
        <v>217</v>
      </c>
      <c r="C7" s="223"/>
      <c r="D7" s="222">
        <v>551663</v>
      </c>
      <c r="E7" s="222">
        <v>62983</v>
      </c>
      <c r="F7" s="222">
        <v>63018</v>
      </c>
      <c r="G7" s="222">
        <v>25983</v>
      </c>
      <c r="H7" s="221">
        <v>18.100000000000001</v>
      </c>
    </row>
    <row r="8" spans="1:8" ht="15" customHeight="1" x14ac:dyDescent="0.4">
      <c r="B8" s="223"/>
      <c r="C8" s="223"/>
      <c r="D8" s="222"/>
      <c r="E8" s="222"/>
      <c r="F8" s="222"/>
      <c r="G8" s="222"/>
      <c r="H8" s="221"/>
    </row>
    <row r="9" spans="1:8" ht="15" customHeight="1" x14ac:dyDescent="0.4">
      <c r="A9" s="210">
        <v>10201</v>
      </c>
      <c r="B9" s="223" t="s">
        <v>216</v>
      </c>
      <c r="C9" s="223"/>
      <c r="D9" s="222">
        <v>95365</v>
      </c>
      <c r="E9" s="222">
        <v>9141</v>
      </c>
      <c r="F9" s="222">
        <v>9388</v>
      </c>
      <c r="G9" s="222" t="s">
        <v>73</v>
      </c>
      <c r="H9" s="221">
        <v>19.399999999999999</v>
      </c>
    </row>
    <row r="10" spans="1:8" ht="15" customHeight="1" x14ac:dyDescent="0.4">
      <c r="A10" s="210">
        <v>10202</v>
      </c>
      <c r="B10" s="223" t="s">
        <v>215</v>
      </c>
      <c r="C10" s="223"/>
      <c r="D10" s="222">
        <v>108464</v>
      </c>
      <c r="E10" s="222">
        <v>13560</v>
      </c>
      <c r="F10" s="222">
        <v>13342</v>
      </c>
      <c r="G10" s="222">
        <v>7503</v>
      </c>
      <c r="H10" s="221">
        <v>17.899999999999999</v>
      </c>
    </row>
    <row r="11" spans="1:8" ht="15" customHeight="1" x14ac:dyDescent="0.4">
      <c r="A11" s="210">
        <v>10203</v>
      </c>
      <c r="B11" s="223" t="s">
        <v>214</v>
      </c>
      <c r="C11" s="223"/>
      <c r="D11" s="222">
        <v>27535</v>
      </c>
      <c r="E11" s="222">
        <v>2864</v>
      </c>
      <c r="F11" s="222">
        <v>3190</v>
      </c>
      <c r="G11" s="222">
        <v>1596</v>
      </c>
      <c r="H11" s="221">
        <v>16.2</v>
      </c>
    </row>
    <row r="12" spans="1:8" ht="15" customHeight="1" x14ac:dyDescent="0.4">
      <c r="A12" s="210">
        <v>10204</v>
      </c>
      <c r="B12" s="223" t="s">
        <v>213</v>
      </c>
      <c r="C12" s="223"/>
      <c r="D12" s="222">
        <v>63361</v>
      </c>
      <c r="E12" s="222">
        <v>8545</v>
      </c>
      <c r="F12" s="222">
        <v>8448</v>
      </c>
      <c r="G12" s="222">
        <v>4986</v>
      </c>
      <c r="H12" s="221">
        <v>19</v>
      </c>
    </row>
    <row r="13" spans="1:8" ht="15" customHeight="1" x14ac:dyDescent="0.4">
      <c r="A13" s="210">
        <v>10205</v>
      </c>
      <c r="B13" s="223" t="s">
        <v>212</v>
      </c>
      <c r="C13" s="223"/>
      <c r="D13" s="222">
        <v>63131</v>
      </c>
      <c r="E13" s="222">
        <v>9585</v>
      </c>
      <c r="F13" s="222">
        <v>9544</v>
      </c>
      <c r="G13" s="222">
        <v>5622</v>
      </c>
      <c r="H13" s="221">
        <v>21.4</v>
      </c>
    </row>
    <row r="14" spans="1:8" ht="15" customHeight="1" x14ac:dyDescent="0.4">
      <c r="A14" s="210">
        <v>10206</v>
      </c>
      <c r="B14" s="223" t="s">
        <v>211</v>
      </c>
      <c r="C14" s="223"/>
      <c r="D14" s="222">
        <v>12367</v>
      </c>
      <c r="E14" s="222">
        <v>989</v>
      </c>
      <c r="F14" s="222">
        <v>1052</v>
      </c>
      <c r="G14" s="222">
        <v>29</v>
      </c>
      <c r="H14" s="221">
        <v>16.3</v>
      </c>
    </row>
    <row r="15" spans="1:8" ht="15" customHeight="1" x14ac:dyDescent="0.4">
      <c r="A15" s="210">
        <v>10207</v>
      </c>
      <c r="B15" s="223" t="s">
        <v>210</v>
      </c>
      <c r="C15" s="223"/>
      <c r="D15" s="222">
        <v>21453</v>
      </c>
      <c r="E15" s="222">
        <v>2927</v>
      </c>
      <c r="F15" s="222">
        <v>2772</v>
      </c>
      <c r="G15" s="222">
        <v>1727</v>
      </c>
      <c r="H15" s="221">
        <v>18.5</v>
      </c>
    </row>
    <row r="16" spans="1:8" ht="15" customHeight="1" x14ac:dyDescent="0.4">
      <c r="A16" s="210">
        <v>10208</v>
      </c>
      <c r="B16" s="223" t="s">
        <v>209</v>
      </c>
      <c r="C16" s="223"/>
      <c r="D16" s="222">
        <v>20307</v>
      </c>
      <c r="E16" s="222">
        <v>1678</v>
      </c>
      <c r="F16" s="222">
        <v>1329</v>
      </c>
      <c r="G16" s="222">
        <v>53</v>
      </c>
      <c r="H16" s="221">
        <v>14.5</v>
      </c>
    </row>
    <row r="17" spans="1:8" ht="15" customHeight="1" x14ac:dyDescent="0.4">
      <c r="A17" s="210">
        <v>10209</v>
      </c>
      <c r="B17" s="223" t="s">
        <v>208</v>
      </c>
      <c r="C17" s="223"/>
      <c r="D17" s="222">
        <v>18039</v>
      </c>
      <c r="E17" s="222">
        <v>1459</v>
      </c>
      <c r="F17" s="222">
        <v>1424</v>
      </c>
      <c r="G17" s="222">
        <v>6</v>
      </c>
      <c r="H17" s="221">
        <v>15.9</v>
      </c>
    </row>
    <row r="18" spans="1:8" ht="15" customHeight="1" x14ac:dyDescent="0.4">
      <c r="A18" s="210">
        <v>10210</v>
      </c>
      <c r="B18" s="223" t="s">
        <v>207</v>
      </c>
      <c r="C18" s="223"/>
      <c r="D18" s="222">
        <v>13017</v>
      </c>
      <c r="E18" s="222">
        <v>753</v>
      </c>
      <c r="F18" s="222">
        <v>802</v>
      </c>
      <c r="G18" s="222">
        <v>3</v>
      </c>
      <c r="H18" s="221">
        <v>11.9</v>
      </c>
    </row>
    <row r="19" spans="1:8" ht="15" customHeight="1" x14ac:dyDescent="0.4">
      <c r="A19" s="210">
        <v>10211</v>
      </c>
      <c r="B19" s="223" t="s">
        <v>206</v>
      </c>
      <c r="C19" s="223"/>
      <c r="D19" s="222">
        <v>15073</v>
      </c>
      <c r="E19" s="222">
        <v>1333</v>
      </c>
      <c r="F19" s="222">
        <v>1544</v>
      </c>
      <c r="G19" s="222">
        <v>848</v>
      </c>
      <c r="H19" s="221">
        <v>13.5</v>
      </c>
    </row>
    <row r="20" spans="1:8" ht="15" customHeight="1" x14ac:dyDescent="0.4">
      <c r="A20" s="210">
        <v>10212</v>
      </c>
      <c r="B20" s="223" t="s">
        <v>205</v>
      </c>
      <c r="C20" s="223"/>
      <c r="D20" s="222">
        <v>14130</v>
      </c>
      <c r="E20" s="222">
        <v>1012</v>
      </c>
      <c r="F20" s="222">
        <v>1036</v>
      </c>
      <c r="G20" s="222" t="s">
        <v>73</v>
      </c>
      <c r="H20" s="221">
        <v>14.5</v>
      </c>
    </row>
    <row r="21" spans="1:8" ht="15" customHeight="1" x14ac:dyDescent="0.4">
      <c r="B21" s="223"/>
      <c r="C21" s="223"/>
      <c r="D21" s="222"/>
      <c r="E21" s="222"/>
      <c r="F21" s="222"/>
      <c r="G21" s="222"/>
      <c r="H21" s="221"/>
    </row>
    <row r="22" spans="1:8" ht="15" customHeight="1" x14ac:dyDescent="0.4">
      <c r="A22" s="210">
        <v>10344</v>
      </c>
      <c r="B22" s="223" t="s">
        <v>204</v>
      </c>
      <c r="C22" s="223"/>
      <c r="D22" s="222">
        <v>4222</v>
      </c>
      <c r="E22" s="222">
        <v>810</v>
      </c>
      <c r="F22" s="222">
        <v>762</v>
      </c>
      <c r="G22" s="222">
        <v>521</v>
      </c>
      <c r="H22" s="221">
        <v>24.9</v>
      </c>
    </row>
    <row r="23" spans="1:8" ht="15" customHeight="1" x14ac:dyDescent="0.4">
      <c r="A23" s="210">
        <v>10345</v>
      </c>
      <c r="B23" s="223" t="s">
        <v>203</v>
      </c>
      <c r="C23" s="223"/>
      <c r="D23" s="222">
        <v>6893</v>
      </c>
      <c r="E23" s="222">
        <v>1120</v>
      </c>
      <c r="F23" s="222">
        <v>1034</v>
      </c>
      <c r="G23" s="222">
        <v>578</v>
      </c>
      <c r="H23" s="221">
        <v>22.9</v>
      </c>
    </row>
    <row r="24" spans="1:8" ht="15" customHeight="1" x14ac:dyDescent="0.4">
      <c r="A24" s="210">
        <v>10366</v>
      </c>
      <c r="B24" s="223" t="s">
        <v>202</v>
      </c>
      <c r="C24" s="223"/>
      <c r="D24" s="222">
        <v>229</v>
      </c>
      <c r="E24" s="222">
        <v>37</v>
      </c>
      <c r="F24" s="222">
        <v>41</v>
      </c>
      <c r="G24" s="222">
        <v>2</v>
      </c>
      <c r="H24" s="221">
        <v>33.200000000000003</v>
      </c>
    </row>
    <row r="25" spans="1:8" ht="15" customHeight="1" x14ac:dyDescent="0.4">
      <c r="A25" s="210">
        <v>10367</v>
      </c>
      <c r="B25" s="223" t="s">
        <v>201</v>
      </c>
      <c r="C25" s="223"/>
      <c r="D25" s="222">
        <v>290</v>
      </c>
      <c r="E25" s="222">
        <v>21</v>
      </c>
      <c r="F25" s="222">
        <v>28</v>
      </c>
      <c r="G25" s="222" t="s">
        <v>73</v>
      </c>
      <c r="H25" s="221">
        <v>16.899999999999999</v>
      </c>
    </row>
    <row r="26" spans="1:8" ht="15" customHeight="1" x14ac:dyDescent="0.4">
      <c r="A26" s="210">
        <v>10382</v>
      </c>
      <c r="B26" s="223" t="s">
        <v>200</v>
      </c>
      <c r="C26" s="223"/>
      <c r="D26" s="222">
        <v>1514</v>
      </c>
      <c r="E26" s="222">
        <v>107</v>
      </c>
      <c r="F26" s="222">
        <v>86</v>
      </c>
      <c r="G26" s="222" t="s">
        <v>73</v>
      </c>
      <c r="H26" s="221">
        <v>12.7</v>
      </c>
    </row>
    <row r="27" spans="1:8" ht="15" customHeight="1" x14ac:dyDescent="0.4">
      <c r="A27" s="210">
        <v>10383</v>
      </c>
      <c r="B27" s="223" t="s">
        <v>199</v>
      </c>
      <c r="C27" s="223"/>
      <c r="D27" s="222">
        <v>275</v>
      </c>
      <c r="E27" s="222">
        <v>21</v>
      </c>
      <c r="F27" s="222">
        <v>29</v>
      </c>
      <c r="G27" s="222">
        <v>6</v>
      </c>
      <c r="H27" s="221">
        <v>16</v>
      </c>
    </row>
    <row r="28" spans="1:8" ht="15" customHeight="1" x14ac:dyDescent="0.4">
      <c r="A28" s="210">
        <v>10384</v>
      </c>
      <c r="B28" s="223" t="s">
        <v>198</v>
      </c>
      <c r="C28" s="223"/>
      <c r="D28" s="222">
        <v>3511</v>
      </c>
      <c r="E28" s="222">
        <v>315</v>
      </c>
      <c r="F28" s="222">
        <v>330</v>
      </c>
      <c r="G28" s="222" t="s">
        <v>73</v>
      </c>
      <c r="H28" s="221">
        <v>18.399999999999999</v>
      </c>
    </row>
    <row r="29" spans="1:8" ht="15" customHeight="1" x14ac:dyDescent="0.4">
      <c r="A29" s="210">
        <v>10421</v>
      </c>
      <c r="B29" s="223" t="s">
        <v>197</v>
      </c>
      <c r="C29" s="223"/>
      <c r="D29" s="222">
        <v>3857</v>
      </c>
      <c r="E29" s="222">
        <v>550</v>
      </c>
      <c r="F29" s="222">
        <v>616</v>
      </c>
      <c r="G29" s="222">
        <v>272</v>
      </c>
      <c r="H29" s="221">
        <v>23.2</v>
      </c>
    </row>
    <row r="30" spans="1:8" ht="15" customHeight="1" x14ac:dyDescent="0.4">
      <c r="A30" s="210">
        <v>10424</v>
      </c>
      <c r="B30" s="223" t="s">
        <v>196</v>
      </c>
      <c r="C30" s="223"/>
      <c r="D30" s="222">
        <v>1365</v>
      </c>
      <c r="E30" s="222">
        <v>121</v>
      </c>
      <c r="F30" s="222">
        <v>124</v>
      </c>
      <c r="G30" s="222" t="s">
        <v>73</v>
      </c>
      <c r="H30" s="221">
        <v>17.899999999999999</v>
      </c>
    </row>
    <row r="31" spans="1:8" ht="15" customHeight="1" x14ac:dyDescent="0.4">
      <c r="A31" s="210">
        <v>10425</v>
      </c>
      <c r="B31" s="223" t="s">
        <v>195</v>
      </c>
      <c r="C31" s="223"/>
      <c r="D31" s="222">
        <v>2383</v>
      </c>
      <c r="E31" s="222">
        <v>334</v>
      </c>
      <c r="F31" s="222">
        <v>314</v>
      </c>
      <c r="G31" s="222">
        <v>177</v>
      </c>
      <c r="H31" s="221">
        <v>19.8</v>
      </c>
    </row>
    <row r="32" spans="1:8" ht="15" customHeight="1" x14ac:dyDescent="0.4">
      <c r="A32" s="210">
        <v>10426</v>
      </c>
      <c r="B32" s="223" t="s">
        <v>194</v>
      </c>
      <c r="C32" s="223"/>
      <c r="D32" s="222">
        <v>1589</v>
      </c>
      <c r="E32" s="222">
        <v>151</v>
      </c>
      <c r="F32" s="222">
        <v>55</v>
      </c>
      <c r="G32" s="222">
        <v>7</v>
      </c>
      <c r="H32" s="221">
        <v>12.5</v>
      </c>
    </row>
    <row r="33" spans="1:9" ht="15" customHeight="1" x14ac:dyDescent="0.4">
      <c r="A33" s="210">
        <v>10428</v>
      </c>
      <c r="B33" s="223" t="s">
        <v>193</v>
      </c>
      <c r="C33" s="223"/>
      <c r="D33" s="222">
        <v>890</v>
      </c>
      <c r="E33" s="222">
        <v>101</v>
      </c>
      <c r="F33" s="222">
        <v>95</v>
      </c>
      <c r="G33" s="222">
        <v>49</v>
      </c>
      <c r="H33" s="221">
        <v>16.5</v>
      </c>
    </row>
    <row r="34" spans="1:9" ht="15" customHeight="1" x14ac:dyDescent="0.4">
      <c r="A34" s="210">
        <v>10429</v>
      </c>
      <c r="B34" s="223" t="s">
        <v>192</v>
      </c>
      <c r="C34" s="223"/>
      <c r="D34" s="222">
        <v>3109</v>
      </c>
      <c r="E34" s="222">
        <v>360</v>
      </c>
      <c r="F34" s="222">
        <v>344</v>
      </c>
      <c r="G34" s="222">
        <v>8</v>
      </c>
      <c r="H34" s="221">
        <v>22.4</v>
      </c>
    </row>
    <row r="35" spans="1:9" ht="15" customHeight="1" x14ac:dyDescent="0.4">
      <c r="A35" s="210">
        <v>10443</v>
      </c>
      <c r="B35" s="223" t="s">
        <v>191</v>
      </c>
      <c r="C35" s="223"/>
      <c r="D35" s="222">
        <v>1056</v>
      </c>
      <c r="E35" s="222">
        <v>150</v>
      </c>
      <c r="F35" s="222">
        <v>131</v>
      </c>
      <c r="G35" s="222" t="s">
        <v>73</v>
      </c>
      <c r="H35" s="221">
        <v>26.6</v>
      </c>
    </row>
    <row r="36" spans="1:9" ht="15" customHeight="1" x14ac:dyDescent="0.4">
      <c r="A36" s="210">
        <v>10444</v>
      </c>
      <c r="B36" s="223" t="s">
        <v>190</v>
      </c>
      <c r="C36" s="223"/>
      <c r="D36" s="222">
        <v>799</v>
      </c>
      <c r="E36" s="222">
        <v>228</v>
      </c>
      <c r="F36" s="222">
        <v>242</v>
      </c>
      <c r="G36" s="222">
        <v>159</v>
      </c>
      <c r="H36" s="221">
        <v>38.9</v>
      </c>
    </row>
    <row r="37" spans="1:9" ht="15" customHeight="1" x14ac:dyDescent="0.4">
      <c r="A37" s="210">
        <v>10448</v>
      </c>
      <c r="B37" s="223" t="s">
        <v>189</v>
      </c>
      <c r="C37" s="223"/>
      <c r="D37" s="222">
        <v>2014</v>
      </c>
      <c r="E37" s="222">
        <v>316</v>
      </c>
      <c r="F37" s="222">
        <v>355</v>
      </c>
      <c r="G37" s="222">
        <v>214</v>
      </c>
      <c r="H37" s="221">
        <v>22.7</v>
      </c>
    </row>
    <row r="38" spans="1:9" ht="15" customHeight="1" x14ac:dyDescent="0.4">
      <c r="A38" s="210">
        <v>10449</v>
      </c>
      <c r="B38" s="223" t="s">
        <v>188</v>
      </c>
      <c r="C38" s="223"/>
      <c r="D38" s="222">
        <v>4601</v>
      </c>
      <c r="E38" s="222">
        <v>506</v>
      </c>
      <c r="F38" s="222">
        <v>474</v>
      </c>
      <c r="G38" s="222">
        <v>26</v>
      </c>
      <c r="H38" s="221">
        <v>20.7</v>
      </c>
    </row>
    <row r="39" spans="1:9" ht="15" customHeight="1" x14ac:dyDescent="0.4">
      <c r="A39" s="210">
        <v>10464</v>
      </c>
      <c r="B39" s="223" t="s">
        <v>187</v>
      </c>
      <c r="C39" s="223"/>
      <c r="D39" s="222">
        <v>11362</v>
      </c>
      <c r="E39" s="222">
        <v>1041</v>
      </c>
      <c r="F39" s="222">
        <v>991</v>
      </c>
      <c r="G39" s="222">
        <v>544</v>
      </c>
      <c r="H39" s="221">
        <v>13.1</v>
      </c>
    </row>
    <row r="40" spans="1:9" ht="15" customHeight="1" x14ac:dyDescent="0.4">
      <c r="A40" s="210">
        <v>10521</v>
      </c>
      <c r="B40" s="223" t="s">
        <v>186</v>
      </c>
      <c r="C40" s="223"/>
      <c r="D40" s="222">
        <v>3833</v>
      </c>
      <c r="E40" s="222">
        <v>540</v>
      </c>
      <c r="F40" s="222">
        <v>540</v>
      </c>
      <c r="G40" s="222">
        <v>354</v>
      </c>
      <c r="H40" s="221">
        <v>18.899999999999999</v>
      </c>
    </row>
    <row r="41" spans="1:9" ht="15" customHeight="1" x14ac:dyDescent="0.4">
      <c r="A41" s="210">
        <v>10522</v>
      </c>
      <c r="B41" s="223" t="s">
        <v>185</v>
      </c>
      <c r="C41" s="223"/>
      <c r="D41" s="222">
        <v>3122</v>
      </c>
      <c r="E41" s="222">
        <v>209</v>
      </c>
      <c r="F41" s="222">
        <v>323</v>
      </c>
      <c r="G41" s="222" t="s">
        <v>73</v>
      </c>
      <c r="H41" s="221">
        <v>17</v>
      </c>
    </row>
    <row r="42" spans="1:9" ht="15" customHeight="1" x14ac:dyDescent="0.4">
      <c r="A42" s="210">
        <v>10523</v>
      </c>
      <c r="B42" s="223" t="s">
        <v>184</v>
      </c>
      <c r="C42" s="223"/>
      <c r="D42" s="222">
        <v>3141</v>
      </c>
      <c r="E42" s="222">
        <v>247</v>
      </c>
      <c r="F42" s="222">
        <v>411</v>
      </c>
      <c r="G42" s="222" t="s">
        <v>73</v>
      </c>
      <c r="H42" s="221">
        <v>20.9</v>
      </c>
    </row>
    <row r="43" spans="1:9" ht="15" customHeight="1" x14ac:dyDescent="0.4">
      <c r="A43" s="210">
        <v>10524</v>
      </c>
      <c r="B43" s="223" t="s">
        <v>183</v>
      </c>
      <c r="C43" s="223"/>
      <c r="D43" s="222">
        <v>12176</v>
      </c>
      <c r="E43" s="222">
        <v>1156</v>
      </c>
      <c r="F43" s="222">
        <v>1115</v>
      </c>
      <c r="G43" s="222">
        <v>639</v>
      </c>
      <c r="H43" s="221">
        <v>13.4</v>
      </c>
    </row>
    <row r="44" spans="1:9" ht="15" customHeight="1" x14ac:dyDescent="0.4">
      <c r="A44" s="210">
        <v>10525</v>
      </c>
      <c r="B44" s="220" t="s">
        <v>182</v>
      </c>
      <c r="C44" s="220"/>
      <c r="D44" s="222">
        <v>7190</v>
      </c>
      <c r="E44" s="222">
        <v>696</v>
      </c>
      <c r="F44" s="222">
        <v>707</v>
      </c>
      <c r="G44" s="222">
        <v>54</v>
      </c>
      <c r="H44" s="221">
        <v>18.8</v>
      </c>
    </row>
    <row r="45" spans="1:9" ht="15" customHeight="1" x14ac:dyDescent="0.4">
      <c r="B45" s="210" t="s">
        <v>181</v>
      </c>
    </row>
    <row r="46" spans="1:9" s="215" customFormat="1" ht="42.75" customHeight="1" x14ac:dyDescent="0.4">
      <c r="B46" s="214" t="s">
        <v>180</v>
      </c>
      <c r="C46" s="217" t="s">
        <v>179</v>
      </c>
      <c r="D46" s="217"/>
      <c r="E46" s="217"/>
      <c r="F46" s="217"/>
      <c r="G46" s="217"/>
      <c r="H46" s="217"/>
      <c r="I46" s="216"/>
    </row>
    <row r="47" spans="1:9" s="212" customFormat="1" ht="24.2" customHeight="1" x14ac:dyDescent="0.4">
      <c r="B47" s="214" t="s">
        <v>178</v>
      </c>
      <c r="C47" s="213" t="s">
        <v>177</v>
      </c>
      <c r="D47" s="213"/>
      <c r="E47" s="213"/>
      <c r="F47" s="213"/>
      <c r="G47" s="213"/>
      <c r="H47" s="213"/>
    </row>
  </sheetData>
  <mergeCells count="43">
    <mergeCell ref="C47:H47"/>
    <mergeCell ref="B40:C40"/>
    <mergeCell ref="B41:C41"/>
    <mergeCell ref="B42:C42"/>
    <mergeCell ref="B43:C43"/>
    <mergeCell ref="B44:C44"/>
    <mergeCell ref="C46:H46"/>
    <mergeCell ref="B33:C33"/>
    <mergeCell ref="B34:C34"/>
    <mergeCell ref="B35:C35"/>
    <mergeCell ref="B36:C36"/>
    <mergeCell ref="B37:C37"/>
    <mergeCell ref="B38:C38"/>
    <mergeCell ref="B23:C23"/>
    <mergeCell ref="B24:C24"/>
    <mergeCell ref="B25:C25"/>
    <mergeCell ref="B26:C26"/>
    <mergeCell ref="B39:C39"/>
    <mergeCell ref="B28:C28"/>
    <mergeCell ref="B29:C29"/>
    <mergeCell ref="B30:C30"/>
    <mergeCell ref="B31:C31"/>
    <mergeCell ref="B32:C32"/>
    <mergeCell ref="B13:C13"/>
    <mergeCell ref="B14:C14"/>
    <mergeCell ref="B27:C27"/>
    <mergeCell ref="B16:C16"/>
    <mergeCell ref="B17:C17"/>
    <mergeCell ref="B18:C18"/>
    <mergeCell ref="B19:C19"/>
    <mergeCell ref="B20:C20"/>
    <mergeCell ref="B21:C21"/>
    <mergeCell ref="B22:C22"/>
    <mergeCell ref="B15:C15"/>
    <mergeCell ref="B3:C3"/>
    <mergeCell ref="B5:C5"/>
    <mergeCell ref="B6:C6"/>
    <mergeCell ref="B7:C7"/>
    <mergeCell ref="B8:C8"/>
    <mergeCell ref="B9:C9"/>
    <mergeCell ref="B10:C10"/>
    <mergeCell ref="B11:C11"/>
    <mergeCell ref="B12:C12"/>
  </mergeCells>
  <phoneticPr fontId="8"/>
  <printOptions horizontalCentered="1"/>
  <pageMargins left="0.70866141732283472" right="0.70866141732283472" top="0.94488188976377963" bottom="0.9448818897637796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CCCC7-EC04-430E-99B0-0FD12736A184}">
  <sheetPr>
    <tabColor theme="9" tint="0.59999389629810485"/>
    <pageSetUpPr fitToPage="1"/>
  </sheetPr>
  <dimension ref="A1:I48"/>
  <sheetViews>
    <sheetView zoomScaleNormal="100" workbookViewId="0">
      <pane xSplit="3" ySplit="6" topLeftCell="D7" activePane="bottomRight" state="frozen"/>
      <selection activeCell="E15" sqref="E15"/>
      <selection pane="topRight" activeCell="E15" sqref="E15"/>
      <selection pane="bottomLeft" activeCell="E15" sqref="E15"/>
      <selection pane="bottomRight" activeCell="H4" sqref="H4"/>
    </sheetView>
  </sheetViews>
  <sheetFormatPr defaultColWidth="8.875" defaultRowHeight="18.75" x14ac:dyDescent="0.4"/>
  <cols>
    <col min="1" max="2" width="8.875" style="210"/>
    <col min="3" max="3" width="6.125" style="210" customWidth="1"/>
    <col min="4" max="8" width="12.875" style="210" customWidth="1"/>
    <col min="9" max="16384" width="8.875" style="210"/>
  </cols>
  <sheetData>
    <row r="1" spans="1:8" x14ac:dyDescent="0.4">
      <c r="D1" s="210">
        <v>3</v>
      </c>
      <c r="E1" s="210">
        <v>4</v>
      </c>
      <c r="F1" s="210">
        <v>5</v>
      </c>
      <c r="G1" s="210">
        <v>6</v>
      </c>
      <c r="H1" s="210">
        <v>7</v>
      </c>
    </row>
    <row r="2" spans="1:8" ht="24" x14ac:dyDescent="0.4">
      <c r="B2" s="244" t="s">
        <v>225</v>
      </c>
    </row>
    <row r="3" spans="1:8" ht="19.5" x14ac:dyDescent="0.4">
      <c r="B3" s="243" t="s">
        <v>236</v>
      </c>
      <c r="C3" s="243"/>
    </row>
    <row r="4" spans="1:8" s="225" customFormat="1" ht="19.5" thickBot="1" x14ac:dyDescent="0.45">
      <c r="B4" s="242"/>
      <c r="C4" s="242"/>
      <c r="D4" s="242"/>
      <c r="E4" s="242"/>
      <c r="F4" s="242"/>
      <c r="G4" s="242"/>
      <c r="H4" s="241" t="s">
        <v>238</v>
      </c>
    </row>
    <row r="5" spans="1:8" s="236" customFormat="1" ht="38.25" thickTop="1" x14ac:dyDescent="0.4">
      <c r="B5" s="240"/>
      <c r="C5" s="240"/>
      <c r="D5" s="238" t="s">
        <v>223</v>
      </c>
      <c r="E5" s="239" t="s">
        <v>222</v>
      </c>
      <c r="F5" s="239" t="s">
        <v>221</v>
      </c>
      <c r="G5" s="238" t="s">
        <v>220</v>
      </c>
      <c r="H5" s="237" t="s">
        <v>219</v>
      </c>
    </row>
    <row r="6" spans="1:8" s="225" customFormat="1" x14ac:dyDescent="0.4">
      <c r="B6" s="235"/>
      <c r="C6" s="235"/>
      <c r="D6" s="233"/>
      <c r="E6" s="265" t="s">
        <v>235</v>
      </c>
      <c r="F6" s="265" t="s">
        <v>235</v>
      </c>
      <c r="G6" s="233"/>
      <c r="H6" s="232"/>
    </row>
    <row r="7" spans="1:8" s="225" customFormat="1" ht="15" customHeight="1" x14ac:dyDescent="0.4">
      <c r="B7" s="231"/>
      <c r="C7" s="230"/>
      <c r="D7" s="229"/>
      <c r="E7" s="227"/>
      <c r="F7" s="228"/>
      <c r="G7" s="227"/>
      <c r="H7" s="226"/>
    </row>
    <row r="8" spans="1:8" ht="15" customHeight="1" x14ac:dyDescent="0.4">
      <c r="A8" s="210">
        <v>10000</v>
      </c>
      <c r="B8" s="223" t="s">
        <v>217</v>
      </c>
      <c r="C8" s="223"/>
      <c r="D8" s="263">
        <v>374787</v>
      </c>
      <c r="E8" s="263">
        <v>36634</v>
      </c>
      <c r="F8" s="263">
        <v>35457</v>
      </c>
      <c r="G8" s="263">
        <v>3355</v>
      </c>
      <c r="H8" s="262">
        <v>18.3</v>
      </c>
    </row>
    <row r="9" spans="1:8" ht="15" customHeight="1" x14ac:dyDescent="0.4">
      <c r="B9" s="223"/>
      <c r="C9" s="223"/>
      <c r="D9" s="263"/>
      <c r="E9" s="263"/>
      <c r="F9" s="263"/>
      <c r="G9" s="263"/>
      <c r="H9" s="262"/>
    </row>
    <row r="10" spans="1:8" ht="15" customHeight="1" x14ac:dyDescent="0.4">
      <c r="A10" s="210">
        <v>10201</v>
      </c>
      <c r="B10" s="223" t="s">
        <v>216</v>
      </c>
      <c r="C10" s="223"/>
      <c r="D10" s="263">
        <v>65005</v>
      </c>
      <c r="E10" s="263">
        <v>6529</v>
      </c>
      <c r="F10" s="263">
        <v>6498</v>
      </c>
      <c r="G10" s="263" t="s">
        <v>73</v>
      </c>
      <c r="H10" s="262">
        <v>20</v>
      </c>
    </row>
    <row r="11" spans="1:8" ht="15" customHeight="1" x14ac:dyDescent="0.4">
      <c r="A11" s="210">
        <v>10202</v>
      </c>
      <c r="B11" s="223" t="s">
        <v>215</v>
      </c>
      <c r="C11" s="223"/>
      <c r="D11" s="263">
        <v>72631</v>
      </c>
      <c r="E11" s="263">
        <v>5422</v>
      </c>
      <c r="F11" s="263">
        <v>5343</v>
      </c>
      <c r="G11" s="263" t="s">
        <v>73</v>
      </c>
      <c r="H11" s="262">
        <v>14.8</v>
      </c>
    </row>
    <row r="12" spans="1:8" ht="15" customHeight="1" x14ac:dyDescent="0.4">
      <c r="A12" s="210">
        <v>10203</v>
      </c>
      <c r="B12" s="223" t="s">
        <v>214</v>
      </c>
      <c r="C12" s="223"/>
      <c r="D12" s="263">
        <v>20165</v>
      </c>
      <c r="E12" s="263">
        <v>1740</v>
      </c>
      <c r="F12" s="263">
        <v>1475</v>
      </c>
      <c r="G12" s="263" t="s">
        <v>73</v>
      </c>
      <c r="H12" s="262">
        <v>15.9</v>
      </c>
    </row>
    <row r="13" spans="1:8" ht="15" customHeight="1" x14ac:dyDescent="0.4">
      <c r="A13" s="210">
        <v>10204</v>
      </c>
      <c r="B13" s="223" t="s">
        <v>213</v>
      </c>
      <c r="C13" s="223"/>
      <c r="D13" s="263">
        <v>40977</v>
      </c>
      <c r="E13" s="263">
        <v>3447</v>
      </c>
      <c r="F13" s="263">
        <v>3377</v>
      </c>
      <c r="G13" s="263" t="s">
        <v>73</v>
      </c>
      <c r="H13" s="262">
        <v>16.7</v>
      </c>
    </row>
    <row r="14" spans="1:8" ht="15" customHeight="1" x14ac:dyDescent="0.4">
      <c r="A14" s="210">
        <v>10205</v>
      </c>
      <c r="B14" s="223" t="s">
        <v>212</v>
      </c>
      <c r="C14" s="223"/>
      <c r="D14" s="263">
        <v>41490</v>
      </c>
      <c r="E14" s="263">
        <v>4245</v>
      </c>
      <c r="F14" s="263">
        <v>3751</v>
      </c>
      <c r="G14" s="263" t="s">
        <v>73</v>
      </c>
      <c r="H14" s="262">
        <v>19.3</v>
      </c>
    </row>
    <row r="15" spans="1:8" ht="15" customHeight="1" x14ac:dyDescent="0.4">
      <c r="A15" s="210">
        <v>10206</v>
      </c>
      <c r="B15" s="223" t="s">
        <v>211</v>
      </c>
      <c r="C15" s="223"/>
      <c r="D15" s="263">
        <v>8900</v>
      </c>
      <c r="E15" s="263">
        <v>763</v>
      </c>
      <c r="F15" s="263">
        <v>794</v>
      </c>
      <c r="G15" s="263">
        <v>48</v>
      </c>
      <c r="H15" s="262">
        <v>17</v>
      </c>
    </row>
    <row r="16" spans="1:8" ht="15" customHeight="1" x14ac:dyDescent="0.4">
      <c r="A16" s="210">
        <v>10207</v>
      </c>
      <c r="B16" s="223" t="s">
        <v>210</v>
      </c>
      <c r="C16" s="223"/>
      <c r="D16" s="263">
        <v>14748</v>
      </c>
      <c r="E16" s="263">
        <v>1622</v>
      </c>
      <c r="F16" s="263">
        <v>1207</v>
      </c>
      <c r="G16" s="263">
        <v>42</v>
      </c>
      <c r="H16" s="262">
        <v>18.899999999999999</v>
      </c>
    </row>
    <row r="17" spans="1:8" ht="15" customHeight="1" x14ac:dyDescent="0.4">
      <c r="A17" s="210">
        <v>10208</v>
      </c>
      <c r="B17" s="223" t="s">
        <v>209</v>
      </c>
      <c r="C17" s="223"/>
      <c r="D17" s="263">
        <v>14323</v>
      </c>
      <c r="E17" s="263">
        <v>1481</v>
      </c>
      <c r="F17" s="263">
        <v>1206</v>
      </c>
      <c r="G17" s="263">
        <v>79</v>
      </c>
      <c r="H17" s="262">
        <v>18.2</v>
      </c>
    </row>
    <row r="18" spans="1:8" ht="15" customHeight="1" x14ac:dyDescent="0.4">
      <c r="A18" s="210">
        <v>10209</v>
      </c>
      <c r="B18" s="223" t="s">
        <v>208</v>
      </c>
      <c r="C18" s="223"/>
      <c r="D18" s="263">
        <v>12522</v>
      </c>
      <c r="E18" s="263">
        <v>1242</v>
      </c>
      <c r="F18" s="263">
        <v>1229</v>
      </c>
      <c r="G18" s="263">
        <v>53</v>
      </c>
      <c r="H18" s="262">
        <v>19.3</v>
      </c>
    </row>
    <row r="19" spans="1:8" ht="15" customHeight="1" x14ac:dyDescent="0.4">
      <c r="A19" s="210">
        <v>10210</v>
      </c>
      <c r="B19" s="223" t="s">
        <v>207</v>
      </c>
      <c r="C19" s="223"/>
      <c r="D19" s="263">
        <v>9099</v>
      </c>
      <c r="E19" s="263">
        <v>605</v>
      </c>
      <c r="F19" s="263">
        <v>841</v>
      </c>
      <c r="G19" s="263">
        <v>12</v>
      </c>
      <c r="H19" s="262">
        <v>15.8</v>
      </c>
    </row>
    <row r="20" spans="1:8" ht="15" customHeight="1" x14ac:dyDescent="0.4">
      <c r="A20" s="210">
        <v>10211</v>
      </c>
      <c r="B20" s="223" t="s">
        <v>206</v>
      </c>
      <c r="C20" s="223"/>
      <c r="D20" s="263">
        <v>10815</v>
      </c>
      <c r="E20" s="263">
        <v>818</v>
      </c>
      <c r="F20" s="263">
        <v>966</v>
      </c>
      <c r="G20" s="263" t="s">
        <v>73</v>
      </c>
      <c r="H20" s="262">
        <v>16.5</v>
      </c>
    </row>
    <row r="21" spans="1:8" ht="15" customHeight="1" x14ac:dyDescent="0.4">
      <c r="A21" s="210">
        <v>10212</v>
      </c>
      <c r="B21" s="223" t="s">
        <v>205</v>
      </c>
      <c r="C21" s="223"/>
      <c r="D21" s="263">
        <v>9738</v>
      </c>
      <c r="E21" s="263">
        <v>857</v>
      </c>
      <c r="F21" s="263">
        <v>680</v>
      </c>
      <c r="G21" s="263">
        <v>12</v>
      </c>
      <c r="H21" s="262">
        <v>15.7</v>
      </c>
    </row>
    <row r="22" spans="1:8" ht="15" customHeight="1" x14ac:dyDescent="0.4">
      <c r="B22" s="223"/>
      <c r="C22" s="223"/>
      <c r="D22" s="263"/>
      <c r="E22" s="263"/>
      <c r="F22" s="263"/>
      <c r="G22" s="263"/>
      <c r="H22" s="262"/>
    </row>
    <row r="23" spans="1:8" ht="15" customHeight="1" x14ac:dyDescent="0.4">
      <c r="A23" s="210">
        <v>10344</v>
      </c>
      <c r="B23" s="223" t="s">
        <v>204</v>
      </c>
      <c r="C23" s="223"/>
      <c r="D23" s="263">
        <v>2796</v>
      </c>
      <c r="E23" s="263">
        <v>680</v>
      </c>
      <c r="F23" s="263">
        <v>652</v>
      </c>
      <c r="G23" s="263">
        <v>473</v>
      </c>
      <c r="H23" s="262">
        <v>30.7</v>
      </c>
    </row>
    <row r="24" spans="1:8" ht="15" customHeight="1" x14ac:dyDescent="0.4">
      <c r="A24" s="210">
        <v>10345</v>
      </c>
      <c r="B24" s="223" t="s">
        <v>203</v>
      </c>
      <c r="C24" s="223"/>
      <c r="D24" s="263">
        <v>4354</v>
      </c>
      <c r="E24" s="263">
        <v>836</v>
      </c>
      <c r="F24" s="263">
        <v>765</v>
      </c>
      <c r="G24" s="263">
        <v>466</v>
      </c>
      <c r="H24" s="262">
        <v>26.1</v>
      </c>
    </row>
    <row r="25" spans="1:8" ht="15" customHeight="1" x14ac:dyDescent="0.4">
      <c r="A25" s="210">
        <v>10366</v>
      </c>
      <c r="B25" s="223" t="s">
        <v>202</v>
      </c>
      <c r="C25" s="223"/>
      <c r="D25" s="263">
        <v>145</v>
      </c>
      <c r="E25" s="263">
        <v>36</v>
      </c>
      <c r="F25" s="263">
        <v>30</v>
      </c>
      <c r="G25" s="263">
        <v>1</v>
      </c>
      <c r="H25" s="262">
        <v>44.8</v>
      </c>
    </row>
    <row r="26" spans="1:8" ht="15" customHeight="1" x14ac:dyDescent="0.4">
      <c r="A26" s="210">
        <v>10367</v>
      </c>
      <c r="B26" s="223" t="s">
        <v>201</v>
      </c>
      <c r="C26" s="223"/>
      <c r="D26" s="263">
        <v>238</v>
      </c>
      <c r="E26" s="263">
        <v>25</v>
      </c>
      <c r="F26" s="263">
        <v>28</v>
      </c>
      <c r="G26" s="263" t="s">
        <v>73</v>
      </c>
      <c r="H26" s="262">
        <v>22.3</v>
      </c>
    </row>
    <row r="27" spans="1:8" ht="15" customHeight="1" x14ac:dyDescent="0.4">
      <c r="A27" s="210">
        <v>10382</v>
      </c>
      <c r="B27" s="223" t="s">
        <v>200</v>
      </c>
      <c r="C27" s="223"/>
      <c r="D27" s="263">
        <v>1186</v>
      </c>
      <c r="E27" s="263">
        <v>123</v>
      </c>
      <c r="F27" s="263">
        <v>127</v>
      </c>
      <c r="G27" s="263">
        <v>5</v>
      </c>
      <c r="H27" s="262">
        <v>20.7</v>
      </c>
    </row>
    <row r="28" spans="1:8" ht="15" customHeight="1" x14ac:dyDescent="0.4">
      <c r="A28" s="210">
        <v>10383</v>
      </c>
      <c r="B28" s="223" t="s">
        <v>199</v>
      </c>
      <c r="C28" s="223"/>
      <c r="D28" s="263">
        <v>227</v>
      </c>
      <c r="E28" s="263">
        <v>23</v>
      </c>
      <c r="F28" s="263">
        <v>27</v>
      </c>
      <c r="G28" s="263">
        <v>8</v>
      </c>
      <c r="H28" s="262">
        <v>18.5</v>
      </c>
    </row>
    <row r="29" spans="1:8" ht="15" customHeight="1" x14ac:dyDescent="0.4">
      <c r="A29" s="210">
        <v>10384</v>
      </c>
      <c r="B29" s="223" t="s">
        <v>198</v>
      </c>
      <c r="C29" s="223"/>
      <c r="D29" s="263">
        <v>2493</v>
      </c>
      <c r="E29" s="263">
        <v>283</v>
      </c>
      <c r="F29" s="263">
        <v>284</v>
      </c>
      <c r="G29" s="263">
        <v>8</v>
      </c>
      <c r="H29" s="262">
        <v>22.4</v>
      </c>
    </row>
    <row r="30" spans="1:8" ht="15" customHeight="1" x14ac:dyDescent="0.4">
      <c r="A30" s="210">
        <v>10421</v>
      </c>
      <c r="B30" s="223" t="s">
        <v>197</v>
      </c>
      <c r="C30" s="223"/>
      <c r="D30" s="263">
        <v>2782</v>
      </c>
      <c r="E30" s="263">
        <v>595</v>
      </c>
      <c r="F30" s="263">
        <v>650</v>
      </c>
      <c r="G30" s="263">
        <v>395</v>
      </c>
      <c r="H30" s="262">
        <v>30.6</v>
      </c>
    </row>
    <row r="31" spans="1:8" ht="15" customHeight="1" x14ac:dyDescent="0.4">
      <c r="A31" s="210">
        <v>10424</v>
      </c>
      <c r="B31" s="223" t="s">
        <v>196</v>
      </c>
      <c r="C31" s="223"/>
      <c r="D31" s="263">
        <v>1010</v>
      </c>
      <c r="E31" s="263">
        <v>128</v>
      </c>
      <c r="F31" s="263">
        <v>123</v>
      </c>
      <c r="G31" s="263" t="s">
        <v>73</v>
      </c>
      <c r="H31" s="262">
        <v>24.9</v>
      </c>
    </row>
    <row r="32" spans="1:8" ht="15" customHeight="1" x14ac:dyDescent="0.4">
      <c r="A32" s="210">
        <v>10425</v>
      </c>
      <c r="B32" s="223" t="s">
        <v>195</v>
      </c>
      <c r="C32" s="223"/>
      <c r="D32" s="263">
        <v>1748</v>
      </c>
      <c r="E32" s="263">
        <v>313</v>
      </c>
      <c r="F32" s="263">
        <v>301</v>
      </c>
      <c r="G32" s="263">
        <v>187</v>
      </c>
      <c r="H32" s="262">
        <v>24.4</v>
      </c>
    </row>
    <row r="33" spans="1:9" ht="15" customHeight="1" x14ac:dyDescent="0.4">
      <c r="A33" s="210">
        <v>10426</v>
      </c>
      <c r="B33" s="223" t="s">
        <v>194</v>
      </c>
      <c r="C33" s="223"/>
      <c r="D33" s="263">
        <v>1026</v>
      </c>
      <c r="E33" s="263">
        <v>128</v>
      </c>
      <c r="F33" s="263">
        <v>84</v>
      </c>
      <c r="G33" s="263">
        <v>24</v>
      </c>
      <c r="H33" s="262">
        <v>18.3</v>
      </c>
    </row>
    <row r="34" spans="1:9" ht="15" customHeight="1" x14ac:dyDescent="0.4">
      <c r="A34" s="210">
        <v>10428</v>
      </c>
      <c r="B34" s="223" t="s">
        <v>193</v>
      </c>
      <c r="C34" s="223"/>
      <c r="D34" s="263">
        <v>641</v>
      </c>
      <c r="E34" s="263">
        <v>100</v>
      </c>
      <c r="F34" s="263">
        <v>96</v>
      </c>
      <c r="G34" s="263">
        <v>48</v>
      </c>
      <c r="H34" s="262">
        <v>23.1</v>
      </c>
    </row>
    <row r="35" spans="1:9" ht="15" customHeight="1" x14ac:dyDescent="0.4">
      <c r="A35" s="210">
        <v>10429</v>
      </c>
      <c r="B35" s="223" t="s">
        <v>192</v>
      </c>
      <c r="C35" s="223"/>
      <c r="D35" s="263">
        <v>2312</v>
      </c>
      <c r="E35" s="263">
        <v>376</v>
      </c>
      <c r="F35" s="263">
        <v>372</v>
      </c>
      <c r="G35" s="263">
        <v>26</v>
      </c>
      <c r="H35" s="262">
        <v>31.2</v>
      </c>
    </row>
    <row r="36" spans="1:9" ht="15" customHeight="1" x14ac:dyDescent="0.4">
      <c r="A36" s="210">
        <v>10443</v>
      </c>
      <c r="B36" s="223" t="s">
        <v>191</v>
      </c>
      <c r="C36" s="223"/>
      <c r="D36" s="263">
        <v>795</v>
      </c>
      <c r="E36" s="263">
        <v>141</v>
      </c>
      <c r="F36" s="263">
        <v>125</v>
      </c>
      <c r="G36" s="263" t="s">
        <v>73</v>
      </c>
      <c r="H36" s="262">
        <v>33.5</v>
      </c>
    </row>
    <row r="37" spans="1:9" ht="15" customHeight="1" x14ac:dyDescent="0.4">
      <c r="A37" s="210">
        <v>10444</v>
      </c>
      <c r="B37" s="223" t="s">
        <v>190</v>
      </c>
      <c r="C37" s="223"/>
      <c r="D37" s="263">
        <v>582</v>
      </c>
      <c r="E37" s="263">
        <v>188</v>
      </c>
      <c r="F37" s="263">
        <v>196</v>
      </c>
      <c r="G37" s="263">
        <v>134</v>
      </c>
      <c r="H37" s="262">
        <v>43</v>
      </c>
    </row>
    <row r="38" spans="1:9" ht="15" customHeight="1" x14ac:dyDescent="0.4">
      <c r="A38" s="210">
        <v>10448</v>
      </c>
      <c r="B38" s="223" t="s">
        <v>189</v>
      </c>
      <c r="C38" s="223"/>
      <c r="D38" s="263">
        <v>1317</v>
      </c>
      <c r="E38" s="263">
        <v>268</v>
      </c>
      <c r="F38" s="263">
        <v>330</v>
      </c>
      <c r="G38" s="263">
        <v>211</v>
      </c>
      <c r="H38" s="262">
        <v>29.4</v>
      </c>
    </row>
    <row r="39" spans="1:9" ht="15" customHeight="1" x14ac:dyDescent="0.4">
      <c r="A39" s="210">
        <v>10449</v>
      </c>
      <c r="B39" s="223" t="s">
        <v>188</v>
      </c>
      <c r="C39" s="223"/>
      <c r="D39" s="263">
        <v>3378</v>
      </c>
      <c r="E39" s="263">
        <v>437</v>
      </c>
      <c r="F39" s="263">
        <v>413</v>
      </c>
      <c r="G39" s="263">
        <v>23</v>
      </c>
      <c r="H39" s="262">
        <v>24.5</v>
      </c>
    </row>
    <row r="40" spans="1:9" ht="15" customHeight="1" x14ac:dyDescent="0.4">
      <c r="A40" s="210">
        <v>10464</v>
      </c>
      <c r="B40" s="223" t="s">
        <v>187</v>
      </c>
      <c r="C40" s="223"/>
      <c r="D40" s="263">
        <v>7534</v>
      </c>
      <c r="E40" s="263">
        <v>614</v>
      </c>
      <c r="F40" s="263">
        <v>549</v>
      </c>
      <c r="G40" s="263">
        <v>17</v>
      </c>
      <c r="H40" s="262">
        <v>15.2</v>
      </c>
    </row>
    <row r="41" spans="1:9" ht="15" customHeight="1" x14ac:dyDescent="0.4">
      <c r="A41" s="210">
        <v>10521</v>
      </c>
      <c r="B41" s="223" t="s">
        <v>186</v>
      </c>
      <c r="C41" s="223"/>
      <c r="D41" s="263">
        <v>2776</v>
      </c>
      <c r="E41" s="263">
        <v>496</v>
      </c>
      <c r="F41" s="263">
        <v>518</v>
      </c>
      <c r="G41" s="263">
        <v>338</v>
      </c>
      <c r="H41" s="262">
        <v>24.4</v>
      </c>
    </row>
    <row r="42" spans="1:9" ht="15" customHeight="1" x14ac:dyDescent="0.4">
      <c r="A42" s="210">
        <v>10522</v>
      </c>
      <c r="B42" s="223" t="s">
        <v>185</v>
      </c>
      <c r="C42" s="223"/>
      <c r="D42" s="263">
        <v>2114</v>
      </c>
      <c r="E42" s="263">
        <v>143</v>
      </c>
      <c r="F42" s="263">
        <v>260</v>
      </c>
      <c r="G42" s="263">
        <v>5</v>
      </c>
      <c r="H42" s="262">
        <v>18.8</v>
      </c>
    </row>
    <row r="43" spans="1:9" ht="15" customHeight="1" x14ac:dyDescent="0.4">
      <c r="A43" s="210">
        <v>10523</v>
      </c>
      <c r="B43" s="223" t="s">
        <v>184</v>
      </c>
      <c r="C43" s="223"/>
      <c r="D43" s="263">
        <v>2127</v>
      </c>
      <c r="E43" s="263">
        <v>211</v>
      </c>
      <c r="F43" s="263">
        <v>372</v>
      </c>
      <c r="G43" s="264">
        <v>3</v>
      </c>
      <c r="H43" s="262">
        <v>27.3</v>
      </c>
    </row>
    <row r="44" spans="1:9" ht="15" customHeight="1" x14ac:dyDescent="0.4">
      <c r="A44" s="210">
        <v>10524</v>
      </c>
      <c r="B44" s="223" t="s">
        <v>183</v>
      </c>
      <c r="C44" s="223"/>
      <c r="D44" s="263">
        <v>7799</v>
      </c>
      <c r="E44" s="263">
        <v>1040</v>
      </c>
      <c r="F44" s="263">
        <v>1065</v>
      </c>
      <c r="G44" s="263">
        <v>619</v>
      </c>
      <c r="H44" s="262">
        <v>19.100000000000001</v>
      </c>
    </row>
    <row r="45" spans="1:9" ht="15" customHeight="1" x14ac:dyDescent="0.4">
      <c r="A45" s="210">
        <v>10525</v>
      </c>
      <c r="B45" s="220" t="s">
        <v>182</v>
      </c>
      <c r="C45" s="220"/>
      <c r="D45" s="261">
        <v>4994</v>
      </c>
      <c r="E45" s="261">
        <v>679</v>
      </c>
      <c r="F45" s="261">
        <v>723</v>
      </c>
      <c r="G45" s="261">
        <v>118</v>
      </c>
      <c r="H45" s="260">
        <v>25.7</v>
      </c>
    </row>
    <row r="46" spans="1:9" ht="15" customHeight="1" x14ac:dyDescent="0.4">
      <c r="B46" s="210" t="s">
        <v>181</v>
      </c>
    </row>
    <row r="47" spans="1:9" s="215" customFormat="1" ht="42.75" customHeight="1" x14ac:dyDescent="0.4">
      <c r="B47" s="214" t="s">
        <v>180</v>
      </c>
      <c r="C47" s="217" t="s">
        <v>179</v>
      </c>
      <c r="D47" s="217"/>
      <c r="E47" s="217"/>
      <c r="F47" s="217"/>
      <c r="G47" s="217"/>
      <c r="H47" s="217"/>
      <c r="I47" s="216"/>
    </row>
    <row r="48" spans="1:9" s="212" customFormat="1" ht="24.2" customHeight="1" x14ac:dyDescent="0.4">
      <c r="B48" s="214" t="s">
        <v>178</v>
      </c>
      <c r="C48" s="213" t="s">
        <v>177</v>
      </c>
      <c r="D48" s="213"/>
      <c r="E48" s="213"/>
      <c r="F48" s="213"/>
      <c r="G48" s="213"/>
      <c r="H48" s="213"/>
    </row>
  </sheetData>
  <mergeCells count="46">
    <mergeCell ref="B44:C44"/>
    <mergeCell ref="B45:C45"/>
    <mergeCell ref="C47:H47"/>
    <mergeCell ref="C48:H48"/>
    <mergeCell ref="B38:C38"/>
    <mergeCell ref="B39:C39"/>
    <mergeCell ref="B40:C40"/>
    <mergeCell ref="B41:C41"/>
    <mergeCell ref="B42:C42"/>
    <mergeCell ref="B43:C43"/>
    <mergeCell ref="B31:C31"/>
    <mergeCell ref="B32:C32"/>
    <mergeCell ref="B33:C33"/>
    <mergeCell ref="B34:C34"/>
    <mergeCell ref="B35:C35"/>
    <mergeCell ref="B36:C36"/>
    <mergeCell ref="B21:C21"/>
    <mergeCell ref="B22:C22"/>
    <mergeCell ref="B23:C23"/>
    <mergeCell ref="B24:C24"/>
    <mergeCell ref="B37:C37"/>
    <mergeCell ref="B26:C26"/>
    <mergeCell ref="B27:C27"/>
    <mergeCell ref="B28:C28"/>
    <mergeCell ref="B29:C29"/>
    <mergeCell ref="B30:C30"/>
    <mergeCell ref="B11:C11"/>
    <mergeCell ref="B12:C12"/>
    <mergeCell ref="B25:C25"/>
    <mergeCell ref="B14:C14"/>
    <mergeCell ref="B15:C15"/>
    <mergeCell ref="B16:C16"/>
    <mergeCell ref="B17:C17"/>
    <mergeCell ref="B18:C18"/>
    <mergeCell ref="B19:C19"/>
    <mergeCell ref="B20:C20"/>
    <mergeCell ref="H5:H6"/>
    <mergeCell ref="B7:C7"/>
    <mergeCell ref="B13:C13"/>
    <mergeCell ref="B3:C3"/>
    <mergeCell ref="B5:C6"/>
    <mergeCell ref="D5:D6"/>
    <mergeCell ref="G5:G6"/>
    <mergeCell ref="B8:C8"/>
    <mergeCell ref="B9:C9"/>
    <mergeCell ref="B10:C10"/>
  </mergeCells>
  <phoneticPr fontId="8"/>
  <printOptions horizontalCentered="1"/>
  <pageMargins left="0.70866141732283472" right="0.70866141732283472" top="0.94488188976377963" bottom="0.94488188976377963" header="0.31496062992125984" footer="0.31496062992125984"/>
  <pageSetup paperSize="9" scale="9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1001</vt:lpstr>
      <vt:lpstr>1002</vt:lpstr>
      <vt:lpstr>1003</vt:lpstr>
      <vt:lpstr>1004</vt:lpstr>
      <vt:lpstr>1005（胃がん）</vt:lpstr>
      <vt:lpstr>1005（肺がん、大腸がん）</vt:lpstr>
      <vt:lpstr>1005（子宮頸がん）</vt:lpstr>
      <vt:lpstr>1005（乳がん）</vt:lpstr>
      <vt:lpstr>'1001'!Print_Area</vt:lpstr>
      <vt:lpstr>'1003'!Print_Area</vt:lpstr>
      <vt:lpstr>'1004'!Print_Area</vt:lpstr>
      <vt:lpstr>'1001'!Print_Titles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2023-03-30T10:56:09Z</dcterms:created>
  <dcterms:modified xsi:type="dcterms:W3CDTF">2026-05-25T10:16:55Z</dcterms:modified>
</cp:coreProperties>
</file>