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001" sheetId="1" r:id="rId1"/>
    <sheet name="1002 " sheetId="2" r:id="rId2"/>
    <sheet name="1003" sheetId="3" r:id="rId3"/>
    <sheet name="1004" sheetId="4" r:id="rId4"/>
    <sheet name="1005" sheetId="5" r:id="rId5"/>
  </sheets>
  <definedNames>
    <definedName name="_xlnm.Print_Area" localSheetId="0">'1001'!$A$1:$AP$72</definedName>
    <definedName name="_xlnm.Print_Area" localSheetId="2">'1003'!$A$1:$S$15</definedName>
    <definedName name="_xlnm.Print_Area" localSheetId="3">'1004'!$A$1:$P$12</definedName>
    <definedName name="_xlnm.Print_Area" localSheetId="4">'1005'!$A$1:$F$26</definedName>
  </definedNames>
  <calcPr fullCalcOnLoad="1"/>
</workbook>
</file>

<file path=xl/sharedStrings.xml><?xml version="1.0" encoding="utf-8"?>
<sst xmlns="http://schemas.openxmlformats.org/spreadsheetml/2006/main" count="393" uniqueCount="190">
  <si>
    <t>県　計</t>
  </si>
  <si>
    <t>市　計</t>
  </si>
  <si>
    <t>町村計</t>
  </si>
  <si>
    <t>前橋市保健所</t>
  </si>
  <si>
    <t>前橋市</t>
  </si>
  <si>
    <t>高崎市</t>
  </si>
  <si>
    <t>安中市</t>
  </si>
  <si>
    <t>渋川保健福祉事務所</t>
  </si>
  <si>
    <t>渋川市</t>
  </si>
  <si>
    <t>榛東村</t>
  </si>
  <si>
    <t>吉岡町</t>
  </si>
  <si>
    <t>藤岡保健福祉事務所</t>
  </si>
  <si>
    <t>藤岡市</t>
  </si>
  <si>
    <t>上野村</t>
  </si>
  <si>
    <t>富岡保健福祉事務所</t>
  </si>
  <si>
    <t>富岡市</t>
  </si>
  <si>
    <t>下仁田町</t>
  </si>
  <si>
    <t>南牧村</t>
  </si>
  <si>
    <t>甘楽町</t>
  </si>
  <si>
    <t>吾妻保健福祉事務所</t>
  </si>
  <si>
    <t>中之条町</t>
  </si>
  <si>
    <t>長野原町</t>
  </si>
  <si>
    <t>嬬恋村</t>
  </si>
  <si>
    <t>草津町</t>
  </si>
  <si>
    <t>高山村</t>
  </si>
  <si>
    <t>利根沼田保健福祉事務所</t>
  </si>
  <si>
    <t>沼田市</t>
  </si>
  <si>
    <t>片品村</t>
  </si>
  <si>
    <t>川場村</t>
  </si>
  <si>
    <t>昭和村</t>
  </si>
  <si>
    <t>伊勢崎保健福祉事務所</t>
  </si>
  <si>
    <t>伊勢崎市</t>
  </si>
  <si>
    <t>玉村町</t>
  </si>
  <si>
    <t>桐生保健福祉事務所</t>
  </si>
  <si>
    <t>桐生市</t>
  </si>
  <si>
    <t>太田市</t>
  </si>
  <si>
    <t>館林保健福祉事務所</t>
  </si>
  <si>
    <t>館林市</t>
  </si>
  <si>
    <t>板倉町</t>
  </si>
  <si>
    <t>明和町</t>
  </si>
  <si>
    <t>千代田町</t>
  </si>
  <si>
    <t>大泉町</t>
  </si>
  <si>
    <t>邑楽町</t>
  </si>
  <si>
    <t>東部保健福祉事務所</t>
  </si>
  <si>
    <t>高崎市保健所</t>
  </si>
  <si>
    <t>安中保健福祉事務所</t>
  </si>
  <si>
    <t>特定健康診査</t>
  </si>
  <si>
    <t>特定保健指導</t>
  </si>
  <si>
    <t>対象者数</t>
  </si>
  <si>
    <t>受診者数</t>
  </si>
  <si>
    <t>受診率</t>
  </si>
  <si>
    <t>終了者数</t>
  </si>
  <si>
    <t>終了率</t>
  </si>
  <si>
    <t>10－第５表　健康増進事業報告 （がん検診）</t>
  </si>
  <si>
    <t>平成２９年度</t>
  </si>
  <si>
    <t>対象者数</t>
  </si>
  <si>
    <t>受  診  者  数</t>
  </si>
  <si>
    <t>受 診 率</t>
  </si>
  <si>
    <t>当 該 年 度
受 診 者 数</t>
  </si>
  <si>
    <t>前 年 度
受 診 者 数</t>
  </si>
  <si>
    <t>２ 年 連 続
受 診 者 数</t>
  </si>
  <si>
    <t>胃がん</t>
  </si>
  <si>
    <t>肺がん</t>
  </si>
  <si>
    <t>・</t>
  </si>
  <si>
    <t>・</t>
  </si>
  <si>
    <t>大腸がん</t>
  </si>
  <si>
    <t>・</t>
  </si>
  <si>
    <t>子宮頸がん</t>
  </si>
  <si>
    <t>乳がん</t>
  </si>
  <si>
    <t>出典：地域保健・健康増進事業報告</t>
  </si>
  <si>
    <t>注：（１）最新の確定値は平成２９年度</t>
  </si>
  <si>
    <t xml:space="preserve">　　（２）「がん対策推進基本計画」（平成24年6月8日閣議決定）及び「がん予防重点健康教育及びがん検診
</t>
  </si>
  <si>
    <t>　　　　　実施のための指針」（平成20年3月31日健康局長通知別添）に基づき、がん検診の受診率の算定対象</t>
  </si>
  <si>
    <t>　　　　　年齢を40歳から69歳までとした。</t>
  </si>
  <si>
    <t>　　（３）乳がんの当該年度受診者数＝マンモグラフィ受診者数（平成28年度以降）</t>
  </si>
  <si>
    <t>　　（４）受診率</t>
  </si>
  <si>
    <t>　　　　　40～69歳（胃がんは50～69歳、子宮頸がんは20～69歳）を対象として算定</t>
  </si>
  <si>
    <t>　　　　　・肺がん及び大腸がん受診率＝（受診者数／対象者数）×100</t>
  </si>
  <si>
    <t>　　　　　・胃がん、子宮頸がん及び乳がん（平成18年度「がん予防重点健康教育及びがん検診実施
　　　　　　のための指針」の改正に伴い、平成17年度から受診率の算出方法を変更している。）　</t>
  </si>
  <si>
    <t>　　　　　　受診率＝（前年度の受診者数＋当該年度の受診者数－２年連続の受診者数）／（当該年度の対象者</t>
  </si>
  <si>
    <t>　　数）×100</t>
  </si>
  <si>
    <t>10－第４表　後期高齢者診療費の状況</t>
  </si>
  <si>
    <t>【後期高齢者診療費の状況】</t>
  </si>
  <si>
    <t>平成３０年３月～平成３１年２月</t>
  </si>
  <si>
    <t>診 　療 　費 　合 　計</t>
  </si>
  <si>
    <t>入                院</t>
  </si>
  <si>
    <t>入        院         外</t>
  </si>
  <si>
    <t>歯　　　　　　　　　科</t>
  </si>
  <si>
    <t>件 数</t>
  </si>
  <si>
    <t>日 数</t>
  </si>
  <si>
    <t>費用額</t>
  </si>
  <si>
    <t>（件）</t>
  </si>
  <si>
    <t>（円）</t>
  </si>
  <si>
    <t>県計</t>
  </si>
  <si>
    <t>出典：群馬県の後期高齢者医療</t>
  </si>
  <si>
    <t>10－第３表　後期高齢者医療費の状況</t>
  </si>
  <si>
    <t>【後期高齢者医療費の状況】</t>
  </si>
  <si>
    <t xml:space="preserve">後期高齢者医療対象者数
</t>
  </si>
  <si>
    <t>　　　　後　期　高　齢　者　医　療　費　　　</t>
  </si>
  <si>
    <t>１人当たり</t>
  </si>
  <si>
    <t>医療受給者</t>
  </si>
  <si>
    <t>７５歳以上</t>
  </si>
  <si>
    <t>65～74
歳　の
障　害
認定者</t>
  </si>
  <si>
    <t>総　　　　数</t>
  </si>
  <si>
    <t>診　　療　　費</t>
  </si>
  <si>
    <t>薬 剤 の 支 給</t>
  </si>
  <si>
    <t>食 事 ・生 活 療 養 費</t>
  </si>
  <si>
    <t>訪 問 看 護 療 養 費</t>
  </si>
  <si>
    <t>医療費（現金）の支給</t>
  </si>
  <si>
    <t>１か月平均</t>
  </si>
  <si>
    <t>総　  数</t>
  </si>
  <si>
    <t>件  数</t>
  </si>
  <si>
    <t>金     額</t>
  </si>
  <si>
    <t>金     額</t>
  </si>
  <si>
    <t>件  数</t>
  </si>
  <si>
    <t>医療費（円）</t>
  </si>
  <si>
    <t>（人）</t>
  </si>
  <si>
    <t>（人）</t>
  </si>
  <si>
    <t>（件）</t>
  </si>
  <si>
    <t>（円）</t>
  </si>
  <si>
    <t>（円）</t>
  </si>
  <si>
    <t>（件）</t>
  </si>
  <si>
    <t>{RIGHT 9}/RVC12..K12~~</t>
  </si>
  <si>
    <t>　　　２　対象者は40歳から74歳までの市町村国保加入者。</t>
  </si>
  <si>
    <t>（注）１　各数値は、保険者が社会保険診療報酬支払基金に報告した、平成29年度の特定健康診査等の実績報告データをベース</t>
  </si>
  <si>
    <t>出典：国民健康保険中央会調べ</t>
  </si>
  <si>
    <t>みどり市</t>
  </si>
  <si>
    <t>みなかみ町</t>
  </si>
  <si>
    <t>東吾妻町</t>
  </si>
  <si>
    <t>神流町</t>
  </si>
  <si>
    <t>平成２９年度</t>
  </si>
  <si>
    <t>10－第２表　市町村国保，特定健康診査・特定保健指導実施状況，市町村・保健福祉事務所別</t>
  </si>
  <si>
    <t xml:space="preserve">　　 </t>
  </si>
  <si>
    <t>注：健康手帳交付及び機能訓練（延実施回数、訓練実施人員）の項目については、平成29年度より調査対象外となったため、掲載していない。</t>
  </si>
  <si>
    <t>出典：地域保健・健康増進事業報告</t>
  </si>
  <si>
    <t>明和町</t>
  </si>
  <si>
    <t>館林保健福祉事務所</t>
  </si>
  <si>
    <t>太田保健福祉事務所</t>
  </si>
  <si>
    <t>みどり市</t>
  </si>
  <si>
    <t>桐生保健福祉事務所</t>
  </si>
  <si>
    <t>みなかみ町</t>
  </si>
  <si>
    <t>利根沼田保健福祉事務所</t>
  </si>
  <si>
    <t>東吾妻町</t>
  </si>
  <si>
    <t>吾妻保健福祉事務所</t>
  </si>
  <si>
    <t>富岡保健福祉事務所</t>
  </si>
  <si>
    <t>神流町</t>
  </si>
  <si>
    <t>藤岡保健福祉事務所</t>
  </si>
  <si>
    <t>安中保健福祉事務所</t>
  </si>
  <si>
    <t>高崎市保健所</t>
  </si>
  <si>
    <t>伊勢崎保健福祉事務所</t>
  </si>
  <si>
    <t>渋川保健福祉事務所</t>
  </si>
  <si>
    <t>前橋市保健所</t>
  </si>
  <si>
    <t>県　計</t>
  </si>
  <si>
    <t>延人員</t>
  </si>
  <si>
    <t>実人員</t>
  </si>
  <si>
    <t>被訪問
指導人員</t>
  </si>
  <si>
    <t>子宮頸がん</t>
  </si>
  <si>
    <t>肺がん
（胸部エックス線検査）</t>
  </si>
  <si>
    <t>胃がん</t>
  </si>
  <si>
    <t>Ｂ型</t>
  </si>
  <si>
    <t>Ｃ型</t>
  </si>
  <si>
    <t>指導延人員</t>
  </si>
  <si>
    <t>開催回数</t>
  </si>
  <si>
    <t>参加延人員</t>
  </si>
  <si>
    <t>終了実人員</t>
  </si>
  <si>
    <t>開始実人員</t>
  </si>
  <si>
    <t>その他</t>
  </si>
  <si>
    <t>認知症
の者</t>
  </si>
  <si>
    <t>寝た
きり者</t>
  </si>
  <si>
    <t>介護家族者</t>
  </si>
  <si>
    <t>閉じこもり
予防</t>
  </si>
  <si>
    <t>個別健康
教育対象者</t>
  </si>
  <si>
    <t>健康診査
要指導者</t>
  </si>
  <si>
    <t>被指導延人員数</t>
  </si>
  <si>
    <t>被指導実人員数</t>
  </si>
  <si>
    <t>が   ん   検   診</t>
  </si>
  <si>
    <t>肝炎ウイルス検診</t>
  </si>
  <si>
    <t>骨粗鬆症検診</t>
  </si>
  <si>
    <t>歯周疾患検診</t>
  </si>
  <si>
    <t>総    合</t>
  </si>
  <si>
    <t>重    点</t>
  </si>
  <si>
    <t>集    団</t>
  </si>
  <si>
    <t>個    別</t>
  </si>
  <si>
    <t>訪          問          指          導</t>
  </si>
  <si>
    <t>各    種    検    診    受    診    者    数</t>
  </si>
  <si>
    <t>健  康  相  談</t>
  </si>
  <si>
    <t>健  康  教  育</t>
  </si>
  <si>
    <t>第１表の３</t>
  </si>
  <si>
    <t>第１表の２</t>
  </si>
  <si>
    <t>10－第１表　健康増進事業（医療等以外）実施状況，市町村・保健福祉事務所別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</si>
</sst>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.0"/>
    <numFmt numFmtId="179" formatCode="0.0_ "/>
    <numFmt numFmtId="180" formatCode="#,##0.0"/>
    <numFmt numFmtId="181" formatCode="_ * #,##0.0_ ;_ * \-#,##0.0_ ;_ * &quot;-&quot;_ ;_ @_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10"/>
      <name val="ＭＳ ゴシック"/>
      <family val="3"/>
    </font>
    <font>
      <sz val="13"/>
      <color indexed="8"/>
      <name val="ＭＳ Ｐゴシック"/>
      <family val="3"/>
    </font>
    <font>
      <sz val="13"/>
      <color indexed="10"/>
      <name val="ＭＳ Ｐゴシック"/>
      <family val="3"/>
    </font>
    <font>
      <sz val="13"/>
      <color indexed="10"/>
      <name val="ＭＳ ゴシック"/>
      <family val="3"/>
    </font>
    <font>
      <b/>
      <sz val="11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rgb="FFFF0000"/>
      <name val="ＭＳ ゴシック"/>
      <family val="3"/>
    </font>
    <font>
      <sz val="13"/>
      <color theme="1"/>
      <name val="ＭＳ Ｐゴシック"/>
      <family val="3"/>
    </font>
    <font>
      <sz val="13"/>
      <color rgb="FFFF0000"/>
      <name val="ＭＳ Ｐゴシック"/>
      <family val="3"/>
    </font>
    <font>
      <sz val="13"/>
      <color rgb="FFFF0000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56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38" fontId="4" fillId="0" borderId="10" xfId="48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38" fontId="4" fillId="0" borderId="13" xfId="48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 quotePrefix="1">
      <alignment horizontal="left" vertical="center"/>
      <protection locked="0"/>
    </xf>
    <xf numFmtId="0" fontId="4" fillId="0" borderId="0" xfId="0" applyFont="1" applyFill="1" applyAlignment="1">
      <alignment vertical="center"/>
    </xf>
    <xf numFmtId="38" fontId="4" fillId="0" borderId="0" xfId="48" applyFont="1" applyFill="1" applyBorder="1" applyAlignment="1" applyProtection="1">
      <alignment horizontal="distributed" vertical="center"/>
      <protection/>
    </xf>
    <xf numFmtId="0" fontId="57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38" fontId="57" fillId="0" borderId="0" xfId="48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177" fontId="57" fillId="0" borderId="0" xfId="48" applyNumberFormat="1" applyFont="1" applyAlignment="1">
      <alignment horizontal="right" vertical="center"/>
    </xf>
    <xf numFmtId="177" fontId="57" fillId="0" borderId="13" xfId="48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38" fontId="4" fillId="0" borderId="17" xfId="48" applyFont="1" applyFill="1" applyBorder="1" applyAlignment="1" applyProtection="1">
      <alignment horizontal="center" vertical="center"/>
      <protection/>
    </xf>
    <xf numFmtId="38" fontId="4" fillId="0" borderId="18" xfId="48" applyFont="1" applyFill="1" applyBorder="1" applyAlignment="1" applyProtection="1">
      <alignment horizontal="center" vertical="center"/>
      <protection/>
    </xf>
    <xf numFmtId="38" fontId="0" fillId="0" borderId="0" xfId="48" applyFont="1" applyAlignment="1">
      <alignment vertical="center"/>
    </xf>
    <xf numFmtId="0" fontId="58" fillId="0" borderId="0" xfId="0" applyFont="1" applyAlignment="1">
      <alignment horizontal="right"/>
    </xf>
    <xf numFmtId="38" fontId="0" fillId="0" borderId="1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59" fillId="0" borderId="0" xfId="61" applyNumberFormat="1" applyFont="1" applyFill="1" applyAlignment="1">
      <alignment vertical="center"/>
      <protection/>
    </xf>
    <xf numFmtId="0" fontId="60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60" fillId="0" borderId="0" xfId="61" applyNumberFormat="1" applyFont="1" applyFill="1" applyAlignment="1">
      <alignment vertical="center"/>
      <protection/>
    </xf>
    <xf numFmtId="3" fontId="60" fillId="0" borderId="0" xfId="61" applyNumberFormat="1" applyFont="1" applyFill="1" applyAlignment="1">
      <alignment vertical="center"/>
      <protection/>
    </xf>
    <xf numFmtId="0" fontId="60" fillId="0" borderId="0" xfId="61" applyNumberFormat="1" applyFont="1" applyFill="1" applyAlignment="1" quotePrefix="1">
      <alignment horizontal="right" vertical="center"/>
      <protection/>
    </xf>
    <xf numFmtId="3" fontId="8" fillId="0" borderId="0" xfId="61" applyNumberFormat="1" applyFont="1" applyFill="1" applyAlignment="1">
      <alignment vertical="center"/>
      <protection/>
    </xf>
    <xf numFmtId="3" fontId="60" fillId="0" borderId="20" xfId="61" applyNumberFormat="1" applyFont="1" applyFill="1" applyBorder="1" applyAlignment="1">
      <alignment vertical="center"/>
      <protection/>
    </xf>
    <xf numFmtId="3" fontId="60" fillId="0" borderId="0" xfId="61" applyNumberFormat="1" applyFont="1" applyFill="1" applyBorder="1" applyAlignment="1">
      <alignment vertical="center"/>
      <protection/>
    </xf>
    <xf numFmtId="0" fontId="60" fillId="0" borderId="0" xfId="61" applyFont="1" applyFill="1" applyBorder="1" applyAlignment="1">
      <alignment vertical="center"/>
      <protection/>
    </xf>
    <xf numFmtId="3" fontId="8" fillId="0" borderId="0" xfId="61" applyNumberFormat="1" applyFont="1" applyFill="1" applyAlignment="1">
      <alignment horizontal="right" vertical="center"/>
      <protection/>
    </xf>
    <xf numFmtId="0" fontId="60" fillId="0" borderId="0" xfId="61" applyNumberFormat="1" applyFont="1" applyFill="1" applyBorder="1" applyAlignment="1">
      <alignment vertical="center"/>
      <protection/>
    </xf>
    <xf numFmtId="0" fontId="60" fillId="0" borderId="10" xfId="61" applyNumberFormat="1" applyFont="1" applyFill="1" applyBorder="1" applyAlignment="1">
      <alignment horizontal="distributed" vertical="center"/>
      <protection/>
    </xf>
    <xf numFmtId="41" fontId="61" fillId="0" borderId="21" xfId="61" applyNumberFormat="1" applyFont="1" applyFill="1" applyBorder="1" applyAlignment="1">
      <alignment vertical="center"/>
      <protection/>
    </xf>
    <xf numFmtId="41" fontId="61" fillId="0" borderId="10" xfId="61" applyNumberFormat="1" applyFont="1" applyFill="1" applyBorder="1" applyAlignment="1">
      <alignment horizontal="right" vertical="center"/>
      <protection/>
    </xf>
    <xf numFmtId="179" fontId="61" fillId="0" borderId="21" xfId="61" applyNumberFormat="1" applyFont="1" applyFill="1" applyBorder="1">
      <alignment/>
      <protection/>
    </xf>
    <xf numFmtId="180" fontId="9" fillId="0" borderId="0" xfId="61" applyNumberFormat="1" applyFont="1" applyFill="1" applyAlignment="1">
      <alignment vertical="center"/>
      <protection/>
    </xf>
    <xf numFmtId="0" fontId="60" fillId="0" borderId="0" xfId="61" applyNumberFormat="1" applyFont="1" applyFill="1" applyBorder="1" applyAlignment="1">
      <alignment horizontal="distributed" vertical="center"/>
      <protection/>
    </xf>
    <xf numFmtId="41" fontId="61" fillId="0" borderId="22" xfId="61" applyNumberFormat="1" applyFont="1" applyFill="1" applyBorder="1" applyAlignment="1">
      <alignment vertical="center"/>
      <protection/>
    </xf>
    <xf numFmtId="41" fontId="61" fillId="0" borderId="0" xfId="61" applyNumberFormat="1" applyFont="1" applyFill="1" applyBorder="1" applyAlignment="1">
      <alignment horizontal="right" vertical="center"/>
      <protection/>
    </xf>
    <xf numFmtId="179" fontId="61" fillId="0" borderId="22" xfId="61" applyNumberFormat="1" applyFont="1" applyFill="1" applyBorder="1">
      <alignment/>
      <protection/>
    </xf>
    <xf numFmtId="41" fontId="61" fillId="0" borderId="0" xfId="61" applyNumberFormat="1" applyFont="1" applyFill="1" applyBorder="1" applyAlignment="1">
      <alignment vertical="center"/>
      <protection/>
    </xf>
    <xf numFmtId="181" fontId="61" fillId="0" borderId="22" xfId="61" applyNumberFormat="1" applyFont="1" applyFill="1" applyBorder="1" applyAlignment="1">
      <alignment vertical="center"/>
      <protection/>
    </xf>
    <xf numFmtId="0" fontId="60" fillId="0" borderId="13" xfId="61" applyNumberFormat="1" applyFont="1" applyFill="1" applyBorder="1" applyAlignment="1">
      <alignment horizontal="distributed" vertical="center"/>
      <protection/>
    </xf>
    <xf numFmtId="41" fontId="61" fillId="0" borderId="19" xfId="61" applyNumberFormat="1" applyFont="1" applyFill="1" applyBorder="1" applyAlignment="1">
      <alignment vertical="center"/>
      <protection/>
    </xf>
    <xf numFmtId="41" fontId="61" fillId="0" borderId="13" xfId="61" applyNumberFormat="1" applyFont="1" applyFill="1" applyBorder="1" applyAlignment="1">
      <alignment vertical="center"/>
      <protection/>
    </xf>
    <xf numFmtId="181" fontId="61" fillId="0" borderId="19" xfId="61" applyNumberFormat="1" applyFont="1" applyFill="1" applyBorder="1" applyAlignment="1">
      <alignment vertical="center"/>
      <protection/>
    </xf>
    <xf numFmtId="0" fontId="60" fillId="0" borderId="10" xfId="61" applyNumberFormat="1" applyFont="1" applyFill="1" applyBorder="1" applyAlignment="1">
      <alignment vertical="center"/>
      <protection/>
    </xf>
    <xf numFmtId="181" fontId="61" fillId="0" borderId="0" xfId="61" applyNumberFormat="1" applyFont="1" applyFill="1" applyBorder="1" applyAlignment="1">
      <alignment vertical="center"/>
      <protection/>
    </xf>
    <xf numFmtId="3" fontId="60" fillId="0" borderId="0" xfId="61" applyNumberFormat="1" applyFont="1" applyFill="1" applyBorder="1" applyAlignment="1">
      <alignment vertical="center" wrapText="1"/>
      <protection/>
    </xf>
    <xf numFmtId="3" fontId="8" fillId="0" borderId="0" xfId="61" applyNumberFormat="1" applyFont="1" applyFill="1" applyAlignment="1">
      <alignment vertical="center" wrapText="1"/>
      <protection/>
    </xf>
    <xf numFmtId="0" fontId="3" fillId="0" borderId="0" xfId="61" applyFont="1" applyFill="1" applyBorder="1" applyAlignment="1" applyProtection="1">
      <alignment horizontal="left" vertical="center"/>
      <protection/>
    </xf>
    <xf numFmtId="0" fontId="10" fillId="0" borderId="0" xfId="61" applyFont="1" applyFill="1" applyAlignment="1">
      <alignment vertical="center" shrinkToFit="1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23" xfId="61" applyFont="1" applyFill="1" applyBorder="1" applyAlignment="1">
      <alignment vertical="center"/>
      <protection/>
    </xf>
    <xf numFmtId="0" fontId="8" fillId="0" borderId="23" xfId="61" applyFont="1" applyFill="1" applyBorder="1" applyAlignment="1" applyProtection="1">
      <alignment vertical="center"/>
      <protection/>
    </xf>
    <xf numFmtId="0" fontId="7" fillId="0" borderId="23" xfId="6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 shrinkToFit="1"/>
      <protection/>
    </xf>
    <xf numFmtId="0" fontId="10" fillId="0" borderId="24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 shrinkToFit="1"/>
      <protection/>
    </xf>
    <xf numFmtId="0" fontId="10" fillId="0" borderId="22" xfId="61" applyFont="1" applyFill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22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 applyProtection="1">
      <alignment horizontal="center" vertical="center"/>
      <protection/>
    </xf>
    <xf numFmtId="0" fontId="10" fillId="0" borderId="13" xfId="61" applyFont="1" applyFill="1" applyBorder="1" applyAlignment="1">
      <alignment vertical="center" shrinkToFit="1"/>
      <protection/>
    </xf>
    <xf numFmtId="0" fontId="10" fillId="0" borderId="19" xfId="6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10" fillId="0" borderId="27" xfId="61" applyFont="1" applyFill="1" applyBorder="1" applyAlignment="1">
      <alignment vertical="center"/>
      <protection/>
    </xf>
    <xf numFmtId="0" fontId="10" fillId="0" borderId="27" xfId="61" applyFont="1" applyFill="1" applyBorder="1" applyAlignment="1">
      <alignment horizontal="distributed" vertical="center" shrinkToFit="1"/>
      <protection/>
    </xf>
    <xf numFmtId="38" fontId="10" fillId="0" borderId="27" xfId="50" applyFont="1" applyFill="1" applyBorder="1" applyAlignment="1" applyProtection="1">
      <alignment horizontal="center" vertical="center"/>
      <protection/>
    </xf>
    <xf numFmtId="38" fontId="10" fillId="0" borderId="18" xfId="50" applyFont="1" applyFill="1" applyBorder="1" applyAlignment="1" applyProtection="1">
      <alignment vertical="center"/>
      <protection/>
    </xf>
    <xf numFmtId="38" fontId="10" fillId="0" borderId="27" xfId="50" applyFont="1" applyFill="1" applyBorder="1" applyAlignment="1" applyProtection="1">
      <alignment vertical="center"/>
      <protection/>
    </xf>
    <xf numFmtId="38" fontId="10" fillId="0" borderId="28" xfId="50" applyFont="1" applyFill="1" applyBorder="1" applyAlignment="1" applyProtection="1">
      <alignment vertical="center"/>
      <protection/>
    </xf>
    <xf numFmtId="0" fontId="62" fillId="0" borderId="0" xfId="61" applyFont="1" applyFill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8" fillId="0" borderId="0" xfId="50" applyFont="1" applyFill="1" applyAlignment="1">
      <alignment vertical="center"/>
    </xf>
    <xf numFmtId="0" fontId="13" fillId="0" borderId="23" xfId="61" applyFont="1" applyFill="1" applyBorder="1" applyAlignment="1" applyProtection="1">
      <alignment vertical="center"/>
      <protection/>
    </xf>
    <xf numFmtId="0" fontId="13" fillId="0" borderId="23" xfId="61" applyFont="1" applyFill="1" applyBorder="1" applyAlignment="1">
      <alignment vertical="center"/>
      <protection/>
    </xf>
    <xf numFmtId="0" fontId="13" fillId="0" borderId="23" xfId="61" applyFont="1" applyFill="1" applyBorder="1" applyAlignment="1" applyProtection="1" quotePrefix="1">
      <alignment vertical="center"/>
      <protection/>
    </xf>
    <xf numFmtId="0" fontId="13" fillId="0" borderId="15" xfId="61" applyFont="1" applyFill="1" applyBorder="1" applyAlignment="1">
      <alignment vertical="center"/>
      <protection/>
    </xf>
    <xf numFmtId="0" fontId="13" fillId="0" borderId="16" xfId="61" applyFont="1" applyFill="1" applyBorder="1" applyAlignment="1">
      <alignment vertical="center"/>
      <protection/>
    </xf>
    <xf numFmtId="38" fontId="9" fillId="0" borderId="0" xfId="50" applyFont="1" applyFill="1" applyAlignment="1">
      <alignment vertical="center"/>
    </xf>
    <xf numFmtId="0" fontId="9" fillId="0" borderId="0" xfId="61" applyFont="1" applyFill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3" fillId="0" borderId="12" xfId="61" applyFont="1" applyFill="1" applyBorder="1" applyAlignment="1">
      <alignment vertical="center"/>
      <protection/>
    </xf>
    <xf numFmtId="0" fontId="13" fillId="0" borderId="22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21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38" fontId="9" fillId="0" borderId="0" xfId="50" applyFont="1" applyFill="1" applyAlignment="1">
      <alignment horizontal="center" vertical="center"/>
    </xf>
    <xf numFmtId="0" fontId="9" fillId="0" borderId="0" xfId="61" applyFont="1" applyFill="1" applyAlignment="1">
      <alignment horizontal="center" vertical="center"/>
      <protection/>
    </xf>
    <xf numFmtId="0" fontId="13" fillId="0" borderId="22" xfId="61" applyFont="1" applyFill="1" applyBorder="1" applyAlignment="1" applyProtection="1">
      <alignment horizontal="center" vertical="center"/>
      <protection/>
    </xf>
    <xf numFmtId="0" fontId="13" fillId="0" borderId="14" xfId="61" applyFont="1" applyFill="1" applyBorder="1" applyAlignment="1">
      <alignment horizontal="center" vertical="center"/>
      <protection/>
    </xf>
    <xf numFmtId="0" fontId="13" fillId="0" borderId="25" xfId="61" applyFont="1" applyFill="1" applyBorder="1" applyAlignment="1" applyProtection="1">
      <alignment horizontal="center" vertical="center"/>
      <protection/>
    </xf>
    <xf numFmtId="0" fontId="13" fillId="0" borderId="29" xfId="61" applyFont="1" applyFill="1" applyBorder="1" applyAlignment="1" applyProtection="1">
      <alignment horizontal="center" vertical="center"/>
      <protection/>
    </xf>
    <xf numFmtId="0" fontId="13" fillId="0" borderId="25" xfId="6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horizontal="center" vertical="center"/>
    </xf>
    <xf numFmtId="0" fontId="13" fillId="0" borderId="13" xfId="61" applyFont="1" applyFill="1" applyBorder="1" applyAlignment="1">
      <alignment horizontal="right" vertical="center"/>
      <protection/>
    </xf>
    <xf numFmtId="0" fontId="13" fillId="0" borderId="14" xfId="61" applyFont="1" applyFill="1" applyBorder="1" applyAlignment="1">
      <alignment horizontal="right" vertical="center"/>
      <protection/>
    </xf>
    <xf numFmtId="0" fontId="13" fillId="0" borderId="19" xfId="61" applyFont="1" applyFill="1" applyBorder="1" applyAlignment="1" applyProtection="1">
      <alignment horizontal="right" vertical="center"/>
      <protection/>
    </xf>
    <xf numFmtId="0" fontId="13" fillId="0" borderId="26" xfId="61" applyFont="1" applyFill="1" applyBorder="1" applyAlignment="1" applyProtection="1">
      <alignment horizontal="right" vertical="center"/>
      <protection/>
    </xf>
    <xf numFmtId="38" fontId="9" fillId="0" borderId="0" xfId="50" applyFont="1" applyFill="1" applyBorder="1" applyAlignment="1">
      <alignment horizontal="right" vertical="center"/>
    </xf>
    <xf numFmtId="0" fontId="9" fillId="0" borderId="0" xfId="61" applyFont="1" applyFill="1" applyAlignment="1">
      <alignment horizontal="right" vertical="center"/>
      <protection/>
    </xf>
    <xf numFmtId="0" fontId="13" fillId="0" borderId="13" xfId="6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38" fontId="13" fillId="0" borderId="14" xfId="50" applyFont="1" applyFill="1" applyBorder="1" applyAlignment="1" applyProtection="1">
      <alignment horizontal="center" vertical="center"/>
      <protection/>
    </xf>
    <xf numFmtId="41" fontId="13" fillId="0" borderId="19" xfId="61" applyNumberFormat="1" applyFont="1" applyFill="1" applyBorder="1" applyAlignment="1" applyProtection="1">
      <alignment vertical="center"/>
      <protection/>
    </xf>
    <xf numFmtId="41" fontId="13" fillId="0" borderId="13" xfId="61" applyNumberFormat="1" applyFont="1" applyFill="1" applyBorder="1" applyAlignment="1" applyProtection="1">
      <alignment vertical="center"/>
      <protection/>
    </xf>
    <xf numFmtId="41" fontId="13" fillId="0" borderId="14" xfId="61" applyNumberFormat="1" applyFont="1" applyFill="1" applyBorder="1" applyAlignment="1" applyProtection="1">
      <alignment vertical="center"/>
      <protection/>
    </xf>
    <xf numFmtId="38" fontId="6" fillId="0" borderId="0" xfId="50" applyFont="1" applyFill="1" applyAlignment="1">
      <alignment vertical="center"/>
    </xf>
    <xf numFmtId="1" fontId="6" fillId="0" borderId="0" xfId="61" applyNumberFormat="1" applyFont="1" applyFill="1" applyAlignment="1">
      <alignment vertical="center"/>
      <protection/>
    </xf>
    <xf numFmtId="0" fontId="8" fillId="0" borderId="0" xfId="61" applyFont="1" applyFill="1" applyAlignment="1" applyProtection="1">
      <alignment horizontal="left" vertical="center"/>
      <protection/>
    </xf>
    <xf numFmtId="0" fontId="63" fillId="0" borderId="0" xfId="61" applyFont="1" applyFill="1" applyBorder="1" applyAlignment="1">
      <alignment vertical="center"/>
      <protection/>
    </xf>
    <xf numFmtId="0" fontId="64" fillId="0" borderId="0" xfId="61" applyFont="1" applyFill="1" applyAlignment="1">
      <alignment vertical="center"/>
      <protection/>
    </xf>
    <xf numFmtId="41" fontId="64" fillId="0" borderId="0" xfId="61" applyNumberFormat="1" applyFont="1" applyFill="1" applyAlignment="1">
      <alignment vertical="center"/>
      <protection/>
    </xf>
    <xf numFmtId="38" fontId="64" fillId="0" borderId="0" xfId="50" applyFont="1" applyFill="1" applyBorder="1" applyAlignment="1">
      <alignment vertical="center"/>
    </xf>
    <xf numFmtId="38" fontId="62" fillId="0" borderId="0" xfId="50" applyFont="1" applyFill="1" applyAlignment="1">
      <alignment vertical="center"/>
    </xf>
    <xf numFmtId="0" fontId="62" fillId="0" borderId="0" xfId="61" applyFont="1" applyFill="1" applyAlignment="1">
      <alignment vertical="center"/>
      <protection/>
    </xf>
    <xf numFmtId="0" fontId="62" fillId="0" borderId="0" xfId="61" applyFont="1" applyFill="1" applyBorder="1" applyAlignment="1">
      <alignment vertical="center"/>
      <protection/>
    </xf>
    <xf numFmtId="0" fontId="65" fillId="0" borderId="0" xfId="61" applyFont="1" applyFill="1" applyAlignment="1">
      <alignment vertical="center"/>
      <protection/>
    </xf>
    <xf numFmtId="0" fontId="62" fillId="0" borderId="0" xfId="61" applyFont="1" applyFill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horizontal="distributed" vertical="center"/>
      <protection/>
    </xf>
    <xf numFmtId="38" fontId="4" fillId="0" borderId="12" xfId="48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23" xfId="61" applyFont="1" applyFill="1" applyBorder="1" applyAlignment="1" applyProtection="1">
      <alignment horizontal="right" vertical="center"/>
      <protection/>
    </xf>
    <xf numFmtId="0" fontId="7" fillId="0" borderId="23" xfId="61" applyFont="1" applyBorder="1" applyAlignment="1">
      <alignment horizontal="right" vertical="center"/>
      <protection/>
    </xf>
    <xf numFmtId="0" fontId="13" fillId="0" borderId="24" xfId="61" applyFont="1" applyFill="1" applyBorder="1" applyAlignment="1" applyProtection="1">
      <alignment horizontal="center" vertical="center" wrapText="1"/>
      <protection/>
    </xf>
    <xf numFmtId="0" fontId="13" fillId="0" borderId="15" xfId="61" applyFont="1" applyFill="1" applyBorder="1" applyAlignment="1" applyProtection="1">
      <alignment horizontal="center" vertical="center"/>
      <protection/>
    </xf>
    <xf numFmtId="0" fontId="13" fillId="0" borderId="22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19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24" xfId="61" applyFont="1" applyFill="1" applyBorder="1" applyAlignment="1" applyProtection="1">
      <alignment horizontal="center" vertical="center"/>
      <protection/>
    </xf>
    <xf numFmtId="0" fontId="13" fillId="0" borderId="15" xfId="61" applyFont="1" applyFill="1" applyBorder="1" applyAlignment="1" applyProtection="1">
      <alignment horizontal="center" vertical="center"/>
      <protection/>
    </xf>
    <xf numFmtId="0" fontId="13" fillId="0" borderId="16" xfId="61" applyFont="1" applyFill="1" applyBorder="1" applyAlignment="1" applyProtection="1">
      <alignment horizontal="center" vertical="center"/>
      <protection/>
    </xf>
    <xf numFmtId="0" fontId="13" fillId="0" borderId="22" xfId="61" applyFont="1" applyFill="1" applyBorder="1" applyAlignment="1" applyProtection="1">
      <alignment horizontal="center" vertical="center"/>
      <protection/>
    </xf>
    <xf numFmtId="0" fontId="13" fillId="0" borderId="0" xfId="61" applyFont="1" applyFill="1" applyBorder="1" applyAlignment="1" applyProtection="1">
      <alignment horizontal="center" vertical="center"/>
      <protection/>
    </xf>
    <xf numFmtId="0" fontId="13" fillId="0" borderId="12" xfId="6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0" fontId="13" fillId="0" borderId="13" xfId="61" applyFont="1" applyFill="1" applyBorder="1" applyAlignment="1" applyProtection="1">
      <alignment horizontal="center" vertical="center"/>
      <protection/>
    </xf>
    <xf numFmtId="0" fontId="13" fillId="0" borderId="14" xfId="61" applyFont="1" applyFill="1" applyBorder="1" applyAlignment="1" applyProtection="1">
      <alignment horizontal="center" vertical="center"/>
      <protection/>
    </xf>
    <xf numFmtId="0" fontId="13" fillId="0" borderId="22" xfId="61" applyFont="1" applyFill="1" applyBorder="1" applyAlignment="1" applyProtection="1">
      <alignment horizontal="center" vertical="center" wrapText="1"/>
      <protection/>
    </xf>
    <xf numFmtId="0" fontId="13" fillId="0" borderId="22" xfId="61" applyFont="1" applyFill="1" applyBorder="1" applyAlignment="1">
      <alignment horizontal="center" vertical="center" wrapText="1"/>
      <protection/>
    </xf>
    <xf numFmtId="0" fontId="13" fillId="0" borderId="22" xfId="61" applyFont="1" applyFill="1" applyBorder="1" applyAlignment="1" applyProtection="1">
      <alignment horizontal="center" vertical="center"/>
      <protection/>
    </xf>
    <xf numFmtId="0" fontId="13" fillId="0" borderId="12" xfId="61" applyFont="1" applyFill="1" applyBorder="1" applyAlignment="1" applyProtection="1">
      <alignment horizontal="center" vertical="center"/>
      <protection/>
    </xf>
    <xf numFmtId="0" fontId="10" fillId="0" borderId="22" xfId="61" applyFont="1" applyFill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10" fillId="0" borderId="12" xfId="61" applyFont="1" applyFill="1" applyBorder="1" applyAlignment="1" applyProtection="1">
      <alignment horizontal="center" vertical="center"/>
      <protection/>
    </xf>
    <xf numFmtId="3" fontId="60" fillId="0" borderId="0" xfId="61" applyNumberFormat="1" applyFont="1" applyFill="1" applyBorder="1" applyAlignment="1">
      <alignment horizontal="left" vertical="center" wrapText="1"/>
      <protection/>
    </xf>
    <xf numFmtId="0" fontId="60" fillId="0" borderId="0" xfId="61" applyFont="1" applyFill="1" applyAlignment="1">
      <alignment vertical="center" wrapText="1"/>
      <protection/>
    </xf>
    <xf numFmtId="0" fontId="60" fillId="0" borderId="32" xfId="61" applyNumberFormat="1" applyFont="1" applyFill="1" applyBorder="1" applyAlignment="1">
      <alignment horizontal="center" vertical="center"/>
      <protection/>
    </xf>
    <xf numFmtId="0" fontId="60" fillId="0" borderId="17" xfId="61" applyNumberFormat="1" applyFont="1" applyFill="1" applyBorder="1" applyAlignment="1">
      <alignment horizontal="center" vertical="center"/>
      <protection/>
    </xf>
    <xf numFmtId="0" fontId="60" fillId="0" borderId="29" xfId="61" applyNumberFormat="1" applyFont="1" applyFill="1" applyBorder="1" applyAlignment="1">
      <alignment horizontal="center" vertical="center"/>
      <protection/>
    </xf>
    <xf numFmtId="3" fontId="60" fillId="0" borderId="32" xfId="61" applyNumberFormat="1" applyFont="1" applyFill="1" applyBorder="1" applyAlignment="1">
      <alignment horizontal="center" vertical="center"/>
      <protection/>
    </xf>
    <xf numFmtId="3" fontId="60" fillId="0" borderId="17" xfId="61" applyNumberFormat="1" applyFont="1" applyFill="1" applyBorder="1" applyAlignment="1">
      <alignment horizontal="center" vertical="center"/>
      <protection/>
    </xf>
    <xf numFmtId="0" fontId="60" fillId="0" borderId="31" xfId="61" applyNumberFormat="1" applyFont="1" applyFill="1" applyBorder="1" applyAlignment="1">
      <alignment horizontal="center" vertical="center"/>
      <protection/>
    </xf>
    <xf numFmtId="0" fontId="60" fillId="0" borderId="18" xfId="61" applyNumberFormat="1" applyFont="1" applyFill="1" applyBorder="1" applyAlignment="1">
      <alignment horizontal="center" vertical="center"/>
      <protection/>
    </xf>
    <xf numFmtId="0" fontId="60" fillId="0" borderId="17" xfId="61" applyFont="1" applyFill="1" applyBorder="1" applyAlignment="1">
      <alignment horizontal="center" vertical="center" wrapText="1"/>
      <protection/>
    </xf>
    <xf numFmtId="0" fontId="60" fillId="0" borderId="17" xfId="61" applyFont="1" applyFill="1" applyBorder="1" applyAlignment="1">
      <alignment horizontal="center" vertical="center"/>
      <protection/>
    </xf>
    <xf numFmtId="0" fontId="60" fillId="0" borderId="29" xfId="6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vertical="center"/>
    </xf>
    <xf numFmtId="177" fontId="57" fillId="0" borderId="0" xfId="48" applyNumberFormat="1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1" fontId="57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41" fontId="57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8" fontId="4" fillId="0" borderId="0" xfId="48" applyFont="1" applyFill="1" applyBorder="1" applyAlignment="1">
      <alignment vertical="center" wrapText="1"/>
    </xf>
    <xf numFmtId="38" fontId="4" fillId="0" borderId="18" xfId="48" applyFont="1" applyFill="1" applyBorder="1" applyAlignment="1">
      <alignment vertical="distributed" textRotation="255" wrapText="1"/>
    </xf>
    <xf numFmtId="38" fontId="4" fillId="0" borderId="17" xfId="48" applyFont="1" applyFill="1" applyBorder="1" applyAlignment="1">
      <alignment vertical="distributed" textRotation="255" wrapText="1"/>
    </xf>
    <xf numFmtId="38" fontId="4" fillId="0" borderId="17" xfId="48" applyFont="1" applyFill="1" applyBorder="1" applyAlignment="1">
      <alignment horizontal="center" vertical="distributed" textRotation="255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center" vertical="center" wrapText="1"/>
    </xf>
    <xf numFmtId="38" fontId="66" fillId="0" borderId="17" xfId="48" applyFont="1" applyFill="1" applyBorder="1" applyAlignment="1">
      <alignment horizontal="center" vertical="distributed" textRotation="255" wrapText="1"/>
    </xf>
    <xf numFmtId="38" fontId="4" fillId="0" borderId="0" xfId="48" applyFont="1" applyFill="1" applyBorder="1" applyAlignment="1">
      <alignment vertical="center"/>
    </xf>
    <xf numFmtId="38" fontId="4" fillId="0" borderId="18" xfId="48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center" vertical="center" wrapText="1"/>
    </xf>
    <xf numFmtId="38" fontId="4" fillId="0" borderId="12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center" vertical="distributed" wrapText="1"/>
    </xf>
    <xf numFmtId="38" fontId="4" fillId="0" borderId="31" xfId="48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32" xfId="48" applyFont="1" applyFill="1" applyBorder="1" applyAlignment="1">
      <alignment horizontal="center" vertical="center" wrapText="1"/>
    </xf>
    <xf numFmtId="38" fontId="8" fillId="0" borderId="0" xfId="48" applyFont="1" applyFill="1" applyAlignment="1">
      <alignment vertical="center"/>
    </xf>
    <xf numFmtId="38" fontId="8" fillId="0" borderId="23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left" vertical="center" wrapText="1"/>
    </xf>
    <xf numFmtId="38" fontId="8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R20" sqref="R20"/>
    </sheetView>
  </sheetViews>
  <sheetFormatPr defaultColWidth="9.140625" defaultRowHeight="15"/>
  <cols>
    <col min="1" max="1" width="4.421875" style="0" customWidth="1"/>
    <col min="2" max="2" width="9.00390625" style="0" customWidth="1"/>
    <col min="3" max="3" width="7.00390625" style="0" customWidth="1"/>
    <col min="4" max="11" width="8.57421875" style="0" customWidth="1"/>
    <col min="12" max="12" width="4.421875" style="0" customWidth="1"/>
    <col min="13" max="13" width="9.00390625" style="0" customWidth="1"/>
    <col min="14" max="14" width="7.00390625" style="0" customWidth="1"/>
    <col min="15" max="23" width="9.28125" style="0" customWidth="1"/>
    <col min="24" max="24" width="4.421875" style="0" customWidth="1"/>
    <col min="25" max="25" width="9.00390625" style="0" customWidth="1"/>
    <col min="26" max="26" width="7.00390625" style="0" customWidth="1"/>
    <col min="27" max="28" width="7.8515625" style="0" customWidth="1"/>
    <col min="29" max="30" width="7.140625" style="0" bestFit="1" customWidth="1"/>
    <col min="31" max="42" width="5.7109375" style="0" customWidth="1"/>
  </cols>
  <sheetData>
    <row r="1" spans="1:25" s="230" customFormat="1" ht="36" customHeight="1">
      <c r="A1" s="231" t="s">
        <v>189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M1" s="230" t="s">
        <v>188</v>
      </c>
      <c r="Y1" s="230" t="s">
        <v>187</v>
      </c>
    </row>
    <row r="2" spans="1:42" s="227" customFormat="1" ht="18" thickBot="1">
      <c r="A2" s="229"/>
      <c r="B2" s="229"/>
      <c r="C2" s="229"/>
      <c r="D2" s="229"/>
      <c r="E2" s="229"/>
      <c r="F2" s="229"/>
      <c r="G2" s="229"/>
      <c r="H2" s="229"/>
      <c r="I2" s="228" t="s">
        <v>54</v>
      </c>
      <c r="J2" s="228"/>
      <c r="K2" s="228"/>
      <c r="U2" s="228" t="s">
        <v>54</v>
      </c>
      <c r="V2" s="228"/>
      <c r="W2" s="228"/>
      <c r="AN2" s="228" t="s">
        <v>54</v>
      </c>
      <c r="AO2" s="228"/>
      <c r="AP2" s="228"/>
    </row>
    <row r="3" spans="1:42" s="209" customFormat="1" ht="24" customHeight="1" thickTop="1">
      <c r="A3" s="225"/>
      <c r="B3" s="225"/>
      <c r="C3" s="224"/>
      <c r="D3" s="226" t="s">
        <v>186</v>
      </c>
      <c r="E3" s="226"/>
      <c r="F3" s="226"/>
      <c r="G3" s="226"/>
      <c r="H3" s="226" t="s">
        <v>185</v>
      </c>
      <c r="I3" s="226"/>
      <c r="J3" s="226"/>
      <c r="K3" s="226"/>
      <c r="L3" s="225"/>
      <c r="M3" s="225"/>
      <c r="N3" s="224"/>
      <c r="O3" s="226" t="s">
        <v>184</v>
      </c>
      <c r="P3" s="226"/>
      <c r="Q3" s="226"/>
      <c r="R3" s="226"/>
      <c r="S3" s="226"/>
      <c r="T3" s="226"/>
      <c r="U3" s="226"/>
      <c r="V3" s="226"/>
      <c r="W3" s="226"/>
      <c r="X3" s="225"/>
      <c r="Y3" s="225"/>
      <c r="Z3" s="224"/>
      <c r="AA3" s="223" t="s">
        <v>183</v>
      </c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2"/>
    </row>
    <row r="4" spans="1:42" s="209" customFormat="1" ht="24" customHeight="1">
      <c r="A4" s="220"/>
      <c r="B4" s="220"/>
      <c r="C4" s="219"/>
      <c r="D4" s="221" t="s">
        <v>182</v>
      </c>
      <c r="E4" s="221"/>
      <c r="F4" s="221" t="s">
        <v>181</v>
      </c>
      <c r="G4" s="221"/>
      <c r="H4" s="221" t="s">
        <v>180</v>
      </c>
      <c r="I4" s="221"/>
      <c r="J4" s="221" t="s">
        <v>179</v>
      </c>
      <c r="K4" s="221"/>
      <c r="L4" s="220"/>
      <c r="M4" s="220"/>
      <c r="N4" s="219"/>
      <c r="O4" s="212" t="s">
        <v>178</v>
      </c>
      <c r="P4" s="212" t="s">
        <v>177</v>
      </c>
      <c r="Q4" s="221" t="s">
        <v>176</v>
      </c>
      <c r="R4" s="221"/>
      <c r="S4" s="221" t="s">
        <v>175</v>
      </c>
      <c r="T4" s="221"/>
      <c r="U4" s="221"/>
      <c r="V4" s="221"/>
      <c r="W4" s="221"/>
      <c r="X4" s="220"/>
      <c r="Y4" s="220"/>
      <c r="Z4" s="219"/>
      <c r="AA4" s="212" t="s">
        <v>174</v>
      </c>
      <c r="AB4" s="212" t="s">
        <v>173</v>
      </c>
      <c r="AC4" s="218" t="s">
        <v>172</v>
      </c>
      <c r="AD4" s="218"/>
      <c r="AE4" s="218" t="s">
        <v>171</v>
      </c>
      <c r="AF4" s="218"/>
      <c r="AG4" s="218" t="s">
        <v>170</v>
      </c>
      <c r="AH4" s="218"/>
      <c r="AI4" s="218" t="s">
        <v>169</v>
      </c>
      <c r="AJ4" s="218"/>
      <c r="AK4" s="218" t="s">
        <v>168</v>
      </c>
      <c r="AL4" s="218"/>
      <c r="AM4" s="218" t="s">
        <v>167</v>
      </c>
      <c r="AN4" s="218"/>
      <c r="AO4" s="218" t="s">
        <v>166</v>
      </c>
      <c r="AP4" s="217"/>
    </row>
    <row r="5" spans="1:42" s="216" customFormat="1" ht="42" customHeight="1">
      <c r="A5" s="220"/>
      <c r="B5" s="220"/>
      <c r="C5" s="219"/>
      <c r="D5" s="212" t="s">
        <v>165</v>
      </c>
      <c r="E5" s="212" t="s">
        <v>164</v>
      </c>
      <c r="F5" s="212" t="s">
        <v>162</v>
      </c>
      <c r="G5" s="212" t="s">
        <v>163</v>
      </c>
      <c r="H5" s="212" t="s">
        <v>162</v>
      </c>
      <c r="I5" s="212" t="s">
        <v>161</v>
      </c>
      <c r="J5" s="212" t="s">
        <v>162</v>
      </c>
      <c r="K5" s="212" t="s">
        <v>161</v>
      </c>
      <c r="L5" s="220"/>
      <c r="M5" s="220"/>
      <c r="N5" s="219"/>
      <c r="O5" s="212"/>
      <c r="P5" s="212"/>
      <c r="Q5" s="212" t="s">
        <v>160</v>
      </c>
      <c r="R5" s="212" t="s">
        <v>159</v>
      </c>
      <c r="S5" s="212" t="s">
        <v>158</v>
      </c>
      <c r="T5" s="215" t="s">
        <v>157</v>
      </c>
      <c r="U5" s="212" t="s">
        <v>65</v>
      </c>
      <c r="V5" s="212" t="s">
        <v>156</v>
      </c>
      <c r="W5" s="212" t="s">
        <v>68</v>
      </c>
      <c r="X5" s="220"/>
      <c r="Y5" s="220"/>
      <c r="Z5" s="219"/>
      <c r="AA5" s="212"/>
      <c r="AB5" s="212"/>
      <c r="AC5" s="218" t="s">
        <v>155</v>
      </c>
      <c r="AD5" s="218"/>
      <c r="AE5" s="218" t="s">
        <v>155</v>
      </c>
      <c r="AF5" s="218"/>
      <c r="AG5" s="218" t="s">
        <v>155</v>
      </c>
      <c r="AH5" s="218"/>
      <c r="AI5" s="218" t="s">
        <v>155</v>
      </c>
      <c r="AJ5" s="218"/>
      <c r="AK5" s="218" t="s">
        <v>155</v>
      </c>
      <c r="AL5" s="218"/>
      <c r="AM5" s="218" t="s">
        <v>155</v>
      </c>
      <c r="AN5" s="218"/>
      <c r="AO5" s="218" t="s">
        <v>155</v>
      </c>
      <c r="AP5" s="217"/>
    </row>
    <row r="6" spans="1:42" s="209" customFormat="1" ht="51" customHeight="1">
      <c r="A6" s="214"/>
      <c r="B6" s="214"/>
      <c r="C6" s="213"/>
      <c r="D6" s="212"/>
      <c r="E6" s="212"/>
      <c r="F6" s="212"/>
      <c r="G6" s="212"/>
      <c r="H6" s="212"/>
      <c r="I6" s="212"/>
      <c r="J6" s="212"/>
      <c r="K6" s="212"/>
      <c r="L6" s="214"/>
      <c r="M6" s="214"/>
      <c r="N6" s="213"/>
      <c r="O6" s="212"/>
      <c r="P6" s="212"/>
      <c r="Q6" s="212"/>
      <c r="R6" s="212"/>
      <c r="S6" s="212"/>
      <c r="T6" s="215"/>
      <c r="U6" s="212"/>
      <c r="V6" s="212"/>
      <c r="W6" s="212"/>
      <c r="X6" s="214"/>
      <c r="Y6" s="214"/>
      <c r="Z6" s="213"/>
      <c r="AA6" s="212"/>
      <c r="AB6" s="212"/>
      <c r="AC6" s="211" t="s">
        <v>154</v>
      </c>
      <c r="AD6" s="211" t="s">
        <v>153</v>
      </c>
      <c r="AE6" s="211" t="s">
        <v>154</v>
      </c>
      <c r="AF6" s="211" t="s">
        <v>153</v>
      </c>
      <c r="AG6" s="211" t="s">
        <v>154</v>
      </c>
      <c r="AH6" s="211" t="s">
        <v>153</v>
      </c>
      <c r="AI6" s="211" t="s">
        <v>154</v>
      </c>
      <c r="AJ6" s="211" t="s">
        <v>153</v>
      </c>
      <c r="AK6" s="211" t="s">
        <v>154</v>
      </c>
      <c r="AL6" s="211" t="s">
        <v>153</v>
      </c>
      <c r="AM6" s="211" t="s">
        <v>154</v>
      </c>
      <c r="AN6" s="211" t="s">
        <v>153</v>
      </c>
      <c r="AO6" s="211" t="s">
        <v>154</v>
      </c>
      <c r="AP6" s="210" t="s">
        <v>153</v>
      </c>
    </row>
    <row r="7" spans="1:42" ht="13.5">
      <c r="A7" s="207"/>
      <c r="B7" s="207" t="s">
        <v>152</v>
      </c>
      <c r="C7" s="208"/>
      <c r="D7" s="205">
        <v>28</v>
      </c>
      <c r="E7" s="205">
        <v>25</v>
      </c>
      <c r="F7" s="205">
        <v>3161</v>
      </c>
      <c r="G7" s="205">
        <v>56997</v>
      </c>
      <c r="H7" s="205">
        <v>1013</v>
      </c>
      <c r="I7" s="205">
        <v>8563</v>
      </c>
      <c r="J7" s="205">
        <v>4009</v>
      </c>
      <c r="K7" s="205">
        <v>23964</v>
      </c>
      <c r="L7" s="207"/>
      <c r="M7" s="207" t="s">
        <v>152</v>
      </c>
      <c r="N7" s="208"/>
      <c r="O7" s="205">
        <v>4112</v>
      </c>
      <c r="P7" s="205">
        <v>13098</v>
      </c>
      <c r="Q7" s="205">
        <v>13734</v>
      </c>
      <c r="R7" s="205">
        <v>13732</v>
      </c>
      <c r="S7" s="205">
        <v>46878</v>
      </c>
      <c r="T7" s="205">
        <v>198874</v>
      </c>
      <c r="U7" s="205">
        <v>160893</v>
      </c>
      <c r="V7" s="205">
        <v>80317</v>
      </c>
      <c r="W7" s="205">
        <v>49868</v>
      </c>
      <c r="X7" s="207"/>
      <c r="Y7" s="207" t="s">
        <v>152</v>
      </c>
      <c r="Z7" s="208"/>
      <c r="AA7" s="205">
        <v>2580</v>
      </c>
      <c r="AB7" s="205">
        <v>2923</v>
      </c>
      <c r="AC7" s="205">
        <v>1637</v>
      </c>
      <c r="AD7" s="205">
        <v>1861</v>
      </c>
      <c r="AE7" s="205">
        <v>2</v>
      </c>
      <c r="AF7" s="205">
        <v>2</v>
      </c>
      <c r="AG7" s="205">
        <v>32</v>
      </c>
      <c r="AH7" s="205">
        <v>45</v>
      </c>
      <c r="AI7" s="205">
        <v>107</v>
      </c>
      <c r="AJ7" s="205">
        <v>122</v>
      </c>
      <c r="AK7" s="205">
        <v>1</v>
      </c>
      <c r="AL7" s="205">
        <v>1</v>
      </c>
      <c r="AM7" s="205">
        <v>6</v>
      </c>
      <c r="AN7" s="205">
        <v>9</v>
      </c>
      <c r="AO7" s="205">
        <v>795</v>
      </c>
      <c r="AP7" s="205">
        <v>883</v>
      </c>
    </row>
    <row r="8" spans="1:42" ht="13.5">
      <c r="A8" s="207"/>
      <c r="B8" s="207" t="s">
        <v>1</v>
      </c>
      <c r="C8" s="206"/>
      <c r="D8" s="205">
        <f>D12+D15+D20+D24+D27+D30+D35+D49+D56+D57+D60+D63</f>
        <v>25</v>
      </c>
      <c r="E8" s="205">
        <f>E12+E15+E20+E24+E27+E30+E35+E49+E56+E57+E60+E63</f>
        <v>22</v>
      </c>
      <c r="F8" s="205">
        <f>F12+F15+F20+F24+F27+F30+F35+F49+F56+F57+F60+F63</f>
        <v>1959</v>
      </c>
      <c r="G8" s="205">
        <f>G12+G15+G20+G24+G27+G30+G35+G49+G56+G57+G60+G63</f>
        <v>42590</v>
      </c>
      <c r="H8" s="205">
        <f>H12+H15+H20+H24+H27+H30+H35+H49+H56+H57+H60+H63</f>
        <v>564</v>
      </c>
      <c r="I8" s="205">
        <f>I12+I15+I20+I24+I27+I30+I35+I49+I56+I57+I60+I63</f>
        <v>3464</v>
      </c>
      <c r="J8" s="205">
        <f>J12+J15+J20+J24+J27+J30+J35+J49+J56+J57+J60+J63</f>
        <v>3059</v>
      </c>
      <c r="K8" s="205">
        <f>K12+K15+K20+K24+K27+K30+K35+K49+K56+K57+K60+K63</f>
        <v>14357</v>
      </c>
      <c r="L8" s="207"/>
      <c r="M8" s="207" t="s">
        <v>1</v>
      </c>
      <c r="N8" s="206"/>
      <c r="O8" s="205">
        <f>O12+O15+O20+O24+O27+O30+O35+O49+O56+O57+O60+O63</f>
        <v>3199</v>
      </c>
      <c r="P8" s="205">
        <f>P12+P15+P20+P24+P27+P30+P35+P49+P56+P57+P60+P63</f>
        <v>10477</v>
      </c>
      <c r="Q8" s="205">
        <f>Q12+Q15+Q20+Q24+Q27+Q30+Q35+Q49+Q56+Q57+Q60+Q63</f>
        <v>11505</v>
      </c>
      <c r="R8" s="205">
        <f>R12+R15+R20+R24+R27+R30+R35+R49+R56+R57+R60+R63</f>
        <v>11501</v>
      </c>
      <c r="S8" s="205">
        <f>S12+S15+S20+S24+S27+S30+S35+S49+S56+S57+S60+S63</f>
        <v>39139</v>
      </c>
      <c r="T8" s="205">
        <f>T12+T15+T20+T24+T27+T30+T35+T49+T56+T57+T60+T63</f>
        <v>164218</v>
      </c>
      <c r="U8" s="205">
        <f>U12+U15+U20+U24+U27+U30+U35+U49+U56+U57+U60+U63</f>
        <v>133718</v>
      </c>
      <c r="V8" s="205">
        <f>V12+V15+V20+V24+V27+V30+V35+V49+V56+V57+V60+V63</f>
        <v>68108</v>
      </c>
      <c r="W8" s="205">
        <f>W12+W15+W20+W24+W27+W30+W35+W49+W56+W57+W60+W63</f>
        <v>39337</v>
      </c>
      <c r="X8" s="207"/>
      <c r="Y8" s="207" t="s">
        <v>1</v>
      </c>
      <c r="Z8" s="206"/>
      <c r="AA8" s="205">
        <f>AA12+AA15+AA20+AA24+AA27+AA30+AA35+AA49+AA56+AA57+AA60+AA63</f>
        <v>1333</v>
      </c>
      <c r="AB8" s="205">
        <f>AB12+AB15+AB20+AB24+AB27+AB30+AB35+AB49+AB56+AB57+AB60+AB63</f>
        <v>1437</v>
      </c>
      <c r="AC8" s="205">
        <f>AC12+AC15+AC20+AC24+AC27+AC30+AC35+AC49+AC56+AC57+AC60+AC63</f>
        <v>715</v>
      </c>
      <c r="AD8" s="205">
        <f>AD12+AD15+AD20+AD24+AD27+AD30+AD35+AD49+AD56+AD57+AD60+AD63</f>
        <v>753</v>
      </c>
      <c r="AE8" s="205">
        <f>AE12+AE15+AE20+AE24+AE27+AE30+AE35+AE49+AE56+AE57+AE60+AE63</f>
        <v>1</v>
      </c>
      <c r="AF8" s="205">
        <f>AF12+AF15+AF20+AF24+AF27+AF30+AF35+AF49+AF56+AF57+AF60+AF63</f>
        <v>1</v>
      </c>
      <c r="AG8" s="205">
        <f>AG12+AG15+AG20+AG24+AG27+AG30+AG35+AG49+AG56+AG57+AG60+AG63</f>
        <v>1</v>
      </c>
      <c r="AH8" s="205">
        <f>AH12+AH15+AH20+AH24+AH27+AH30+AH35+AH49+AH56+AH57+AH60+AH63</f>
        <v>6</v>
      </c>
      <c r="AI8" s="205">
        <f>AI12+AI15+AI20+AI24+AI27+AI30+AI35+AI49+AI56+AI57+AI60+AI63</f>
        <v>1</v>
      </c>
      <c r="AJ8" s="205">
        <f>AJ12+AJ15+AJ20+AJ24+AJ27+AJ30+AJ35+AJ49+AJ56+AJ57+AJ60+AJ63</f>
        <v>1</v>
      </c>
      <c r="AK8" s="205">
        <f>AK12+AK15+AK20+AK24+AK27+AK30+AK35+AK49+AK56+AK57+AK60+AK63</f>
        <v>0</v>
      </c>
      <c r="AL8" s="205">
        <f>AL12+AL15+AL20+AL24+AL27+AL30+AL35+AL49+AL56+AL57+AL60+AL63</f>
        <v>0</v>
      </c>
      <c r="AM8" s="205">
        <f>AM12+AM15+AM20+AM24+AM27+AM30+AM35+AM49+AM56+AM57+AM60+AM63</f>
        <v>1</v>
      </c>
      <c r="AN8" s="205">
        <f>AN12+AN15+AN20+AN24+AN27+AN30+AN35+AN49+AN56+AN57+AN60+AN63</f>
        <v>1</v>
      </c>
      <c r="AO8" s="205">
        <f>AO12+AO15+AO20+AO24+AO27+AO30+AO35+AO49+AO56+AO57+AO60+AO63</f>
        <v>614</v>
      </c>
      <c r="AP8" s="205">
        <f>AP12+AP15+AP20+AP24+AP27+AP30+AP35+AP49+AP56+AP57+AP60+AP63</f>
        <v>675</v>
      </c>
    </row>
    <row r="9" spans="1:42" ht="13.5">
      <c r="A9" s="207"/>
      <c r="B9" s="207" t="s">
        <v>2</v>
      </c>
      <c r="C9" s="206"/>
      <c r="D9" s="205">
        <f>D16+D17+D21+D31+D32+D36+D37+D38+D40+D50+D51+D52+D53+D64+D65+D66+D67+D68</f>
        <v>3</v>
      </c>
      <c r="E9" s="205">
        <f>E16+E17+E21+E31+E32+E36+E37+E38+E40+E50+E51+E52+E53+E64+E65+E66+E67+E68</f>
        <v>3</v>
      </c>
      <c r="F9" s="205">
        <f>F16+F17+F21+F31+F32+F36+F37+F38+F40+F50+F51+F52+F53+F64+F65+F66+F67+F68</f>
        <v>1202</v>
      </c>
      <c r="G9" s="205">
        <f>G16+G17+G21+G31+G32+G36+G37+G38+G40+G50+G51+G52+G53+G64+G65+G66+G67+G68</f>
        <v>14407</v>
      </c>
      <c r="H9" s="205">
        <f>H16+H17+H21+H31+H32+H36+H37+H38+H40+H50+H51+H52+H53+H64+H65+H66+H67+H68</f>
        <v>449</v>
      </c>
      <c r="I9" s="205">
        <f>I16+I17+I21+I31+I32+I36+I37+I38+I40+I50+I51+I52+I53+I64+I65+I66+I67+I68</f>
        <v>5099</v>
      </c>
      <c r="J9" s="205">
        <f>J16+J17+J21+J31+J32+J36+J37+J38+J40+J50+J51+J52+J53+J64+J65+J66+J67+J68</f>
        <v>950</v>
      </c>
      <c r="K9" s="205">
        <f>K16+K17+K21+K31+K32+K36+K37+K38+K40+K50+K51+K52+K53+K64+K65+K66+K67+K68</f>
        <v>9607</v>
      </c>
      <c r="L9" s="207"/>
      <c r="M9" s="207" t="s">
        <v>2</v>
      </c>
      <c r="N9" s="206"/>
      <c r="O9" s="205">
        <f>O16+O17+O21+O31+O32+O36+O37+O38+O40+O50+O51+O52+O53+O64+O65+O66+O67+O68</f>
        <v>913</v>
      </c>
      <c r="P9" s="205">
        <f>P16+P17+P21+P31+P32+P36+P37+P38+P40+P50+P51+P52+P53+P64+P65+P66+P67+P68</f>
        <v>2621</v>
      </c>
      <c r="Q9" s="205">
        <f>Q16+Q17+Q21+Q31+Q32+Q36+Q37+Q38+Q40+Q50+Q51+Q52+Q53+Q64+Q65+Q66+Q67+Q68</f>
        <v>2229</v>
      </c>
      <c r="R9" s="205">
        <f>R16+R17+R21+R31+R32+R36+R37+R38+R40+R50+R51+R52+R53+R64+R65+R66+R67+R68</f>
        <v>2231</v>
      </c>
      <c r="S9" s="205">
        <f>S16+S17+S21+S31+S32+S36+S37+S38+S40+S50+S51+S52+S53+S64+S65+S66+S67+S68</f>
        <v>7739</v>
      </c>
      <c r="T9" s="205">
        <f>T16+T17+T21+T31+T32+T36+T37+T38+T40+T50+T51+T52+T53+T64+T65+T66+T67+T68</f>
        <v>34656</v>
      </c>
      <c r="U9" s="205">
        <f>U16+U17+U21+U31+U32+U36+U37+U38+U40+U50+U51+U52+U53+U64+U65+U66+U67+U68</f>
        <v>27175</v>
      </c>
      <c r="V9" s="205">
        <f>V16+V17+V21+V31+V32+V36+V37+V38+V40+V50+V51+V52+V53+V64+V65+V66+V67+V68</f>
        <v>12209</v>
      </c>
      <c r="W9" s="205">
        <f>W16+W17+W21+W31+W32+W36+W37+W38+W40+W50+W51+W52+W53+W64+W65+W66+W67+W68</f>
        <v>10531</v>
      </c>
      <c r="X9" s="207"/>
      <c r="Y9" s="207" t="s">
        <v>2</v>
      </c>
      <c r="Z9" s="206"/>
      <c r="AA9" s="205">
        <f>AA16+AA17+AA21+AA31+AA32+AA36+AA37+AA38+AA40+AA50+AA51+AA52+AA53+AA64+AA65+AA66+AA67+AA68</f>
        <v>1247</v>
      </c>
      <c r="AB9" s="205">
        <f>AB16+AB17+AB21+AB31+AB32+AB36+AB37+AB38+AB40+AB50+AB51+AB52+AB53+AB64+AB65+AB66+AB67+AB68</f>
        <v>1486</v>
      </c>
      <c r="AC9" s="205">
        <f>AC16+AC17+AC21+AC31+AC32+AC36+AC37+AC38+AC40+AC50+AC51+AC52+AC53+AC64+AC65+AC66+AC67+AC68</f>
        <v>922</v>
      </c>
      <c r="AD9" s="205">
        <f>AD16+AD17+AD21+AD31+AD32+AD36+AD37+AD38+AD40+AD50+AD51+AD52+AD53+AD64+AD65+AD66+AD67+AD68</f>
        <v>1108</v>
      </c>
      <c r="AE9" s="205">
        <f>AE16+AE17+AE21+AE31+AE32+AE36+AE37+AE38+AE40+AE50+AE51+AE52+AE53+AE64+AE65+AE66+AE67+AE68</f>
        <v>1</v>
      </c>
      <c r="AF9" s="205">
        <f>AF16+AF17+AF21+AF31+AF32+AF36+AF37+AF38+AF40+AF50+AF51+AF52+AF53+AF64+AF65+AF66+AF67+AF68</f>
        <v>1</v>
      </c>
      <c r="AG9" s="205">
        <f>AG16+AG17+AG21+AG31+AG32+AG36+AG37+AG38+AG40+AG50+AG51+AG52+AG53+AG64+AG65+AG66+AG67+AG68</f>
        <v>31</v>
      </c>
      <c r="AH9" s="205">
        <f>AH16+AH17+AH21+AH31+AH32+AH36+AH37+AH38+AH40+AH50+AH51+AH52+AH53+AH64+AH65+AH66+AH67+AH68</f>
        <v>39</v>
      </c>
      <c r="AI9" s="205">
        <f>AI16+AI17+AI21+AI31+AI32+AI36+AI37+AI38+AI40+AI50+AI51+AI52+AI53+AI64+AI65+AI66+AI67+AI68</f>
        <v>106</v>
      </c>
      <c r="AJ9" s="205">
        <f>AJ16+AJ17+AJ21+AJ31+AJ32+AJ36+AJ37+AJ38+AJ40+AJ50+AJ51+AJ52+AJ53+AJ64+AJ65+AJ66+AJ67+AJ68</f>
        <v>121</v>
      </c>
      <c r="AK9" s="205">
        <f>AK16+AK17+AK21+AK31+AK32+AK36+AK37+AK38+AK40+AK50+AK51+AK52+AK53+AK64+AK65+AK66+AK67+AK68</f>
        <v>1</v>
      </c>
      <c r="AL9" s="205">
        <f>AL16+AL17+AL21+AL31+AL32+AL36+AL37+AL38+AL40+AL50+AL51+AL52+AL53+AL64+AL65+AL66+AL67+AL68</f>
        <v>1</v>
      </c>
      <c r="AM9" s="205">
        <f>AM16+AM17+AM21+AM31+AM32+AM36+AM37+AM38+AM40+AM50+AM51+AM52+AM53+AM64+AM65+AM66+AM67+AM68</f>
        <v>5</v>
      </c>
      <c r="AN9" s="205">
        <f>AN16+AN17+AN21+AN31+AN32+AN36+AN37+AN38+AN40+AN50+AN51+AN52+AN53+AN64+AN65+AN66+AN67+AN68</f>
        <v>8</v>
      </c>
      <c r="AO9" s="205">
        <f>AO16+AO17+AO21+AO31+AO32+AO36+AO37+AO38+AO40+AO50+AO51+AO52+AO53+AO64+AO65+AO66+AO67+AO68</f>
        <v>181</v>
      </c>
      <c r="AP9" s="205">
        <f>AP16+AP17+AP21+AP31+AP32+AP36+AP37+AP38+AP40+AP50+AP51+AP52+AP53+AP64+AP65+AP66+AP67+AP68</f>
        <v>208</v>
      </c>
    </row>
    <row r="10" spans="1:42" ht="13.5">
      <c r="A10" s="207"/>
      <c r="B10" s="207"/>
      <c r="C10" s="206"/>
      <c r="D10" s="205"/>
      <c r="E10" s="205"/>
      <c r="F10" s="205"/>
      <c r="G10" s="205"/>
      <c r="H10" s="205"/>
      <c r="I10" s="205"/>
      <c r="J10" s="205"/>
      <c r="K10" s="205"/>
      <c r="L10" s="207"/>
      <c r="M10" s="207"/>
      <c r="N10" s="206"/>
      <c r="O10" s="205"/>
      <c r="P10" s="205"/>
      <c r="Q10" s="205"/>
      <c r="R10" s="205"/>
      <c r="S10" s="205"/>
      <c r="T10" s="205"/>
      <c r="U10" s="205"/>
      <c r="V10" s="205"/>
      <c r="W10" s="205"/>
      <c r="X10" s="207"/>
      <c r="Y10" s="207"/>
      <c r="Z10" s="206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</row>
    <row r="11" spans="1:42" ht="13.5">
      <c r="A11" s="207" t="s">
        <v>151</v>
      </c>
      <c r="B11" s="207"/>
      <c r="C11" s="206"/>
      <c r="D11" s="205">
        <v>7</v>
      </c>
      <c r="E11" s="205">
        <v>6</v>
      </c>
      <c r="F11" s="205">
        <v>743</v>
      </c>
      <c r="G11" s="205">
        <v>8494</v>
      </c>
      <c r="H11" s="205">
        <v>23</v>
      </c>
      <c r="I11" s="205">
        <v>318</v>
      </c>
      <c r="J11" s="205">
        <v>369</v>
      </c>
      <c r="K11" s="205">
        <v>1674</v>
      </c>
      <c r="L11" s="207" t="s">
        <v>151</v>
      </c>
      <c r="M11" s="207"/>
      <c r="N11" s="206"/>
      <c r="O11" s="205">
        <v>1131</v>
      </c>
      <c r="P11" s="205">
        <v>4779</v>
      </c>
      <c r="Q11" s="205">
        <v>1593</v>
      </c>
      <c r="R11" s="205">
        <v>1597</v>
      </c>
      <c r="S11" s="205">
        <v>14878</v>
      </c>
      <c r="T11" s="205">
        <v>49433</v>
      </c>
      <c r="U11" s="205">
        <v>43209</v>
      </c>
      <c r="V11" s="205">
        <v>18731</v>
      </c>
      <c r="W11" s="205">
        <v>14414</v>
      </c>
      <c r="X11" s="207" t="s">
        <v>151</v>
      </c>
      <c r="Y11" s="207"/>
      <c r="Z11" s="206"/>
      <c r="AA11" s="205">
        <v>85</v>
      </c>
      <c r="AB11" s="205">
        <v>85</v>
      </c>
      <c r="AC11" s="205">
        <v>47</v>
      </c>
      <c r="AD11" s="205">
        <v>47</v>
      </c>
      <c r="AE11" s="205">
        <v>0</v>
      </c>
      <c r="AF11" s="205">
        <v>0</v>
      </c>
      <c r="AG11" s="205">
        <v>0</v>
      </c>
      <c r="AH11" s="205">
        <v>0</v>
      </c>
      <c r="AI11" s="205">
        <v>0</v>
      </c>
      <c r="AJ11" s="205">
        <v>0</v>
      </c>
      <c r="AK11" s="205">
        <v>0</v>
      </c>
      <c r="AL11" s="205">
        <v>0</v>
      </c>
      <c r="AM11" s="205">
        <v>0</v>
      </c>
      <c r="AN11" s="205">
        <v>0</v>
      </c>
      <c r="AO11" s="205">
        <v>38</v>
      </c>
      <c r="AP11" s="205">
        <v>38</v>
      </c>
    </row>
    <row r="12" spans="1:42" ht="13.5">
      <c r="A12" s="207"/>
      <c r="B12" s="207" t="s">
        <v>4</v>
      </c>
      <c r="C12" s="206"/>
      <c r="D12" s="205">
        <v>7</v>
      </c>
      <c r="E12" s="205">
        <v>6</v>
      </c>
      <c r="F12" s="205">
        <v>743</v>
      </c>
      <c r="G12" s="205">
        <v>8494</v>
      </c>
      <c r="H12" s="205">
        <v>23</v>
      </c>
      <c r="I12" s="205">
        <v>318</v>
      </c>
      <c r="J12" s="205">
        <v>369</v>
      </c>
      <c r="K12" s="205">
        <v>1674</v>
      </c>
      <c r="L12" s="207"/>
      <c r="M12" s="207" t="s">
        <v>4</v>
      </c>
      <c r="N12" s="206"/>
      <c r="O12" s="205">
        <v>1131</v>
      </c>
      <c r="P12" s="205">
        <v>4779</v>
      </c>
      <c r="Q12" s="205">
        <v>1593</v>
      </c>
      <c r="R12" s="205">
        <v>1597</v>
      </c>
      <c r="S12" s="205">
        <v>14878</v>
      </c>
      <c r="T12" s="205">
        <v>49433</v>
      </c>
      <c r="U12" s="205">
        <v>43209</v>
      </c>
      <c r="V12" s="205">
        <v>18731</v>
      </c>
      <c r="W12" s="205">
        <v>14414</v>
      </c>
      <c r="X12" s="207"/>
      <c r="Y12" s="207" t="s">
        <v>4</v>
      </c>
      <c r="Z12" s="206"/>
      <c r="AA12" s="205">
        <v>85</v>
      </c>
      <c r="AB12" s="205">
        <v>85</v>
      </c>
      <c r="AC12" s="205">
        <v>47</v>
      </c>
      <c r="AD12" s="205">
        <v>47</v>
      </c>
      <c r="AE12" s="205">
        <v>0</v>
      </c>
      <c r="AF12" s="205">
        <v>0</v>
      </c>
      <c r="AG12" s="205">
        <v>0</v>
      </c>
      <c r="AH12" s="205">
        <v>0</v>
      </c>
      <c r="AI12" s="205">
        <v>0</v>
      </c>
      <c r="AJ12" s="205">
        <v>0</v>
      </c>
      <c r="AK12" s="205">
        <v>0</v>
      </c>
      <c r="AL12" s="205">
        <v>0</v>
      </c>
      <c r="AM12" s="205">
        <v>0</v>
      </c>
      <c r="AN12" s="205">
        <v>0</v>
      </c>
      <c r="AO12" s="205">
        <v>38</v>
      </c>
      <c r="AP12" s="205">
        <v>38</v>
      </c>
    </row>
    <row r="13" spans="1:42" ht="13.5">
      <c r="A13" s="207"/>
      <c r="B13" s="207"/>
      <c r="C13" s="206"/>
      <c r="D13" s="205"/>
      <c r="E13" s="205"/>
      <c r="F13" s="205"/>
      <c r="G13" s="205"/>
      <c r="H13" s="205"/>
      <c r="I13" s="205"/>
      <c r="J13" s="205"/>
      <c r="K13" s="205"/>
      <c r="L13" s="207"/>
      <c r="M13" s="207"/>
      <c r="N13" s="206"/>
      <c r="O13" s="205"/>
      <c r="P13" s="205"/>
      <c r="Q13" s="205"/>
      <c r="R13" s="205"/>
      <c r="S13" s="205"/>
      <c r="T13" s="205"/>
      <c r="U13" s="205"/>
      <c r="V13" s="205"/>
      <c r="W13" s="205"/>
      <c r="X13" s="207"/>
      <c r="Y13" s="207"/>
      <c r="Z13" s="206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</row>
    <row r="14" spans="1:42" ht="13.5">
      <c r="A14" s="207" t="s">
        <v>150</v>
      </c>
      <c r="B14" s="207"/>
      <c r="C14" s="206"/>
      <c r="D14" s="205">
        <v>0</v>
      </c>
      <c r="E14" s="205">
        <v>0</v>
      </c>
      <c r="F14" s="205">
        <v>187</v>
      </c>
      <c r="G14" s="205">
        <v>851</v>
      </c>
      <c r="H14" s="205">
        <v>89</v>
      </c>
      <c r="I14" s="205">
        <v>550</v>
      </c>
      <c r="J14" s="205">
        <v>386</v>
      </c>
      <c r="K14" s="205">
        <v>1363</v>
      </c>
      <c r="L14" s="207" t="s">
        <v>150</v>
      </c>
      <c r="M14" s="207"/>
      <c r="N14" s="206"/>
      <c r="O14" s="205">
        <v>468</v>
      </c>
      <c r="P14" s="205">
        <v>898</v>
      </c>
      <c r="Q14" s="205">
        <v>766</v>
      </c>
      <c r="R14" s="205">
        <v>766</v>
      </c>
      <c r="S14" s="205">
        <v>2972</v>
      </c>
      <c r="T14" s="205">
        <v>12737</v>
      </c>
      <c r="U14" s="205">
        <v>10058</v>
      </c>
      <c r="V14" s="205">
        <v>3935</v>
      </c>
      <c r="W14" s="205">
        <v>3643</v>
      </c>
      <c r="X14" s="207" t="s">
        <v>150</v>
      </c>
      <c r="Y14" s="207"/>
      <c r="Z14" s="206"/>
      <c r="AA14" s="205">
        <v>88</v>
      </c>
      <c r="AB14" s="205">
        <v>109</v>
      </c>
      <c r="AC14" s="205">
        <v>64</v>
      </c>
      <c r="AD14" s="205">
        <v>70</v>
      </c>
      <c r="AE14" s="205">
        <v>0</v>
      </c>
      <c r="AF14" s="205">
        <v>0</v>
      </c>
      <c r="AG14" s="205">
        <v>1</v>
      </c>
      <c r="AH14" s="205">
        <v>6</v>
      </c>
      <c r="AI14" s="205">
        <v>1</v>
      </c>
      <c r="AJ14" s="205">
        <v>1</v>
      </c>
      <c r="AK14" s="205">
        <v>0</v>
      </c>
      <c r="AL14" s="205">
        <v>0</v>
      </c>
      <c r="AM14" s="205">
        <v>0</v>
      </c>
      <c r="AN14" s="205">
        <v>0</v>
      </c>
      <c r="AO14" s="205">
        <v>22</v>
      </c>
      <c r="AP14" s="205">
        <v>32</v>
      </c>
    </row>
    <row r="15" spans="1:42" ht="13.5">
      <c r="A15" s="207"/>
      <c r="B15" s="207" t="s">
        <v>8</v>
      </c>
      <c r="C15" s="206"/>
      <c r="D15" s="205">
        <v>0</v>
      </c>
      <c r="E15" s="205">
        <v>0</v>
      </c>
      <c r="F15" s="205">
        <v>98</v>
      </c>
      <c r="G15" s="205">
        <v>119</v>
      </c>
      <c r="H15" s="205">
        <v>88</v>
      </c>
      <c r="I15" s="205">
        <v>549</v>
      </c>
      <c r="J15" s="205">
        <v>363</v>
      </c>
      <c r="K15" s="205">
        <v>1281</v>
      </c>
      <c r="L15" s="207"/>
      <c r="M15" s="207" t="s">
        <v>8</v>
      </c>
      <c r="N15" s="206"/>
      <c r="O15" s="205">
        <v>233</v>
      </c>
      <c r="P15" s="205">
        <v>622</v>
      </c>
      <c r="Q15" s="205">
        <v>367</v>
      </c>
      <c r="R15" s="205">
        <v>367</v>
      </c>
      <c r="S15" s="205">
        <v>1772</v>
      </c>
      <c r="T15" s="205">
        <v>8779</v>
      </c>
      <c r="U15" s="205">
        <v>6669</v>
      </c>
      <c r="V15" s="205">
        <v>1772</v>
      </c>
      <c r="W15" s="205">
        <v>1830</v>
      </c>
      <c r="X15" s="207"/>
      <c r="Y15" s="207" t="s">
        <v>8</v>
      </c>
      <c r="Z15" s="206"/>
      <c r="AA15" s="205">
        <v>79</v>
      </c>
      <c r="AB15" s="205">
        <v>94</v>
      </c>
      <c r="AC15" s="205">
        <v>61</v>
      </c>
      <c r="AD15" s="205">
        <v>67</v>
      </c>
      <c r="AE15" s="205">
        <v>0</v>
      </c>
      <c r="AF15" s="205">
        <v>0</v>
      </c>
      <c r="AG15" s="205">
        <v>1</v>
      </c>
      <c r="AH15" s="205">
        <v>6</v>
      </c>
      <c r="AI15" s="205">
        <v>1</v>
      </c>
      <c r="AJ15" s="205">
        <v>1</v>
      </c>
      <c r="AK15" s="205">
        <v>0</v>
      </c>
      <c r="AL15" s="205">
        <v>0</v>
      </c>
      <c r="AM15" s="205">
        <v>0</v>
      </c>
      <c r="AN15" s="205">
        <v>0</v>
      </c>
      <c r="AO15" s="205">
        <v>16</v>
      </c>
      <c r="AP15" s="205">
        <v>20</v>
      </c>
    </row>
    <row r="16" spans="1:42" ht="13.5">
      <c r="A16" s="207"/>
      <c r="B16" s="207" t="s">
        <v>9</v>
      </c>
      <c r="C16" s="206"/>
      <c r="D16" s="205">
        <v>0</v>
      </c>
      <c r="E16" s="205">
        <v>0</v>
      </c>
      <c r="F16" s="205">
        <v>55</v>
      </c>
      <c r="G16" s="205">
        <v>138</v>
      </c>
      <c r="H16" s="205">
        <v>1</v>
      </c>
      <c r="I16" s="205">
        <v>1</v>
      </c>
      <c r="J16" s="205">
        <v>19</v>
      </c>
      <c r="K16" s="205">
        <v>78</v>
      </c>
      <c r="L16" s="207"/>
      <c r="M16" s="207" t="s">
        <v>9</v>
      </c>
      <c r="N16" s="206"/>
      <c r="O16" s="205">
        <v>95</v>
      </c>
      <c r="P16" s="205">
        <v>276</v>
      </c>
      <c r="Q16" s="205">
        <v>171</v>
      </c>
      <c r="R16" s="205">
        <v>171</v>
      </c>
      <c r="S16" s="205">
        <v>619</v>
      </c>
      <c r="T16" s="205">
        <v>2030</v>
      </c>
      <c r="U16" s="205">
        <v>1663</v>
      </c>
      <c r="V16" s="205">
        <v>1007</v>
      </c>
      <c r="W16" s="205">
        <v>883</v>
      </c>
      <c r="X16" s="207"/>
      <c r="Y16" s="207" t="s">
        <v>9</v>
      </c>
      <c r="Z16" s="206"/>
      <c r="AA16" s="205">
        <v>6</v>
      </c>
      <c r="AB16" s="205">
        <v>12</v>
      </c>
      <c r="AC16" s="205">
        <v>0</v>
      </c>
      <c r="AD16" s="205">
        <v>0</v>
      </c>
      <c r="AE16" s="205">
        <v>0</v>
      </c>
      <c r="AF16" s="205">
        <v>0</v>
      </c>
      <c r="AG16" s="205">
        <v>0</v>
      </c>
      <c r="AH16" s="205">
        <v>0</v>
      </c>
      <c r="AI16" s="205">
        <v>0</v>
      </c>
      <c r="AJ16" s="205">
        <v>0</v>
      </c>
      <c r="AK16" s="205">
        <v>0</v>
      </c>
      <c r="AL16" s="205">
        <v>0</v>
      </c>
      <c r="AM16" s="205">
        <v>0</v>
      </c>
      <c r="AN16" s="205">
        <v>0</v>
      </c>
      <c r="AO16" s="205">
        <v>6</v>
      </c>
      <c r="AP16" s="205">
        <v>12</v>
      </c>
    </row>
    <row r="17" spans="1:42" ht="13.5">
      <c r="A17" s="207"/>
      <c r="B17" s="207" t="s">
        <v>10</v>
      </c>
      <c r="C17" s="206"/>
      <c r="D17" s="205">
        <v>0</v>
      </c>
      <c r="E17" s="205">
        <v>0</v>
      </c>
      <c r="F17" s="205">
        <v>34</v>
      </c>
      <c r="G17" s="205">
        <v>594</v>
      </c>
      <c r="H17" s="205">
        <v>0</v>
      </c>
      <c r="I17" s="205">
        <v>0</v>
      </c>
      <c r="J17" s="205">
        <v>4</v>
      </c>
      <c r="K17" s="205">
        <v>4</v>
      </c>
      <c r="L17" s="207"/>
      <c r="M17" s="207" t="s">
        <v>10</v>
      </c>
      <c r="N17" s="206"/>
      <c r="O17" s="205">
        <v>140</v>
      </c>
      <c r="P17" s="205">
        <v>0</v>
      </c>
      <c r="Q17" s="205">
        <v>228</v>
      </c>
      <c r="R17" s="205">
        <v>228</v>
      </c>
      <c r="S17" s="205">
        <v>581</v>
      </c>
      <c r="T17" s="205">
        <v>1928</v>
      </c>
      <c r="U17" s="205">
        <v>1726</v>
      </c>
      <c r="V17" s="205">
        <v>1156</v>
      </c>
      <c r="W17" s="205">
        <v>930</v>
      </c>
      <c r="X17" s="207"/>
      <c r="Y17" s="207" t="s">
        <v>10</v>
      </c>
      <c r="Z17" s="206"/>
      <c r="AA17" s="205">
        <v>3</v>
      </c>
      <c r="AB17" s="205">
        <v>3</v>
      </c>
      <c r="AC17" s="205">
        <v>3</v>
      </c>
      <c r="AD17" s="205">
        <v>3</v>
      </c>
      <c r="AE17" s="205">
        <v>0</v>
      </c>
      <c r="AF17" s="205">
        <v>0</v>
      </c>
      <c r="AG17" s="205">
        <v>0</v>
      </c>
      <c r="AH17" s="205">
        <v>0</v>
      </c>
      <c r="AI17" s="205">
        <v>0</v>
      </c>
      <c r="AJ17" s="205">
        <v>0</v>
      </c>
      <c r="AK17" s="205">
        <v>0</v>
      </c>
      <c r="AL17" s="205">
        <v>0</v>
      </c>
      <c r="AM17" s="205">
        <v>0</v>
      </c>
      <c r="AN17" s="205">
        <v>0</v>
      </c>
      <c r="AO17" s="205">
        <v>0</v>
      </c>
      <c r="AP17" s="205">
        <v>0</v>
      </c>
    </row>
    <row r="18" spans="1:42" ht="13.5">
      <c r="A18" s="207"/>
      <c r="B18" s="207"/>
      <c r="C18" s="206"/>
      <c r="D18" s="205"/>
      <c r="E18" s="205"/>
      <c r="F18" s="205"/>
      <c r="G18" s="205"/>
      <c r="H18" s="205"/>
      <c r="I18" s="205"/>
      <c r="J18" s="205"/>
      <c r="K18" s="205"/>
      <c r="L18" s="207"/>
      <c r="M18" s="207"/>
      <c r="N18" s="206"/>
      <c r="O18" s="205"/>
      <c r="P18" s="205"/>
      <c r="Q18" s="205"/>
      <c r="R18" s="205"/>
      <c r="S18" s="205"/>
      <c r="T18" s="205"/>
      <c r="U18" s="205"/>
      <c r="V18" s="205"/>
      <c r="W18" s="205"/>
      <c r="X18" s="207"/>
      <c r="Y18" s="207"/>
      <c r="Z18" s="206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</row>
    <row r="19" spans="1:42" ht="13.5">
      <c r="A19" s="207" t="s">
        <v>149</v>
      </c>
      <c r="B19" s="207"/>
      <c r="C19" s="206"/>
      <c r="D19" s="205">
        <v>0</v>
      </c>
      <c r="E19" s="205">
        <v>0</v>
      </c>
      <c r="F19" s="205">
        <v>246</v>
      </c>
      <c r="G19" s="205">
        <v>20563</v>
      </c>
      <c r="H19" s="205">
        <v>115</v>
      </c>
      <c r="I19" s="205">
        <v>1566</v>
      </c>
      <c r="J19" s="205">
        <v>1320</v>
      </c>
      <c r="K19" s="205">
        <v>6762</v>
      </c>
      <c r="L19" s="207" t="s">
        <v>149</v>
      </c>
      <c r="M19" s="207"/>
      <c r="N19" s="206"/>
      <c r="O19" s="205">
        <v>580</v>
      </c>
      <c r="P19" s="205">
        <v>451</v>
      </c>
      <c r="Q19" s="205">
        <v>1646</v>
      </c>
      <c r="R19" s="205">
        <v>1646</v>
      </c>
      <c r="S19" s="205">
        <v>6311</v>
      </c>
      <c r="T19" s="205">
        <v>25869</v>
      </c>
      <c r="U19" s="205">
        <v>15399</v>
      </c>
      <c r="V19" s="205">
        <v>9764</v>
      </c>
      <c r="W19" s="205">
        <v>4393</v>
      </c>
      <c r="X19" s="207" t="s">
        <v>149</v>
      </c>
      <c r="Y19" s="207"/>
      <c r="Z19" s="206"/>
      <c r="AA19" s="205">
        <v>32</v>
      </c>
      <c r="AB19" s="205">
        <v>34</v>
      </c>
      <c r="AC19" s="205">
        <v>26</v>
      </c>
      <c r="AD19" s="205">
        <v>26</v>
      </c>
      <c r="AE19" s="205">
        <v>0</v>
      </c>
      <c r="AF19" s="205">
        <v>0</v>
      </c>
      <c r="AG19" s="205">
        <v>0</v>
      </c>
      <c r="AH19" s="205">
        <v>0</v>
      </c>
      <c r="AI19" s="205">
        <v>0</v>
      </c>
      <c r="AJ19" s="205">
        <v>0</v>
      </c>
      <c r="AK19" s="205">
        <v>0</v>
      </c>
      <c r="AL19" s="205">
        <v>0</v>
      </c>
      <c r="AM19" s="205">
        <v>1</v>
      </c>
      <c r="AN19" s="205">
        <v>1</v>
      </c>
      <c r="AO19" s="205">
        <v>5</v>
      </c>
      <c r="AP19" s="205">
        <v>7</v>
      </c>
    </row>
    <row r="20" spans="1:42" ht="13.5">
      <c r="A20" s="207"/>
      <c r="B20" s="207" t="s">
        <v>31</v>
      </c>
      <c r="C20" s="206"/>
      <c r="D20" s="205">
        <v>0</v>
      </c>
      <c r="E20" s="205">
        <v>0</v>
      </c>
      <c r="F20" s="205">
        <v>228</v>
      </c>
      <c r="G20" s="205">
        <v>20310</v>
      </c>
      <c r="H20" s="205">
        <v>82</v>
      </c>
      <c r="I20" s="205">
        <v>1113</v>
      </c>
      <c r="J20" s="205">
        <v>1297</v>
      </c>
      <c r="K20" s="205">
        <v>6400</v>
      </c>
      <c r="L20" s="207"/>
      <c r="M20" s="207" t="s">
        <v>31</v>
      </c>
      <c r="N20" s="206"/>
      <c r="O20" s="205">
        <v>538</v>
      </c>
      <c r="P20" s="205">
        <v>380</v>
      </c>
      <c r="Q20" s="205">
        <v>1412</v>
      </c>
      <c r="R20" s="205">
        <v>1412</v>
      </c>
      <c r="S20" s="205">
        <v>5307</v>
      </c>
      <c r="T20" s="205">
        <v>22378</v>
      </c>
      <c r="U20" s="205">
        <v>13396</v>
      </c>
      <c r="V20" s="205">
        <v>8647</v>
      </c>
      <c r="W20" s="205">
        <v>3568</v>
      </c>
      <c r="X20" s="207"/>
      <c r="Y20" s="207" t="s">
        <v>31</v>
      </c>
      <c r="Z20" s="206"/>
      <c r="AA20" s="205">
        <v>30</v>
      </c>
      <c r="AB20" s="205">
        <v>32</v>
      </c>
      <c r="AC20" s="205">
        <v>24</v>
      </c>
      <c r="AD20" s="205">
        <v>24</v>
      </c>
      <c r="AE20" s="205">
        <v>0</v>
      </c>
      <c r="AF20" s="205">
        <v>0</v>
      </c>
      <c r="AG20" s="205">
        <v>0</v>
      </c>
      <c r="AH20" s="205">
        <v>0</v>
      </c>
      <c r="AI20" s="205">
        <v>0</v>
      </c>
      <c r="AJ20" s="205">
        <v>0</v>
      </c>
      <c r="AK20" s="205">
        <v>0</v>
      </c>
      <c r="AL20" s="205">
        <v>0</v>
      </c>
      <c r="AM20" s="205">
        <v>1</v>
      </c>
      <c r="AN20" s="205">
        <v>1</v>
      </c>
      <c r="AO20" s="205">
        <v>5</v>
      </c>
      <c r="AP20" s="205">
        <v>7</v>
      </c>
    </row>
    <row r="21" spans="1:42" ht="13.5">
      <c r="A21" s="207"/>
      <c r="B21" s="207" t="s">
        <v>32</v>
      </c>
      <c r="C21" s="206"/>
      <c r="D21" s="205">
        <v>0</v>
      </c>
      <c r="E21" s="205">
        <v>0</v>
      </c>
      <c r="F21" s="205">
        <v>18</v>
      </c>
      <c r="G21" s="205">
        <v>253</v>
      </c>
      <c r="H21" s="205">
        <v>33</v>
      </c>
      <c r="I21" s="205">
        <v>453</v>
      </c>
      <c r="J21" s="205">
        <v>23</v>
      </c>
      <c r="K21" s="205">
        <v>362</v>
      </c>
      <c r="L21" s="207"/>
      <c r="M21" s="207" t="s">
        <v>32</v>
      </c>
      <c r="N21" s="206"/>
      <c r="O21" s="205">
        <v>42</v>
      </c>
      <c r="P21" s="205">
        <v>71</v>
      </c>
      <c r="Q21" s="205">
        <v>234</v>
      </c>
      <c r="R21" s="205">
        <v>234</v>
      </c>
      <c r="S21" s="205">
        <v>1004</v>
      </c>
      <c r="T21" s="205">
        <v>3491</v>
      </c>
      <c r="U21" s="205">
        <v>2003</v>
      </c>
      <c r="V21" s="205">
        <v>1117</v>
      </c>
      <c r="W21" s="205">
        <v>825</v>
      </c>
      <c r="X21" s="207"/>
      <c r="Y21" s="207" t="s">
        <v>32</v>
      </c>
      <c r="Z21" s="206"/>
      <c r="AA21" s="205">
        <v>2</v>
      </c>
      <c r="AB21" s="205">
        <v>2</v>
      </c>
      <c r="AC21" s="205">
        <v>2</v>
      </c>
      <c r="AD21" s="205">
        <v>2</v>
      </c>
      <c r="AE21" s="205">
        <v>0</v>
      </c>
      <c r="AF21" s="205">
        <v>0</v>
      </c>
      <c r="AG21" s="205">
        <v>0</v>
      </c>
      <c r="AH21" s="205">
        <v>0</v>
      </c>
      <c r="AI21" s="205">
        <v>0</v>
      </c>
      <c r="AJ21" s="205">
        <v>0</v>
      </c>
      <c r="AK21" s="205">
        <v>0</v>
      </c>
      <c r="AL21" s="205">
        <v>0</v>
      </c>
      <c r="AM21" s="205">
        <v>0</v>
      </c>
      <c r="AN21" s="205">
        <v>0</v>
      </c>
      <c r="AO21" s="205">
        <v>0</v>
      </c>
      <c r="AP21" s="205">
        <v>0</v>
      </c>
    </row>
    <row r="22" spans="1:42" ht="13.5">
      <c r="A22" s="207"/>
      <c r="B22" s="207"/>
      <c r="C22" s="206"/>
      <c r="D22" s="205"/>
      <c r="E22" s="205"/>
      <c r="F22" s="205"/>
      <c r="G22" s="205"/>
      <c r="H22" s="205"/>
      <c r="I22" s="205"/>
      <c r="J22" s="205"/>
      <c r="K22" s="205"/>
      <c r="L22" s="207"/>
      <c r="M22" s="207"/>
      <c r="N22" s="206"/>
      <c r="O22" s="205"/>
      <c r="P22" s="205"/>
      <c r="Q22" s="205"/>
      <c r="R22" s="205"/>
      <c r="S22" s="205"/>
      <c r="T22" s="205"/>
      <c r="U22" s="205"/>
      <c r="V22" s="205"/>
      <c r="W22" s="205"/>
      <c r="X22" s="207"/>
      <c r="Y22" s="207"/>
      <c r="Z22" s="206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</row>
    <row r="23" spans="1:42" ht="13.5">
      <c r="A23" s="207" t="s">
        <v>148</v>
      </c>
      <c r="B23" s="207"/>
      <c r="C23" s="206"/>
      <c r="D23" s="205">
        <v>11</v>
      </c>
      <c r="E23" s="205">
        <v>10</v>
      </c>
      <c r="F23" s="205">
        <v>232</v>
      </c>
      <c r="G23" s="205">
        <v>3298</v>
      </c>
      <c r="H23" s="205">
        <v>35</v>
      </c>
      <c r="I23" s="205">
        <v>46</v>
      </c>
      <c r="J23" s="205">
        <v>251</v>
      </c>
      <c r="K23" s="205">
        <v>253</v>
      </c>
      <c r="L23" s="207" t="s">
        <v>148</v>
      </c>
      <c r="M23" s="207"/>
      <c r="N23" s="206"/>
      <c r="O23" s="205">
        <v>450</v>
      </c>
      <c r="P23" s="205">
        <v>2160</v>
      </c>
      <c r="Q23" s="205">
        <v>2187</v>
      </c>
      <c r="R23" s="205">
        <v>2174</v>
      </c>
      <c r="S23" s="205">
        <v>3826</v>
      </c>
      <c r="T23" s="205">
        <v>23506</v>
      </c>
      <c r="U23" s="205">
        <v>22968</v>
      </c>
      <c r="V23" s="205">
        <v>14030</v>
      </c>
      <c r="W23" s="205">
        <v>6071</v>
      </c>
      <c r="X23" s="207" t="s">
        <v>148</v>
      </c>
      <c r="Y23" s="207"/>
      <c r="Z23" s="206"/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  <c r="AK23" s="205">
        <v>0</v>
      </c>
      <c r="AL23" s="205">
        <v>0</v>
      </c>
      <c r="AM23" s="205">
        <v>0</v>
      </c>
      <c r="AN23" s="205">
        <v>0</v>
      </c>
      <c r="AO23" s="205">
        <v>0</v>
      </c>
      <c r="AP23" s="205">
        <v>0</v>
      </c>
    </row>
    <row r="24" spans="1:42" ht="13.5">
      <c r="A24" s="207"/>
      <c r="B24" s="207" t="s">
        <v>5</v>
      </c>
      <c r="C24" s="206"/>
      <c r="D24" s="205">
        <v>11</v>
      </c>
      <c r="E24" s="205">
        <v>10</v>
      </c>
      <c r="F24" s="205">
        <v>232</v>
      </c>
      <c r="G24" s="205">
        <v>3298</v>
      </c>
      <c r="H24" s="205">
        <v>35</v>
      </c>
      <c r="I24" s="205">
        <v>46</v>
      </c>
      <c r="J24" s="205">
        <v>251</v>
      </c>
      <c r="K24" s="205">
        <v>253</v>
      </c>
      <c r="L24" s="207"/>
      <c r="M24" s="207" t="s">
        <v>5</v>
      </c>
      <c r="N24" s="206"/>
      <c r="O24" s="205">
        <v>450</v>
      </c>
      <c r="P24" s="205">
        <v>2160</v>
      </c>
      <c r="Q24" s="205">
        <v>2187</v>
      </c>
      <c r="R24" s="205">
        <v>2174</v>
      </c>
      <c r="S24" s="205">
        <v>3826</v>
      </c>
      <c r="T24" s="205">
        <v>23506</v>
      </c>
      <c r="U24" s="205">
        <v>22968</v>
      </c>
      <c r="V24" s="205">
        <v>14030</v>
      </c>
      <c r="W24" s="205">
        <v>6071</v>
      </c>
      <c r="X24" s="207"/>
      <c r="Y24" s="207" t="s">
        <v>5</v>
      </c>
      <c r="Z24" s="206"/>
      <c r="AA24" s="205">
        <v>0</v>
      </c>
      <c r="AB24" s="205">
        <v>0</v>
      </c>
      <c r="AC24" s="205">
        <v>0</v>
      </c>
      <c r="AD24" s="205">
        <v>0</v>
      </c>
      <c r="AE24" s="205">
        <v>0</v>
      </c>
      <c r="AF24" s="205">
        <v>0</v>
      </c>
      <c r="AG24" s="205">
        <v>0</v>
      </c>
      <c r="AH24" s="205">
        <v>0</v>
      </c>
      <c r="AI24" s="205">
        <v>0</v>
      </c>
      <c r="AJ24" s="205">
        <v>0</v>
      </c>
      <c r="AK24" s="205">
        <v>0</v>
      </c>
      <c r="AL24" s="205">
        <v>0</v>
      </c>
      <c r="AM24" s="205">
        <v>0</v>
      </c>
      <c r="AN24" s="205">
        <v>0</v>
      </c>
      <c r="AO24" s="205">
        <v>0</v>
      </c>
      <c r="AP24" s="205">
        <v>0</v>
      </c>
    </row>
    <row r="25" spans="1:42" ht="13.5">
      <c r="A25" s="207"/>
      <c r="B25" s="207"/>
      <c r="C25" s="206"/>
      <c r="D25" s="205"/>
      <c r="E25" s="205"/>
      <c r="F25" s="205"/>
      <c r="G25" s="205"/>
      <c r="H25" s="205"/>
      <c r="I25" s="205"/>
      <c r="J25" s="205"/>
      <c r="K25" s="205"/>
      <c r="L25" s="207"/>
      <c r="M25" s="207"/>
      <c r="N25" s="206"/>
      <c r="O25" s="205"/>
      <c r="P25" s="205"/>
      <c r="Q25" s="205"/>
      <c r="R25" s="205"/>
      <c r="S25" s="205"/>
      <c r="T25" s="205"/>
      <c r="U25" s="205"/>
      <c r="V25" s="205"/>
      <c r="W25" s="205"/>
      <c r="X25" s="207"/>
      <c r="Y25" s="207"/>
      <c r="Z25" s="206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</row>
    <row r="26" spans="1:42" ht="13.5">
      <c r="A26" s="207" t="s">
        <v>147</v>
      </c>
      <c r="B26" s="207"/>
      <c r="C26" s="206"/>
      <c r="D26" s="205">
        <v>0</v>
      </c>
      <c r="E26" s="205">
        <v>0</v>
      </c>
      <c r="F26" s="205">
        <v>50</v>
      </c>
      <c r="G26" s="205">
        <v>505</v>
      </c>
      <c r="H26" s="205">
        <v>20</v>
      </c>
      <c r="I26" s="205">
        <v>383</v>
      </c>
      <c r="J26" s="205">
        <v>23</v>
      </c>
      <c r="K26" s="205">
        <v>136</v>
      </c>
      <c r="L26" s="207" t="s">
        <v>147</v>
      </c>
      <c r="M26" s="207"/>
      <c r="N26" s="206"/>
      <c r="O26" s="205">
        <v>0</v>
      </c>
      <c r="P26" s="205">
        <v>531</v>
      </c>
      <c r="Q26" s="205">
        <v>511</v>
      </c>
      <c r="R26" s="205">
        <v>514</v>
      </c>
      <c r="S26" s="205">
        <v>648</v>
      </c>
      <c r="T26" s="205">
        <v>3392</v>
      </c>
      <c r="U26" s="205">
        <v>5407</v>
      </c>
      <c r="V26" s="205">
        <v>1761</v>
      </c>
      <c r="W26" s="205">
        <v>1249</v>
      </c>
      <c r="X26" s="207" t="s">
        <v>147</v>
      </c>
      <c r="Y26" s="207"/>
      <c r="Z26" s="206"/>
      <c r="AA26" s="205">
        <v>77</v>
      </c>
      <c r="AB26" s="205">
        <v>77</v>
      </c>
      <c r="AC26" s="205">
        <v>77</v>
      </c>
      <c r="AD26" s="205">
        <v>77</v>
      </c>
      <c r="AE26" s="205">
        <v>0</v>
      </c>
      <c r="AF26" s="205">
        <v>0</v>
      </c>
      <c r="AG26" s="205">
        <v>0</v>
      </c>
      <c r="AH26" s="205">
        <v>0</v>
      </c>
      <c r="AI26" s="205">
        <v>0</v>
      </c>
      <c r="AJ26" s="205">
        <v>0</v>
      </c>
      <c r="AK26" s="205">
        <v>0</v>
      </c>
      <c r="AL26" s="205">
        <v>0</v>
      </c>
      <c r="AM26" s="205">
        <v>0</v>
      </c>
      <c r="AN26" s="205">
        <v>0</v>
      </c>
      <c r="AO26" s="205">
        <v>0</v>
      </c>
      <c r="AP26" s="205">
        <v>0</v>
      </c>
    </row>
    <row r="27" spans="1:42" ht="13.5">
      <c r="A27" s="207"/>
      <c r="B27" s="207" t="s">
        <v>6</v>
      </c>
      <c r="C27" s="206"/>
      <c r="D27" s="205">
        <v>0</v>
      </c>
      <c r="E27" s="205">
        <v>0</v>
      </c>
      <c r="F27" s="205">
        <v>50</v>
      </c>
      <c r="G27" s="205">
        <v>505</v>
      </c>
      <c r="H27" s="205">
        <v>20</v>
      </c>
      <c r="I27" s="205">
        <v>383</v>
      </c>
      <c r="J27" s="205">
        <v>23</v>
      </c>
      <c r="K27" s="205">
        <v>136</v>
      </c>
      <c r="L27" s="207"/>
      <c r="M27" s="207" t="s">
        <v>6</v>
      </c>
      <c r="N27" s="206"/>
      <c r="O27" s="205">
        <v>0</v>
      </c>
      <c r="P27" s="205">
        <v>531</v>
      </c>
      <c r="Q27" s="205">
        <v>511</v>
      </c>
      <c r="R27" s="205">
        <v>514</v>
      </c>
      <c r="S27" s="205">
        <v>648</v>
      </c>
      <c r="T27" s="205">
        <v>3392</v>
      </c>
      <c r="U27" s="205">
        <v>5407</v>
      </c>
      <c r="V27" s="205">
        <v>1761</v>
      </c>
      <c r="W27" s="205">
        <v>1249</v>
      </c>
      <c r="X27" s="207"/>
      <c r="Y27" s="207" t="s">
        <v>6</v>
      </c>
      <c r="Z27" s="206"/>
      <c r="AA27" s="205">
        <v>77</v>
      </c>
      <c r="AB27" s="205">
        <v>77</v>
      </c>
      <c r="AC27" s="205">
        <v>77</v>
      </c>
      <c r="AD27" s="205">
        <v>77</v>
      </c>
      <c r="AE27" s="205">
        <v>0</v>
      </c>
      <c r="AF27" s="205">
        <v>0</v>
      </c>
      <c r="AG27" s="205">
        <v>0</v>
      </c>
      <c r="AH27" s="205">
        <v>0</v>
      </c>
      <c r="AI27" s="205">
        <v>0</v>
      </c>
      <c r="AJ27" s="205">
        <v>0</v>
      </c>
      <c r="AK27" s="205">
        <v>0</v>
      </c>
      <c r="AL27" s="205">
        <v>0</v>
      </c>
      <c r="AM27" s="205">
        <v>0</v>
      </c>
      <c r="AN27" s="205">
        <v>0</v>
      </c>
      <c r="AO27" s="205">
        <v>0</v>
      </c>
      <c r="AP27" s="205">
        <v>0</v>
      </c>
    </row>
    <row r="28" spans="1:42" ht="13.5">
      <c r="A28" s="207"/>
      <c r="B28" s="207"/>
      <c r="C28" s="206"/>
      <c r="D28" s="205"/>
      <c r="E28" s="205"/>
      <c r="F28" s="205"/>
      <c r="G28" s="205"/>
      <c r="H28" s="205"/>
      <c r="I28" s="205"/>
      <c r="J28" s="205"/>
      <c r="K28" s="205"/>
      <c r="L28" s="207"/>
      <c r="M28" s="207"/>
      <c r="N28" s="206"/>
      <c r="O28" s="205"/>
      <c r="P28" s="205"/>
      <c r="Q28" s="205"/>
      <c r="R28" s="205"/>
      <c r="S28" s="205"/>
      <c r="T28" s="205"/>
      <c r="U28" s="205"/>
      <c r="V28" s="205"/>
      <c r="W28" s="205"/>
      <c r="X28" s="207"/>
      <c r="Y28" s="207"/>
      <c r="Z28" s="206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</row>
    <row r="29" spans="1:42" ht="13.5">
      <c r="A29" s="207" t="s">
        <v>146</v>
      </c>
      <c r="B29" s="207"/>
      <c r="C29" s="206"/>
      <c r="D29" s="205">
        <v>0</v>
      </c>
      <c r="E29" s="205">
        <v>0</v>
      </c>
      <c r="F29" s="205">
        <v>105</v>
      </c>
      <c r="G29" s="205">
        <v>1098</v>
      </c>
      <c r="H29" s="205">
        <v>74</v>
      </c>
      <c r="I29" s="205">
        <v>314</v>
      </c>
      <c r="J29" s="205">
        <v>178</v>
      </c>
      <c r="K29" s="205">
        <v>1686</v>
      </c>
      <c r="L29" s="207" t="s">
        <v>146</v>
      </c>
      <c r="M29" s="207"/>
      <c r="N29" s="206"/>
      <c r="O29" s="205">
        <v>137</v>
      </c>
      <c r="P29" s="205">
        <v>496</v>
      </c>
      <c r="Q29" s="205">
        <v>304</v>
      </c>
      <c r="R29" s="205">
        <v>303</v>
      </c>
      <c r="S29" s="205">
        <v>1869</v>
      </c>
      <c r="T29" s="205">
        <v>9197</v>
      </c>
      <c r="U29" s="205">
        <v>4781</v>
      </c>
      <c r="V29" s="205">
        <v>1734</v>
      </c>
      <c r="W29" s="205">
        <v>1628</v>
      </c>
      <c r="X29" s="207" t="s">
        <v>146</v>
      </c>
      <c r="Y29" s="207"/>
      <c r="Z29" s="206"/>
      <c r="AA29" s="205">
        <v>199</v>
      </c>
      <c r="AB29" s="205">
        <v>203</v>
      </c>
      <c r="AC29" s="205">
        <v>189</v>
      </c>
      <c r="AD29" s="205">
        <v>193</v>
      </c>
      <c r="AE29" s="205">
        <v>0</v>
      </c>
      <c r="AF29" s="205">
        <v>0</v>
      </c>
      <c r="AG29" s="205">
        <v>1</v>
      </c>
      <c r="AH29" s="205">
        <v>1</v>
      </c>
      <c r="AI29" s="205">
        <v>4</v>
      </c>
      <c r="AJ29" s="205">
        <v>4</v>
      </c>
      <c r="AK29" s="205">
        <v>0</v>
      </c>
      <c r="AL29" s="205">
        <v>0</v>
      </c>
      <c r="AM29" s="205">
        <v>2</v>
      </c>
      <c r="AN29" s="205">
        <v>2</v>
      </c>
      <c r="AO29" s="205">
        <v>3</v>
      </c>
      <c r="AP29" s="205">
        <v>3</v>
      </c>
    </row>
    <row r="30" spans="1:42" ht="13.5">
      <c r="A30" s="207"/>
      <c r="B30" s="207" t="s">
        <v>12</v>
      </c>
      <c r="C30" s="206"/>
      <c r="D30" s="205">
        <v>0</v>
      </c>
      <c r="E30" s="205">
        <v>0</v>
      </c>
      <c r="F30" s="205">
        <v>51</v>
      </c>
      <c r="G30" s="205">
        <v>999</v>
      </c>
      <c r="H30" s="205">
        <v>74</v>
      </c>
      <c r="I30" s="205">
        <v>314</v>
      </c>
      <c r="J30" s="205">
        <v>142</v>
      </c>
      <c r="K30" s="205">
        <v>1556</v>
      </c>
      <c r="L30" s="207"/>
      <c r="M30" s="207" t="s">
        <v>12</v>
      </c>
      <c r="N30" s="206"/>
      <c r="O30" s="205">
        <v>117</v>
      </c>
      <c r="P30" s="205">
        <v>467</v>
      </c>
      <c r="Q30" s="205">
        <v>288</v>
      </c>
      <c r="R30" s="205">
        <v>288</v>
      </c>
      <c r="S30" s="205">
        <v>1755</v>
      </c>
      <c r="T30" s="205">
        <v>8431</v>
      </c>
      <c r="U30" s="205">
        <v>4182</v>
      </c>
      <c r="V30" s="205">
        <v>1621</v>
      </c>
      <c r="W30" s="205">
        <v>1521</v>
      </c>
      <c r="X30" s="207"/>
      <c r="Y30" s="207" t="s">
        <v>12</v>
      </c>
      <c r="Z30" s="206"/>
      <c r="AA30" s="205">
        <v>161</v>
      </c>
      <c r="AB30" s="205">
        <v>161</v>
      </c>
      <c r="AC30" s="205">
        <v>161</v>
      </c>
      <c r="AD30" s="205">
        <v>161</v>
      </c>
      <c r="AE30" s="205">
        <v>0</v>
      </c>
      <c r="AF30" s="205">
        <v>0</v>
      </c>
      <c r="AG30" s="205">
        <v>0</v>
      </c>
      <c r="AH30" s="205">
        <v>0</v>
      </c>
      <c r="AI30" s="205">
        <v>0</v>
      </c>
      <c r="AJ30" s="205">
        <v>0</v>
      </c>
      <c r="AK30" s="205">
        <v>0</v>
      </c>
      <c r="AL30" s="205">
        <v>0</v>
      </c>
      <c r="AM30" s="205">
        <v>0</v>
      </c>
      <c r="AN30" s="205">
        <v>0</v>
      </c>
      <c r="AO30" s="205">
        <v>0</v>
      </c>
      <c r="AP30" s="205">
        <v>0</v>
      </c>
    </row>
    <row r="31" spans="1:42" ht="13.5">
      <c r="A31" s="207"/>
      <c r="B31" s="207" t="s">
        <v>13</v>
      </c>
      <c r="C31" s="206"/>
      <c r="D31" s="205">
        <v>0</v>
      </c>
      <c r="E31" s="205">
        <v>0</v>
      </c>
      <c r="F31" s="205">
        <v>51</v>
      </c>
      <c r="G31" s="205">
        <v>73</v>
      </c>
      <c r="H31" s="205">
        <v>0</v>
      </c>
      <c r="I31" s="205">
        <v>0</v>
      </c>
      <c r="J31" s="205">
        <v>12</v>
      </c>
      <c r="K31" s="205">
        <v>50</v>
      </c>
      <c r="L31" s="207"/>
      <c r="M31" s="207" t="s">
        <v>13</v>
      </c>
      <c r="N31" s="206"/>
      <c r="O31" s="205">
        <v>17</v>
      </c>
      <c r="P31" s="205">
        <v>14</v>
      </c>
      <c r="Q31" s="205">
        <v>2</v>
      </c>
      <c r="R31" s="205">
        <v>2</v>
      </c>
      <c r="S31" s="205">
        <v>58</v>
      </c>
      <c r="T31" s="205">
        <v>299</v>
      </c>
      <c r="U31" s="205">
        <v>233</v>
      </c>
      <c r="V31" s="205">
        <v>63</v>
      </c>
      <c r="W31" s="205">
        <v>53</v>
      </c>
      <c r="X31" s="207"/>
      <c r="Y31" s="207" t="s">
        <v>13</v>
      </c>
      <c r="Z31" s="206"/>
      <c r="AA31" s="205">
        <v>12</v>
      </c>
      <c r="AB31" s="205">
        <v>16</v>
      </c>
      <c r="AC31" s="205">
        <v>8</v>
      </c>
      <c r="AD31" s="205">
        <v>12</v>
      </c>
      <c r="AE31" s="205">
        <v>0</v>
      </c>
      <c r="AF31" s="205">
        <v>0</v>
      </c>
      <c r="AG31" s="205">
        <v>1</v>
      </c>
      <c r="AH31" s="205">
        <v>1</v>
      </c>
      <c r="AI31" s="205">
        <v>0</v>
      </c>
      <c r="AJ31" s="205">
        <v>0</v>
      </c>
      <c r="AK31" s="205">
        <v>0</v>
      </c>
      <c r="AL31" s="205">
        <v>0</v>
      </c>
      <c r="AM31" s="205">
        <v>0</v>
      </c>
      <c r="AN31" s="205">
        <v>0</v>
      </c>
      <c r="AO31" s="205">
        <v>3</v>
      </c>
      <c r="AP31" s="205">
        <v>3</v>
      </c>
    </row>
    <row r="32" spans="1:42" ht="13.5">
      <c r="A32" s="207"/>
      <c r="B32" s="207" t="s">
        <v>145</v>
      </c>
      <c r="C32" s="206"/>
      <c r="D32" s="205">
        <v>0</v>
      </c>
      <c r="E32" s="205">
        <v>0</v>
      </c>
      <c r="F32" s="205">
        <v>3</v>
      </c>
      <c r="G32" s="205">
        <v>26</v>
      </c>
      <c r="H32" s="205">
        <v>0</v>
      </c>
      <c r="I32" s="205">
        <v>0</v>
      </c>
      <c r="J32" s="205">
        <v>24</v>
      </c>
      <c r="K32" s="205">
        <v>80</v>
      </c>
      <c r="L32" s="207"/>
      <c r="M32" s="207" t="s">
        <v>145</v>
      </c>
      <c r="N32" s="206"/>
      <c r="O32" s="205">
        <v>3</v>
      </c>
      <c r="P32" s="205">
        <v>15</v>
      </c>
      <c r="Q32" s="205">
        <v>14</v>
      </c>
      <c r="R32" s="205">
        <v>13</v>
      </c>
      <c r="S32" s="205">
        <v>56</v>
      </c>
      <c r="T32" s="205">
        <v>467</v>
      </c>
      <c r="U32" s="205">
        <v>366</v>
      </c>
      <c r="V32" s="205">
        <v>50</v>
      </c>
      <c r="W32" s="205">
        <v>54</v>
      </c>
      <c r="X32" s="207"/>
      <c r="Y32" s="207" t="s">
        <v>145</v>
      </c>
      <c r="Z32" s="206"/>
      <c r="AA32" s="205">
        <v>26</v>
      </c>
      <c r="AB32" s="205">
        <v>26</v>
      </c>
      <c r="AC32" s="205">
        <v>20</v>
      </c>
      <c r="AD32" s="205">
        <v>20</v>
      </c>
      <c r="AE32" s="205">
        <v>0</v>
      </c>
      <c r="AF32" s="205">
        <v>0</v>
      </c>
      <c r="AG32" s="205">
        <v>0</v>
      </c>
      <c r="AH32" s="205">
        <v>0</v>
      </c>
      <c r="AI32" s="205">
        <v>4</v>
      </c>
      <c r="AJ32" s="205">
        <v>4</v>
      </c>
      <c r="AK32" s="205">
        <v>0</v>
      </c>
      <c r="AL32" s="205">
        <v>0</v>
      </c>
      <c r="AM32" s="205">
        <v>2</v>
      </c>
      <c r="AN32" s="205">
        <v>2</v>
      </c>
      <c r="AO32" s="205">
        <v>0</v>
      </c>
      <c r="AP32" s="205">
        <v>0</v>
      </c>
    </row>
    <row r="33" spans="1:42" ht="13.5">
      <c r="A33" s="207"/>
      <c r="B33" s="207"/>
      <c r="C33" s="206"/>
      <c r="D33" s="205"/>
      <c r="E33" s="205"/>
      <c r="F33" s="205"/>
      <c r="G33" s="205"/>
      <c r="H33" s="205"/>
      <c r="I33" s="205"/>
      <c r="J33" s="205"/>
      <c r="K33" s="205"/>
      <c r="L33" s="207"/>
      <c r="M33" s="207"/>
      <c r="N33" s="206"/>
      <c r="O33" s="205"/>
      <c r="P33" s="205"/>
      <c r="Q33" s="205"/>
      <c r="R33" s="205"/>
      <c r="S33" s="205"/>
      <c r="T33" s="205"/>
      <c r="U33" s="205"/>
      <c r="V33" s="205"/>
      <c r="W33" s="205"/>
      <c r="X33" s="207"/>
      <c r="Y33" s="207"/>
      <c r="Z33" s="206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</row>
    <row r="34" spans="1:42" ht="13.5">
      <c r="A34" s="207" t="s">
        <v>144</v>
      </c>
      <c r="B34" s="207"/>
      <c r="C34" s="206"/>
      <c r="D34" s="205">
        <v>0</v>
      </c>
      <c r="E34" s="205">
        <v>0</v>
      </c>
      <c r="F34" s="205">
        <v>468</v>
      </c>
      <c r="G34" s="205">
        <v>7173</v>
      </c>
      <c r="H34" s="205">
        <v>113</v>
      </c>
      <c r="I34" s="205">
        <v>462</v>
      </c>
      <c r="J34" s="205">
        <v>414</v>
      </c>
      <c r="K34" s="205">
        <v>1465</v>
      </c>
      <c r="L34" s="207" t="s">
        <v>144</v>
      </c>
      <c r="M34" s="207"/>
      <c r="N34" s="206"/>
      <c r="O34" s="205">
        <v>134</v>
      </c>
      <c r="P34" s="205">
        <v>215</v>
      </c>
      <c r="Q34" s="205">
        <v>790</v>
      </c>
      <c r="R34" s="205">
        <v>794</v>
      </c>
      <c r="S34" s="205">
        <v>1181</v>
      </c>
      <c r="T34" s="205">
        <v>10914</v>
      </c>
      <c r="U34" s="205">
        <v>5256</v>
      </c>
      <c r="V34" s="205">
        <v>1633</v>
      </c>
      <c r="W34" s="205">
        <v>1404</v>
      </c>
      <c r="X34" s="207" t="s">
        <v>144</v>
      </c>
      <c r="Y34" s="207"/>
      <c r="Z34" s="206"/>
      <c r="AA34" s="205">
        <v>485</v>
      </c>
      <c r="AB34" s="205">
        <v>626</v>
      </c>
      <c r="AC34" s="205">
        <v>159</v>
      </c>
      <c r="AD34" s="205">
        <v>239</v>
      </c>
      <c r="AE34" s="205">
        <v>1</v>
      </c>
      <c r="AF34" s="205">
        <v>1</v>
      </c>
      <c r="AG34" s="205">
        <v>1</v>
      </c>
      <c r="AH34" s="205">
        <v>1</v>
      </c>
      <c r="AI34" s="205">
        <v>52</v>
      </c>
      <c r="AJ34" s="205">
        <v>53</v>
      </c>
      <c r="AK34" s="205">
        <v>1</v>
      </c>
      <c r="AL34" s="205">
        <v>1</v>
      </c>
      <c r="AM34" s="205">
        <v>0</v>
      </c>
      <c r="AN34" s="205">
        <v>0</v>
      </c>
      <c r="AO34" s="205">
        <v>271</v>
      </c>
      <c r="AP34" s="205">
        <v>331</v>
      </c>
    </row>
    <row r="35" spans="1:42" ht="13.5">
      <c r="A35" s="207"/>
      <c r="B35" s="207" t="s">
        <v>15</v>
      </c>
      <c r="C35" s="206"/>
      <c r="D35" s="205">
        <v>0</v>
      </c>
      <c r="E35" s="205">
        <v>0</v>
      </c>
      <c r="F35" s="205">
        <v>194</v>
      </c>
      <c r="G35" s="205">
        <v>3072</v>
      </c>
      <c r="H35" s="205">
        <v>79</v>
      </c>
      <c r="I35" s="205">
        <v>349</v>
      </c>
      <c r="J35" s="205">
        <v>349</v>
      </c>
      <c r="K35" s="205">
        <v>810</v>
      </c>
      <c r="L35" s="207"/>
      <c r="M35" s="207" t="s">
        <v>15</v>
      </c>
      <c r="N35" s="206"/>
      <c r="O35" s="205">
        <v>110</v>
      </c>
      <c r="P35" s="205">
        <v>0</v>
      </c>
      <c r="Q35" s="205">
        <v>328</v>
      </c>
      <c r="R35" s="205">
        <v>328</v>
      </c>
      <c r="S35" s="205">
        <v>616</v>
      </c>
      <c r="T35" s="205">
        <v>7901</v>
      </c>
      <c r="U35" s="205">
        <v>2529</v>
      </c>
      <c r="V35" s="205">
        <v>1019</v>
      </c>
      <c r="W35" s="205">
        <v>863</v>
      </c>
      <c r="X35" s="207"/>
      <c r="Y35" s="207" t="s">
        <v>15</v>
      </c>
      <c r="Z35" s="206"/>
      <c r="AA35" s="205">
        <v>288</v>
      </c>
      <c r="AB35" s="205">
        <v>342</v>
      </c>
      <c r="AC35" s="205">
        <v>58</v>
      </c>
      <c r="AD35" s="205">
        <v>66</v>
      </c>
      <c r="AE35" s="205">
        <v>0</v>
      </c>
      <c r="AF35" s="205">
        <v>0</v>
      </c>
      <c r="AG35" s="205">
        <v>0</v>
      </c>
      <c r="AH35" s="205">
        <v>0</v>
      </c>
      <c r="AI35" s="205">
        <v>0</v>
      </c>
      <c r="AJ35" s="205">
        <v>0</v>
      </c>
      <c r="AK35" s="205">
        <v>0</v>
      </c>
      <c r="AL35" s="205">
        <v>0</v>
      </c>
      <c r="AM35" s="205">
        <v>0</v>
      </c>
      <c r="AN35" s="205">
        <v>0</v>
      </c>
      <c r="AO35" s="205">
        <v>230</v>
      </c>
      <c r="AP35" s="205">
        <v>276</v>
      </c>
    </row>
    <row r="36" spans="1:42" ht="13.5">
      <c r="A36" s="207"/>
      <c r="B36" s="207" t="s">
        <v>16</v>
      </c>
      <c r="C36" s="206"/>
      <c r="D36" s="205">
        <v>0</v>
      </c>
      <c r="E36" s="205">
        <v>0</v>
      </c>
      <c r="F36" s="205">
        <v>44</v>
      </c>
      <c r="G36" s="205">
        <v>1284</v>
      </c>
      <c r="H36" s="205">
        <v>5</v>
      </c>
      <c r="I36" s="205">
        <v>6</v>
      </c>
      <c r="J36" s="205">
        <v>3</v>
      </c>
      <c r="K36" s="205">
        <v>8</v>
      </c>
      <c r="L36" s="207"/>
      <c r="M36" s="207" t="s">
        <v>16</v>
      </c>
      <c r="N36" s="206"/>
      <c r="O36" s="205">
        <v>17</v>
      </c>
      <c r="P36" s="205">
        <v>60</v>
      </c>
      <c r="Q36" s="205">
        <v>30</v>
      </c>
      <c r="R36" s="205">
        <v>30</v>
      </c>
      <c r="S36" s="205">
        <v>174</v>
      </c>
      <c r="T36" s="205">
        <v>1574</v>
      </c>
      <c r="U36" s="205">
        <v>875</v>
      </c>
      <c r="V36" s="205">
        <v>138</v>
      </c>
      <c r="W36" s="205">
        <v>169</v>
      </c>
      <c r="X36" s="207"/>
      <c r="Y36" s="207" t="s">
        <v>16</v>
      </c>
      <c r="Z36" s="206"/>
      <c r="AA36" s="205">
        <v>49</v>
      </c>
      <c r="AB36" s="205">
        <v>62</v>
      </c>
      <c r="AC36" s="205">
        <v>21</v>
      </c>
      <c r="AD36" s="205">
        <v>25</v>
      </c>
      <c r="AE36" s="205">
        <v>0</v>
      </c>
      <c r="AF36" s="205">
        <v>0</v>
      </c>
      <c r="AG36" s="205">
        <v>0</v>
      </c>
      <c r="AH36" s="205">
        <v>0</v>
      </c>
      <c r="AI36" s="205">
        <v>1</v>
      </c>
      <c r="AJ36" s="205">
        <v>2</v>
      </c>
      <c r="AK36" s="205">
        <v>0</v>
      </c>
      <c r="AL36" s="205">
        <v>0</v>
      </c>
      <c r="AM36" s="205">
        <v>0</v>
      </c>
      <c r="AN36" s="205">
        <v>0</v>
      </c>
      <c r="AO36" s="205">
        <v>27</v>
      </c>
      <c r="AP36" s="205">
        <v>35</v>
      </c>
    </row>
    <row r="37" spans="1:42" ht="13.5">
      <c r="A37" s="207"/>
      <c r="B37" s="207" t="s">
        <v>17</v>
      </c>
      <c r="C37" s="206"/>
      <c r="D37" s="205">
        <v>0</v>
      </c>
      <c r="E37" s="205">
        <v>0</v>
      </c>
      <c r="F37" s="205">
        <v>70</v>
      </c>
      <c r="G37" s="205">
        <v>448</v>
      </c>
      <c r="H37" s="205">
        <v>2</v>
      </c>
      <c r="I37" s="205">
        <v>17</v>
      </c>
      <c r="J37" s="205">
        <v>10</v>
      </c>
      <c r="K37" s="205">
        <v>56</v>
      </c>
      <c r="L37" s="207"/>
      <c r="M37" s="207" t="s">
        <v>17</v>
      </c>
      <c r="N37" s="206"/>
      <c r="O37" s="205">
        <v>7</v>
      </c>
      <c r="P37" s="205">
        <v>0</v>
      </c>
      <c r="Q37" s="205">
        <v>42</v>
      </c>
      <c r="R37" s="205">
        <v>46</v>
      </c>
      <c r="S37" s="205">
        <v>45</v>
      </c>
      <c r="T37" s="205">
        <v>567</v>
      </c>
      <c r="U37" s="205">
        <v>383</v>
      </c>
      <c r="V37" s="205">
        <v>49</v>
      </c>
      <c r="W37" s="205">
        <v>49</v>
      </c>
      <c r="X37" s="207"/>
      <c r="Y37" s="207" t="s">
        <v>17</v>
      </c>
      <c r="Z37" s="206"/>
      <c r="AA37" s="205">
        <v>49</v>
      </c>
      <c r="AB37" s="205">
        <v>101</v>
      </c>
      <c r="AC37" s="205">
        <v>36</v>
      </c>
      <c r="AD37" s="205">
        <v>82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205">
        <v>0</v>
      </c>
      <c r="AM37" s="205">
        <v>0</v>
      </c>
      <c r="AN37" s="205">
        <v>0</v>
      </c>
      <c r="AO37" s="205">
        <v>13</v>
      </c>
      <c r="AP37" s="205">
        <v>19</v>
      </c>
    </row>
    <row r="38" spans="1:42" ht="13.5">
      <c r="A38" s="207"/>
      <c r="B38" s="207" t="s">
        <v>18</v>
      </c>
      <c r="C38" s="206"/>
      <c r="D38" s="205">
        <v>0</v>
      </c>
      <c r="E38" s="205">
        <v>0</v>
      </c>
      <c r="F38" s="205">
        <v>160</v>
      </c>
      <c r="G38" s="205">
        <v>2369</v>
      </c>
      <c r="H38" s="205">
        <v>27</v>
      </c>
      <c r="I38" s="205">
        <v>90</v>
      </c>
      <c r="J38" s="205">
        <v>52</v>
      </c>
      <c r="K38" s="205">
        <v>591</v>
      </c>
      <c r="L38" s="207"/>
      <c r="M38" s="207" t="s">
        <v>18</v>
      </c>
      <c r="N38" s="206"/>
      <c r="O38" s="205">
        <v>0</v>
      </c>
      <c r="P38" s="205">
        <v>155</v>
      </c>
      <c r="Q38" s="205">
        <v>390</v>
      </c>
      <c r="R38" s="205">
        <v>390</v>
      </c>
      <c r="S38" s="205">
        <v>346</v>
      </c>
      <c r="T38" s="205">
        <v>872</v>
      </c>
      <c r="U38" s="205">
        <v>1469</v>
      </c>
      <c r="V38" s="205">
        <v>427</v>
      </c>
      <c r="W38" s="205">
        <v>323</v>
      </c>
      <c r="X38" s="207"/>
      <c r="Y38" s="207" t="s">
        <v>18</v>
      </c>
      <c r="Z38" s="206"/>
      <c r="AA38" s="205">
        <v>99</v>
      </c>
      <c r="AB38" s="205">
        <v>121</v>
      </c>
      <c r="AC38" s="205">
        <v>44</v>
      </c>
      <c r="AD38" s="205">
        <v>66</v>
      </c>
      <c r="AE38" s="205">
        <v>1</v>
      </c>
      <c r="AF38" s="205">
        <v>1</v>
      </c>
      <c r="AG38" s="205">
        <v>1</v>
      </c>
      <c r="AH38" s="205">
        <v>1</v>
      </c>
      <c r="AI38" s="205">
        <v>51</v>
      </c>
      <c r="AJ38" s="205">
        <v>51</v>
      </c>
      <c r="AK38" s="205">
        <v>1</v>
      </c>
      <c r="AL38" s="205">
        <v>1</v>
      </c>
      <c r="AM38" s="205">
        <v>0</v>
      </c>
      <c r="AN38" s="205">
        <v>0</v>
      </c>
      <c r="AO38" s="205">
        <v>1</v>
      </c>
      <c r="AP38" s="205">
        <v>1</v>
      </c>
    </row>
    <row r="39" spans="1:42" ht="13.5">
      <c r="A39" s="207"/>
      <c r="B39" s="207"/>
      <c r="C39" s="206"/>
      <c r="D39" s="205"/>
      <c r="E39" s="205"/>
      <c r="F39" s="205"/>
      <c r="G39" s="205"/>
      <c r="H39" s="205"/>
      <c r="I39" s="205"/>
      <c r="J39" s="205"/>
      <c r="K39" s="205"/>
      <c r="L39" s="207"/>
      <c r="M39" s="207"/>
      <c r="N39" s="206"/>
      <c r="O39" s="205"/>
      <c r="P39" s="205"/>
      <c r="Q39" s="205"/>
      <c r="R39" s="205"/>
      <c r="S39" s="205"/>
      <c r="T39" s="205"/>
      <c r="U39" s="205"/>
      <c r="V39" s="205"/>
      <c r="W39" s="205"/>
      <c r="X39" s="207"/>
      <c r="Y39" s="207"/>
      <c r="Z39" s="206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</row>
    <row r="40" spans="1:42" ht="13.5">
      <c r="A40" s="207" t="s">
        <v>143</v>
      </c>
      <c r="B40" s="207"/>
      <c r="C40" s="206"/>
      <c r="D40" s="205">
        <v>0</v>
      </c>
      <c r="E40" s="205">
        <v>0</v>
      </c>
      <c r="F40" s="205">
        <v>275</v>
      </c>
      <c r="G40" s="205">
        <v>2692</v>
      </c>
      <c r="H40" s="205">
        <v>170</v>
      </c>
      <c r="I40" s="205">
        <v>1365</v>
      </c>
      <c r="J40" s="205">
        <v>274</v>
      </c>
      <c r="K40" s="205">
        <v>5958</v>
      </c>
      <c r="L40" s="207" t="s">
        <v>143</v>
      </c>
      <c r="M40" s="207"/>
      <c r="N40" s="206"/>
      <c r="O40" s="205">
        <v>98</v>
      </c>
      <c r="P40" s="205">
        <v>565</v>
      </c>
      <c r="Q40" s="205">
        <v>172</v>
      </c>
      <c r="R40" s="205">
        <v>172</v>
      </c>
      <c r="S40" s="205">
        <v>1615</v>
      </c>
      <c r="T40" s="205">
        <v>7536</v>
      </c>
      <c r="U40" s="205">
        <v>5728</v>
      </c>
      <c r="V40" s="205">
        <v>1972</v>
      </c>
      <c r="W40" s="205">
        <v>2040</v>
      </c>
      <c r="X40" s="207" t="s">
        <v>143</v>
      </c>
      <c r="Y40" s="207"/>
      <c r="Z40" s="206"/>
      <c r="AA40" s="205">
        <v>334</v>
      </c>
      <c r="AB40" s="205">
        <v>353</v>
      </c>
      <c r="AC40" s="205">
        <v>245</v>
      </c>
      <c r="AD40" s="205">
        <v>253</v>
      </c>
      <c r="AE40" s="205">
        <v>0</v>
      </c>
      <c r="AF40" s="205">
        <v>0</v>
      </c>
      <c r="AG40" s="205">
        <v>23</v>
      </c>
      <c r="AH40" s="205">
        <v>23</v>
      </c>
      <c r="AI40" s="205">
        <v>44</v>
      </c>
      <c r="AJ40" s="205">
        <v>51</v>
      </c>
      <c r="AK40" s="205">
        <v>0</v>
      </c>
      <c r="AL40" s="205">
        <v>0</v>
      </c>
      <c r="AM40" s="205">
        <v>1</v>
      </c>
      <c r="AN40" s="205">
        <v>1</v>
      </c>
      <c r="AO40" s="205">
        <v>21</v>
      </c>
      <c r="AP40" s="205">
        <v>25</v>
      </c>
    </row>
    <row r="41" spans="1:42" ht="13.5">
      <c r="A41" s="207"/>
      <c r="B41" s="207" t="s">
        <v>20</v>
      </c>
      <c r="C41" s="206"/>
      <c r="D41" s="205">
        <v>0</v>
      </c>
      <c r="E41" s="205">
        <v>0</v>
      </c>
      <c r="F41" s="205">
        <v>138</v>
      </c>
      <c r="G41" s="205">
        <v>1040</v>
      </c>
      <c r="H41" s="205">
        <v>118</v>
      </c>
      <c r="I41" s="205">
        <v>701</v>
      </c>
      <c r="J41" s="205">
        <v>196</v>
      </c>
      <c r="K41" s="205">
        <v>5002</v>
      </c>
      <c r="L41" s="207"/>
      <c r="M41" s="207" t="s">
        <v>20</v>
      </c>
      <c r="N41" s="206"/>
      <c r="O41" s="205">
        <v>0</v>
      </c>
      <c r="P41" s="205">
        <v>213</v>
      </c>
      <c r="Q41" s="205">
        <v>28</v>
      </c>
      <c r="R41" s="205">
        <v>28</v>
      </c>
      <c r="S41" s="205">
        <v>467</v>
      </c>
      <c r="T41" s="205">
        <v>2759</v>
      </c>
      <c r="U41" s="205">
        <v>2044</v>
      </c>
      <c r="V41" s="205">
        <v>691</v>
      </c>
      <c r="W41" s="205">
        <v>782</v>
      </c>
      <c r="X41" s="207"/>
      <c r="Y41" s="207" t="s">
        <v>20</v>
      </c>
      <c r="Z41" s="206"/>
      <c r="AA41" s="205">
        <v>38</v>
      </c>
      <c r="AB41" s="205">
        <v>39</v>
      </c>
      <c r="AC41" s="205">
        <v>36</v>
      </c>
      <c r="AD41" s="205">
        <v>37</v>
      </c>
      <c r="AE41" s="205">
        <v>0</v>
      </c>
      <c r="AF41" s="205">
        <v>0</v>
      </c>
      <c r="AG41" s="205">
        <v>0</v>
      </c>
      <c r="AH41" s="205">
        <v>0</v>
      </c>
      <c r="AI41" s="205">
        <v>0</v>
      </c>
      <c r="AJ41" s="205">
        <v>0</v>
      </c>
      <c r="AK41" s="205">
        <v>0</v>
      </c>
      <c r="AL41" s="205">
        <v>0</v>
      </c>
      <c r="AM41" s="205">
        <v>0</v>
      </c>
      <c r="AN41" s="205">
        <v>0</v>
      </c>
      <c r="AO41" s="205">
        <v>2</v>
      </c>
      <c r="AP41" s="205">
        <v>2</v>
      </c>
    </row>
    <row r="42" spans="1:42" ht="13.5">
      <c r="A42" s="207"/>
      <c r="B42" s="207" t="s">
        <v>21</v>
      </c>
      <c r="C42" s="206"/>
      <c r="D42" s="205">
        <v>0</v>
      </c>
      <c r="E42" s="205">
        <v>0</v>
      </c>
      <c r="F42" s="205">
        <v>11</v>
      </c>
      <c r="G42" s="205">
        <v>210</v>
      </c>
      <c r="H42" s="205">
        <v>2</v>
      </c>
      <c r="I42" s="205">
        <v>95</v>
      </c>
      <c r="J42" s="205">
        <v>49</v>
      </c>
      <c r="K42" s="205">
        <v>837</v>
      </c>
      <c r="L42" s="207"/>
      <c r="M42" s="207" t="s">
        <v>21</v>
      </c>
      <c r="N42" s="206"/>
      <c r="O42" s="205">
        <v>0</v>
      </c>
      <c r="P42" s="205">
        <v>66</v>
      </c>
      <c r="Q42" s="205">
        <v>11</v>
      </c>
      <c r="R42" s="205">
        <v>11</v>
      </c>
      <c r="S42" s="205">
        <v>107</v>
      </c>
      <c r="T42" s="205">
        <v>899</v>
      </c>
      <c r="U42" s="205">
        <v>616</v>
      </c>
      <c r="V42" s="205">
        <v>171</v>
      </c>
      <c r="W42" s="205">
        <v>151</v>
      </c>
      <c r="X42" s="207"/>
      <c r="Y42" s="207" t="s">
        <v>21</v>
      </c>
      <c r="Z42" s="206"/>
      <c r="AA42" s="205">
        <v>14</v>
      </c>
      <c r="AB42" s="205">
        <v>16</v>
      </c>
      <c r="AC42" s="205">
        <v>14</v>
      </c>
      <c r="AD42" s="205">
        <v>16</v>
      </c>
      <c r="AE42" s="205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0</v>
      </c>
      <c r="AK42" s="205">
        <v>0</v>
      </c>
      <c r="AL42" s="205">
        <v>0</v>
      </c>
      <c r="AM42" s="205">
        <v>0</v>
      </c>
      <c r="AN42" s="205">
        <v>0</v>
      </c>
      <c r="AO42" s="205">
        <v>0</v>
      </c>
      <c r="AP42" s="205">
        <v>0</v>
      </c>
    </row>
    <row r="43" spans="1:42" ht="13.5">
      <c r="A43" s="207"/>
      <c r="B43" s="207" t="s">
        <v>22</v>
      </c>
      <c r="C43" s="206"/>
      <c r="D43" s="205">
        <v>0</v>
      </c>
      <c r="E43" s="205">
        <v>0</v>
      </c>
      <c r="F43" s="205">
        <v>44</v>
      </c>
      <c r="G43" s="205">
        <v>468</v>
      </c>
      <c r="H43" s="205">
        <v>28</v>
      </c>
      <c r="I43" s="205">
        <v>416</v>
      </c>
      <c r="J43" s="205">
        <v>11</v>
      </c>
      <c r="K43" s="205">
        <v>59</v>
      </c>
      <c r="L43" s="207"/>
      <c r="M43" s="207" t="s">
        <v>22</v>
      </c>
      <c r="N43" s="206"/>
      <c r="O43" s="205">
        <v>0</v>
      </c>
      <c r="P43" s="205">
        <v>73</v>
      </c>
      <c r="Q43" s="205">
        <v>27</v>
      </c>
      <c r="R43" s="205">
        <v>27</v>
      </c>
      <c r="S43" s="205">
        <v>457</v>
      </c>
      <c r="T43" s="205">
        <v>899</v>
      </c>
      <c r="U43" s="205">
        <v>1072</v>
      </c>
      <c r="V43" s="205">
        <v>412</v>
      </c>
      <c r="W43" s="205">
        <v>362</v>
      </c>
      <c r="X43" s="207"/>
      <c r="Y43" s="207" t="s">
        <v>22</v>
      </c>
      <c r="Z43" s="206"/>
      <c r="AA43" s="205">
        <v>19</v>
      </c>
      <c r="AB43" s="205">
        <v>31</v>
      </c>
      <c r="AC43" s="205">
        <v>11</v>
      </c>
      <c r="AD43" s="205">
        <v>16</v>
      </c>
      <c r="AE43" s="205">
        <v>0</v>
      </c>
      <c r="AF43" s="205">
        <v>0</v>
      </c>
      <c r="AG43" s="205">
        <v>0</v>
      </c>
      <c r="AH43" s="205">
        <v>0</v>
      </c>
      <c r="AI43" s="205">
        <v>8</v>
      </c>
      <c r="AJ43" s="205">
        <v>15</v>
      </c>
      <c r="AK43" s="205">
        <v>0</v>
      </c>
      <c r="AL43" s="205">
        <v>0</v>
      </c>
      <c r="AM43" s="205">
        <v>0</v>
      </c>
      <c r="AN43" s="205">
        <v>0</v>
      </c>
      <c r="AO43" s="205">
        <v>0</v>
      </c>
      <c r="AP43" s="205">
        <v>0</v>
      </c>
    </row>
    <row r="44" spans="1:42" ht="13.5">
      <c r="A44" s="207"/>
      <c r="B44" s="207" t="s">
        <v>23</v>
      </c>
      <c r="C44" s="206"/>
      <c r="D44" s="205">
        <v>0</v>
      </c>
      <c r="E44" s="205">
        <v>0</v>
      </c>
      <c r="F44" s="205">
        <v>5</v>
      </c>
      <c r="G44" s="205">
        <v>154</v>
      </c>
      <c r="H44" s="205">
        <v>3</v>
      </c>
      <c r="I44" s="205">
        <v>57</v>
      </c>
      <c r="J44" s="205">
        <v>10</v>
      </c>
      <c r="K44" s="205">
        <v>25</v>
      </c>
      <c r="L44" s="207"/>
      <c r="M44" s="207" t="s">
        <v>23</v>
      </c>
      <c r="N44" s="206"/>
      <c r="O44" s="205">
        <v>0</v>
      </c>
      <c r="P44" s="205">
        <v>0</v>
      </c>
      <c r="Q44" s="205">
        <v>12</v>
      </c>
      <c r="R44" s="205">
        <v>12</v>
      </c>
      <c r="S44" s="205">
        <v>61</v>
      </c>
      <c r="T44" s="205">
        <v>184</v>
      </c>
      <c r="U44" s="205">
        <v>297</v>
      </c>
      <c r="V44" s="205">
        <v>87</v>
      </c>
      <c r="W44" s="205">
        <v>116</v>
      </c>
      <c r="X44" s="207"/>
      <c r="Y44" s="207" t="s">
        <v>23</v>
      </c>
      <c r="Z44" s="206"/>
      <c r="AA44" s="205">
        <v>85</v>
      </c>
      <c r="AB44" s="205">
        <v>88</v>
      </c>
      <c r="AC44" s="205">
        <v>55</v>
      </c>
      <c r="AD44" s="205">
        <v>55</v>
      </c>
      <c r="AE44" s="205">
        <v>0</v>
      </c>
      <c r="AF44" s="205">
        <v>0</v>
      </c>
      <c r="AG44" s="205">
        <v>23</v>
      </c>
      <c r="AH44" s="205">
        <v>23</v>
      </c>
      <c r="AI44" s="205">
        <v>0</v>
      </c>
      <c r="AJ44" s="205">
        <v>0</v>
      </c>
      <c r="AK44" s="205">
        <v>0</v>
      </c>
      <c r="AL44" s="205">
        <v>0</v>
      </c>
      <c r="AM44" s="205">
        <v>0</v>
      </c>
      <c r="AN44" s="205">
        <v>0</v>
      </c>
      <c r="AO44" s="205">
        <v>7</v>
      </c>
      <c r="AP44" s="205">
        <v>10</v>
      </c>
    </row>
    <row r="45" spans="1:42" ht="13.5">
      <c r="A45" s="207"/>
      <c r="B45" s="207" t="s">
        <v>24</v>
      </c>
      <c r="C45" s="206"/>
      <c r="D45" s="205">
        <v>0</v>
      </c>
      <c r="E45" s="205">
        <v>0</v>
      </c>
      <c r="F45" s="205">
        <v>11</v>
      </c>
      <c r="G45" s="205">
        <v>93</v>
      </c>
      <c r="H45" s="205">
        <v>4</v>
      </c>
      <c r="I45" s="205">
        <v>36</v>
      </c>
      <c r="J45" s="205">
        <v>0</v>
      </c>
      <c r="K45" s="205">
        <v>0</v>
      </c>
      <c r="L45" s="207"/>
      <c r="M45" s="207" t="s">
        <v>24</v>
      </c>
      <c r="N45" s="206"/>
      <c r="O45" s="205">
        <v>2</v>
      </c>
      <c r="P45" s="205">
        <v>27</v>
      </c>
      <c r="Q45" s="205">
        <v>80</v>
      </c>
      <c r="R45" s="205">
        <v>80</v>
      </c>
      <c r="S45" s="205">
        <v>76</v>
      </c>
      <c r="T45" s="205">
        <v>296</v>
      </c>
      <c r="U45" s="205">
        <v>262</v>
      </c>
      <c r="V45" s="205">
        <v>128</v>
      </c>
      <c r="W45" s="205">
        <v>130</v>
      </c>
      <c r="X45" s="207"/>
      <c r="Y45" s="207" t="s">
        <v>24</v>
      </c>
      <c r="Z45" s="206"/>
      <c r="AA45" s="205">
        <v>119</v>
      </c>
      <c r="AB45" s="205">
        <v>119</v>
      </c>
      <c r="AC45" s="205">
        <v>111</v>
      </c>
      <c r="AD45" s="205">
        <v>111</v>
      </c>
      <c r="AE45" s="205">
        <v>0</v>
      </c>
      <c r="AF45" s="205">
        <v>0</v>
      </c>
      <c r="AG45" s="205">
        <v>0</v>
      </c>
      <c r="AH45" s="205">
        <v>0</v>
      </c>
      <c r="AI45" s="205">
        <v>7</v>
      </c>
      <c r="AJ45" s="205">
        <v>7</v>
      </c>
      <c r="AK45" s="205">
        <v>0</v>
      </c>
      <c r="AL45" s="205">
        <v>0</v>
      </c>
      <c r="AM45" s="205">
        <v>1</v>
      </c>
      <c r="AN45" s="205">
        <v>1</v>
      </c>
      <c r="AO45" s="205">
        <v>0</v>
      </c>
      <c r="AP45" s="205">
        <v>0</v>
      </c>
    </row>
    <row r="46" spans="1:42" ht="13.5">
      <c r="A46" s="207"/>
      <c r="B46" s="207" t="s">
        <v>142</v>
      </c>
      <c r="C46" s="206"/>
      <c r="D46" s="205">
        <v>0</v>
      </c>
      <c r="E46" s="205">
        <v>0</v>
      </c>
      <c r="F46" s="205">
        <v>66</v>
      </c>
      <c r="G46" s="205">
        <v>727</v>
      </c>
      <c r="H46" s="205">
        <v>15</v>
      </c>
      <c r="I46" s="205">
        <v>60</v>
      </c>
      <c r="J46" s="205">
        <v>8</v>
      </c>
      <c r="K46" s="205">
        <v>35</v>
      </c>
      <c r="L46" s="207"/>
      <c r="M46" s="207" t="s">
        <v>142</v>
      </c>
      <c r="N46" s="206"/>
      <c r="O46" s="205">
        <v>96</v>
      </c>
      <c r="P46" s="205">
        <v>186</v>
      </c>
      <c r="Q46" s="205">
        <v>14</v>
      </c>
      <c r="R46" s="205">
        <v>14</v>
      </c>
      <c r="S46" s="205">
        <v>447</v>
      </c>
      <c r="T46" s="205">
        <v>2499</v>
      </c>
      <c r="U46" s="205">
        <v>1437</v>
      </c>
      <c r="V46" s="205">
        <v>483</v>
      </c>
      <c r="W46" s="205">
        <v>499</v>
      </c>
      <c r="X46" s="207"/>
      <c r="Y46" s="207" t="s">
        <v>142</v>
      </c>
      <c r="Z46" s="206"/>
      <c r="AA46" s="205">
        <v>59</v>
      </c>
      <c r="AB46" s="205">
        <v>60</v>
      </c>
      <c r="AC46" s="205">
        <v>18</v>
      </c>
      <c r="AD46" s="205">
        <v>18</v>
      </c>
      <c r="AE46" s="205">
        <v>0</v>
      </c>
      <c r="AF46" s="205">
        <v>0</v>
      </c>
      <c r="AG46" s="205">
        <v>0</v>
      </c>
      <c r="AH46" s="205">
        <v>0</v>
      </c>
      <c r="AI46" s="205">
        <v>29</v>
      </c>
      <c r="AJ46" s="205">
        <v>29</v>
      </c>
      <c r="AK46" s="205">
        <v>0</v>
      </c>
      <c r="AL46" s="205">
        <v>0</v>
      </c>
      <c r="AM46" s="205">
        <v>0</v>
      </c>
      <c r="AN46" s="205">
        <v>0</v>
      </c>
      <c r="AO46" s="205">
        <v>12</v>
      </c>
      <c r="AP46" s="205">
        <v>13</v>
      </c>
    </row>
    <row r="47" spans="1:42" ht="13.5">
      <c r="A47" s="207"/>
      <c r="B47" s="207"/>
      <c r="C47" s="206"/>
      <c r="D47" s="205"/>
      <c r="E47" s="205"/>
      <c r="F47" s="205"/>
      <c r="G47" s="205"/>
      <c r="H47" s="205"/>
      <c r="I47" s="205"/>
      <c r="J47" s="205"/>
      <c r="K47" s="205"/>
      <c r="L47" s="207"/>
      <c r="M47" s="207"/>
      <c r="N47" s="206"/>
      <c r="O47" s="205"/>
      <c r="P47" s="205"/>
      <c r="Q47" s="205"/>
      <c r="R47" s="205"/>
      <c r="S47" s="205"/>
      <c r="T47" s="205"/>
      <c r="U47" s="205"/>
      <c r="V47" s="205"/>
      <c r="W47" s="205"/>
      <c r="X47" s="207"/>
      <c r="Y47" s="207"/>
      <c r="Z47" s="206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</row>
    <row r="48" spans="1:42" ht="13.5">
      <c r="A48" s="207" t="s">
        <v>141</v>
      </c>
      <c r="B48" s="207"/>
      <c r="C48" s="206"/>
      <c r="D48" s="205">
        <v>0</v>
      </c>
      <c r="E48" s="205">
        <v>0</v>
      </c>
      <c r="F48" s="205">
        <v>206</v>
      </c>
      <c r="G48" s="205">
        <v>2803</v>
      </c>
      <c r="H48" s="205">
        <v>50</v>
      </c>
      <c r="I48" s="205">
        <v>2788</v>
      </c>
      <c r="J48" s="205">
        <v>338</v>
      </c>
      <c r="K48" s="205">
        <v>1774</v>
      </c>
      <c r="L48" s="207" t="s">
        <v>141</v>
      </c>
      <c r="M48" s="207"/>
      <c r="N48" s="206"/>
      <c r="O48" s="205">
        <v>239</v>
      </c>
      <c r="P48" s="205">
        <v>316</v>
      </c>
      <c r="Q48" s="205">
        <v>789</v>
      </c>
      <c r="R48" s="205">
        <v>789</v>
      </c>
      <c r="S48" s="205">
        <v>1271</v>
      </c>
      <c r="T48" s="205">
        <v>9188</v>
      </c>
      <c r="U48" s="205">
        <v>6039</v>
      </c>
      <c r="V48" s="205">
        <v>2602</v>
      </c>
      <c r="W48" s="205">
        <v>2351</v>
      </c>
      <c r="X48" s="207" t="s">
        <v>141</v>
      </c>
      <c r="Y48" s="207"/>
      <c r="Z48" s="206"/>
      <c r="AA48" s="205">
        <v>269</v>
      </c>
      <c r="AB48" s="205">
        <v>344</v>
      </c>
      <c r="AC48" s="205">
        <v>247</v>
      </c>
      <c r="AD48" s="205">
        <v>301</v>
      </c>
      <c r="AE48" s="205">
        <v>0</v>
      </c>
      <c r="AF48" s="205">
        <v>0</v>
      </c>
      <c r="AG48" s="205">
        <v>6</v>
      </c>
      <c r="AH48" s="205">
        <v>14</v>
      </c>
      <c r="AI48" s="205">
        <v>6</v>
      </c>
      <c r="AJ48" s="205">
        <v>13</v>
      </c>
      <c r="AK48" s="205">
        <v>0</v>
      </c>
      <c r="AL48" s="205">
        <v>0</v>
      </c>
      <c r="AM48" s="205">
        <v>2</v>
      </c>
      <c r="AN48" s="205">
        <v>5</v>
      </c>
      <c r="AO48" s="205">
        <v>8</v>
      </c>
      <c r="AP48" s="205">
        <v>11</v>
      </c>
    </row>
    <row r="49" spans="1:42" ht="13.5">
      <c r="A49" s="207"/>
      <c r="B49" s="207" t="s">
        <v>26</v>
      </c>
      <c r="C49" s="206"/>
      <c r="D49" s="205">
        <v>0</v>
      </c>
      <c r="E49" s="205">
        <v>0</v>
      </c>
      <c r="F49" s="205">
        <v>91</v>
      </c>
      <c r="G49" s="205">
        <v>1187</v>
      </c>
      <c r="H49" s="205">
        <v>5</v>
      </c>
      <c r="I49" s="205">
        <v>9</v>
      </c>
      <c r="J49" s="205">
        <v>94</v>
      </c>
      <c r="K49" s="205">
        <v>312</v>
      </c>
      <c r="L49" s="207"/>
      <c r="M49" s="207" t="s">
        <v>26</v>
      </c>
      <c r="N49" s="206"/>
      <c r="O49" s="205">
        <v>71</v>
      </c>
      <c r="P49" s="205">
        <v>0</v>
      </c>
      <c r="Q49" s="205">
        <v>356</v>
      </c>
      <c r="R49" s="205">
        <v>356</v>
      </c>
      <c r="S49" s="205">
        <v>364</v>
      </c>
      <c r="T49" s="205">
        <v>3702</v>
      </c>
      <c r="U49" s="205">
        <v>2327</v>
      </c>
      <c r="V49" s="205">
        <v>1195</v>
      </c>
      <c r="W49" s="205">
        <v>1104</v>
      </c>
      <c r="X49" s="207"/>
      <c r="Y49" s="207" t="s">
        <v>26</v>
      </c>
      <c r="Z49" s="206"/>
      <c r="AA49" s="205">
        <v>20</v>
      </c>
      <c r="AB49" s="205">
        <v>21</v>
      </c>
      <c r="AC49" s="205">
        <v>15</v>
      </c>
      <c r="AD49" s="205">
        <v>16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205">
        <v>5</v>
      </c>
      <c r="AP49" s="205">
        <v>5</v>
      </c>
    </row>
    <row r="50" spans="1:42" ht="13.5">
      <c r="A50" s="207"/>
      <c r="B50" s="207" t="s">
        <v>27</v>
      </c>
      <c r="C50" s="206"/>
      <c r="D50" s="205">
        <v>0</v>
      </c>
      <c r="E50" s="205">
        <v>0</v>
      </c>
      <c r="F50" s="205">
        <v>41</v>
      </c>
      <c r="G50" s="205">
        <v>511</v>
      </c>
      <c r="H50" s="205">
        <v>28</v>
      </c>
      <c r="I50" s="205">
        <v>2614</v>
      </c>
      <c r="J50" s="205">
        <v>193</v>
      </c>
      <c r="K50" s="205">
        <v>528</v>
      </c>
      <c r="L50" s="207"/>
      <c r="M50" s="207" t="s">
        <v>27</v>
      </c>
      <c r="N50" s="206"/>
      <c r="O50" s="205">
        <v>21</v>
      </c>
      <c r="P50" s="205">
        <v>0</v>
      </c>
      <c r="Q50" s="205">
        <v>113</v>
      </c>
      <c r="R50" s="205">
        <v>113</v>
      </c>
      <c r="S50" s="205">
        <v>155</v>
      </c>
      <c r="T50" s="205">
        <v>999</v>
      </c>
      <c r="U50" s="205">
        <v>519</v>
      </c>
      <c r="V50" s="205">
        <v>202</v>
      </c>
      <c r="W50" s="205">
        <v>186</v>
      </c>
      <c r="X50" s="207"/>
      <c r="Y50" s="207" t="s">
        <v>27</v>
      </c>
      <c r="Z50" s="206"/>
      <c r="AA50" s="205">
        <v>42</v>
      </c>
      <c r="AB50" s="205">
        <v>108</v>
      </c>
      <c r="AC50" s="205">
        <v>27</v>
      </c>
      <c r="AD50" s="205">
        <v>73</v>
      </c>
      <c r="AE50" s="205">
        <v>0</v>
      </c>
      <c r="AF50" s="205">
        <v>0</v>
      </c>
      <c r="AG50" s="205">
        <v>6</v>
      </c>
      <c r="AH50" s="205">
        <v>14</v>
      </c>
      <c r="AI50" s="205">
        <v>5</v>
      </c>
      <c r="AJ50" s="205">
        <v>12</v>
      </c>
      <c r="AK50" s="205">
        <v>0</v>
      </c>
      <c r="AL50" s="205">
        <v>0</v>
      </c>
      <c r="AM50" s="205">
        <v>2</v>
      </c>
      <c r="AN50" s="205">
        <v>5</v>
      </c>
      <c r="AO50" s="205">
        <v>2</v>
      </c>
      <c r="AP50" s="205">
        <v>4</v>
      </c>
    </row>
    <row r="51" spans="1:42" ht="13.5">
      <c r="A51" s="207"/>
      <c r="B51" s="207" t="s">
        <v>28</v>
      </c>
      <c r="C51" s="206"/>
      <c r="D51" s="205">
        <v>0</v>
      </c>
      <c r="E51" s="205">
        <v>0</v>
      </c>
      <c r="F51" s="205">
        <v>12</v>
      </c>
      <c r="G51" s="205">
        <v>372</v>
      </c>
      <c r="H51" s="205">
        <v>0</v>
      </c>
      <c r="I51" s="205">
        <v>0</v>
      </c>
      <c r="J51" s="205">
        <v>11</v>
      </c>
      <c r="K51" s="205">
        <v>148</v>
      </c>
      <c r="L51" s="207"/>
      <c r="M51" s="207" t="s">
        <v>28</v>
      </c>
      <c r="N51" s="206"/>
      <c r="O51" s="205">
        <v>0</v>
      </c>
      <c r="P51" s="205">
        <v>0</v>
      </c>
      <c r="Q51" s="205">
        <v>27</v>
      </c>
      <c r="R51" s="205">
        <v>27</v>
      </c>
      <c r="S51" s="205">
        <v>150</v>
      </c>
      <c r="T51" s="205">
        <v>876</v>
      </c>
      <c r="U51" s="205">
        <v>478</v>
      </c>
      <c r="V51" s="205">
        <v>278</v>
      </c>
      <c r="W51" s="205">
        <v>246</v>
      </c>
      <c r="X51" s="207"/>
      <c r="Y51" s="207" t="s">
        <v>28</v>
      </c>
      <c r="Z51" s="206"/>
      <c r="AA51" s="205">
        <v>28</v>
      </c>
      <c r="AB51" s="205">
        <v>31</v>
      </c>
      <c r="AC51" s="205">
        <v>28</v>
      </c>
      <c r="AD51" s="205">
        <v>31</v>
      </c>
      <c r="AE51" s="205">
        <v>0</v>
      </c>
      <c r="AF51" s="205">
        <v>0</v>
      </c>
      <c r="AG51" s="205">
        <v>0</v>
      </c>
      <c r="AH51" s="205">
        <v>0</v>
      </c>
      <c r="AI51" s="205">
        <v>0</v>
      </c>
      <c r="AJ51" s="205">
        <v>0</v>
      </c>
      <c r="AK51" s="205">
        <v>0</v>
      </c>
      <c r="AL51" s="205">
        <v>0</v>
      </c>
      <c r="AM51" s="205">
        <v>0</v>
      </c>
      <c r="AN51" s="205">
        <v>0</v>
      </c>
      <c r="AO51" s="205">
        <v>0</v>
      </c>
      <c r="AP51" s="205">
        <v>0</v>
      </c>
    </row>
    <row r="52" spans="1:42" ht="13.5">
      <c r="A52" s="207"/>
      <c r="B52" s="207" t="s">
        <v>29</v>
      </c>
      <c r="C52" s="206"/>
      <c r="D52" s="205">
        <v>0</v>
      </c>
      <c r="E52" s="205">
        <v>0</v>
      </c>
      <c r="F52" s="205">
        <v>20</v>
      </c>
      <c r="G52" s="205">
        <v>380</v>
      </c>
      <c r="H52" s="205">
        <v>14</v>
      </c>
      <c r="I52" s="205">
        <v>57</v>
      </c>
      <c r="J52" s="205">
        <v>9</v>
      </c>
      <c r="K52" s="205">
        <v>126</v>
      </c>
      <c r="L52" s="207"/>
      <c r="M52" s="207" t="s">
        <v>29</v>
      </c>
      <c r="N52" s="206"/>
      <c r="O52" s="205">
        <v>44</v>
      </c>
      <c r="P52" s="205">
        <v>137</v>
      </c>
      <c r="Q52" s="205">
        <v>23</v>
      </c>
      <c r="R52" s="205">
        <v>23</v>
      </c>
      <c r="S52" s="205">
        <v>278</v>
      </c>
      <c r="T52" s="205">
        <v>1017</v>
      </c>
      <c r="U52" s="205">
        <v>740</v>
      </c>
      <c r="V52" s="205">
        <v>450</v>
      </c>
      <c r="W52" s="205">
        <v>394</v>
      </c>
      <c r="X52" s="207"/>
      <c r="Y52" s="207" t="s">
        <v>29</v>
      </c>
      <c r="Z52" s="206"/>
      <c r="AA52" s="205">
        <v>164</v>
      </c>
      <c r="AB52" s="205">
        <v>164</v>
      </c>
      <c r="AC52" s="205">
        <v>164</v>
      </c>
      <c r="AD52" s="205">
        <v>164</v>
      </c>
      <c r="AE52" s="205">
        <v>0</v>
      </c>
      <c r="AF52" s="205">
        <v>0</v>
      </c>
      <c r="AG52" s="205">
        <v>0</v>
      </c>
      <c r="AH52" s="205">
        <v>0</v>
      </c>
      <c r="AI52" s="205">
        <v>0</v>
      </c>
      <c r="AJ52" s="205">
        <v>0</v>
      </c>
      <c r="AK52" s="205">
        <v>0</v>
      </c>
      <c r="AL52" s="205">
        <v>0</v>
      </c>
      <c r="AM52" s="205">
        <v>0</v>
      </c>
      <c r="AN52" s="205">
        <v>0</v>
      </c>
      <c r="AO52" s="205">
        <v>0</v>
      </c>
      <c r="AP52" s="205">
        <v>0</v>
      </c>
    </row>
    <row r="53" spans="1:42" ht="13.5">
      <c r="A53" s="207"/>
      <c r="B53" s="207" t="s">
        <v>140</v>
      </c>
      <c r="C53" s="206"/>
      <c r="D53" s="205">
        <v>0</v>
      </c>
      <c r="E53" s="205">
        <v>0</v>
      </c>
      <c r="F53" s="205">
        <v>42</v>
      </c>
      <c r="G53" s="205">
        <v>353</v>
      </c>
      <c r="H53" s="205">
        <v>3</v>
      </c>
      <c r="I53" s="205">
        <v>108</v>
      </c>
      <c r="J53" s="205">
        <v>31</v>
      </c>
      <c r="K53" s="205">
        <v>660</v>
      </c>
      <c r="L53" s="207"/>
      <c r="M53" s="207" t="s">
        <v>140</v>
      </c>
      <c r="N53" s="206"/>
      <c r="O53" s="205">
        <v>103</v>
      </c>
      <c r="P53" s="205">
        <v>179</v>
      </c>
      <c r="Q53" s="205">
        <v>270</v>
      </c>
      <c r="R53" s="205">
        <v>270</v>
      </c>
      <c r="S53" s="205">
        <v>324</v>
      </c>
      <c r="T53" s="205">
        <v>2594</v>
      </c>
      <c r="U53" s="205">
        <v>1975</v>
      </c>
      <c r="V53" s="205">
        <v>477</v>
      </c>
      <c r="W53" s="205">
        <v>421</v>
      </c>
      <c r="X53" s="207"/>
      <c r="Y53" s="207" t="s">
        <v>140</v>
      </c>
      <c r="Z53" s="206"/>
      <c r="AA53" s="205">
        <v>15</v>
      </c>
      <c r="AB53" s="205">
        <v>20</v>
      </c>
      <c r="AC53" s="205">
        <v>13</v>
      </c>
      <c r="AD53" s="205">
        <v>17</v>
      </c>
      <c r="AE53" s="205">
        <v>0</v>
      </c>
      <c r="AF53" s="205">
        <v>0</v>
      </c>
      <c r="AG53" s="205">
        <v>0</v>
      </c>
      <c r="AH53" s="205">
        <v>0</v>
      </c>
      <c r="AI53" s="205">
        <v>1</v>
      </c>
      <c r="AJ53" s="205">
        <v>1</v>
      </c>
      <c r="AK53" s="205">
        <v>0</v>
      </c>
      <c r="AL53" s="205">
        <v>0</v>
      </c>
      <c r="AM53" s="205">
        <v>0</v>
      </c>
      <c r="AN53" s="205">
        <v>0</v>
      </c>
      <c r="AO53" s="205">
        <v>1</v>
      </c>
      <c r="AP53" s="205">
        <v>2</v>
      </c>
    </row>
    <row r="54" spans="1:42" ht="13.5">
      <c r="A54" s="207"/>
      <c r="B54" s="207"/>
      <c r="C54" s="206"/>
      <c r="D54" s="205"/>
      <c r="E54" s="205"/>
      <c r="F54" s="205"/>
      <c r="G54" s="205"/>
      <c r="H54" s="205"/>
      <c r="I54" s="205"/>
      <c r="J54" s="205"/>
      <c r="K54" s="205"/>
      <c r="L54" s="207"/>
      <c r="M54" s="207"/>
      <c r="N54" s="206"/>
      <c r="O54" s="205"/>
      <c r="P54" s="205"/>
      <c r="Q54" s="205"/>
      <c r="R54" s="205"/>
      <c r="S54" s="205"/>
      <c r="T54" s="205"/>
      <c r="U54" s="205"/>
      <c r="V54" s="205"/>
      <c r="W54" s="205"/>
      <c r="X54" s="207"/>
      <c r="Y54" s="207"/>
      <c r="Z54" s="206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</row>
    <row r="55" spans="1:42" ht="13.5">
      <c r="A55" s="207" t="s">
        <v>139</v>
      </c>
      <c r="B55" s="207"/>
      <c r="C55" s="206"/>
      <c r="D55" s="205">
        <v>0</v>
      </c>
      <c r="E55" s="205">
        <v>0</v>
      </c>
      <c r="F55" s="205">
        <v>162</v>
      </c>
      <c r="G55" s="205">
        <v>3433</v>
      </c>
      <c r="H55" s="205">
        <v>93</v>
      </c>
      <c r="I55" s="205">
        <v>236</v>
      </c>
      <c r="J55" s="205">
        <v>60</v>
      </c>
      <c r="K55" s="205">
        <v>1243</v>
      </c>
      <c r="L55" s="207" t="s">
        <v>139</v>
      </c>
      <c r="M55" s="207"/>
      <c r="N55" s="206"/>
      <c r="O55" s="205">
        <v>253</v>
      </c>
      <c r="P55" s="205">
        <v>223</v>
      </c>
      <c r="Q55" s="205">
        <v>1230</v>
      </c>
      <c r="R55" s="205">
        <v>1231</v>
      </c>
      <c r="S55" s="205">
        <v>1816</v>
      </c>
      <c r="T55" s="205">
        <v>10819</v>
      </c>
      <c r="U55" s="205">
        <v>11588</v>
      </c>
      <c r="V55" s="205">
        <v>5660</v>
      </c>
      <c r="W55" s="205">
        <v>3017</v>
      </c>
      <c r="X55" s="207" t="s">
        <v>139</v>
      </c>
      <c r="Y55" s="207"/>
      <c r="Z55" s="206"/>
      <c r="AA55" s="205">
        <v>90</v>
      </c>
      <c r="AB55" s="205">
        <v>101</v>
      </c>
      <c r="AC55" s="205">
        <v>81</v>
      </c>
      <c r="AD55" s="205">
        <v>91</v>
      </c>
      <c r="AE55" s="205">
        <v>0</v>
      </c>
      <c r="AF55" s="205">
        <v>0</v>
      </c>
      <c r="AG55" s="205">
        <v>0</v>
      </c>
      <c r="AH55" s="205">
        <v>0</v>
      </c>
      <c r="AI55" s="205">
        <v>0</v>
      </c>
      <c r="AJ55" s="205">
        <v>0</v>
      </c>
      <c r="AK55" s="205">
        <v>0</v>
      </c>
      <c r="AL55" s="205">
        <v>0</v>
      </c>
      <c r="AM55" s="205">
        <v>0</v>
      </c>
      <c r="AN55" s="205">
        <v>0</v>
      </c>
      <c r="AO55" s="205">
        <v>9</v>
      </c>
      <c r="AP55" s="205">
        <v>10</v>
      </c>
    </row>
    <row r="56" spans="1:42" ht="13.5">
      <c r="A56" s="207"/>
      <c r="B56" s="207" t="s">
        <v>34</v>
      </c>
      <c r="C56" s="206"/>
      <c r="D56" s="205">
        <v>0</v>
      </c>
      <c r="E56" s="205">
        <v>0</v>
      </c>
      <c r="F56" s="205">
        <v>124</v>
      </c>
      <c r="G56" s="205">
        <v>3011</v>
      </c>
      <c r="H56" s="205">
        <v>81</v>
      </c>
      <c r="I56" s="205">
        <v>220</v>
      </c>
      <c r="J56" s="205">
        <v>14</v>
      </c>
      <c r="K56" s="205">
        <v>17</v>
      </c>
      <c r="L56" s="207"/>
      <c r="M56" s="207" t="s">
        <v>34</v>
      </c>
      <c r="N56" s="206"/>
      <c r="O56" s="205">
        <v>196</v>
      </c>
      <c r="P56" s="205">
        <v>0</v>
      </c>
      <c r="Q56" s="205">
        <v>1051</v>
      </c>
      <c r="R56" s="205">
        <v>1051</v>
      </c>
      <c r="S56" s="205">
        <v>1040</v>
      </c>
      <c r="T56" s="205">
        <v>6561</v>
      </c>
      <c r="U56" s="205">
        <v>7882</v>
      </c>
      <c r="V56" s="205">
        <v>4404</v>
      </c>
      <c r="W56" s="205">
        <v>1987</v>
      </c>
      <c r="X56" s="207"/>
      <c r="Y56" s="207" t="s">
        <v>34</v>
      </c>
      <c r="Z56" s="206"/>
      <c r="AA56" s="205">
        <v>72</v>
      </c>
      <c r="AB56" s="205">
        <v>81</v>
      </c>
      <c r="AC56" s="205">
        <v>72</v>
      </c>
      <c r="AD56" s="205">
        <v>81</v>
      </c>
      <c r="AE56" s="205">
        <v>0</v>
      </c>
      <c r="AF56" s="205">
        <v>0</v>
      </c>
      <c r="AG56" s="205">
        <v>0</v>
      </c>
      <c r="AH56" s="205">
        <v>0</v>
      </c>
      <c r="AI56" s="205">
        <v>0</v>
      </c>
      <c r="AJ56" s="205">
        <v>0</v>
      </c>
      <c r="AK56" s="205">
        <v>0</v>
      </c>
      <c r="AL56" s="205">
        <v>0</v>
      </c>
      <c r="AM56" s="205">
        <v>0</v>
      </c>
      <c r="AN56" s="205">
        <v>0</v>
      </c>
      <c r="AO56" s="205">
        <v>0</v>
      </c>
      <c r="AP56" s="205">
        <v>0</v>
      </c>
    </row>
    <row r="57" spans="1:42" ht="13.5">
      <c r="A57" s="207"/>
      <c r="B57" s="207" t="s">
        <v>138</v>
      </c>
      <c r="C57" s="206"/>
      <c r="D57" s="205">
        <v>0</v>
      </c>
      <c r="E57" s="205">
        <v>0</v>
      </c>
      <c r="F57" s="205">
        <v>38</v>
      </c>
      <c r="G57" s="205">
        <v>422</v>
      </c>
      <c r="H57" s="205">
        <v>12</v>
      </c>
      <c r="I57" s="205">
        <v>16</v>
      </c>
      <c r="J57" s="205">
        <v>46</v>
      </c>
      <c r="K57" s="205">
        <v>1226</v>
      </c>
      <c r="L57" s="207"/>
      <c r="M57" s="207" t="s">
        <v>138</v>
      </c>
      <c r="N57" s="206"/>
      <c r="O57" s="205">
        <v>57</v>
      </c>
      <c r="P57" s="205">
        <v>223</v>
      </c>
      <c r="Q57" s="205">
        <v>179</v>
      </c>
      <c r="R57" s="205">
        <v>180</v>
      </c>
      <c r="S57" s="205">
        <v>776</v>
      </c>
      <c r="T57" s="205">
        <v>4258</v>
      </c>
      <c r="U57" s="205">
        <v>3706</v>
      </c>
      <c r="V57" s="205">
        <v>1256</v>
      </c>
      <c r="W57" s="205">
        <v>1030</v>
      </c>
      <c r="X57" s="207"/>
      <c r="Y57" s="207" t="s">
        <v>138</v>
      </c>
      <c r="Z57" s="206"/>
      <c r="AA57" s="205">
        <v>18</v>
      </c>
      <c r="AB57" s="205">
        <v>20</v>
      </c>
      <c r="AC57" s="205">
        <v>9</v>
      </c>
      <c r="AD57" s="205">
        <v>10</v>
      </c>
      <c r="AE57" s="205">
        <v>0</v>
      </c>
      <c r="AF57" s="205">
        <v>0</v>
      </c>
      <c r="AG57" s="205">
        <v>0</v>
      </c>
      <c r="AH57" s="205">
        <v>0</v>
      </c>
      <c r="AI57" s="205">
        <v>0</v>
      </c>
      <c r="AJ57" s="205">
        <v>0</v>
      </c>
      <c r="AK57" s="205">
        <v>0</v>
      </c>
      <c r="AL57" s="205">
        <v>0</v>
      </c>
      <c r="AM57" s="205">
        <v>0</v>
      </c>
      <c r="AN57" s="205">
        <v>0</v>
      </c>
      <c r="AO57" s="205">
        <v>9</v>
      </c>
      <c r="AP57" s="205">
        <v>10</v>
      </c>
    </row>
    <row r="58" spans="1:42" ht="13.5">
      <c r="A58" s="207"/>
      <c r="B58" s="207"/>
      <c r="C58" s="206"/>
      <c r="D58" s="205"/>
      <c r="E58" s="205"/>
      <c r="F58" s="205"/>
      <c r="G58" s="205"/>
      <c r="H58" s="205"/>
      <c r="I58" s="205"/>
      <c r="J58" s="205"/>
      <c r="K58" s="205"/>
      <c r="L58" s="207"/>
      <c r="M58" s="207"/>
      <c r="N58" s="206"/>
      <c r="O58" s="205"/>
      <c r="P58" s="205"/>
      <c r="Q58" s="205"/>
      <c r="R58" s="205"/>
      <c r="S58" s="205"/>
      <c r="T58" s="205"/>
      <c r="U58" s="205"/>
      <c r="V58" s="205"/>
      <c r="W58" s="205"/>
      <c r="X58" s="207"/>
      <c r="Y58" s="207"/>
      <c r="Z58" s="206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</row>
    <row r="59" spans="1:43" ht="13.5">
      <c r="A59" s="207" t="s">
        <v>137</v>
      </c>
      <c r="B59" s="207"/>
      <c r="C59" s="206"/>
      <c r="D59" s="205">
        <v>7</v>
      </c>
      <c r="E59" s="205">
        <v>6</v>
      </c>
      <c r="F59" s="205">
        <v>13</v>
      </c>
      <c r="G59" s="205">
        <v>294</v>
      </c>
      <c r="H59" s="205">
        <v>0</v>
      </c>
      <c r="I59" s="205">
        <v>0</v>
      </c>
      <c r="J59" s="205">
        <v>59</v>
      </c>
      <c r="K59" s="205">
        <v>545</v>
      </c>
      <c r="L59" s="207" t="s">
        <v>137</v>
      </c>
      <c r="M59" s="207"/>
      <c r="N59" s="206"/>
      <c r="O59" s="205">
        <v>124</v>
      </c>
      <c r="P59" s="205">
        <v>649</v>
      </c>
      <c r="Q59" s="205">
        <v>2778</v>
      </c>
      <c r="R59" s="205">
        <v>2778</v>
      </c>
      <c r="S59" s="205">
        <v>6788</v>
      </c>
      <c r="T59" s="205">
        <v>20139</v>
      </c>
      <c r="U59" s="205">
        <v>17655</v>
      </c>
      <c r="V59" s="205">
        <v>10512</v>
      </c>
      <c r="W59" s="205">
        <v>3916</v>
      </c>
      <c r="X59" s="207" t="s">
        <v>137</v>
      </c>
      <c r="Y59" s="207"/>
      <c r="Z59" s="206"/>
      <c r="AA59" s="205">
        <v>438</v>
      </c>
      <c r="AB59" s="205">
        <v>447</v>
      </c>
      <c r="AC59" s="205">
        <v>158</v>
      </c>
      <c r="AD59" s="205">
        <v>159</v>
      </c>
      <c r="AE59" s="205">
        <v>1</v>
      </c>
      <c r="AF59" s="205">
        <v>1</v>
      </c>
      <c r="AG59" s="205">
        <v>0</v>
      </c>
      <c r="AH59" s="205">
        <v>0</v>
      </c>
      <c r="AI59" s="205">
        <v>0</v>
      </c>
      <c r="AJ59" s="205">
        <v>0</v>
      </c>
      <c r="AK59" s="205">
        <v>0</v>
      </c>
      <c r="AL59" s="205">
        <v>0</v>
      </c>
      <c r="AM59" s="205">
        <v>0</v>
      </c>
      <c r="AN59" s="205">
        <v>0</v>
      </c>
      <c r="AO59" s="205">
        <v>279</v>
      </c>
      <c r="AP59" s="205">
        <v>287</v>
      </c>
      <c r="AQ59" s="207"/>
    </row>
    <row r="60" spans="1:42" ht="13.5">
      <c r="A60" s="207"/>
      <c r="B60" s="207" t="s">
        <v>35</v>
      </c>
      <c r="C60" s="206"/>
      <c r="D60" s="205">
        <v>7</v>
      </c>
      <c r="E60" s="205">
        <v>6</v>
      </c>
      <c r="F60" s="205">
        <v>13</v>
      </c>
      <c r="G60" s="205">
        <v>294</v>
      </c>
      <c r="H60" s="205">
        <v>0</v>
      </c>
      <c r="I60" s="205">
        <v>0</v>
      </c>
      <c r="J60" s="205">
        <v>59</v>
      </c>
      <c r="K60" s="205">
        <v>545</v>
      </c>
      <c r="L60" s="207"/>
      <c r="M60" s="207" t="s">
        <v>35</v>
      </c>
      <c r="N60" s="206"/>
      <c r="O60" s="205">
        <v>124</v>
      </c>
      <c r="P60" s="205">
        <v>649</v>
      </c>
      <c r="Q60" s="205">
        <v>2778</v>
      </c>
      <c r="R60" s="205">
        <v>2778</v>
      </c>
      <c r="S60" s="205">
        <v>6788</v>
      </c>
      <c r="T60" s="205">
        <v>20139</v>
      </c>
      <c r="U60" s="205">
        <v>17655</v>
      </c>
      <c r="V60" s="205">
        <v>10512</v>
      </c>
      <c r="W60" s="205">
        <v>3916</v>
      </c>
      <c r="X60" s="207"/>
      <c r="Y60" s="207" t="s">
        <v>35</v>
      </c>
      <c r="Z60" s="206"/>
      <c r="AA60" s="205">
        <v>438</v>
      </c>
      <c r="AB60" s="205">
        <v>447</v>
      </c>
      <c r="AC60" s="205">
        <v>158</v>
      </c>
      <c r="AD60" s="205">
        <v>159</v>
      </c>
      <c r="AE60" s="205">
        <v>1</v>
      </c>
      <c r="AF60" s="205">
        <v>1</v>
      </c>
      <c r="AG60" s="205">
        <v>0</v>
      </c>
      <c r="AH60" s="205">
        <v>0</v>
      </c>
      <c r="AI60" s="205">
        <v>0</v>
      </c>
      <c r="AJ60" s="205">
        <v>0</v>
      </c>
      <c r="AK60" s="205">
        <v>0</v>
      </c>
      <c r="AL60" s="205">
        <v>0</v>
      </c>
      <c r="AM60" s="205">
        <v>0</v>
      </c>
      <c r="AN60" s="205">
        <v>0</v>
      </c>
      <c r="AO60" s="205">
        <v>279</v>
      </c>
      <c r="AP60" s="205">
        <v>287</v>
      </c>
    </row>
    <row r="61" spans="1:42" ht="13.5">
      <c r="A61" s="207"/>
      <c r="B61" s="207"/>
      <c r="C61" s="206"/>
      <c r="D61" s="205"/>
      <c r="E61" s="205"/>
      <c r="F61" s="205"/>
      <c r="G61" s="205"/>
      <c r="H61" s="205"/>
      <c r="I61" s="205"/>
      <c r="J61" s="205"/>
      <c r="K61" s="205"/>
      <c r="L61" s="207"/>
      <c r="M61" s="207"/>
      <c r="N61" s="206"/>
      <c r="O61" s="205"/>
      <c r="P61" s="205"/>
      <c r="Q61" s="205"/>
      <c r="R61" s="205"/>
      <c r="S61" s="205"/>
      <c r="T61" s="205"/>
      <c r="U61" s="205"/>
      <c r="V61" s="205"/>
      <c r="W61" s="205"/>
      <c r="X61" s="207"/>
      <c r="Y61" s="207"/>
      <c r="Z61" s="206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</row>
    <row r="62" spans="1:42" ht="13.5">
      <c r="A62" s="207" t="s">
        <v>136</v>
      </c>
      <c r="B62" s="207"/>
      <c r="C62" s="206"/>
      <c r="D62" s="205">
        <v>3</v>
      </c>
      <c r="E62" s="205">
        <v>3</v>
      </c>
      <c r="F62" s="205">
        <v>474</v>
      </c>
      <c r="G62" s="205">
        <v>5793</v>
      </c>
      <c r="H62" s="205">
        <v>231</v>
      </c>
      <c r="I62" s="205">
        <v>535</v>
      </c>
      <c r="J62" s="205">
        <v>337</v>
      </c>
      <c r="K62" s="205">
        <v>1105</v>
      </c>
      <c r="L62" s="207" t="s">
        <v>136</v>
      </c>
      <c r="M62" s="207"/>
      <c r="N62" s="206"/>
      <c r="O62" s="205">
        <v>498</v>
      </c>
      <c r="P62" s="205">
        <v>1815</v>
      </c>
      <c r="Q62" s="205">
        <v>968</v>
      </c>
      <c r="R62" s="205">
        <v>968</v>
      </c>
      <c r="S62" s="205">
        <v>3703</v>
      </c>
      <c r="T62" s="205">
        <v>16144</v>
      </c>
      <c r="U62" s="205">
        <v>12805</v>
      </c>
      <c r="V62" s="205">
        <v>7983</v>
      </c>
      <c r="W62" s="205">
        <v>5742</v>
      </c>
      <c r="X62" s="207" t="s">
        <v>136</v>
      </c>
      <c r="Y62" s="207"/>
      <c r="Z62" s="206"/>
      <c r="AA62" s="205">
        <v>483</v>
      </c>
      <c r="AB62" s="205">
        <v>544</v>
      </c>
      <c r="AC62" s="205">
        <v>344</v>
      </c>
      <c r="AD62" s="205">
        <v>405</v>
      </c>
      <c r="AE62" s="205">
        <v>0</v>
      </c>
      <c r="AF62" s="205">
        <v>0</v>
      </c>
      <c r="AG62" s="205">
        <v>0</v>
      </c>
      <c r="AH62" s="205">
        <v>0</v>
      </c>
      <c r="AI62" s="205">
        <v>0</v>
      </c>
      <c r="AJ62" s="205">
        <v>0</v>
      </c>
      <c r="AK62" s="205">
        <v>0</v>
      </c>
      <c r="AL62" s="205">
        <v>0</v>
      </c>
      <c r="AM62" s="205">
        <v>0</v>
      </c>
      <c r="AN62" s="205">
        <v>0</v>
      </c>
      <c r="AO62" s="205">
        <v>139</v>
      </c>
      <c r="AP62" s="205">
        <v>139</v>
      </c>
    </row>
    <row r="63" spans="1:42" ht="13.5">
      <c r="A63" s="207"/>
      <c r="B63" s="207" t="s">
        <v>37</v>
      </c>
      <c r="C63" s="206"/>
      <c r="D63" s="205">
        <v>0</v>
      </c>
      <c r="E63" s="205">
        <v>0</v>
      </c>
      <c r="F63" s="205">
        <v>97</v>
      </c>
      <c r="G63" s="205">
        <v>879</v>
      </c>
      <c r="H63" s="205">
        <v>65</v>
      </c>
      <c r="I63" s="205">
        <v>147</v>
      </c>
      <c r="J63" s="205">
        <v>52</v>
      </c>
      <c r="K63" s="205">
        <v>147</v>
      </c>
      <c r="L63" s="207"/>
      <c r="M63" s="207" t="s">
        <v>37</v>
      </c>
      <c r="N63" s="206"/>
      <c r="O63" s="205">
        <v>172</v>
      </c>
      <c r="P63" s="205">
        <v>666</v>
      </c>
      <c r="Q63" s="205">
        <v>455</v>
      </c>
      <c r="R63" s="205">
        <v>456</v>
      </c>
      <c r="S63" s="205">
        <v>1369</v>
      </c>
      <c r="T63" s="205">
        <v>5738</v>
      </c>
      <c r="U63" s="205">
        <v>3788</v>
      </c>
      <c r="V63" s="205">
        <v>3160</v>
      </c>
      <c r="W63" s="205">
        <v>1784</v>
      </c>
      <c r="X63" s="207"/>
      <c r="Y63" s="207" t="s">
        <v>37</v>
      </c>
      <c r="Z63" s="206"/>
      <c r="AA63" s="205">
        <v>65</v>
      </c>
      <c r="AB63" s="205">
        <v>77</v>
      </c>
      <c r="AC63" s="205">
        <v>33</v>
      </c>
      <c r="AD63" s="205">
        <v>45</v>
      </c>
      <c r="AE63" s="205">
        <v>0</v>
      </c>
      <c r="AF63" s="205">
        <v>0</v>
      </c>
      <c r="AG63" s="205">
        <v>0</v>
      </c>
      <c r="AH63" s="205">
        <v>0</v>
      </c>
      <c r="AI63" s="205">
        <v>0</v>
      </c>
      <c r="AJ63" s="205">
        <v>0</v>
      </c>
      <c r="AK63" s="205">
        <v>0</v>
      </c>
      <c r="AL63" s="205">
        <v>0</v>
      </c>
      <c r="AM63" s="205">
        <v>0</v>
      </c>
      <c r="AN63" s="205">
        <v>0</v>
      </c>
      <c r="AO63" s="205">
        <v>32</v>
      </c>
      <c r="AP63" s="205">
        <v>32</v>
      </c>
    </row>
    <row r="64" spans="1:42" ht="13.5">
      <c r="A64" s="207"/>
      <c r="B64" s="207" t="s">
        <v>38</v>
      </c>
      <c r="C64" s="206"/>
      <c r="D64" s="205">
        <v>3</v>
      </c>
      <c r="E64" s="205">
        <v>3</v>
      </c>
      <c r="F64" s="205">
        <v>98</v>
      </c>
      <c r="G64" s="205">
        <v>730</v>
      </c>
      <c r="H64" s="205">
        <v>15</v>
      </c>
      <c r="I64" s="205">
        <v>105</v>
      </c>
      <c r="J64" s="205">
        <v>26</v>
      </c>
      <c r="K64" s="205">
        <v>26</v>
      </c>
      <c r="L64" s="207"/>
      <c r="M64" s="207" t="s">
        <v>38</v>
      </c>
      <c r="N64" s="206"/>
      <c r="O64" s="205">
        <v>61</v>
      </c>
      <c r="P64" s="205">
        <v>165</v>
      </c>
      <c r="Q64" s="205">
        <v>48</v>
      </c>
      <c r="R64" s="205">
        <v>48</v>
      </c>
      <c r="S64" s="205">
        <v>365</v>
      </c>
      <c r="T64" s="205">
        <v>2604</v>
      </c>
      <c r="U64" s="205">
        <v>1233</v>
      </c>
      <c r="V64" s="205">
        <v>744</v>
      </c>
      <c r="W64" s="205">
        <v>699</v>
      </c>
      <c r="X64" s="207"/>
      <c r="Y64" s="207" t="s">
        <v>38</v>
      </c>
      <c r="Z64" s="206"/>
      <c r="AA64" s="205">
        <v>8</v>
      </c>
      <c r="AB64" s="205">
        <v>8</v>
      </c>
      <c r="AC64" s="205">
        <v>8</v>
      </c>
      <c r="AD64" s="205">
        <v>8</v>
      </c>
      <c r="AE64" s="205">
        <v>0</v>
      </c>
      <c r="AF64" s="205">
        <v>0</v>
      </c>
      <c r="AG64" s="205">
        <v>0</v>
      </c>
      <c r="AH64" s="205">
        <v>0</v>
      </c>
      <c r="AI64" s="205">
        <v>0</v>
      </c>
      <c r="AJ64" s="205">
        <v>0</v>
      </c>
      <c r="AK64" s="205">
        <v>0</v>
      </c>
      <c r="AL64" s="205">
        <v>0</v>
      </c>
      <c r="AM64" s="205">
        <v>0</v>
      </c>
      <c r="AN64" s="205">
        <v>0</v>
      </c>
      <c r="AO64" s="205">
        <v>0</v>
      </c>
      <c r="AP64" s="205">
        <v>0</v>
      </c>
    </row>
    <row r="65" spans="1:42" ht="13.5">
      <c r="A65" s="207"/>
      <c r="B65" s="207" t="s">
        <v>135</v>
      </c>
      <c r="C65" s="206"/>
      <c r="D65" s="205">
        <v>0</v>
      </c>
      <c r="E65" s="205">
        <v>0</v>
      </c>
      <c r="F65" s="205">
        <v>0</v>
      </c>
      <c r="G65" s="205">
        <v>0</v>
      </c>
      <c r="H65" s="205">
        <v>12</v>
      </c>
      <c r="I65" s="205">
        <v>12</v>
      </c>
      <c r="J65" s="205">
        <v>76</v>
      </c>
      <c r="K65" s="205">
        <v>76</v>
      </c>
      <c r="L65" s="207"/>
      <c r="M65" s="207" t="s">
        <v>135</v>
      </c>
      <c r="N65" s="206"/>
      <c r="O65" s="205">
        <v>8</v>
      </c>
      <c r="P65" s="205">
        <v>59</v>
      </c>
      <c r="Q65" s="205">
        <v>68</v>
      </c>
      <c r="R65" s="205">
        <v>67</v>
      </c>
      <c r="S65" s="205">
        <v>307</v>
      </c>
      <c r="T65" s="205">
        <v>2072</v>
      </c>
      <c r="U65" s="205">
        <v>997</v>
      </c>
      <c r="V65" s="205">
        <v>544</v>
      </c>
      <c r="W65" s="205">
        <v>498</v>
      </c>
      <c r="X65" s="207"/>
      <c r="Y65" s="207" t="s">
        <v>135</v>
      </c>
      <c r="Z65" s="206"/>
      <c r="AA65" s="205">
        <v>1</v>
      </c>
      <c r="AB65" s="205">
        <v>2</v>
      </c>
      <c r="AC65" s="205">
        <v>1</v>
      </c>
      <c r="AD65" s="205">
        <v>2</v>
      </c>
      <c r="AE65" s="205">
        <v>0</v>
      </c>
      <c r="AF65" s="205">
        <v>0</v>
      </c>
      <c r="AG65" s="205">
        <v>0</v>
      </c>
      <c r="AH65" s="205">
        <v>0</v>
      </c>
      <c r="AI65" s="205">
        <v>0</v>
      </c>
      <c r="AJ65" s="205">
        <v>0</v>
      </c>
      <c r="AK65" s="205">
        <v>0</v>
      </c>
      <c r="AL65" s="205">
        <v>0</v>
      </c>
      <c r="AM65" s="205">
        <v>0</v>
      </c>
      <c r="AN65" s="205">
        <v>0</v>
      </c>
      <c r="AO65" s="205">
        <v>0</v>
      </c>
      <c r="AP65" s="205">
        <v>0</v>
      </c>
    </row>
    <row r="66" spans="1:42" ht="13.5">
      <c r="A66" s="207"/>
      <c r="B66" s="207" t="s">
        <v>40</v>
      </c>
      <c r="C66" s="206"/>
      <c r="D66" s="205">
        <v>0</v>
      </c>
      <c r="E66" s="205">
        <v>0</v>
      </c>
      <c r="F66" s="205">
        <v>26</v>
      </c>
      <c r="G66" s="205">
        <v>245</v>
      </c>
      <c r="H66" s="205">
        <v>11</v>
      </c>
      <c r="I66" s="205">
        <v>73</v>
      </c>
      <c r="J66" s="205">
        <v>38</v>
      </c>
      <c r="K66" s="205">
        <v>190</v>
      </c>
      <c r="L66" s="207"/>
      <c r="M66" s="207" t="s">
        <v>40</v>
      </c>
      <c r="N66" s="206"/>
      <c r="O66" s="205">
        <v>30</v>
      </c>
      <c r="P66" s="205">
        <v>154</v>
      </c>
      <c r="Q66" s="205">
        <v>66</v>
      </c>
      <c r="R66" s="205">
        <v>66</v>
      </c>
      <c r="S66" s="205">
        <v>346</v>
      </c>
      <c r="T66" s="205">
        <v>1972</v>
      </c>
      <c r="U66" s="205">
        <v>1331</v>
      </c>
      <c r="V66" s="205">
        <v>697</v>
      </c>
      <c r="W66" s="205">
        <v>641</v>
      </c>
      <c r="X66" s="207"/>
      <c r="Y66" s="207" t="s">
        <v>40</v>
      </c>
      <c r="Z66" s="206"/>
      <c r="AA66" s="205">
        <v>138</v>
      </c>
      <c r="AB66" s="205">
        <v>181</v>
      </c>
      <c r="AC66" s="205">
        <v>138</v>
      </c>
      <c r="AD66" s="205">
        <v>181</v>
      </c>
      <c r="AE66" s="205">
        <v>0</v>
      </c>
      <c r="AF66" s="205">
        <v>0</v>
      </c>
      <c r="AG66" s="205">
        <v>0</v>
      </c>
      <c r="AH66" s="205">
        <v>0</v>
      </c>
      <c r="AI66" s="205">
        <v>0</v>
      </c>
      <c r="AJ66" s="205">
        <v>0</v>
      </c>
      <c r="AK66" s="205">
        <v>0</v>
      </c>
      <c r="AL66" s="205">
        <v>0</v>
      </c>
      <c r="AM66" s="205">
        <v>0</v>
      </c>
      <c r="AN66" s="205">
        <v>0</v>
      </c>
      <c r="AO66" s="205">
        <v>0</v>
      </c>
      <c r="AP66" s="205">
        <v>0</v>
      </c>
    </row>
    <row r="67" spans="1:42" ht="13.5">
      <c r="A67" s="207"/>
      <c r="B67" s="207" t="s">
        <v>41</v>
      </c>
      <c r="C67" s="206"/>
      <c r="D67" s="205">
        <v>0</v>
      </c>
      <c r="E67" s="205">
        <v>0</v>
      </c>
      <c r="F67" s="205">
        <v>92</v>
      </c>
      <c r="G67" s="205">
        <v>857</v>
      </c>
      <c r="H67" s="205">
        <v>108</v>
      </c>
      <c r="I67" s="205">
        <v>153</v>
      </c>
      <c r="J67" s="205">
        <v>82</v>
      </c>
      <c r="K67" s="205">
        <v>82</v>
      </c>
      <c r="L67" s="207"/>
      <c r="M67" s="207" t="s">
        <v>41</v>
      </c>
      <c r="N67" s="206"/>
      <c r="O67" s="205">
        <v>104</v>
      </c>
      <c r="P67" s="205">
        <v>363</v>
      </c>
      <c r="Q67" s="205">
        <v>240</v>
      </c>
      <c r="R67" s="205">
        <v>240</v>
      </c>
      <c r="S67" s="205">
        <v>643</v>
      </c>
      <c r="T67" s="205">
        <v>3758</v>
      </c>
      <c r="U67" s="205">
        <v>2339</v>
      </c>
      <c r="V67" s="205">
        <v>1399</v>
      </c>
      <c r="W67" s="205">
        <v>1267</v>
      </c>
      <c r="X67" s="207"/>
      <c r="Y67" s="207" t="s">
        <v>41</v>
      </c>
      <c r="Z67" s="206"/>
      <c r="AA67" s="205">
        <v>79</v>
      </c>
      <c r="AB67" s="205">
        <v>79</v>
      </c>
      <c r="AC67" s="205">
        <v>79</v>
      </c>
      <c r="AD67" s="205">
        <v>79</v>
      </c>
      <c r="AE67" s="205">
        <v>0</v>
      </c>
      <c r="AF67" s="205">
        <v>0</v>
      </c>
      <c r="AG67" s="205">
        <v>0</v>
      </c>
      <c r="AH67" s="205">
        <v>0</v>
      </c>
      <c r="AI67" s="205">
        <v>0</v>
      </c>
      <c r="AJ67" s="205">
        <v>0</v>
      </c>
      <c r="AK67" s="205">
        <v>0</v>
      </c>
      <c r="AL67" s="205">
        <v>0</v>
      </c>
      <c r="AM67" s="205">
        <v>0</v>
      </c>
      <c r="AN67" s="205">
        <v>0</v>
      </c>
      <c r="AO67" s="205">
        <v>0</v>
      </c>
      <c r="AP67" s="205">
        <v>0</v>
      </c>
    </row>
    <row r="68" spans="1:42" ht="14.25" thickBot="1">
      <c r="A68" s="204"/>
      <c r="B68" s="204" t="s">
        <v>42</v>
      </c>
      <c r="C68" s="203"/>
      <c r="D68" s="202">
        <v>0</v>
      </c>
      <c r="E68" s="202">
        <v>0</v>
      </c>
      <c r="F68" s="202">
        <v>161</v>
      </c>
      <c r="G68" s="202">
        <v>3082</v>
      </c>
      <c r="H68" s="202">
        <v>20</v>
      </c>
      <c r="I68" s="202">
        <v>45</v>
      </c>
      <c r="J68" s="202">
        <v>63</v>
      </c>
      <c r="K68" s="202">
        <v>584</v>
      </c>
      <c r="L68" s="204"/>
      <c r="M68" s="204" t="s">
        <v>42</v>
      </c>
      <c r="N68" s="203"/>
      <c r="O68" s="202">
        <v>123</v>
      </c>
      <c r="P68" s="202">
        <v>408</v>
      </c>
      <c r="Q68" s="202">
        <v>91</v>
      </c>
      <c r="R68" s="202">
        <v>91</v>
      </c>
      <c r="S68" s="202">
        <v>673</v>
      </c>
      <c r="T68" s="202">
        <v>0</v>
      </c>
      <c r="U68" s="202">
        <v>3117</v>
      </c>
      <c r="V68" s="202">
        <v>1439</v>
      </c>
      <c r="W68" s="202">
        <v>853</v>
      </c>
      <c r="X68" s="204"/>
      <c r="Y68" s="204" t="s">
        <v>42</v>
      </c>
      <c r="Z68" s="203"/>
      <c r="AA68" s="202">
        <v>192</v>
      </c>
      <c r="AB68" s="202">
        <v>197</v>
      </c>
      <c r="AC68" s="202">
        <v>85</v>
      </c>
      <c r="AD68" s="202">
        <v>90</v>
      </c>
      <c r="AE68" s="202">
        <v>0</v>
      </c>
      <c r="AF68" s="202">
        <v>0</v>
      </c>
      <c r="AG68" s="202">
        <v>0</v>
      </c>
      <c r="AH68" s="202">
        <v>0</v>
      </c>
      <c r="AI68" s="202">
        <v>0</v>
      </c>
      <c r="AJ68" s="202">
        <v>0</v>
      </c>
      <c r="AK68" s="202">
        <v>0</v>
      </c>
      <c r="AL68" s="202">
        <v>0</v>
      </c>
      <c r="AM68" s="202">
        <v>0</v>
      </c>
      <c r="AN68" s="202">
        <v>0</v>
      </c>
      <c r="AO68" s="202">
        <v>107</v>
      </c>
      <c r="AP68" s="202">
        <v>107</v>
      </c>
    </row>
    <row r="69" spans="1:24" ht="13.5">
      <c r="A69" t="s">
        <v>134</v>
      </c>
      <c r="L69" t="s">
        <v>134</v>
      </c>
      <c r="X69" t="s">
        <v>134</v>
      </c>
    </row>
    <row r="70" spans="1:42" s="200" customFormat="1" ht="27.75" customHeight="1">
      <c r="A70" s="201" t="s">
        <v>133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 t="s">
        <v>133</v>
      </c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 t="s">
        <v>133</v>
      </c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</row>
    <row r="71" spans="1:42" ht="13.5">
      <c r="A71" s="199" t="s">
        <v>132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8"/>
      <c r="M71" s="198"/>
      <c r="N71" s="198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</row>
  </sheetData>
  <sheetProtection/>
  <mergeCells count="55">
    <mergeCell ref="I2:K2"/>
    <mergeCell ref="L70:W70"/>
    <mergeCell ref="A70:K70"/>
    <mergeCell ref="X70:AP70"/>
    <mergeCell ref="A3:C6"/>
    <mergeCell ref="D3:G3"/>
    <mergeCell ref="H3:K3"/>
    <mergeCell ref="K5:K6"/>
    <mergeCell ref="AI4:AJ4"/>
    <mergeCell ref="L3:N6"/>
    <mergeCell ref="D4:E4"/>
    <mergeCell ref="F4:G4"/>
    <mergeCell ref="H4:I4"/>
    <mergeCell ref="J4:K4"/>
    <mergeCell ref="J5:J6"/>
    <mergeCell ref="AA4:AA6"/>
    <mergeCell ref="S4:W4"/>
    <mergeCell ref="V5:V6"/>
    <mergeCell ref="U5:U6"/>
    <mergeCell ref="AM5:AN5"/>
    <mergeCell ref="AK4:AL4"/>
    <mergeCell ref="AM4:AN4"/>
    <mergeCell ref="R5:R6"/>
    <mergeCell ref="S5:S6"/>
    <mergeCell ref="AA3:AP3"/>
    <mergeCell ref="AB4:AB6"/>
    <mergeCell ref="AC4:AD4"/>
    <mergeCell ref="AE4:AF4"/>
    <mergeCell ref="O3:W3"/>
    <mergeCell ref="O4:O6"/>
    <mergeCell ref="P4:P6"/>
    <mergeCell ref="Q4:R4"/>
    <mergeCell ref="AC5:AD5"/>
    <mergeCell ref="AE5:AF5"/>
    <mergeCell ref="T5:T6"/>
    <mergeCell ref="A71:K71"/>
    <mergeCell ref="U2:W2"/>
    <mergeCell ref="X71:AP71"/>
    <mergeCell ref="AO5:AP5"/>
    <mergeCell ref="W5:W6"/>
    <mergeCell ref="AO4:AP4"/>
    <mergeCell ref="D5:D6"/>
    <mergeCell ref="E5:E6"/>
    <mergeCell ref="F5:F6"/>
    <mergeCell ref="G5:G6"/>
    <mergeCell ref="AN2:AP2"/>
    <mergeCell ref="A1:K1"/>
    <mergeCell ref="X3:Z6"/>
    <mergeCell ref="H5:H6"/>
    <mergeCell ref="I5:I6"/>
    <mergeCell ref="AG5:AH5"/>
    <mergeCell ref="AI5:AJ5"/>
    <mergeCell ref="AK5:AL5"/>
    <mergeCell ref="AG4:AH4"/>
    <mergeCell ref="Q5:Q6"/>
  </mergeCells>
  <printOptions/>
  <pageMargins left="0.7" right="0.7" top="0.75" bottom="0.75" header="0.3" footer="0.3"/>
  <pageSetup fitToWidth="0" fitToHeight="1" horizontalDpi="600" verticalDpi="600" orientation="portrait" paperSize="9" scale="73" r:id="rId1"/>
  <rowBreaks count="1" manualBreakCount="1">
    <brk id="32" max="38" man="1"/>
  </rowBreaks>
  <colBreaks count="2" manualBreakCount="2">
    <brk id="11" max="71" man="1"/>
    <brk id="23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1" sqref="F11"/>
    </sheetView>
  </sheetViews>
  <sheetFormatPr defaultColWidth="9.140625" defaultRowHeight="15"/>
  <cols>
    <col min="1" max="1" width="3.140625" style="2" customWidth="1"/>
    <col min="2" max="2" width="14.421875" style="2" customWidth="1"/>
    <col min="3" max="3" width="3.140625" style="2" customWidth="1"/>
    <col min="4" max="9" width="13.28125" style="18" customWidth="1"/>
    <col min="10" max="16384" width="9.00390625" style="18" customWidth="1"/>
  </cols>
  <sheetData>
    <row r="1" spans="1:10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9" ht="18" thickBot="1">
      <c r="A2" s="1"/>
      <c r="H2" s="21"/>
      <c r="I2" s="32" t="s">
        <v>130</v>
      </c>
    </row>
    <row r="3" spans="1:9" s="19" customFormat="1" ht="19.5" customHeight="1" thickTop="1">
      <c r="A3" s="25"/>
      <c r="B3" s="25"/>
      <c r="C3" s="26"/>
      <c r="D3" s="154" t="s">
        <v>46</v>
      </c>
      <c r="E3" s="155"/>
      <c r="F3" s="155"/>
      <c r="G3" s="156" t="s">
        <v>47</v>
      </c>
      <c r="H3" s="155"/>
      <c r="I3" s="155"/>
    </row>
    <row r="4" spans="1:9" s="19" customFormat="1" ht="19.5" customHeight="1">
      <c r="A4" s="27"/>
      <c r="B4" s="27"/>
      <c r="C4" s="28"/>
      <c r="D4" s="29" t="s">
        <v>48</v>
      </c>
      <c r="E4" s="29" t="s">
        <v>49</v>
      </c>
      <c r="F4" s="29" t="s">
        <v>50</v>
      </c>
      <c r="G4" s="29" t="s">
        <v>48</v>
      </c>
      <c r="H4" s="29" t="s">
        <v>51</v>
      </c>
      <c r="I4" s="30" t="s">
        <v>52</v>
      </c>
    </row>
    <row r="5" spans="1:9" ht="13.5">
      <c r="A5" s="3"/>
      <c r="B5" s="4" t="s">
        <v>0</v>
      </c>
      <c r="C5" s="5"/>
      <c r="D5" s="20">
        <f>D6+D7</f>
        <v>338118</v>
      </c>
      <c r="E5" s="20">
        <f>E6+E7</f>
        <v>139980</v>
      </c>
      <c r="F5" s="23">
        <f>E5/D5</f>
        <v>0.41399748016964494</v>
      </c>
      <c r="G5" s="20">
        <f>G6+G7</f>
        <v>16756</v>
      </c>
      <c r="H5" s="20">
        <f>H6+H7</f>
        <v>2467</v>
      </c>
      <c r="I5" s="23">
        <f>H5/G5</f>
        <v>0.14723084268321796</v>
      </c>
    </row>
    <row r="6" spans="1:9" ht="13.5">
      <c r="A6" s="6"/>
      <c r="B6" s="17" t="s">
        <v>1</v>
      </c>
      <c r="C6" s="7"/>
      <c r="D6" s="20">
        <f>D10+D13+D16+D19+D24+D29+D43+D50+D54+D55+D58+D61</f>
        <v>281945</v>
      </c>
      <c r="E6" s="20">
        <f>E10+E13+E16+E19+E24+E29+E43+E50+E54+E55+E58+E61</f>
        <v>112649</v>
      </c>
      <c r="F6" s="23">
        <f>E6/D6</f>
        <v>0.39954246395573606</v>
      </c>
      <c r="G6" s="20">
        <f>G10+G13+G16+G19+G24+G29+G43+G50+G54+G55+G58+G61</f>
        <v>13029</v>
      </c>
      <c r="H6" s="20">
        <f>H10+H13+H16+H19+H24+H29+H43+H50+H54+H55+H58+H61</f>
        <v>1901</v>
      </c>
      <c r="I6" s="23">
        <f>H6/G6</f>
        <v>0.14590528820323892</v>
      </c>
    </row>
    <row r="7" spans="1:9" ht="13.5">
      <c r="A7" s="6"/>
      <c r="B7" s="17" t="s">
        <v>2</v>
      </c>
      <c r="C7" s="7"/>
      <c r="D7" s="20">
        <f>D20+D21+D25+D26+D30+D31+D32+D35+D36+D37+D38+D39+D40+D44+D45+D46+D47+D51+D62+D63+D64+D65+D66</f>
        <v>56173</v>
      </c>
      <c r="E7" s="20">
        <f>E20+E21+E25+E26+E30+E31+E32+E35+E36+E37+E38+E39+E40+E44+E45+E46+E47+E51+E62+E63+E64+E65+E66</f>
        <v>27331</v>
      </c>
      <c r="F7" s="23">
        <f>E7/D7</f>
        <v>0.48655047798764534</v>
      </c>
      <c r="G7" s="20">
        <f>G20+G21+G25+G26+G30+G31+G32+G35+G36+G37+G38+G39+G40+G44+G45+G46+G47+G51+G62+G63+G64+G65+G66</f>
        <v>3727</v>
      </c>
      <c r="H7" s="20">
        <f>H20+H21+H25+H26+H30+H31+H32+H35+H36+H37+H38+H39+H40+H44+H45+H46+H47+H51+H62+H63+H64+H65+H66</f>
        <v>566</v>
      </c>
      <c r="I7" s="23">
        <f>H7/G7</f>
        <v>0.1518647705929702</v>
      </c>
    </row>
    <row r="8" spans="1:9" ht="13.5">
      <c r="A8" s="6"/>
      <c r="B8" s="8"/>
      <c r="C8" s="7"/>
      <c r="D8" s="20"/>
      <c r="E8" s="20"/>
      <c r="F8" s="23"/>
      <c r="G8" s="20"/>
      <c r="H8" s="20"/>
      <c r="I8" s="23"/>
    </row>
    <row r="9" spans="1:9" ht="13.5">
      <c r="A9" s="151" t="s">
        <v>3</v>
      </c>
      <c r="B9" s="151"/>
      <c r="C9" s="152"/>
      <c r="D9" s="20">
        <f>D10</f>
        <v>55019</v>
      </c>
      <c r="E9" s="20">
        <f>E10</f>
        <v>23168</v>
      </c>
      <c r="F9" s="23">
        <f>E9/D9</f>
        <v>0.421090895872335</v>
      </c>
      <c r="G9" s="20">
        <f>G10</f>
        <v>2546</v>
      </c>
      <c r="H9" s="20">
        <f>H10</f>
        <v>548</v>
      </c>
      <c r="I9" s="23">
        <f>H9/G9</f>
        <v>0.2152395915161037</v>
      </c>
    </row>
    <row r="10" spans="1:9" ht="13.5">
      <c r="A10" s="6"/>
      <c r="B10" s="17" t="s">
        <v>4</v>
      </c>
      <c r="C10" s="7"/>
      <c r="D10" s="31">
        <v>55019</v>
      </c>
      <c r="E10" s="31">
        <v>23168</v>
      </c>
      <c r="F10" s="23">
        <f>E10/D10</f>
        <v>0.421090895872335</v>
      </c>
      <c r="G10" s="31">
        <v>2546</v>
      </c>
      <c r="H10" s="31">
        <v>548</v>
      </c>
      <c r="I10" s="23">
        <f>H10/G10</f>
        <v>0.2152395915161037</v>
      </c>
    </row>
    <row r="11" spans="1:9" ht="13.5">
      <c r="A11" s="6"/>
      <c r="B11" s="6"/>
      <c r="C11" s="7"/>
      <c r="D11" s="20"/>
      <c r="E11" s="20"/>
      <c r="F11" s="23"/>
      <c r="G11" s="20"/>
      <c r="H11" s="20"/>
      <c r="I11" s="23"/>
    </row>
    <row r="12" spans="1:9" ht="13.5">
      <c r="A12" s="151" t="s">
        <v>44</v>
      </c>
      <c r="B12" s="151"/>
      <c r="C12" s="152"/>
      <c r="D12" s="20">
        <f>D13</f>
        <v>58475</v>
      </c>
      <c r="E12" s="20">
        <f>E13</f>
        <v>21649</v>
      </c>
      <c r="F12" s="23">
        <f>E12/D12</f>
        <v>0.3702265925609235</v>
      </c>
      <c r="G12" s="20">
        <f>G13</f>
        <v>2341</v>
      </c>
      <c r="H12" s="20">
        <f>H13</f>
        <v>239</v>
      </c>
      <c r="I12" s="23">
        <f>H12/G12</f>
        <v>0.10209312259718069</v>
      </c>
    </row>
    <row r="13" spans="1:9" ht="13.5">
      <c r="A13" s="6"/>
      <c r="B13" s="17" t="s">
        <v>5</v>
      </c>
      <c r="C13" s="7"/>
      <c r="D13" s="31">
        <v>58475</v>
      </c>
      <c r="E13" s="31">
        <v>21649</v>
      </c>
      <c r="F13" s="23">
        <f>E13/D13</f>
        <v>0.3702265925609235</v>
      </c>
      <c r="G13" s="31">
        <v>2341</v>
      </c>
      <c r="H13" s="31">
        <v>239</v>
      </c>
      <c r="I13" s="23">
        <f>H13/G13</f>
        <v>0.10209312259718069</v>
      </c>
    </row>
    <row r="14" spans="1:9" ht="13.5">
      <c r="A14" s="6"/>
      <c r="B14" s="6"/>
      <c r="C14" s="7"/>
      <c r="D14" s="20"/>
      <c r="E14" s="20"/>
      <c r="F14" s="23"/>
      <c r="G14" s="20"/>
      <c r="H14" s="20"/>
      <c r="I14" s="23"/>
    </row>
    <row r="15" spans="1:9" ht="13.5">
      <c r="A15" s="151" t="s">
        <v>45</v>
      </c>
      <c r="B15" s="151"/>
      <c r="C15" s="152"/>
      <c r="D15" s="20">
        <f>D16</f>
        <v>10767</v>
      </c>
      <c r="E15" s="20">
        <f>E16</f>
        <v>4859</v>
      </c>
      <c r="F15" s="23">
        <f>E15/D15</f>
        <v>0.451286337884276</v>
      </c>
      <c r="G15" s="20">
        <f>G16</f>
        <v>520</v>
      </c>
      <c r="H15" s="20">
        <f>H16</f>
        <v>163</v>
      </c>
      <c r="I15" s="23">
        <f>H15/G15</f>
        <v>0.31346153846153846</v>
      </c>
    </row>
    <row r="16" spans="1:9" ht="13.5">
      <c r="A16" s="6"/>
      <c r="B16" s="17" t="s">
        <v>6</v>
      </c>
      <c r="C16" s="7"/>
      <c r="D16" s="31">
        <v>10767</v>
      </c>
      <c r="E16" s="31">
        <v>4859</v>
      </c>
      <c r="F16" s="23">
        <f>E16/D16</f>
        <v>0.451286337884276</v>
      </c>
      <c r="G16" s="31">
        <v>520</v>
      </c>
      <c r="H16" s="31">
        <v>163</v>
      </c>
      <c r="I16" s="23">
        <f>H16/G16</f>
        <v>0.31346153846153846</v>
      </c>
    </row>
    <row r="17" spans="1:9" ht="13.5">
      <c r="A17" s="6"/>
      <c r="B17" s="6"/>
      <c r="C17" s="7"/>
      <c r="D17" s="20"/>
      <c r="E17" s="20"/>
      <c r="F17" s="23"/>
      <c r="G17" s="20"/>
      <c r="H17" s="20"/>
      <c r="I17" s="23"/>
    </row>
    <row r="18" spans="1:9" ht="13.5">
      <c r="A18" s="151" t="s">
        <v>7</v>
      </c>
      <c r="B18" s="151"/>
      <c r="C18" s="152"/>
      <c r="D18" s="20">
        <f>SUM(D19:D21)</f>
        <v>19788</v>
      </c>
      <c r="E18" s="20">
        <f>SUM(E19:E21)</f>
        <v>8736</v>
      </c>
      <c r="F18" s="23">
        <f>E18/D18</f>
        <v>0.4414796846573681</v>
      </c>
      <c r="G18" s="20">
        <f>SUM(G19:G21)</f>
        <v>1103</v>
      </c>
      <c r="H18" s="20">
        <f>SUM(H19:H21)</f>
        <v>229</v>
      </c>
      <c r="I18" s="23">
        <f>H18/G18</f>
        <v>0.20761559383499548</v>
      </c>
    </row>
    <row r="19" spans="1:9" ht="13.5">
      <c r="A19" s="6"/>
      <c r="B19" s="17" t="s">
        <v>8</v>
      </c>
      <c r="C19" s="7"/>
      <c r="D19" s="31">
        <v>14593</v>
      </c>
      <c r="E19" s="31">
        <v>6282</v>
      </c>
      <c r="F19" s="23">
        <f>E19/D19</f>
        <v>0.4304803672993901</v>
      </c>
      <c r="G19" s="31">
        <v>788</v>
      </c>
      <c r="H19" s="31">
        <v>149</v>
      </c>
      <c r="I19" s="23">
        <f>H19/G19</f>
        <v>0.18908629441624367</v>
      </c>
    </row>
    <row r="20" spans="1:9" ht="13.5">
      <c r="A20" s="6"/>
      <c r="B20" s="17" t="s">
        <v>9</v>
      </c>
      <c r="C20" s="7"/>
      <c r="D20" s="31">
        <v>2273</v>
      </c>
      <c r="E20" s="31">
        <v>1088</v>
      </c>
      <c r="F20" s="23">
        <f>E20/D20</f>
        <v>0.47866256049274086</v>
      </c>
      <c r="G20" s="31">
        <v>142</v>
      </c>
      <c r="H20" s="31">
        <v>13</v>
      </c>
      <c r="I20" s="23">
        <f>H20/G20</f>
        <v>0.09154929577464789</v>
      </c>
    </row>
    <row r="21" spans="1:9" ht="13.5">
      <c r="A21" s="6"/>
      <c r="B21" s="17" t="s">
        <v>10</v>
      </c>
      <c r="C21" s="7"/>
      <c r="D21" s="31">
        <v>2922</v>
      </c>
      <c r="E21" s="31">
        <v>1366</v>
      </c>
      <c r="F21" s="23">
        <f>E21/D21</f>
        <v>0.4674880219028063</v>
      </c>
      <c r="G21" s="31">
        <v>173</v>
      </c>
      <c r="H21" s="31">
        <v>67</v>
      </c>
      <c r="I21" s="23">
        <f>H21/G21</f>
        <v>0.3872832369942196</v>
      </c>
    </row>
    <row r="22" spans="1:9" ht="13.5">
      <c r="A22" s="6"/>
      <c r="B22" s="6"/>
      <c r="C22" s="7"/>
      <c r="D22" s="20"/>
      <c r="E22" s="20"/>
      <c r="F22" s="23"/>
      <c r="G22" s="20"/>
      <c r="H22" s="20"/>
      <c r="I22" s="23"/>
    </row>
    <row r="23" spans="1:9" ht="13.5">
      <c r="A23" s="151" t="s">
        <v>11</v>
      </c>
      <c r="B23" s="151"/>
      <c r="C23" s="152"/>
      <c r="D23" s="20">
        <f>SUM(D24:D26)</f>
        <v>12738</v>
      </c>
      <c r="E23" s="20">
        <f>SUM(E24:E26)</f>
        <v>4459</v>
      </c>
      <c r="F23" s="23">
        <f>E23/D23</f>
        <v>0.3500549536818967</v>
      </c>
      <c r="G23" s="20">
        <f>SUM(G24:G26)</f>
        <v>538</v>
      </c>
      <c r="H23" s="20">
        <f>SUM(H24:H26)</f>
        <v>140</v>
      </c>
      <c r="I23" s="23">
        <f>H23/G23</f>
        <v>0.26022304832713755</v>
      </c>
    </row>
    <row r="24" spans="1:9" ht="13.5">
      <c r="A24" s="6"/>
      <c r="B24" s="17" t="s">
        <v>12</v>
      </c>
      <c r="C24" s="7"/>
      <c r="D24" s="31">
        <v>12042</v>
      </c>
      <c r="E24" s="31">
        <v>4090</v>
      </c>
      <c r="F24" s="23">
        <f>E24/D24</f>
        <v>0.3396445773127387</v>
      </c>
      <c r="G24" s="31">
        <v>497</v>
      </c>
      <c r="H24" s="31">
        <v>120</v>
      </c>
      <c r="I24" s="23">
        <f>H24/G24</f>
        <v>0.2414486921529175</v>
      </c>
    </row>
    <row r="25" spans="1:9" ht="13.5">
      <c r="A25" s="6"/>
      <c r="B25" s="17" t="s">
        <v>13</v>
      </c>
      <c r="C25" s="7"/>
      <c r="D25" s="31">
        <v>216</v>
      </c>
      <c r="E25" s="31">
        <v>126</v>
      </c>
      <c r="F25" s="23">
        <f>E25/D25</f>
        <v>0.5833333333333334</v>
      </c>
      <c r="G25" s="31">
        <v>14</v>
      </c>
      <c r="H25" s="31">
        <v>8</v>
      </c>
      <c r="I25" s="23">
        <f>H25/G25</f>
        <v>0.5714285714285714</v>
      </c>
    </row>
    <row r="26" spans="1:9" ht="13.5">
      <c r="A26" s="6"/>
      <c r="B26" s="17" t="s">
        <v>129</v>
      </c>
      <c r="C26" s="7"/>
      <c r="D26" s="31">
        <v>480</v>
      </c>
      <c r="E26" s="31">
        <v>243</v>
      </c>
      <c r="F26" s="23">
        <f>E26/D26</f>
        <v>0.50625</v>
      </c>
      <c r="G26" s="31">
        <v>27</v>
      </c>
      <c r="H26" s="31">
        <v>12</v>
      </c>
      <c r="I26" s="23">
        <f>H26/G26</f>
        <v>0.4444444444444444</v>
      </c>
    </row>
    <row r="27" spans="1:9" ht="13.5">
      <c r="A27" s="6"/>
      <c r="B27" s="6"/>
      <c r="C27" s="7"/>
      <c r="D27" s="20"/>
      <c r="E27" s="20"/>
      <c r="F27" s="23"/>
      <c r="G27" s="20"/>
      <c r="H27" s="20"/>
      <c r="I27" s="23"/>
    </row>
    <row r="28" spans="1:9" ht="13.5">
      <c r="A28" s="151" t="s">
        <v>14</v>
      </c>
      <c r="B28" s="151"/>
      <c r="C28" s="152"/>
      <c r="D28" s="20">
        <f>SUM(D29:D32)</f>
        <v>13861</v>
      </c>
      <c r="E28" s="20">
        <f>SUM(E29:E32)</f>
        <v>5643</v>
      </c>
      <c r="F28" s="23">
        <f>E28/D28</f>
        <v>0.40711348387562224</v>
      </c>
      <c r="G28" s="20">
        <f>SUM(G29:G32)</f>
        <v>603</v>
      </c>
      <c r="H28" s="20">
        <f>SUM(H29:H32)</f>
        <v>111</v>
      </c>
      <c r="I28" s="23">
        <f>H28/G28</f>
        <v>0.18407960199004975</v>
      </c>
    </row>
    <row r="29" spans="1:9" ht="13.5">
      <c r="A29" s="6"/>
      <c r="B29" s="17" t="s">
        <v>15</v>
      </c>
      <c r="C29" s="7"/>
      <c r="D29" s="31">
        <v>9045</v>
      </c>
      <c r="E29" s="31">
        <v>3304</v>
      </c>
      <c r="F29" s="23">
        <f>E29/D29</f>
        <v>0.36528468767274735</v>
      </c>
      <c r="G29" s="31">
        <v>317</v>
      </c>
      <c r="H29" s="31">
        <v>31</v>
      </c>
      <c r="I29" s="23">
        <f>H29/G29</f>
        <v>0.09779179810725552</v>
      </c>
    </row>
    <row r="30" spans="1:9" ht="13.5">
      <c r="A30" s="6"/>
      <c r="B30" s="17" t="s">
        <v>16</v>
      </c>
      <c r="C30" s="7"/>
      <c r="D30" s="31">
        <v>1733</v>
      </c>
      <c r="E30" s="31">
        <v>793</v>
      </c>
      <c r="F30" s="23">
        <f>E30/D30</f>
        <v>0.4575879976918638</v>
      </c>
      <c r="G30" s="31">
        <v>125</v>
      </c>
      <c r="H30" s="31">
        <v>12</v>
      </c>
      <c r="I30" s="23">
        <f>H30/G30</f>
        <v>0.096</v>
      </c>
    </row>
    <row r="31" spans="1:9" ht="13.5">
      <c r="A31" s="6"/>
      <c r="B31" s="17" t="s">
        <v>17</v>
      </c>
      <c r="C31" s="7"/>
      <c r="D31" s="31">
        <v>432</v>
      </c>
      <c r="E31" s="31">
        <v>226</v>
      </c>
      <c r="F31" s="23">
        <f>E31/D31</f>
        <v>0.5231481481481481</v>
      </c>
      <c r="G31" s="31">
        <v>26</v>
      </c>
      <c r="H31" s="31">
        <v>14</v>
      </c>
      <c r="I31" s="23">
        <f>H31/G31</f>
        <v>0.5384615384615384</v>
      </c>
    </row>
    <row r="32" spans="1:9" ht="13.5">
      <c r="A32" s="6"/>
      <c r="B32" s="17" t="s">
        <v>18</v>
      </c>
      <c r="C32" s="7"/>
      <c r="D32" s="31">
        <v>2651</v>
      </c>
      <c r="E32" s="31">
        <v>1320</v>
      </c>
      <c r="F32" s="23">
        <f>E32/D32</f>
        <v>0.4979253112033195</v>
      </c>
      <c r="G32" s="31">
        <v>135</v>
      </c>
      <c r="H32" s="31">
        <v>54</v>
      </c>
      <c r="I32" s="23">
        <f>H32/G32</f>
        <v>0.4</v>
      </c>
    </row>
    <row r="33" spans="1:9" ht="13.5">
      <c r="A33" s="9"/>
      <c r="B33" s="9"/>
      <c r="C33" s="10"/>
      <c r="D33" s="20"/>
      <c r="E33" s="20"/>
      <c r="F33" s="23"/>
      <c r="G33" s="20"/>
      <c r="H33" s="20"/>
      <c r="I33" s="23"/>
    </row>
    <row r="34" spans="1:9" ht="13.5">
      <c r="A34" s="151" t="s">
        <v>19</v>
      </c>
      <c r="B34" s="151"/>
      <c r="C34" s="152"/>
      <c r="D34" s="20">
        <f>SUM(D35:D40)</f>
        <v>11980</v>
      </c>
      <c r="E34" s="20">
        <f>SUM(E35:E40)</f>
        <v>5679</v>
      </c>
      <c r="F34" s="23">
        <f>E34/D34</f>
        <v>0.4740400667779633</v>
      </c>
      <c r="G34" s="20">
        <f>SUM(G35:G40)</f>
        <v>857</v>
      </c>
      <c r="H34" s="20">
        <f>SUM(H35:H40)</f>
        <v>196</v>
      </c>
      <c r="I34" s="23">
        <f>H34/G34</f>
        <v>0.22870478413068845</v>
      </c>
    </row>
    <row r="35" spans="1:9" ht="13.5">
      <c r="A35" s="6"/>
      <c r="B35" s="17" t="s">
        <v>20</v>
      </c>
      <c r="C35" s="7"/>
      <c r="D35" s="31">
        <v>3177</v>
      </c>
      <c r="E35" s="31">
        <v>1649</v>
      </c>
      <c r="F35" s="23">
        <f>E35/D35</f>
        <v>0.5190431224425559</v>
      </c>
      <c r="G35" s="31">
        <v>258</v>
      </c>
      <c r="H35" s="31">
        <v>53</v>
      </c>
      <c r="I35" s="23">
        <f>H35/G35</f>
        <v>0.2054263565891473</v>
      </c>
    </row>
    <row r="36" spans="1:9" ht="13.5">
      <c r="A36" s="6"/>
      <c r="B36" s="17" t="s">
        <v>21</v>
      </c>
      <c r="C36" s="7"/>
      <c r="D36" s="31">
        <v>1233</v>
      </c>
      <c r="E36" s="31">
        <v>577</v>
      </c>
      <c r="F36" s="23">
        <f>E36/D36</f>
        <v>0.46796431467964317</v>
      </c>
      <c r="G36" s="31">
        <v>95</v>
      </c>
      <c r="H36" s="31">
        <v>7</v>
      </c>
      <c r="I36" s="23">
        <f>H36/G36</f>
        <v>0.07368421052631578</v>
      </c>
    </row>
    <row r="37" spans="1:9" ht="13.5">
      <c r="A37" s="6"/>
      <c r="B37" s="17" t="s">
        <v>22</v>
      </c>
      <c r="C37" s="7"/>
      <c r="D37" s="31">
        <v>2618</v>
      </c>
      <c r="E37" s="31">
        <v>1136</v>
      </c>
      <c r="F37" s="23">
        <f>E37/D37</f>
        <v>0.43391902215431627</v>
      </c>
      <c r="G37" s="31">
        <v>188</v>
      </c>
      <c r="H37" s="31">
        <v>45</v>
      </c>
      <c r="I37" s="23">
        <f>H37/G37</f>
        <v>0.2393617021276596</v>
      </c>
    </row>
    <row r="38" spans="1:9" ht="13.5">
      <c r="A38" s="6"/>
      <c r="B38" s="17" t="s">
        <v>23</v>
      </c>
      <c r="C38" s="7"/>
      <c r="D38" s="31">
        <v>1318</v>
      </c>
      <c r="E38" s="31">
        <v>627</v>
      </c>
      <c r="F38" s="23">
        <f>E38/D38</f>
        <v>0.4757207890743551</v>
      </c>
      <c r="G38" s="31">
        <v>85</v>
      </c>
      <c r="H38" s="31">
        <v>8</v>
      </c>
      <c r="I38" s="23">
        <f>H38/G38</f>
        <v>0.09411764705882353</v>
      </c>
    </row>
    <row r="39" spans="1:9" ht="13.5">
      <c r="A39" s="6"/>
      <c r="B39" s="17" t="s">
        <v>24</v>
      </c>
      <c r="C39" s="7"/>
      <c r="D39" s="31">
        <v>728</v>
      </c>
      <c r="E39" s="31">
        <v>315</v>
      </c>
      <c r="F39" s="23">
        <f>E39/D39</f>
        <v>0.4326923076923077</v>
      </c>
      <c r="G39" s="31">
        <v>46</v>
      </c>
      <c r="H39" s="31">
        <v>20</v>
      </c>
      <c r="I39" s="23">
        <f>H39/G39</f>
        <v>0.43478260869565216</v>
      </c>
    </row>
    <row r="40" spans="1:9" ht="13.5">
      <c r="A40" s="6"/>
      <c r="B40" s="17" t="s">
        <v>128</v>
      </c>
      <c r="C40" s="7"/>
      <c r="D40" s="196">
        <v>2906</v>
      </c>
      <c r="E40" s="195">
        <v>1375</v>
      </c>
      <c r="F40" s="194">
        <f>E40/D40</f>
        <v>0.47315898141775636</v>
      </c>
      <c r="G40" s="195">
        <v>185</v>
      </c>
      <c r="H40" s="195">
        <v>63</v>
      </c>
      <c r="I40" s="194">
        <f>H40/G40</f>
        <v>0.34054054054054056</v>
      </c>
    </row>
    <row r="41" spans="1:9" s="193" customFormat="1" ht="13.5">
      <c r="A41" s="6"/>
      <c r="B41" s="17"/>
      <c r="C41" s="7"/>
      <c r="D41" s="195"/>
      <c r="E41" s="195"/>
      <c r="F41" s="194"/>
      <c r="G41" s="195"/>
      <c r="H41" s="195"/>
      <c r="I41" s="194"/>
    </row>
    <row r="42" spans="1:9" ht="13.5">
      <c r="A42" s="151" t="s">
        <v>25</v>
      </c>
      <c r="B42" s="151"/>
      <c r="C42" s="152"/>
      <c r="D42" s="20">
        <f>SUM(D43:D47)</f>
        <v>17345</v>
      </c>
      <c r="E42" s="20">
        <f>SUM(E43:E47)</f>
        <v>8413</v>
      </c>
      <c r="F42" s="23">
        <f>E42/D42</f>
        <v>0.48503891611415395</v>
      </c>
      <c r="G42" s="20">
        <f>SUM(G43:G47)</f>
        <v>1117</v>
      </c>
      <c r="H42" s="20">
        <f>SUM(H43:H47)</f>
        <v>118</v>
      </c>
      <c r="I42" s="23">
        <f>H42/G42</f>
        <v>0.10564010743061773</v>
      </c>
    </row>
    <row r="43" spans="1:9" ht="13.5">
      <c r="A43" s="6"/>
      <c r="B43" s="17" t="s">
        <v>26</v>
      </c>
      <c r="C43" s="7"/>
      <c r="D43" s="31">
        <v>9517</v>
      </c>
      <c r="E43" s="31">
        <v>4564</v>
      </c>
      <c r="F43" s="23">
        <f>E43/D43</f>
        <v>0.4795628874645371</v>
      </c>
      <c r="G43" s="31">
        <v>617</v>
      </c>
      <c r="H43" s="31">
        <v>86</v>
      </c>
      <c r="I43" s="23">
        <f>H43/G43</f>
        <v>0.1393841166936791</v>
      </c>
    </row>
    <row r="44" spans="1:9" ht="13.5">
      <c r="A44" s="6"/>
      <c r="B44" s="17" t="s">
        <v>27</v>
      </c>
      <c r="C44" s="7"/>
      <c r="D44" s="31">
        <v>1249</v>
      </c>
      <c r="E44" s="31">
        <v>752</v>
      </c>
      <c r="F44" s="23">
        <f>E44/D44</f>
        <v>0.6020816653322658</v>
      </c>
      <c r="G44" s="31">
        <v>131</v>
      </c>
      <c r="H44" s="31">
        <v>7</v>
      </c>
      <c r="I44" s="23">
        <f>H44/G44</f>
        <v>0.05343511450381679</v>
      </c>
    </row>
    <row r="45" spans="1:9" ht="13.5">
      <c r="A45" s="6"/>
      <c r="B45" s="17" t="s">
        <v>28</v>
      </c>
      <c r="C45" s="7"/>
      <c r="D45" s="31">
        <v>695</v>
      </c>
      <c r="E45" s="31">
        <v>450</v>
      </c>
      <c r="F45" s="23">
        <f>E45/D45</f>
        <v>0.6474820143884892</v>
      </c>
      <c r="G45" s="31">
        <v>59</v>
      </c>
      <c r="H45" s="31">
        <v>11</v>
      </c>
      <c r="I45" s="23">
        <f>H45/G45</f>
        <v>0.1864406779661017</v>
      </c>
    </row>
    <row r="46" spans="1:9" ht="13.5">
      <c r="A46" s="6"/>
      <c r="B46" s="17" t="s">
        <v>29</v>
      </c>
      <c r="C46" s="7"/>
      <c r="D46" s="31">
        <v>1901</v>
      </c>
      <c r="E46" s="31">
        <v>875</v>
      </c>
      <c r="F46" s="23">
        <f>E46/D46</f>
        <v>0.4602840610205155</v>
      </c>
      <c r="G46" s="31">
        <v>110</v>
      </c>
      <c r="H46" s="31">
        <v>0</v>
      </c>
      <c r="I46" s="23">
        <f>H46/G46</f>
        <v>0</v>
      </c>
    </row>
    <row r="47" spans="1:9" ht="13.5">
      <c r="A47" s="6"/>
      <c r="B47" s="17" t="s">
        <v>127</v>
      </c>
      <c r="C47" s="7"/>
      <c r="D47" s="31">
        <v>3983</v>
      </c>
      <c r="E47" s="31">
        <v>1772</v>
      </c>
      <c r="F47" s="23">
        <f>E47/D47</f>
        <v>0.4448907858398192</v>
      </c>
      <c r="G47" s="31">
        <v>200</v>
      </c>
      <c r="H47" s="31">
        <v>14</v>
      </c>
      <c r="I47" s="23">
        <f>H47/G47</f>
        <v>0.07</v>
      </c>
    </row>
    <row r="48" spans="1:9" ht="13.5">
      <c r="A48" s="6"/>
      <c r="B48" s="17"/>
      <c r="C48" s="7"/>
      <c r="D48" s="20"/>
      <c r="E48" s="20"/>
      <c r="F48" s="23"/>
      <c r="G48" s="20"/>
      <c r="H48" s="20"/>
      <c r="I48" s="23"/>
    </row>
    <row r="49" spans="1:9" ht="13.5">
      <c r="A49" s="151" t="s">
        <v>30</v>
      </c>
      <c r="B49" s="151"/>
      <c r="C49" s="152"/>
      <c r="D49" s="20">
        <f>SUM(D50:D51)</f>
        <v>38886</v>
      </c>
      <c r="E49" s="20">
        <f>SUM(E50:E51)</f>
        <v>16322</v>
      </c>
      <c r="F49" s="23">
        <f>E49/D49</f>
        <v>0.41973975209587</v>
      </c>
      <c r="G49" s="20">
        <f>SUM(G50:G51)</f>
        <v>2141</v>
      </c>
      <c r="H49" s="20">
        <f>SUM(H50:H51)</f>
        <v>224</v>
      </c>
      <c r="I49" s="23">
        <f>H49/G49</f>
        <v>0.10462400747314339</v>
      </c>
    </row>
    <row r="50" spans="1:9" ht="13.5">
      <c r="A50" s="6"/>
      <c r="B50" s="17" t="s">
        <v>31</v>
      </c>
      <c r="C50" s="7"/>
      <c r="D50" s="31">
        <v>33018</v>
      </c>
      <c r="E50" s="31">
        <v>13809</v>
      </c>
      <c r="F50" s="23">
        <f>E50/D50</f>
        <v>0.4182264219516627</v>
      </c>
      <c r="G50" s="31">
        <v>1790</v>
      </c>
      <c r="H50" s="31">
        <v>206</v>
      </c>
      <c r="I50" s="23">
        <f>H50/G50</f>
        <v>0.11508379888268157</v>
      </c>
    </row>
    <row r="51" spans="1:9" ht="13.5">
      <c r="A51" s="6"/>
      <c r="B51" s="17" t="s">
        <v>32</v>
      </c>
      <c r="C51" s="7"/>
      <c r="D51" s="31">
        <v>5868</v>
      </c>
      <c r="E51" s="31">
        <v>2513</v>
      </c>
      <c r="F51" s="23">
        <f>E51/D51</f>
        <v>0.428254942058623</v>
      </c>
      <c r="G51" s="31">
        <v>351</v>
      </c>
      <c r="H51" s="31">
        <v>18</v>
      </c>
      <c r="I51" s="23">
        <f>H51/G51</f>
        <v>0.05128205128205128</v>
      </c>
    </row>
    <row r="52" spans="1:9" ht="13.5">
      <c r="A52" s="6"/>
      <c r="B52" s="17"/>
      <c r="C52" s="7"/>
      <c r="D52" s="20"/>
      <c r="E52" s="20"/>
      <c r="F52" s="23"/>
      <c r="G52" s="20"/>
      <c r="H52" s="20"/>
      <c r="I52" s="23"/>
    </row>
    <row r="53" spans="1:9" ht="13.5">
      <c r="A53" s="151" t="s">
        <v>33</v>
      </c>
      <c r="B53" s="151"/>
      <c r="C53" s="152"/>
      <c r="D53" s="20">
        <f>SUM(D54:D55)</f>
        <v>29807</v>
      </c>
      <c r="E53" s="20">
        <f>SUM(E54:E55)</f>
        <v>11952</v>
      </c>
      <c r="F53" s="23">
        <f>E53/D53</f>
        <v>0.40097963565605393</v>
      </c>
      <c r="G53" s="20">
        <f>SUM(G54:G55)</f>
        <v>1243</v>
      </c>
      <c r="H53" s="20">
        <f>SUM(H54:H55)</f>
        <v>137</v>
      </c>
      <c r="I53" s="23">
        <f>H53/G53</f>
        <v>0.11021721641190668</v>
      </c>
    </row>
    <row r="54" spans="1:9" ht="13.5">
      <c r="A54" s="6"/>
      <c r="B54" s="17" t="s">
        <v>34</v>
      </c>
      <c r="C54" s="7"/>
      <c r="D54" s="31">
        <v>20669</v>
      </c>
      <c r="E54" s="31">
        <v>8221</v>
      </c>
      <c r="F54" s="23">
        <f>E54/D54</f>
        <v>0.39774541584014705</v>
      </c>
      <c r="G54" s="31">
        <v>829</v>
      </c>
      <c r="H54" s="31">
        <v>86</v>
      </c>
      <c r="I54" s="23">
        <f>H54/G54</f>
        <v>0.1037394451145959</v>
      </c>
    </row>
    <row r="55" spans="1:9" ht="13.5">
      <c r="A55" s="6"/>
      <c r="B55" s="17" t="s">
        <v>126</v>
      </c>
      <c r="C55" s="7"/>
      <c r="D55" s="31">
        <v>9138</v>
      </c>
      <c r="E55" s="31">
        <v>3731</v>
      </c>
      <c r="F55" s="23">
        <f>E55/D55</f>
        <v>0.40829503173560955</v>
      </c>
      <c r="G55" s="31">
        <v>414</v>
      </c>
      <c r="H55" s="31">
        <v>51</v>
      </c>
      <c r="I55" s="23">
        <f>H55/G55</f>
        <v>0.12318840579710146</v>
      </c>
    </row>
    <row r="56" spans="1:9" ht="13.5">
      <c r="A56" s="6"/>
      <c r="B56" s="17"/>
      <c r="C56" s="7"/>
      <c r="D56" s="20"/>
      <c r="E56" s="20"/>
      <c r="F56" s="23"/>
      <c r="G56" s="20"/>
      <c r="H56" s="20"/>
      <c r="I56" s="23"/>
    </row>
    <row r="57" spans="1:9" ht="13.5">
      <c r="A57" s="151" t="s">
        <v>43</v>
      </c>
      <c r="B57" s="151"/>
      <c r="C57" s="152"/>
      <c r="D57" s="20">
        <f>SUM(D58)</f>
        <v>35521</v>
      </c>
      <c r="E57" s="20">
        <f>SUM(E58)</f>
        <v>14059</v>
      </c>
      <c r="F57" s="23">
        <f>E57/D57</f>
        <v>0.3957940373300301</v>
      </c>
      <c r="G57" s="20">
        <f>SUM(G58)</f>
        <v>1745</v>
      </c>
      <c r="H57" s="20">
        <f>SUM(H58)</f>
        <v>149</v>
      </c>
      <c r="I57" s="23">
        <f>H57/G57</f>
        <v>0.08538681948424069</v>
      </c>
    </row>
    <row r="58" spans="1:9" ht="13.5">
      <c r="A58" s="6"/>
      <c r="B58" s="17" t="s">
        <v>35</v>
      </c>
      <c r="C58" s="7"/>
      <c r="D58" s="31">
        <v>35521</v>
      </c>
      <c r="E58" s="31">
        <v>14059</v>
      </c>
      <c r="F58" s="23">
        <f>E58/D58</f>
        <v>0.3957940373300301</v>
      </c>
      <c r="G58" s="31">
        <v>1745</v>
      </c>
      <c r="H58" s="31">
        <v>149</v>
      </c>
      <c r="I58" s="23">
        <f>H58/G58</f>
        <v>0.08538681948424069</v>
      </c>
    </row>
    <row r="59" spans="1:9" ht="13.5">
      <c r="A59" s="6"/>
      <c r="B59" s="17"/>
      <c r="C59" s="7"/>
      <c r="D59" s="20"/>
      <c r="E59" s="20"/>
      <c r="F59" s="23"/>
      <c r="G59" s="20"/>
      <c r="H59" s="20"/>
      <c r="I59" s="23"/>
    </row>
    <row r="60" spans="1:9" ht="13.5">
      <c r="A60" s="151" t="s">
        <v>36</v>
      </c>
      <c r="B60" s="151"/>
      <c r="C60" s="152"/>
      <c r="D60" s="20">
        <f>SUM(D61:D66)</f>
        <v>33931</v>
      </c>
      <c r="E60" s="20">
        <f>SUM(E61:E66)</f>
        <v>15041</v>
      </c>
      <c r="F60" s="23">
        <f>E60/D60</f>
        <v>0.4432819545548319</v>
      </c>
      <c r="G60" s="20">
        <f>SUM(G61:G66)</f>
        <v>2002</v>
      </c>
      <c r="H60" s="20">
        <f>SUM(H61:H66)</f>
        <v>213</v>
      </c>
      <c r="I60" s="23">
        <f>H60/G60</f>
        <v>0.1063936063936064</v>
      </c>
    </row>
    <row r="61" spans="1:9" ht="13.5">
      <c r="A61" s="6"/>
      <c r="B61" s="17" t="s">
        <v>37</v>
      </c>
      <c r="C61" s="7"/>
      <c r="D61" s="31">
        <v>14141</v>
      </c>
      <c r="E61" s="31">
        <v>4913</v>
      </c>
      <c r="F61" s="23">
        <f>E61/D61</f>
        <v>0.3474294604341984</v>
      </c>
      <c r="G61" s="31">
        <v>625</v>
      </c>
      <c r="H61" s="31">
        <v>73</v>
      </c>
      <c r="I61" s="23">
        <f>H61/G61</f>
        <v>0.1168</v>
      </c>
    </row>
    <row r="62" spans="1:9" ht="13.5">
      <c r="A62" s="6"/>
      <c r="B62" s="17" t="s">
        <v>38</v>
      </c>
      <c r="C62" s="7"/>
      <c r="D62" s="31">
        <v>3371</v>
      </c>
      <c r="E62" s="31">
        <v>1756</v>
      </c>
      <c r="F62" s="23">
        <f>E62/D62</f>
        <v>0.5209136754672204</v>
      </c>
      <c r="G62" s="31">
        <v>249</v>
      </c>
      <c r="H62" s="31">
        <v>7</v>
      </c>
      <c r="I62" s="23">
        <f>H62/G62</f>
        <v>0.028112449799196786</v>
      </c>
    </row>
    <row r="63" spans="1:9" ht="13.5">
      <c r="A63" s="6"/>
      <c r="B63" s="17" t="s">
        <v>39</v>
      </c>
      <c r="C63" s="7"/>
      <c r="D63" s="31">
        <v>2163</v>
      </c>
      <c r="E63" s="31">
        <v>1314</v>
      </c>
      <c r="F63" s="23">
        <f>E63/D63</f>
        <v>0.6074895977808599</v>
      </c>
      <c r="G63" s="31">
        <v>201</v>
      </c>
      <c r="H63" s="31">
        <v>22</v>
      </c>
      <c r="I63" s="23">
        <f>H63/G63</f>
        <v>0.10945273631840796</v>
      </c>
    </row>
    <row r="64" spans="1:9" ht="13.5">
      <c r="A64" s="6"/>
      <c r="B64" s="17" t="s">
        <v>40</v>
      </c>
      <c r="C64" s="7"/>
      <c r="D64" s="31">
        <v>2210</v>
      </c>
      <c r="E64" s="31">
        <v>1207</v>
      </c>
      <c r="F64" s="23">
        <f>E64/D64</f>
        <v>0.5461538461538461</v>
      </c>
      <c r="G64" s="31">
        <v>143</v>
      </c>
      <c r="H64" s="31">
        <v>19</v>
      </c>
      <c r="I64" s="23">
        <f>H64/G64</f>
        <v>0.13286713286713286</v>
      </c>
    </row>
    <row r="65" spans="1:9" ht="13.5">
      <c r="A65" s="6"/>
      <c r="B65" s="17" t="s">
        <v>41</v>
      </c>
      <c r="C65" s="7"/>
      <c r="D65" s="31">
        <v>6480</v>
      </c>
      <c r="E65" s="31">
        <v>2712</v>
      </c>
      <c r="F65" s="23">
        <f>E65/D65</f>
        <v>0.4185185185185185</v>
      </c>
      <c r="G65" s="31">
        <v>339</v>
      </c>
      <c r="H65" s="31">
        <v>17</v>
      </c>
      <c r="I65" s="23">
        <f>H65/G65</f>
        <v>0.05014749262536873</v>
      </c>
    </row>
    <row r="66" spans="1:9" ht="13.5">
      <c r="A66" s="11"/>
      <c r="B66" s="12" t="s">
        <v>42</v>
      </c>
      <c r="C66" s="13"/>
      <c r="D66" s="33">
        <v>5566</v>
      </c>
      <c r="E66" s="34">
        <v>3139</v>
      </c>
      <c r="F66" s="24">
        <f>E66/D66</f>
        <v>0.5639597556593604</v>
      </c>
      <c r="G66" s="34">
        <v>445</v>
      </c>
      <c r="H66" s="34">
        <v>75</v>
      </c>
      <c r="I66" s="24">
        <f>H66/G66</f>
        <v>0.16853932584269662</v>
      </c>
    </row>
    <row r="67" spans="1:3" ht="13.5">
      <c r="A67" s="2" t="s">
        <v>125</v>
      </c>
      <c r="B67" s="16"/>
      <c r="C67" s="6"/>
    </row>
    <row r="68" spans="1:3" ht="13.5">
      <c r="A68" s="14" t="s">
        <v>124</v>
      </c>
      <c r="B68" s="17"/>
      <c r="C68" s="6"/>
    </row>
    <row r="69" spans="1:3" ht="13.5">
      <c r="A69" s="15" t="s">
        <v>123</v>
      </c>
      <c r="B69" s="16"/>
      <c r="C69" s="16"/>
    </row>
    <row r="70" spans="4:8" ht="13.5">
      <c r="D70" s="22"/>
      <c r="E70" s="22"/>
      <c r="F70" s="22"/>
      <c r="G70" s="22"/>
      <c r="H70" s="22"/>
    </row>
    <row r="71" spans="4:8" ht="13.5">
      <c r="D71" s="22"/>
      <c r="E71" s="22"/>
      <c r="F71" s="22"/>
      <c r="G71" s="22"/>
      <c r="H71" s="22"/>
    </row>
    <row r="72" spans="4:8" ht="13.5">
      <c r="D72" s="22"/>
      <c r="E72" s="22"/>
      <c r="F72" s="22"/>
      <c r="G72" s="22"/>
      <c r="H72" s="22"/>
    </row>
    <row r="73" spans="4:8" ht="13.5">
      <c r="D73" s="22"/>
      <c r="E73" s="22"/>
      <c r="F73" s="22"/>
      <c r="G73" s="22"/>
      <c r="H73" s="22"/>
    </row>
    <row r="74" spans="4:8" ht="13.5">
      <c r="D74" s="22"/>
      <c r="E74" s="22"/>
      <c r="F74" s="22"/>
      <c r="G74" s="22"/>
      <c r="H74" s="22"/>
    </row>
  </sheetData>
  <sheetProtection/>
  <mergeCells count="15">
    <mergeCell ref="A49:C49"/>
    <mergeCell ref="A53:C53"/>
    <mergeCell ref="A57:C57"/>
    <mergeCell ref="A60:C60"/>
    <mergeCell ref="A23:C23"/>
    <mergeCell ref="A28:C28"/>
    <mergeCell ref="A34:C34"/>
    <mergeCell ref="A1:J1"/>
    <mergeCell ref="A42:C42"/>
    <mergeCell ref="D3:F3"/>
    <mergeCell ref="G3:I3"/>
    <mergeCell ref="A9:C9"/>
    <mergeCell ref="A12:C12"/>
    <mergeCell ref="A15:C15"/>
    <mergeCell ref="A18:C1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5"/>
  <sheetViews>
    <sheetView zoomScale="75" zoomScaleNormal="75" zoomScaleSheetLayoutView="70" zoomScalePageLayoutView="0" workbookViewId="0" topLeftCell="A1">
      <pane xSplit="3" ySplit="12" topLeftCell="D13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E42" sqref="E42"/>
    </sheetView>
  </sheetViews>
  <sheetFormatPr defaultColWidth="18.421875" defaultRowHeight="15"/>
  <cols>
    <col min="1" max="1" width="2.8515625" style="147" customWidth="1"/>
    <col min="2" max="2" width="8.8515625" style="147" customWidth="1"/>
    <col min="3" max="3" width="3.57421875" style="147" customWidth="1"/>
    <col min="4" max="5" width="12.00390625" style="147" bestFit="1" customWidth="1"/>
    <col min="6" max="6" width="9.57421875" style="147" bestFit="1" customWidth="1"/>
    <col min="7" max="7" width="12.7109375" style="147" bestFit="1" customWidth="1"/>
    <col min="8" max="8" width="17.57421875" style="147" customWidth="1"/>
    <col min="9" max="9" width="12.7109375" style="147" bestFit="1" customWidth="1"/>
    <col min="10" max="10" width="17.57421875" style="147" customWidth="1"/>
    <col min="11" max="11" width="12.7109375" style="147" bestFit="1" customWidth="1"/>
    <col min="12" max="12" width="18.57421875" style="147" bestFit="1" customWidth="1"/>
    <col min="13" max="13" width="9.57421875" style="147" customWidth="1"/>
    <col min="14" max="14" width="17.28125" style="147" bestFit="1" customWidth="1"/>
    <col min="15" max="15" width="9.57421875" style="147" bestFit="1" customWidth="1"/>
    <col min="16" max="16" width="17.28125" style="147" bestFit="1" customWidth="1"/>
    <col min="17" max="17" width="9.57421875" style="147" customWidth="1"/>
    <col min="18" max="18" width="17.28125" style="147" bestFit="1" customWidth="1"/>
    <col min="19" max="19" width="13.8515625" style="147" bestFit="1" customWidth="1"/>
    <col min="20" max="20" width="18.421875" style="146" bestFit="1" customWidth="1"/>
    <col min="21" max="21" width="8.8515625" style="147" customWidth="1"/>
    <col min="22" max="16384" width="18.421875" style="147" customWidth="1"/>
  </cols>
  <sheetData>
    <row r="1" spans="1:20" s="37" customFormat="1" ht="17.25" customHeight="1">
      <c r="A1" s="99" t="s">
        <v>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1"/>
    </row>
    <row r="2" spans="1:20" s="37" customFormat="1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s="37" customFormat="1" ht="15.75" thickBot="1">
      <c r="A3" s="100"/>
      <c r="B3" s="100" t="s">
        <v>96</v>
      </c>
      <c r="C3" s="100"/>
      <c r="D3" s="102"/>
      <c r="E3" s="10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  <c r="R3" s="157" t="s">
        <v>83</v>
      </c>
      <c r="S3" s="158"/>
      <c r="T3" s="101"/>
    </row>
    <row r="4" spans="1:20" s="108" customFormat="1" ht="20.25" customHeight="1" thickTop="1">
      <c r="A4" s="105"/>
      <c r="B4" s="105"/>
      <c r="C4" s="106"/>
      <c r="D4" s="159" t="s">
        <v>97</v>
      </c>
      <c r="E4" s="160"/>
      <c r="F4" s="160"/>
      <c r="G4" s="165" t="s">
        <v>98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  <c r="S4" s="105"/>
      <c r="T4" s="107"/>
    </row>
    <row r="5" spans="1:20" s="108" customFormat="1" ht="20.25" customHeight="1">
      <c r="A5" s="109"/>
      <c r="B5" s="109"/>
      <c r="C5" s="110"/>
      <c r="D5" s="161"/>
      <c r="E5" s="162"/>
      <c r="F5" s="162"/>
      <c r="G5" s="168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70"/>
      <c r="S5" s="113" t="s">
        <v>99</v>
      </c>
      <c r="T5" s="107"/>
    </row>
    <row r="6" spans="1:20" s="108" customFormat="1" ht="20.25" customHeight="1">
      <c r="A6" s="109"/>
      <c r="B6" s="109"/>
      <c r="C6" s="110"/>
      <c r="D6" s="163"/>
      <c r="E6" s="164"/>
      <c r="F6" s="164"/>
      <c r="G6" s="171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3"/>
      <c r="S6" s="109"/>
      <c r="T6" s="107"/>
    </row>
    <row r="7" spans="1:20" s="120" customFormat="1" ht="20.25" customHeight="1">
      <c r="A7" s="112"/>
      <c r="B7" s="112"/>
      <c r="C7" s="116"/>
      <c r="D7" s="111"/>
      <c r="E7" s="111"/>
      <c r="F7" s="111"/>
      <c r="G7" s="111"/>
      <c r="H7" s="112"/>
      <c r="I7" s="117"/>
      <c r="J7" s="118"/>
      <c r="K7" s="117"/>
      <c r="L7" s="118"/>
      <c r="M7" s="117"/>
      <c r="N7" s="118"/>
      <c r="O7" s="111"/>
      <c r="P7" s="112"/>
      <c r="Q7" s="111"/>
      <c r="R7" s="116"/>
      <c r="S7" s="112"/>
      <c r="T7" s="119"/>
    </row>
    <row r="8" spans="1:20" s="120" customFormat="1" ht="20.25" customHeight="1">
      <c r="A8" s="112"/>
      <c r="B8" s="112"/>
      <c r="C8" s="116"/>
      <c r="D8" s="111" t="s">
        <v>100</v>
      </c>
      <c r="E8" s="121" t="s">
        <v>101</v>
      </c>
      <c r="F8" s="174" t="s">
        <v>102</v>
      </c>
      <c r="G8" s="176" t="s">
        <v>103</v>
      </c>
      <c r="H8" s="177"/>
      <c r="I8" s="176" t="s">
        <v>104</v>
      </c>
      <c r="J8" s="177"/>
      <c r="K8" s="176" t="s">
        <v>105</v>
      </c>
      <c r="L8" s="177"/>
      <c r="M8" s="176" t="s">
        <v>106</v>
      </c>
      <c r="N8" s="177"/>
      <c r="O8" s="176" t="s">
        <v>107</v>
      </c>
      <c r="P8" s="177"/>
      <c r="Q8" s="176" t="s">
        <v>108</v>
      </c>
      <c r="R8" s="177"/>
      <c r="S8" s="113" t="s">
        <v>109</v>
      </c>
      <c r="T8" s="119"/>
    </row>
    <row r="9" spans="1:20" s="120" customFormat="1" ht="20.25" customHeight="1">
      <c r="A9" s="112"/>
      <c r="B9" s="112"/>
      <c r="C9" s="116"/>
      <c r="D9" s="121" t="s">
        <v>110</v>
      </c>
      <c r="E9" s="111"/>
      <c r="F9" s="175"/>
      <c r="G9" s="114"/>
      <c r="H9" s="115"/>
      <c r="I9" s="114"/>
      <c r="J9" s="122"/>
      <c r="K9" s="114"/>
      <c r="L9" s="122"/>
      <c r="M9" s="114"/>
      <c r="N9" s="122"/>
      <c r="O9" s="114"/>
      <c r="P9" s="115"/>
      <c r="Q9" s="114"/>
      <c r="R9" s="122"/>
      <c r="S9" s="112"/>
      <c r="T9" s="119"/>
    </row>
    <row r="10" spans="1:20" s="120" customFormat="1" ht="20.25" customHeight="1">
      <c r="A10" s="112"/>
      <c r="B10" s="112"/>
      <c r="C10" s="116"/>
      <c r="D10" s="111"/>
      <c r="E10" s="111"/>
      <c r="F10" s="175"/>
      <c r="G10" s="121" t="s">
        <v>111</v>
      </c>
      <c r="H10" s="121" t="s">
        <v>113</v>
      </c>
      <c r="I10" s="121" t="s">
        <v>111</v>
      </c>
      <c r="J10" s="123" t="s">
        <v>112</v>
      </c>
      <c r="K10" s="121" t="s">
        <v>111</v>
      </c>
      <c r="L10" s="124" t="s">
        <v>112</v>
      </c>
      <c r="M10" s="121" t="s">
        <v>111</v>
      </c>
      <c r="N10" s="121" t="s">
        <v>112</v>
      </c>
      <c r="O10" s="121" t="s">
        <v>111</v>
      </c>
      <c r="P10" s="121" t="s">
        <v>112</v>
      </c>
      <c r="Q10" s="121" t="s">
        <v>114</v>
      </c>
      <c r="R10" s="123" t="s">
        <v>112</v>
      </c>
      <c r="S10" s="112"/>
      <c r="T10" s="119"/>
    </row>
    <row r="11" spans="1:20" s="120" customFormat="1" ht="20.25" customHeight="1">
      <c r="A11" s="112"/>
      <c r="B11" s="112"/>
      <c r="C11" s="116"/>
      <c r="D11" s="111"/>
      <c r="E11" s="111"/>
      <c r="F11" s="111"/>
      <c r="G11" s="111"/>
      <c r="H11" s="111"/>
      <c r="I11" s="111"/>
      <c r="J11" s="125"/>
      <c r="K11" s="111"/>
      <c r="L11" s="125"/>
      <c r="M11" s="111"/>
      <c r="N11" s="111"/>
      <c r="O11" s="111"/>
      <c r="P11" s="111"/>
      <c r="Q11" s="111"/>
      <c r="R11" s="125"/>
      <c r="S11" s="113" t="s">
        <v>115</v>
      </c>
      <c r="T11" s="126"/>
    </row>
    <row r="12" spans="1:20" s="132" customFormat="1" ht="20.25" customHeight="1">
      <c r="A12" s="127"/>
      <c r="B12" s="127"/>
      <c r="C12" s="128"/>
      <c r="D12" s="129" t="s">
        <v>117</v>
      </c>
      <c r="E12" s="129" t="s">
        <v>116</v>
      </c>
      <c r="F12" s="129" t="s">
        <v>116</v>
      </c>
      <c r="G12" s="129" t="s">
        <v>118</v>
      </c>
      <c r="H12" s="129" t="s">
        <v>120</v>
      </c>
      <c r="I12" s="129" t="s">
        <v>118</v>
      </c>
      <c r="J12" s="130" t="s">
        <v>119</v>
      </c>
      <c r="K12" s="129" t="s">
        <v>118</v>
      </c>
      <c r="L12" s="130" t="s">
        <v>119</v>
      </c>
      <c r="M12" s="129" t="s">
        <v>118</v>
      </c>
      <c r="N12" s="129" t="s">
        <v>119</v>
      </c>
      <c r="O12" s="129" t="s">
        <v>118</v>
      </c>
      <c r="P12" s="129" t="s">
        <v>119</v>
      </c>
      <c r="Q12" s="129" t="s">
        <v>121</v>
      </c>
      <c r="R12" s="130" t="s">
        <v>119</v>
      </c>
      <c r="S12" s="127"/>
      <c r="T12" s="131"/>
    </row>
    <row r="13" spans="1:108" s="37" customFormat="1" ht="25.5" customHeight="1">
      <c r="A13" s="133"/>
      <c r="B13" s="134" t="s">
        <v>93</v>
      </c>
      <c r="C13" s="135"/>
      <c r="D13" s="136">
        <v>282874</v>
      </c>
      <c r="E13" s="137">
        <v>275765</v>
      </c>
      <c r="F13" s="137">
        <v>7109</v>
      </c>
      <c r="G13" s="136">
        <v>7678642</v>
      </c>
      <c r="H13" s="137">
        <v>244026491313</v>
      </c>
      <c r="I13" s="137">
        <v>5069233</v>
      </c>
      <c r="J13" s="137">
        <v>199913304668</v>
      </c>
      <c r="K13" s="137">
        <v>2464611</v>
      </c>
      <c r="L13" s="137">
        <v>34447521815</v>
      </c>
      <c r="M13" s="137">
        <v>204313</v>
      </c>
      <c r="N13" s="137">
        <v>6354614670</v>
      </c>
      <c r="O13" s="137">
        <v>13404</v>
      </c>
      <c r="P13" s="137">
        <v>1333023010</v>
      </c>
      <c r="Q13" s="137">
        <v>131394</v>
      </c>
      <c r="R13" s="138">
        <v>1978027150</v>
      </c>
      <c r="S13" s="137">
        <v>71889</v>
      </c>
      <c r="T13" s="139"/>
      <c r="U13" s="140"/>
      <c r="DD13" s="141" t="s">
        <v>122</v>
      </c>
    </row>
    <row r="14" spans="1:19" ht="27" customHeight="1">
      <c r="A14" s="142" t="s">
        <v>94</v>
      </c>
      <c r="B14" s="143"/>
      <c r="C14" s="143"/>
      <c r="D14" s="143"/>
      <c r="E14" s="144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5"/>
    </row>
    <row r="15" spans="1:19" ht="25.5" customHeight="1">
      <c r="A15" s="148"/>
      <c r="B15" s="149"/>
      <c r="J15" s="150"/>
      <c r="L15" s="150"/>
      <c r="M15" s="150"/>
      <c r="S15" s="98"/>
    </row>
    <row r="16" ht="25.5" customHeight="1"/>
  </sheetData>
  <sheetProtection/>
  <mergeCells count="10">
    <mergeCell ref="R3:S3"/>
    <mergeCell ref="D4:F6"/>
    <mergeCell ref="G4:R6"/>
    <mergeCell ref="F8:F10"/>
    <mergeCell ref="G8:H8"/>
    <mergeCell ref="I8:J8"/>
    <mergeCell ref="K8:L8"/>
    <mergeCell ref="M8:N8"/>
    <mergeCell ref="O8:P8"/>
    <mergeCell ref="Q8:R8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geOrder="overThenDown" paperSize="9" scale="51" r:id="rId1"/>
  <colBreaks count="1" manualBreakCount="1">
    <brk id="12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80" zoomScaleNormal="8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6" sqref="Q6"/>
    </sheetView>
  </sheetViews>
  <sheetFormatPr defaultColWidth="18.421875" defaultRowHeight="15"/>
  <cols>
    <col min="1" max="1" width="2.7109375" style="69" customWidth="1"/>
    <col min="2" max="2" width="9.7109375" style="67" customWidth="1"/>
    <col min="3" max="3" width="3.421875" style="68" customWidth="1"/>
    <col min="4" max="4" width="12.8515625" style="68" bestFit="1" customWidth="1"/>
    <col min="5" max="5" width="14.28125" style="69" bestFit="1" customWidth="1"/>
    <col min="6" max="6" width="21.00390625" style="69" bestFit="1" customWidth="1"/>
    <col min="7" max="7" width="10.57421875" style="69" bestFit="1" customWidth="1"/>
    <col min="8" max="8" width="12.8515625" style="69" bestFit="1" customWidth="1"/>
    <col min="9" max="9" width="19.57421875" style="69" customWidth="1"/>
    <col min="10" max="11" width="12.8515625" style="69" bestFit="1" customWidth="1"/>
    <col min="12" max="12" width="19.57421875" style="69" bestFit="1" customWidth="1"/>
    <col min="13" max="13" width="10.57421875" style="69" bestFit="1" customWidth="1"/>
    <col min="14" max="14" width="12.00390625" style="69" bestFit="1" customWidth="1"/>
    <col min="15" max="15" width="18.28125" style="69" bestFit="1" customWidth="1"/>
    <col min="16" max="16" width="0.13671875" style="69" customWidth="1"/>
    <col min="17" max="16384" width="18.421875" style="69" customWidth="1"/>
  </cols>
  <sheetData>
    <row r="1" ht="17.25">
      <c r="A1" s="66" t="s">
        <v>81</v>
      </c>
    </row>
    <row r="2" ht="17.25">
      <c r="A2" s="66"/>
    </row>
    <row r="3" spans="2:17" s="37" customFormat="1" ht="15" thickBot="1">
      <c r="B3" s="37" t="s">
        <v>82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2" t="s">
        <v>83</v>
      </c>
      <c r="O3" s="73"/>
      <c r="P3" s="70"/>
      <c r="Q3" s="70"/>
    </row>
    <row r="4" spans="1:18" ht="20.25" customHeight="1" thickTop="1">
      <c r="A4" s="74"/>
      <c r="B4" s="75"/>
      <c r="C4" s="74"/>
      <c r="D4" s="76"/>
      <c r="E4" s="74"/>
      <c r="F4" s="74"/>
      <c r="G4" s="76"/>
      <c r="H4" s="74"/>
      <c r="I4" s="77"/>
      <c r="J4" s="74"/>
      <c r="K4" s="74"/>
      <c r="L4" s="74"/>
      <c r="M4" s="76"/>
      <c r="N4" s="74"/>
      <c r="O4" s="74"/>
      <c r="P4" s="68"/>
      <c r="R4" s="68"/>
    </row>
    <row r="5" spans="1:18" ht="20.25" customHeight="1">
      <c r="A5" s="68"/>
      <c r="B5" s="78"/>
      <c r="D5" s="178" t="s">
        <v>84</v>
      </c>
      <c r="E5" s="179"/>
      <c r="F5" s="179"/>
      <c r="G5" s="178" t="s">
        <v>85</v>
      </c>
      <c r="H5" s="179"/>
      <c r="I5" s="180"/>
      <c r="J5" s="179" t="s">
        <v>86</v>
      </c>
      <c r="K5" s="179"/>
      <c r="L5" s="179"/>
      <c r="M5" s="178" t="s">
        <v>87</v>
      </c>
      <c r="N5" s="179"/>
      <c r="O5" s="179"/>
      <c r="P5" s="68"/>
      <c r="R5" s="68"/>
    </row>
    <row r="6" spans="1:18" ht="20.25" customHeight="1">
      <c r="A6" s="68"/>
      <c r="B6" s="78"/>
      <c r="D6" s="81"/>
      <c r="E6" s="82"/>
      <c r="F6" s="82"/>
      <c r="G6" s="81"/>
      <c r="H6" s="82"/>
      <c r="I6" s="83"/>
      <c r="J6" s="82"/>
      <c r="K6" s="82"/>
      <c r="L6" s="82"/>
      <c r="M6" s="81"/>
      <c r="N6" s="82"/>
      <c r="O6" s="82"/>
      <c r="P6" s="68"/>
      <c r="R6" s="68"/>
    </row>
    <row r="7" spans="1:18" ht="20.25" customHeight="1">
      <c r="A7" s="68"/>
      <c r="B7" s="78"/>
      <c r="D7" s="84" t="s">
        <v>88</v>
      </c>
      <c r="E7" s="84" t="s">
        <v>89</v>
      </c>
      <c r="F7" s="84" t="s">
        <v>90</v>
      </c>
      <c r="G7" s="84" t="s">
        <v>88</v>
      </c>
      <c r="H7" s="84" t="s">
        <v>89</v>
      </c>
      <c r="I7" s="85" t="s">
        <v>90</v>
      </c>
      <c r="J7" s="86" t="s">
        <v>88</v>
      </c>
      <c r="K7" s="84" t="s">
        <v>89</v>
      </c>
      <c r="L7" s="84" t="s">
        <v>90</v>
      </c>
      <c r="M7" s="84" t="s">
        <v>88</v>
      </c>
      <c r="N7" s="84" t="s">
        <v>89</v>
      </c>
      <c r="O7" s="84" t="s">
        <v>90</v>
      </c>
      <c r="P7" s="68"/>
      <c r="R7" s="68"/>
    </row>
    <row r="8" spans="1:18" ht="20.25" customHeight="1">
      <c r="A8" s="68"/>
      <c r="B8" s="78"/>
      <c r="D8" s="79"/>
      <c r="E8" s="79"/>
      <c r="F8" s="79"/>
      <c r="G8" s="79"/>
      <c r="H8" s="79"/>
      <c r="I8" s="87"/>
      <c r="J8" s="80"/>
      <c r="K8" s="79"/>
      <c r="L8" s="79"/>
      <c r="M8" s="79"/>
      <c r="N8" s="79"/>
      <c r="O8" s="79"/>
      <c r="P8" s="68"/>
      <c r="R8" s="68"/>
    </row>
    <row r="9" spans="1:18" ht="20.25" customHeight="1">
      <c r="A9" s="82"/>
      <c r="B9" s="88"/>
      <c r="C9" s="82"/>
      <c r="D9" s="89" t="s">
        <v>91</v>
      </c>
      <c r="E9" s="89" t="s">
        <v>91</v>
      </c>
      <c r="F9" s="89" t="s">
        <v>92</v>
      </c>
      <c r="G9" s="89" t="s">
        <v>91</v>
      </c>
      <c r="H9" s="89" t="s">
        <v>91</v>
      </c>
      <c r="I9" s="90" t="s">
        <v>92</v>
      </c>
      <c r="J9" s="91" t="s">
        <v>91</v>
      </c>
      <c r="K9" s="89" t="s">
        <v>91</v>
      </c>
      <c r="L9" s="89" t="s">
        <v>92</v>
      </c>
      <c r="M9" s="89" t="s">
        <v>91</v>
      </c>
      <c r="N9" s="89" t="s">
        <v>91</v>
      </c>
      <c r="O9" s="89" t="s">
        <v>92</v>
      </c>
      <c r="P9" s="68"/>
      <c r="R9" s="68"/>
    </row>
    <row r="10" spans="1:15" ht="22.5" customHeight="1">
      <c r="A10" s="92"/>
      <c r="B10" s="93" t="s">
        <v>93</v>
      </c>
      <c r="C10" s="94"/>
      <c r="D10" s="95">
        <v>5069233</v>
      </c>
      <c r="E10" s="96">
        <v>12084694</v>
      </c>
      <c r="F10" s="96">
        <v>199913304668</v>
      </c>
      <c r="G10" s="95">
        <v>217654</v>
      </c>
      <c r="H10" s="96">
        <v>3780545</v>
      </c>
      <c r="I10" s="97">
        <v>117377070283</v>
      </c>
      <c r="J10" s="96">
        <v>4281997</v>
      </c>
      <c r="K10" s="96">
        <v>7127997</v>
      </c>
      <c r="L10" s="96">
        <v>74672549439</v>
      </c>
      <c r="M10" s="95">
        <v>569582</v>
      </c>
      <c r="N10" s="96">
        <v>1176152</v>
      </c>
      <c r="O10" s="96">
        <v>7863684946</v>
      </c>
    </row>
    <row r="11" ht="15">
      <c r="A11" s="69" t="s">
        <v>94</v>
      </c>
    </row>
    <row r="12" spans="2:15" ht="15">
      <c r="B12" s="69"/>
      <c r="O12" s="98"/>
    </row>
  </sheetData>
  <sheetProtection/>
  <mergeCells count="4">
    <mergeCell ref="D5:F5"/>
    <mergeCell ref="G5:I5"/>
    <mergeCell ref="J5:L5"/>
    <mergeCell ref="M5:O5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geOrder="overThenDown" paperSize="9" scale="60" r:id="rId1"/>
  <colBreaks count="1" manualBreakCount="1">
    <brk id="9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3" sqref="H13"/>
    </sheetView>
  </sheetViews>
  <sheetFormatPr defaultColWidth="10.7109375" defaultRowHeight="13.5" customHeight="1"/>
  <cols>
    <col min="1" max="6" width="15.57421875" style="37" customWidth="1"/>
    <col min="7" max="7" width="10.7109375" style="37" customWidth="1"/>
    <col min="8" max="8" width="65.421875" style="37" customWidth="1"/>
    <col min="9" max="16384" width="10.7109375" style="37" customWidth="1"/>
  </cols>
  <sheetData>
    <row r="1" spans="1:6" ht="25.5" customHeight="1">
      <c r="A1" s="35" t="s">
        <v>53</v>
      </c>
      <c r="B1" s="36"/>
      <c r="C1" s="36"/>
      <c r="D1" s="36"/>
      <c r="E1" s="36"/>
      <c r="F1" s="36"/>
    </row>
    <row r="2" spans="1:30" ht="13.5" customHeight="1" thickBot="1">
      <c r="A2" s="38"/>
      <c r="B2" s="39"/>
      <c r="C2" s="39"/>
      <c r="D2" s="39"/>
      <c r="E2" s="39"/>
      <c r="F2" s="40" t="s">
        <v>54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13.5" customHeight="1" thickTop="1">
      <c r="A3" s="42"/>
      <c r="B3" s="183" t="s">
        <v>55</v>
      </c>
      <c r="C3" s="186" t="s">
        <v>56</v>
      </c>
      <c r="D3" s="186"/>
      <c r="E3" s="186"/>
      <c r="F3" s="188" t="s">
        <v>57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3.5" customHeight="1">
      <c r="A4" s="43"/>
      <c r="B4" s="184"/>
      <c r="C4" s="187"/>
      <c r="D4" s="187"/>
      <c r="E4" s="187"/>
      <c r="F4" s="18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3.5" customHeight="1">
      <c r="A5" s="44"/>
      <c r="B5" s="184"/>
      <c r="C5" s="187"/>
      <c r="D5" s="187"/>
      <c r="E5" s="187"/>
      <c r="F5" s="189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13.5" customHeight="1">
      <c r="A6" s="44"/>
      <c r="B6" s="184"/>
      <c r="C6" s="190" t="s">
        <v>58</v>
      </c>
      <c r="D6" s="190" t="s">
        <v>59</v>
      </c>
      <c r="E6" s="190" t="s">
        <v>60</v>
      </c>
      <c r="F6" s="189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13.5" customHeight="1">
      <c r="A7" s="44"/>
      <c r="B7" s="184"/>
      <c r="C7" s="191"/>
      <c r="D7" s="191"/>
      <c r="E7" s="191"/>
      <c r="F7" s="189"/>
      <c r="G7" s="45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3.5" customHeight="1">
      <c r="A8" s="46"/>
      <c r="B8" s="185"/>
      <c r="C8" s="192"/>
      <c r="D8" s="192"/>
      <c r="E8" s="192"/>
      <c r="F8" s="189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16.5" customHeight="1">
      <c r="A9" s="47" t="s">
        <v>61</v>
      </c>
      <c r="B9" s="48">
        <v>529385</v>
      </c>
      <c r="C9" s="48">
        <v>46878</v>
      </c>
      <c r="D9" s="49">
        <v>47889</v>
      </c>
      <c r="E9" s="49">
        <v>27734</v>
      </c>
      <c r="F9" s="50">
        <v>12.3</v>
      </c>
      <c r="G9" s="5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6.5" customHeight="1">
      <c r="A10" s="52" t="s">
        <v>62</v>
      </c>
      <c r="B10" s="53">
        <v>822219</v>
      </c>
      <c r="C10" s="53">
        <v>90526</v>
      </c>
      <c r="D10" s="54" t="s">
        <v>64</v>
      </c>
      <c r="E10" s="54" t="s">
        <v>63</v>
      </c>
      <c r="F10" s="55">
        <v>11</v>
      </c>
      <c r="G10" s="5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16.5" customHeight="1">
      <c r="A11" s="52" t="s">
        <v>65</v>
      </c>
      <c r="B11" s="53">
        <v>822219</v>
      </c>
      <c r="C11" s="53">
        <v>82430</v>
      </c>
      <c r="D11" s="54" t="s">
        <v>63</v>
      </c>
      <c r="E11" s="54" t="s">
        <v>66</v>
      </c>
      <c r="F11" s="55">
        <v>10</v>
      </c>
      <c r="G11" s="5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6.5" customHeight="1">
      <c r="A12" s="52" t="s">
        <v>67</v>
      </c>
      <c r="B12" s="53">
        <v>603269</v>
      </c>
      <c r="C12" s="53">
        <v>80317</v>
      </c>
      <c r="D12" s="56">
        <v>83664</v>
      </c>
      <c r="E12" s="56">
        <v>42863</v>
      </c>
      <c r="F12" s="57">
        <v>20.1</v>
      </c>
      <c r="G12" s="5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16.5" customHeight="1">
      <c r="A13" s="58" t="s">
        <v>68</v>
      </c>
      <c r="B13" s="59">
        <v>405760</v>
      </c>
      <c r="C13" s="59">
        <v>49868</v>
      </c>
      <c r="D13" s="60">
        <v>51127</v>
      </c>
      <c r="E13" s="60">
        <v>15073</v>
      </c>
      <c r="F13" s="61">
        <v>21.1</v>
      </c>
      <c r="G13" s="5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6.5" customHeight="1">
      <c r="A14" s="62" t="s">
        <v>69</v>
      </c>
      <c r="B14" s="62"/>
      <c r="C14" s="56"/>
      <c r="D14" s="56"/>
      <c r="E14" s="56"/>
      <c r="F14" s="63"/>
      <c r="G14" s="5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3.5">
      <c r="A15" s="43" t="s">
        <v>70</v>
      </c>
      <c r="B15" s="43"/>
      <c r="C15" s="43"/>
      <c r="D15" s="43"/>
      <c r="E15" s="43"/>
      <c r="F15" s="4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13.5">
      <c r="A16" s="43" t="s">
        <v>71</v>
      </c>
      <c r="B16" s="43"/>
      <c r="C16" s="43"/>
      <c r="D16" s="43"/>
      <c r="E16" s="43"/>
      <c r="F16" s="43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3.5">
      <c r="A17" s="43" t="s">
        <v>72</v>
      </c>
      <c r="B17" s="64"/>
      <c r="C17" s="64"/>
      <c r="D17" s="64"/>
      <c r="E17" s="64"/>
      <c r="F17" s="64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13.5">
      <c r="A18" s="43" t="s">
        <v>73</v>
      </c>
      <c r="B18" s="64"/>
      <c r="C18" s="64"/>
      <c r="D18" s="64"/>
      <c r="E18" s="64"/>
      <c r="F18" s="64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13.5">
      <c r="A19" s="181" t="s">
        <v>74</v>
      </c>
      <c r="B19" s="181"/>
      <c r="C19" s="181"/>
      <c r="D19" s="181"/>
      <c r="E19" s="181"/>
      <c r="F19" s="181"/>
      <c r="G19" s="41"/>
      <c r="H19" s="65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13.5" customHeight="1">
      <c r="A20" s="43" t="s">
        <v>75</v>
      </c>
      <c r="B20" s="36"/>
      <c r="C20" s="36"/>
      <c r="D20" s="36"/>
      <c r="E20" s="36"/>
      <c r="F20" s="36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13.5" customHeight="1">
      <c r="A21" s="36" t="s">
        <v>76</v>
      </c>
      <c r="B21" s="36"/>
      <c r="C21" s="36"/>
      <c r="D21" s="36"/>
      <c r="E21" s="36"/>
      <c r="F21" s="36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13.5" customHeight="1">
      <c r="A22" s="36" t="s">
        <v>77</v>
      </c>
      <c r="B22" s="36"/>
      <c r="C22" s="36"/>
      <c r="D22" s="36"/>
      <c r="E22" s="36"/>
      <c r="F22" s="36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26.25" customHeight="1">
      <c r="A23" s="182" t="s">
        <v>78</v>
      </c>
      <c r="B23" s="182"/>
      <c r="C23" s="182"/>
      <c r="D23" s="182"/>
      <c r="E23" s="182"/>
      <c r="F23" s="182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13.5">
      <c r="A24" s="37" t="s">
        <v>79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2:30" ht="13.5" customHeight="1">
      <c r="B25" s="37" t="s">
        <v>80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7:30" ht="13.5" customHeight="1"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7:30" ht="13.5" customHeight="1"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7:30" ht="13.5" customHeight="1"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7:30" ht="13.5" customHeight="1"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7:30" ht="13.5" customHeight="1"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7:30" ht="13.5" customHeight="1"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7:30" ht="13.5" customHeight="1"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7:30" ht="13.5" customHeight="1"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7:30" ht="13.5" customHeight="1"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7:30" ht="13.5" customHeight="1"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7:30" ht="13.5" customHeight="1"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7:30" ht="13.5" customHeight="1"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7:30" ht="13.5" customHeight="1"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7:30" ht="13.5" customHeight="1"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7:30" ht="13.5" customHeight="1"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7:30" ht="13.5" customHeight="1"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7:30" ht="13.5" customHeight="1"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7:30" ht="13.5" customHeight="1"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7:30" ht="13.5" customHeight="1"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7:30" ht="13.5" customHeight="1"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7:30" ht="13.5" customHeight="1"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7:30" ht="13.5" customHeight="1"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7:30" ht="13.5" customHeight="1"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7:30" ht="13.5" customHeight="1"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7:30" ht="13.5" customHeight="1"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</sheetData>
  <sheetProtection/>
  <mergeCells count="8">
    <mergeCell ref="A19:F19"/>
    <mergeCell ref="A23:F23"/>
    <mergeCell ref="B3:B8"/>
    <mergeCell ref="C3:E5"/>
    <mergeCell ref="F3:F8"/>
    <mergeCell ref="C6:C8"/>
    <mergeCell ref="D6:D8"/>
    <mergeCell ref="E6:E8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2020-03-05T13:11:49Z</dcterms:created>
  <dcterms:modified xsi:type="dcterms:W3CDTF">2020-05-14T12:51:33Z</dcterms:modified>
  <cp:category/>
  <cp:version/>
  <cp:contentType/>
  <cp:contentStatus/>
</cp:coreProperties>
</file>