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495" windowWidth="11475" windowHeight="5880" activeTab="0"/>
  </bookViews>
  <sheets>
    <sheet name="1501" sheetId="1" r:id="rId1"/>
    <sheet name="1502" sheetId="2" r:id="rId2"/>
    <sheet name="1503" sheetId="3" r:id="rId3"/>
    <sheet name="1504" sheetId="4" r:id="rId4"/>
    <sheet name="1505" sheetId="5" r:id="rId5"/>
    <sheet name="1506" sheetId="6" r:id="rId6"/>
    <sheet name="1507" sheetId="7" r:id="rId7"/>
    <sheet name="1508" sheetId="8" r:id="rId8"/>
    <sheet name="1509" sheetId="9" r:id="rId9"/>
    <sheet name="1510" sheetId="10" r:id="rId10"/>
    <sheet name="1511" sheetId="11" r:id="rId11"/>
    <sheet name="1512" sheetId="12" r:id="rId12"/>
    <sheet name="1513" sheetId="13" r:id="rId13"/>
    <sheet name="1514" sheetId="14" r:id="rId14"/>
  </sheets>
  <definedNames>
    <definedName name="_xlnm.Print_Area" localSheetId="0">'1501'!$A$1:$L$63</definedName>
    <definedName name="_xlnm.Print_Area" localSheetId="1">'1502'!$A$1:$I$57</definedName>
    <definedName name="_xlnm.Print_Area" localSheetId="2">'1503'!$A$1:$M$58</definedName>
    <definedName name="_xlnm.Print_Area" localSheetId="3">'1504'!$A$1:$H$73</definedName>
    <definedName name="_xlnm.Print_Area" localSheetId="4">'1505'!$A$1:$Q$62</definedName>
    <definedName name="_xlnm.Print_Area" localSheetId="5">'1506'!$A$1:$O$62</definedName>
    <definedName name="_xlnm.Print_Area" localSheetId="6">'1507'!$A$1:$L$66</definedName>
    <definedName name="_xlnm.Print_Area" localSheetId="8">'1509'!$A$1:$S$17</definedName>
    <definedName name="_xlnm.Print_Area" localSheetId="12">'1513'!$A$1:$AB$8</definedName>
    <definedName name="_xlnm.Print_Area" localSheetId="13">'1514'!$A$1:$AB$9</definedName>
    <definedName name="_xlnm.Print_Titles" localSheetId="7">'1508'!$A:$A</definedName>
    <definedName name="_xlnm.Print_Titles" localSheetId="12">'1513'!$A:$A</definedName>
    <definedName name="_xlnm.Print_Titles" localSheetId="13">'1514'!$A:$A</definedName>
  </definedNames>
  <calcPr fullCalcOnLoad="1"/>
</workbook>
</file>

<file path=xl/sharedStrings.xml><?xml version="1.0" encoding="utf-8"?>
<sst xmlns="http://schemas.openxmlformats.org/spreadsheetml/2006/main" count="693" uniqueCount="293">
  <si>
    <t>警察等</t>
  </si>
  <si>
    <t>学校等</t>
  </si>
  <si>
    <t>近隣・知人</t>
  </si>
  <si>
    <t>児童本人</t>
  </si>
  <si>
    <t>福祉事務所</t>
  </si>
  <si>
    <t>児童委員</t>
  </si>
  <si>
    <t>医療機関</t>
  </si>
  <si>
    <t>中央児童相談所</t>
  </si>
  <si>
    <t>総数</t>
  </si>
  <si>
    <t>虐待相談の経路</t>
  </si>
  <si>
    <t>保健所</t>
  </si>
  <si>
    <t>児童福祉施設等</t>
  </si>
  <si>
    <t>その他</t>
  </si>
  <si>
    <t>主な虐待者</t>
  </si>
  <si>
    <t>実父</t>
  </si>
  <si>
    <t>実父以外の父親</t>
  </si>
  <si>
    <t>実母</t>
  </si>
  <si>
    <t>実母以外の母親</t>
  </si>
  <si>
    <t>相談種類</t>
  </si>
  <si>
    <t>心理的虐待</t>
  </si>
  <si>
    <t>被虐待者の年齢</t>
  </si>
  <si>
    <t>０～３歳未満</t>
  </si>
  <si>
    <t>３～学齢前児童</t>
  </si>
  <si>
    <t>小学生</t>
  </si>
  <si>
    <t>中学生</t>
  </si>
  <si>
    <t>高校生・その他</t>
  </si>
  <si>
    <t>総  数</t>
  </si>
  <si>
    <t>性的虐待</t>
  </si>
  <si>
    <t>身体的虐待</t>
  </si>
  <si>
    <t>保護の怠慢・　拒否</t>
  </si>
  <si>
    <t>西部児童相談所</t>
  </si>
  <si>
    <t>東部児童相談所</t>
  </si>
  <si>
    <t>家族・親戚</t>
  </si>
  <si>
    <t>保健センター</t>
  </si>
  <si>
    <t>-</t>
  </si>
  <si>
    <t>平成２５年度</t>
  </si>
  <si>
    <t>15－第１３表　児童相談所における虐待相談の受付件数，虐待相談の経路，主な虐待者・
              相談種類・被虐待者の年齢・児童相談所別</t>
  </si>
  <si>
    <t>総　数</t>
  </si>
  <si>
    <t>虐待</t>
  </si>
  <si>
    <t>家族環境</t>
  </si>
  <si>
    <t>傷病</t>
  </si>
  <si>
    <t>離婚</t>
  </si>
  <si>
    <t>死亡</t>
  </si>
  <si>
    <t>家出（失踪を含む）</t>
  </si>
  <si>
    <t>15－第１２表　児童相談所における養護相談の処理件数，相談理由・児童相談所別</t>
  </si>
  <si>
    <t>家庭環境</t>
  </si>
  <si>
    <t>疾病</t>
  </si>
  <si>
    <t>15－第１１表　児童相談所における養護相談の受付件数，相談理由・児童相談所別</t>
  </si>
  <si>
    <t>　　13</t>
  </si>
  <si>
    <t>　　14</t>
  </si>
  <si>
    <t>　　14</t>
  </si>
  <si>
    <t>　　15</t>
  </si>
  <si>
    <t>　　15</t>
  </si>
  <si>
    <t>　　16</t>
  </si>
  <si>
    <t>　　17</t>
  </si>
  <si>
    <t>　　18</t>
  </si>
  <si>
    <t>　　19</t>
  </si>
  <si>
    <t>　　19</t>
  </si>
  <si>
    <t>　　20</t>
  </si>
  <si>
    <t>　　20</t>
  </si>
  <si>
    <t>　　21</t>
  </si>
  <si>
    <t>　　21</t>
  </si>
  <si>
    <t>　　22</t>
  </si>
  <si>
    <t>　　23</t>
  </si>
  <si>
    <t>　　23</t>
  </si>
  <si>
    <t>　　24</t>
  </si>
  <si>
    <t>平成25年度</t>
  </si>
  <si>
    <t>しつけ</t>
  </si>
  <si>
    <t>適性</t>
  </si>
  <si>
    <t>不登校</t>
  </si>
  <si>
    <t>性格行動</t>
  </si>
  <si>
    <t>触法行為等</t>
  </si>
  <si>
    <t>ぐ犯行為等相談</t>
  </si>
  <si>
    <t>自閉症</t>
  </si>
  <si>
    <t>知的障害</t>
  </si>
  <si>
    <t>重症心身障害</t>
  </si>
  <si>
    <t>言語発達障害等</t>
  </si>
  <si>
    <t>視聴覚障害</t>
  </si>
  <si>
    <t>肢体不自由</t>
  </si>
  <si>
    <t>いじめ相談（再掲）</t>
  </si>
  <si>
    <t>その他の相談</t>
  </si>
  <si>
    <t>育　成　相　談</t>
  </si>
  <si>
    <t>非行相談</t>
  </si>
  <si>
    <t>障　　　害　　　相　　　談</t>
  </si>
  <si>
    <t>保健相談</t>
  </si>
  <si>
    <t>養護相談</t>
  </si>
  <si>
    <t>総数</t>
  </si>
  <si>
    <t>15－第１０表　児童相談所における処理件数，相談の種類・年次別</t>
  </si>
  <si>
    <t>平成25年度</t>
  </si>
  <si>
    <t>その他の相談</t>
  </si>
  <si>
    <t>15－第９表　児童相談所における受付件数，相談の種類・年次別</t>
  </si>
  <si>
    <t>　構 成 比</t>
  </si>
  <si>
    <t>総　　数</t>
  </si>
  <si>
    <t>電話相談</t>
  </si>
  <si>
    <t>巡回相談</t>
  </si>
  <si>
    <t>期間延長</t>
  </si>
  <si>
    <t>措置変更</t>
  </si>
  <si>
    <t>教育委員会等</t>
  </si>
  <si>
    <t>学校</t>
  </si>
  <si>
    <t>保健所</t>
  </si>
  <si>
    <t>その他</t>
  </si>
  <si>
    <t>里親</t>
  </si>
  <si>
    <t>保健所及び
医療機関</t>
  </si>
  <si>
    <t>家庭裁判所</t>
  </si>
  <si>
    <t>児童家庭支援
センター</t>
  </si>
  <si>
    <t>児童福祉施設等</t>
  </si>
  <si>
    <t>都道府県・市町村</t>
  </si>
  <si>
    <t>総数</t>
  </si>
  <si>
    <t>15－第８表　児童相談所における受付件数，経路・児童相談所別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</si>
  <si>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</si>
  <si>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</si>
  <si>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</si>
  <si>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</si>
  <si>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</si>
  <si>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</si>
  <si>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</si>
  <si>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</si>
  <si>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</si>
  <si>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</si>
  <si>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</si>
  <si>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</si>
  <si>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</si>
  <si>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</si>
  <si>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</si>
  <si>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</si>
  <si>
    <t>板倉町</t>
  </si>
  <si>
    <t>館林保健福祉事務所</t>
  </si>
  <si>
    <t>玉村町</t>
  </si>
  <si>
    <t>伊勢崎保健福祉事務所</t>
  </si>
  <si>
    <t>みなかみ町</t>
  </si>
  <si>
    <t>昭和村</t>
  </si>
  <si>
    <t>川場村</t>
  </si>
  <si>
    <t>２級</t>
  </si>
  <si>
    <t>片品村</t>
  </si>
  <si>
    <t>利根沼田保健福祉事務所</t>
  </si>
  <si>
    <t>受給者</t>
  </si>
  <si>
    <t>２級</t>
  </si>
  <si>
    <t>１級</t>
  </si>
  <si>
    <t>重複障害</t>
  </si>
  <si>
    <t>精神障害</t>
  </si>
  <si>
    <t>身体障害</t>
  </si>
  <si>
    <t>合計</t>
  </si>
  <si>
    <t>級　別</t>
  </si>
  <si>
    <t>事 由 別</t>
  </si>
  <si>
    <t>障害児</t>
  </si>
  <si>
    <t>受給者数</t>
  </si>
  <si>
    <t>障　害　児　童</t>
  </si>
  <si>
    <t>支給停止者</t>
  </si>
  <si>
    <t>支 給 対 象 障 害 児 童 ・ 受 給 者 数</t>
  </si>
  <si>
    <t>平成２６年３月現在</t>
  </si>
  <si>
    <t>高山村</t>
  </si>
  <si>
    <t>草津町</t>
  </si>
  <si>
    <t>嬬恋村</t>
  </si>
  <si>
    <t>長野原町</t>
  </si>
  <si>
    <t>東吾妻町</t>
  </si>
  <si>
    <t>中之条町</t>
  </si>
  <si>
    <t>吾妻保健福祉事務所</t>
  </si>
  <si>
    <t>甘楽町</t>
  </si>
  <si>
    <t>南牧村</t>
  </si>
  <si>
    <t>下仁田町</t>
  </si>
  <si>
    <t>富岡保健福祉事務所</t>
  </si>
  <si>
    <t>上野村</t>
  </si>
  <si>
    <t>神流町</t>
  </si>
  <si>
    <t>藤岡保健福祉事務所</t>
  </si>
  <si>
    <t>吉岡町</t>
  </si>
  <si>
    <t>榛東村</t>
  </si>
  <si>
    <t>渋川保健福祉事務所</t>
  </si>
  <si>
    <t>町村計</t>
  </si>
  <si>
    <t>市　計</t>
  </si>
  <si>
    <t>県　計</t>
  </si>
  <si>
    <t>15－第７表　特別児童扶養手当受給者の状況，市町村・保健福祉事務所別</t>
  </si>
  <si>
    <t>昭和村</t>
  </si>
  <si>
    <t>停 止</t>
  </si>
  <si>
    <t>計</t>
  </si>
  <si>
    <t>一 部   支 給</t>
  </si>
  <si>
    <t>全 部   支 給</t>
  </si>
  <si>
    <t>国支給対象者</t>
  </si>
  <si>
    <t>都道府県知事支給対象者</t>
  </si>
  <si>
    <t>平成２６年３月現在</t>
  </si>
  <si>
    <t>東吾妻町</t>
  </si>
  <si>
    <t>-</t>
  </si>
  <si>
    <t>-</t>
  </si>
  <si>
    <t>下仁田町</t>
  </si>
  <si>
    <t>榛東村</t>
  </si>
  <si>
    <t>15－第６表　児童扶養手当受給者の状況，市町村・保健福祉事務所別</t>
  </si>
  <si>
    <t>※受給者数、児童数は平成２６年２月末時点の数値、算定基礎延児童数は平成２５年２月分～平成２６年１月分の数値です。</t>
  </si>
  <si>
    <t>※表中の数値は「児童手当法」（平成２５年２月～平成２６年１月）の数値です。</t>
  </si>
  <si>
    <t>みどり市</t>
  </si>
  <si>
    <t>みなかみ町</t>
  </si>
  <si>
    <t>昭和村</t>
  </si>
  <si>
    <t>利根沼田保健福祉事務所</t>
  </si>
  <si>
    <t>東吾妻町</t>
  </si>
  <si>
    <t>高山村</t>
  </si>
  <si>
    <t>草津町</t>
  </si>
  <si>
    <t>嬬恋村</t>
  </si>
  <si>
    <t>長野原町</t>
  </si>
  <si>
    <t>吾妻保健福祉事務所</t>
  </si>
  <si>
    <t>甘楽町</t>
  </si>
  <si>
    <t>南牧村</t>
  </si>
  <si>
    <t>下仁田町</t>
  </si>
  <si>
    <t>神流町</t>
  </si>
  <si>
    <t>上野村</t>
  </si>
  <si>
    <t>吉岡町</t>
  </si>
  <si>
    <t>榛東村</t>
  </si>
  <si>
    <t>児童数</t>
  </si>
  <si>
    <t>算定基礎
延児童数</t>
  </si>
  <si>
    <t>受給者</t>
  </si>
  <si>
    <t>３歳～中学校修了前</t>
  </si>
  <si>
    <t>０～３歳未満</t>
  </si>
  <si>
    <t>施　設　入　所　等　児　童</t>
  </si>
  <si>
    <t>特　例　給　付</t>
  </si>
  <si>
    <t>非　被　用　者</t>
  </si>
  <si>
    <t>被　　用　　者</t>
  </si>
  <si>
    <t>内　　　　　　　　　　訳</t>
  </si>
  <si>
    <t>総　　　　数</t>
  </si>
  <si>
    <t>平成２５年度</t>
  </si>
  <si>
    <t>15－第５表　児童手当支給状況，市町村・保健福祉事務所別</t>
  </si>
  <si>
    <t>（注）　母子世帯等実態調査は５年に１度実施される。</t>
  </si>
  <si>
    <t>構　成　比　　　Ｃ／Ａ</t>
  </si>
  <si>
    <t>世　帯　数　　　Ｃ</t>
  </si>
  <si>
    <t>構　成　比　　　Ｂ／Ａ</t>
  </si>
  <si>
    <t>世　帯　数　　　Ｂ</t>
  </si>
  <si>
    <t>父　子　世　帯</t>
  </si>
  <si>
    <t>母　子　世　帯</t>
  </si>
  <si>
    <t>総世帯数　　Ａ</t>
  </si>
  <si>
    <t>　</t>
  </si>
  <si>
    <t>平成２３年８月１日　（単位：世帯・％）</t>
  </si>
  <si>
    <t>利根沼田保健福祉事務所</t>
  </si>
  <si>
    <t>東吾妻町</t>
  </si>
  <si>
    <t>神流町</t>
  </si>
  <si>
    <t>町村計</t>
  </si>
  <si>
    <t>市計</t>
  </si>
  <si>
    <t>県計</t>
  </si>
  <si>
    <t>世　帯　数　　　Ｃ</t>
  </si>
  <si>
    <t>父　子　世　帯</t>
  </si>
  <si>
    <t>総世帯数　　　　Ａ</t>
  </si>
  <si>
    <t xml:space="preserve"> </t>
  </si>
  <si>
    <t>15－第４表　世帯等の状況，市町村・保健福祉事務所別</t>
  </si>
  <si>
    <t>明和町</t>
  </si>
  <si>
    <t>館林保健福祉事務所</t>
  </si>
  <si>
    <t>伊勢崎保健福祉事務所</t>
  </si>
  <si>
    <t>昭和村</t>
  </si>
  <si>
    <t>利根沼田保健福祉事務所</t>
  </si>
  <si>
    <t>東吾妻町</t>
  </si>
  <si>
    <t>吾妻保健福祉事務所</t>
  </si>
  <si>
    <t>富岡保健福祉事務所</t>
  </si>
  <si>
    <t>神流町</t>
  </si>
  <si>
    <t>上野村</t>
  </si>
  <si>
    <t>藤岡保健福祉事務所</t>
  </si>
  <si>
    <t>渋川保健福祉事務所</t>
  </si>
  <si>
    <t>４～６年生</t>
  </si>
  <si>
    <t>１～３年生</t>
  </si>
  <si>
    <t>（再掲）</t>
  </si>
  <si>
    <t>その他</t>
  </si>
  <si>
    <t>６年生</t>
  </si>
  <si>
    <t>５年生</t>
  </si>
  <si>
    <t>４年生</t>
  </si>
  <si>
    <t>３年生</t>
  </si>
  <si>
    <t>２年生</t>
  </si>
  <si>
    <t>１年生</t>
  </si>
  <si>
    <t>総　　数</t>
  </si>
  <si>
    <t>児　　　童　　　の　　　学　　　年</t>
  </si>
  <si>
    <t>平成２６年５月１日現在</t>
  </si>
  <si>
    <t>15－第３表　児童クラブ登録児童数，学年・市町村・保健福祉事務所別</t>
  </si>
  <si>
    <t>昭和村</t>
  </si>
  <si>
    <t>県　計</t>
  </si>
  <si>
    <t>民立民営</t>
  </si>
  <si>
    <t>公立民営</t>
  </si>
  <si>
    <t>公立公営</t>
  </si>
  <si>
    <t>総　数</t>
  </si>
  <si>
    <t>設置主体</t>
  </si>
  <si>
    <t>平成２６年５月１日現在</t>
  </si>
  <si>
    <t>15－第２表　児童クラブ数，設置主体・市町村・保健福祉事務所別</t>
  </si>
  <si>
    <t>みどり市</t>
  </si>
  <si>
    <t>-</t>
  </si>
  <si>
    <t>（％）</t>
  </si>
  <si>
    <t>合　計</t>
  </si>
  <si>
    <t>５歳児</t>
  </si>
  <si>
    <t>４歳児</t>
  </si>
  <si>
    <t>３歳児</t>
  </si>
  <si>
    <t>２歳児</t>
  </si>
  <si>
    <t>１歳児</t>
  </si>
  <si>
    <t>０歳児</t>
  </si>
  <si>
    <t>充足率</t>
  </si>
  <si>
    <t>定　員</t>
  </si>
  <si>
    <t>入　　　　所　　　　児　　　　童　　　　数</t>
  </si>
  <si>
    <t>平成２６年３月１日現在　（単位：人）</t>
  </si>
  <si>
    <t>東吾妻町</t>
  </si>
  <si>
    <t>-</t>
  </si>
  <si>
    <t>-</t>
  </si>
  <si>
    <t>（％）</t>
  </si>
  <si>
    <t>15－第１表　保育所入所児童（在籍者）数，年齢・市町村・保健福祉事務所別</t>
  </si>
  <si>
    <t>15－第１４表　児童相談所における虐待相談の処理件数、虐待相談の経路、主な虐待者・
　　          相談種類・被虐待者の年齢・児童相談所別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</si>
</sst>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;_ @_ "/>
    <numFmt numFmtId="178" formatCode="_ * #,##0.0;_ * \-#,##0.0;_ * &quot;-&quot;\ ;_ @_ "/>
    <numFmt numFmtId="179" formatCode="_ * #,##0.0;_ * \-#,##0.0;_ * &quot;-&quot;;_ @_ "/>
    <numFmt numFmtId="180" formatCode="#,###"/>
    <numFmt numFmtId="181" formatCode="#,##0_);[Red]\(#,##0\)"/>
    <numFmt numFmtId="182" formatCode="#,##0;&quot;△&quot;#,##0;&quot;-&quot;"/>
    <numFmt numFmtId="183" formatCode="#,##0_ "/>
    <numFmt numFmtId="184" formatCode="#,##0.00_ "/>
    <numFmt numFmtId="185" formatCode="0.0_);[Red]\(0.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.5"/>
      <name val="ＭＳ ゴシック"/>
      <family val="3"/>
    </font>
    <font>
      <sz val="9.5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37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distributed" textRotation="255" shrinkToFit="1"/>
    </xf>
    <xf numFmtId="0" fontId="3" fillId="0" borderId="11" xfId="0" applyFont="1" applyFill="1" applyBorder="1" applyAlignment="1">
      <alignment horizontal="center" vertical="distributed" textRotation="255" shrinkToFi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distributed" textRotation="255" shrinkToFit="1"/>
    </xf>
    <xf numFmtId="0" fontId="56" fillId="0" borderId="10" xfId="0" applyFont="1" applyFill="1" applyBorder="1" applyAlignment="1">
      <alignment horizontal="center" vertical="distributed" textRotation="255" wrapText="1" shrinkToFit="1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177" fontId="56" fillId="0" borderId="0" xfId="0" applyNumberFormat="1" applyFont="1" applyFill="1" applyAlignment="1">
      <alignment/>
    </xf>
    <xf numFmtId="177" fontId="56" fillId="0" borderId="0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distributed" textRotation="255" shrinkToFit="1"/>
    </xf>
    <xf numFmtId="0" fontId="56" fillId="0" borderId="0" xfId="0" applyFont="1" applyFill="1" applyAlignment="1">
      <alignment horizontal="right"/>
    </xf>
    <xf numFmtId="177" fontId="0" fillId="0" borderId="1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56" fillId="0" borderId="16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right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distributed" textRotation="255"/>
    </xf>
    <xf numFmtId="38" fontId="4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0" fontId="5" fillId="0" borderId="13" xfId="0" applyNumberFormat="1" applyFont="1" applyFill="1" applyBorder="1" applyAlignment="1" quotePrefix="1">
      <alignment vertical="center"/>
    </xf>
    <xf numFmtId="0" fontId="57" fillId="0" borderId="0" xfId="0" applyFont="1" applyFill="1" applyBorder="1" applyAlignment="1">
      <alignment vertical="center"/>
    </xf>
    <xf numFmtId="38" fontId="57" fillId="0" borderId="0" xfId="48" applyFont="1" applyFill="1" applyBorder="1" applyAlignment="1">
      <alignment vertical="center"/>
    </xf>
    <xf numFmtId="38" fontId="57" fillId="0" borderId="18" xfId="48" applyFont="1" applyFill="1" applyBorder="1" applyAlignment="1">
      <alignment vertical="center"/>
    </xf>
    <xf numFmtId="0" fontId="58" fillId="0" borderId="13" xfId="0" applyNumberFormat="1" applyFont="1" applyFill="1" applyBorder="1" applyAlignment="1" quotePrefix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distributed" textRotation="255"/>
    </xf>
    <xf numFmtId="38" fontId="5" fillId="0" borderId="10" xfId="48" applyFont="1" applyFill="1" applyBorder="1" applyAlignment="1">
      <alignment vertical="distributed" textRotation="255"/>
    </xf>
    <xf numFmtId="38" fontId="5" fillId="0" borderId="20" xfId="48" applyFont="1" applyFill="1" applyBorder="1" applyAlignment="1">
      <alignment horizontal="center" vertical="distributed" textRotation="255"/>
    </xf>
    <xf numFmtId="38" fontId="5" fillId="0" borderId="20" xfId="48" applyFont="1" applyFill="1" applyBorder="1" applyAlignment="1">
      <alignment vertical="distributed" textRotation="255"/>
    </xf>
    <xf numFmtId="0" fontId="8" fillId="0" borderId="0" xfId="0" applyFont="1" applyFill="1" applyAlignment="1">
      <alignment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0" fontId="5" fillId="0" borderId="14" xfId="0" applyNumberFormat="1" applyFont="1" applyFill="1" applyBorder="1" applyAlignment="1" quotePrefix="1">
      <alignment vertical="center"/>
    </xf>
    <xf numFmtId="0" fontId="59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38" fontId="4" fillId="0" borderId="17" xfId="48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16" xfId="48" applyFont="1" applyFill="1" applyBorder="1" applyAlignment="1">
      <alignment vertical="center"/>
    </xf>
    <xf numFmtId="177" fontId="0" fillId="0" borderId="16" xfId="48" applyNumberFormat="1" applyFont="1" applyFill="1" applyBorder="1" applyAlignment="1">
      <alignment horizontal="right" vertical="center"/>
    </xf>
    <xf numFmtId="177" fontId="0" fillId="0" borderId="16" xfId="48" applyNumberFormat="1" applyFont="1" applyFill="1" applyBorder="1" applyAlignment="1">
      <alignment horizontal="right" vertical="center"/>
    </xf>
    <xf numFmtId="177" fontId="0" fillId="0" borderId="19" xfId="48" applyNumberFormat="1" applyFont="1" applyFill="1" applyBorder="1" applyAlignment="1">
      <alignment horizontal="right" vertical="center"/>
    </xf>
    <xf numFmtId="177" fontId="0" fillId="0" borderId="16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177" fontId="0" fillId="0" borderId="18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horizontal="center" vertical="center"/>
    </xf>
    <xf numFmtId="178" fontId="0" fillId="0" borderId="0" xfId="42" applyNumberFormat="1" applyFont="1" applyFill="1" applyBorder="1" applyAlignment="1">
      <alignment vertical="center"/>
    </xf>
    <xf numFmtId="179" fontId="0" fillId="0" borderId="0" xfId="42" applyNumberFormat="1" applyFont="1" applyFill="1" applyBorder="1" applyAlignment="1">
      <alignment horizontal="right" vertical="center"/>
    </xf>
    <xf numFmtId="179" fontId="0" fillId="0" borderId="18" xfId="42" applyNumberFormat="1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vertical="center" wrapText="1"/>
    </xf>
    <xf numFmtId="38" fontId="0" fillId="0" borderId="15" xfId="48" applyFont="1" applyFill="1" applyBorder="1" applyAlignment="1">
      <alignment vertical="center"/>
    </xf>
    <xf numFmtId="177" fontId="0" fillId="0" borderId="15" xfId="48" applyNumberFormat="1" applyFont="1" applyFill="1" applyBorder="1" applyAlignment="1">
      <alignment horizontal="right" vertical="center"/>
    </xf>
    <xf numFmtId="177" fontId="0" fillId="0" borderId="17" xfId="48" applyNumberFormat="1" applyFont="1" applyFill="1" applyBorder="1" applyAlignment="1">
      <alignment horizontal="right" vertical="center"/>
    </xf>
    <xf numFmtId="177" fontId="0" fillId="0" borderId="15" xfId="48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vertical="distributed" textRotation="255"/>
    </xf>
    <xf numFmtId="0" fontId="56" fillId="0" borderId="20" xfId="0" applyFont="1" applyFill="1" applyBorder="1" applyAlignment="1">
      <alignment horizontal="center" vertical="distributed" textRotation="255"/>
    </xf>
    <xf numFmtId="0" fontId="60" fillId="0" borderId="0" xfId="0" applyFont="1" applyFill="1" applyAlignment="1">
      <alignment/>
    </xf>
    <xf numFmtId="0" fontId="9" fillId="0" borderId="0" xfId="62" applyFont="1" applyAlignment="1">
      <alignment vertical="center"/>
      <protection/>
    </xf>
    <xf numFmtId="181" fontId="9" fillId="0" borderId="0" xfId="62" applyNumberFormat="1" applyFont="1" applyAlignment="1">
      <alignment vertical="center"/>
      <protection/>
    </xf>
    <xf numFmtId="41" fontId="9" fillId="0" borderId="0" xfId="62" applyNumberFormat="1" applyFont="1" applyBorder="1" applyAlignment="1">
      <alignment vertical="center"/>
      <protection/>
    </xf>
    <xf numFmtId="181" fontId="9" fillId="0" borderId="0" xfId="62" applyNumberFormat="1" applyFont="1" applyBorder="1" applyAlignment="1">
      <alignment vertical="center"/>
      <protection/>
    </xf>
    <xf numFmtId="0" fontId="9" fillId="0" borderId="15" xfId="62" applyFont="1" applyBorder="1" applyAlignment="1">
      <alignment vertical="center"/>
      <protection/>
    </xf>
    <xf numFmtId="181" fontId="9" fillId="0" borderId="15" xfId="62" applyNumberFormat="1" applyFont="1" applyBorder="1" applyAlignment="1">
      <alignment vertical="center"/>
      <protection/>
    </xf>
    <xf numFmtId="41" fontId="4" fillId="0" borderId="16" xfId="62" applyNumberFormat="1" applyFont="1" applyBorder="1" applyAlignment="1">
      <alignment vertical="center"/>
      <protection/>
    </xf>
    <xf numFmtId="38" fontId="5" fillId="0" borderId="14" xfId="48" applyFont="1" applyBorder="1" applyAlignment="1" applyProtection="1">
      <alignment horizontal="center" vertical="center"/>
      <protection/>
    </xf>
    <xf numFmtId="38" fontId="5" fillId="0" borderId="16" xfId="48" applyFont="1" applyBorder="1" applyAlignment="1" applyProtection="1">
      <alignment horizontal="distributed" vertical="center"/>
      <protection/>
    </xf>
    <xf numFmtId="0" fontId="5" fillId="0" borderId="16" xfId="62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41" fontId="4" fillId="0" borderId="18" xfId="62" applyNumberFormat="1" applyFont="1" applyBorder="1" applyAlignment="1">
      <alignment vertical="center"/>
      <protection/>
    </xf>
    <xf numFmtId="38" fontId="5" fillId="0" borderId="13" xfId="48" applyFont="1" applyBorder="1" applyAlignment="1" applyProtection="1">
      <alignment horizontal="center" vertical="center"/>
      <protection/>
    </xf>
    <xf numFmtId="38" fontId="5" fillId="0" borderId="0" xfId="48" applyFont="1" applyBorder="1" applyAlignment="1" applyProtection="1">
      <alignment horizontal="distributed"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41" fontId="4" fillId="0" borderId="15" xfId="62" applyNumberFormat="1" applyFont="1" applyBorder="1" applyAlignment="1">
      <alignment vertical="center"/>
      <protection/>
    </xf>
    <xf numFmtId="181" fontId="4" fillId="0" borderId="15" xfId="62" applyNumberFormat="1" applyFont="1" applyBorder="1" applyAlignment="1">
      <alignment vertical="center"/>
      <protection/>
    </xf>
    <xf numFmtId="41" fontId="4" fillId="0" borderId="17" xfId="62" applyNumberFormat="1" applyFont="1" applyBorder="1" applyAlignment="1">
      <alignment vertical="center"/>
      <protection/>
    </xf>
    <xf numFmtId="3" fontId="5" fillId="0" borderId="10" xfId="62" applyNumberFormat="1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5" fillId="0" borderId="23" xfId="62" applyFont="1" applyBorder="1" applyAlignment="1">
      <alignment vertical="center"/>
      <protection/>
    </xf>
    <xf numFmtId="41" fontId="5" fillId="0" borderId="23" xfId="62" applyNumberFormat="1" applyFont="1" applyBorder="1" applyAlignment="1" quotePrefix="1">
      <alignment horizontal="right" vertical="center"/>
      <protection/>
    </xf>
    <xf numFmtId="41" fontId="5" fillId="0" borderId="0" xfId="62" applyNumberFormat="1" applyFont="1" applyBorder="1" applyAlignment="1">
      <alignment vertical="center"/>
      <protection/>
    </xf>
    <xf numFmtId="41" fontId="5" fillId="0" borderId="0" xfId="62" applyNumberFormat="1" applyFont="1" applyAlignment="1">
      <alignment vertical="center"/>
      <protection/>
    </xf>
    <xf numFmtId="181" fontId="5" fillId="0" borderId="0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2" applyNumberFormat="1" applyFont="1" applyAlignment="1">
      <alignment vertical="center"/>
      <protection/>
    </xf>
    <xf numFmtId="41" fontId="4" fillId="0" borderId="19" xfId="62" applyNumberFormat="1" applyFont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8" fontId="5" fillId="0" borderId="12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distributed" vertical="center"/>
      <protection/>
    </xf>
    <xf numFmtId="0" fontId="5" fillId="0" borderId="15" xfId="62" applyFont="1" applyBorder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41" fontId="4" fillId="0" borderId="0" xfId="62" applyNumberFormat="1" applyFont="1" applyAlignment="1">
      <alignment vertical="center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38" fontId="5" fillId="0" borderId="23" xfId="48" applyFont="1" applyBorder="1" applyAlignment="1" applyProtection="1">
      <alignment horizontal="center" vertical="center"/>
      <protection/>
    </xf>
    <xf numFmtId="41" fontId="4" fillId="0" borderId="0" xfId="62" applyNumberFormat="1" applyFont="1" applyBorder="1" applyAlignment="1">
      <alignment horizontal="right" vertical="center"/>
      <protection/>
    </xf>
    <xf numFmtId="41" fontId="10" fillId="0" borderId="0" xfId="62" applyNumberFormat="1" applyFont="1" applyBorder="1" applyAlignment="1">
      <alignment vertical="center"/>
      <protection/>
    </xf>
    <xf numFmtId="41" fontId="10" fillId="0" borderId="18" xfId="62" applyNumberFormat="1" applyFont="1" applyBorder="1" applyAlignment="1">
      <alignment vertical="center"/>
      <protection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41" fontId="11" fillId="0" borderId="22" xfId="62" applyNumberFormat="1" applyFont="1" applyBorder="1" applyAlignment="1">
      <alignment/>
      <protection/>
    </xf>
    <xf numFmtId="41" fontId="8" fillId="0" borderId="0" xfId="62" applyNumberFormat="1" applyFont="1" applyAlignment="1">
      <alignment/>
      <protection/>
    </xf>
    <xf numFmtId="37" fontId="5" fillId="0" borderId="0" xfId="60" applyFont="1" applyFill="1" applyAlignment="1">
      <alignment vertical="center"/>
      <protection/>
    </xf>
    <xf numFmtId="37" fontId="5" fillId="0" borderId="0" xfId="60" applyFont="1" applyFill="1" applyBorder="1" applyAlignment="1">
      <alignment vertical="center"/>
      <protection/>
    </xf>
    <xf numFmtId="37" fontId="3" fillId="0" borderId="0" xfId="60" applyFont="1" applyFill="1" applyAlignment="1">
      <alignment vertical="center"/>
      <protection/>
    </xf>
    <xf numFmtId="37" fontId="5" fillId="0" borderId="15" xfId="60" applyFont="1" applyFill="1" applyBorder="1" applyAlignment="1">
      <alignment vertical="center"/>
      <protection/>
    </xf>
    <xf numFmtId="181" fontId="4" fillId="0" borderId="0" xfId="48" applyNumberFormat="1" applyFont="1" applyFill="1" applyBorder="1" applyAlignment="1">
      <alignment vertical="center"/>
    </xf>
    <xf numFmtId="182" fontId="4" fillId="0" borderId="16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182" fontId="4" fillId="0" borderId="19" xfId="60" applyNumberFormat="1" applyFont="1" applyFill="1" applyBorder="1" applyAlignment="1">
      <alignment vertical="center"/>
      <protection/>
    </xf>
    <xf numFmtId="37" fontId="5" fillId="0" borderId="14" xfId="60" applyFont="1" applyFill="1" applyBorder="1" applyAlignment="1">
      <alignment vertical="center"/>
      <protection/>
    </xf>
    <xf numFmtId="38" fontId="5" fillId="0" borderId="16" xfId="48" applyFont="1" applyFill="1" applyBorder="1" applyAlignment="1" applyProtection="1">
      <alignment horizontal="distributed" vertical="center"/>
      <protection/>
    </xf>
    <xf numFmtId="37" fontId="5" fillId="0" borderId="16" xfId="60" applyFont="1" applyFill="1" applyBorder="1" applyAlignment="1">
      <alignment vertical="center"/>
      <protection/>
    </xf>
    <xf numFmtId="182" fontId="4" fillId="0" borderId="0" xfId="48" applyNumberFormat="1" applyFont="1" applyFill="1" applyBorder="1" applyAlignment="1">
      <alignment vertical="center"/>
    </xf>
    <xf numFmtId="182" fontId="4" fillId="0" borderId="18" xfId="60" applyNumberFormat="1" applyFont="1" applyFill="1" applyBorder="1" applyAlignment="1">
      <alignment vertical="center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Border="1" applyAlignment="1" applyProtection="1">
      <alignment horizontal="distributed" vertical="center"/>
      <protection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60" applyNumberFormat="1" applyFont="1" applyFill="1" applyBorder="1" applyAlignment="1">
      <alignment vertical="center"/>
      <protection/>
    </xf>
    <xf numFmtId="38" fontId="5" fillId="0" borderId="13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82" fontId="4" fillId="0" borderId="15" xfId="60" applyNumberFormat="1" applyFont="1" applyFill="1" applyBorder="1" applyAlignment="1">
      <alignment vertical="center"/>
      <protection/>
    </xf>
    <xf numFmtId="38" fontId="5" fillId="0" borderId="12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distributed" vertical="center"/>
      <protection/>
    </xf>
    <xf numFmtId="37" fontId="5" fillId="0" borderId="13" xfId="60" applyFont="1" applyFill="1" applyBorder="1" applyAlignment="1">
      <alignment vertical="center"/>
      <protection/>
    </xf>
    <xf numFmtId="41" fontId="5" fillId="0" borderId="0" xfId="60" applyNumberFormat="1" applyFont="1" applyFill="1" applyBorder="1" applyAlignment="1">
      <alignment vertical="center"/>
      <protection/>
    </xf>
    <xf numFmtId="37" fontId="3" fillId="0" borderId="24" xfId="60" applyFont="1" applyFill="1" applyBorder="1" applyAlignment="1">
      <alignment vertical="center"/>
      <protection/>
    </xf>
    <xf numFmtId="37" fontId="3" fillId="0" borderId="25" xfId="60" applyFont="1" applyFill="1" applyBorder="1" applyAlignment="1">
      <alignment vertical="center"/>
      <protection/>
    </xf>
    <xf numFmtId="37" fontId="5" fillId="0" borderId="21" xfId="60" applyFont="1" applyFill="1" applyBorder="1" applyAlignment="1">
      <alignment vertical="center"/>
      <protection/>
    </xf>
    <xf numFmtId="37" fontId="5" fillId="0" borderId="22" xfId="60" applyFont="1" applyFill="1" applyBorder="1" applyAlignment="1">
      <alignment vertical="center"/>
      <protection/>
    </xf>
    <xf numFmtId="41" fontId="5" fillId="0" borderId="22" xfId="60" applyNumberFormat="1" applyFont="1" applyFill="1" applyBorder="1" applyAlignment="1">
      <alignment vertical="center"/>
      <protection/>
    </xf>
    <xf numFmtId="37" fontId="3" fillId="0" borderId="0" xfId="60" applyFont="1" applyFill="1" applyAlignment="1">
      <alignment horizontal="right" vertical="center"/>
      <protection/>
    </xf>
    <xf numFmtId="37" fontId="8" fillId="0" borderId="0" xfId="60" applyFont="1" applyFill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181" fontId="5" fillId="0" borderId="0" xfId="61" applyNumberFormat="1" applyFont="1" applyAlignment="1">
      <alignment vertical="center"/>
      <protection/>
    </xf>
    <xf numFmtId="183" fontId="5" fillId="0" borderId="0" xfId="61" applyNumberFormat="1" applyFont="1" applyAlignment="1">
      <alignment vertical="center"/>
      <protection/>
    </xf>
    <xf numFmtId="43" fontId="5" fillId="0" borderId="16" xfId="61" applyNumberFormat="1" applyFont="1" applyBorder="1" applyAlignment="1">
      <alignment vertical="center"/>
      <protection/>
    </xf>
    <xf numFmtId="41" fontId="5" fillId="0" borderId="16" xfId="61" applyNumberFormat="1" applyFont="1" applyBorder="1" applyAlignment="1">
      <alignment vertical="center"/>
      <protection/>
    </xf>
    <xf numFmtId="184" fontId="5" fillId="0" borderId="16" xfId="61" applyNumberFormat="1" applyFont="1" applyBorder="1" applyAlignment="1">
      <alignment vertical="center"/>
      <protection/>
    </xf>
    <xf numFmtId="41" fontId="5" fillId="0" borderId="19" xfId="61" applyNumberFormat="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43" fontId="4" fillId="0" borderId="0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184" fontId="4" fillId="0" borderId="0" xfId="61" applyNumberFormat="1" applyFont="1" applyBorder="1" applyAlignment="1">
      <alignment vertical="center"/>
      <protection/>
    </xf>
    <xf numFmtId="41" fontId="4" fillId="0" borderId="18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83" fontId="4" fillId="0" borderId="0" xfId="61" applyNumberFormat="1" applyFont="1" applyBorder="1" applyAlignment="1">
      <alignment vertical="center"/>
      <protection/>
    </xf>
    <xf numFmtId="183" fontId="4" fillId="0" borderId="18" xfId="61" applyNumberFormat="1" applyFont="1" applyBorder="1" applyAlignment="1">
      <alignment vertical="center"/>
      <protection/>
    </xf>
    <xf numFmtId="183" fontId="5" fillId="0" borderId="10" xfId="61" applyNumberFormat="1" applyFont="1" applyBorder="1" applyAlignment="1">
      <alignment horizontal="center" vertical="center" wrapText="1"/>
      <protection/>
    </xf>
    <xf numFmtId="37" fontId="5" fillId="0" borderId="22" xfId="60" applyFont="1" applyBorder="1" applyAlignment="1">
      <alignment horizontal="center" vertical="center"/>
      <protection/>
    </xf>
    <xf numFmtId="41" fontId="5" fillId="0" borderId="23" xfId="61" applyNumberFormat="1" applyFont="1" applyBorder="1" applyAlignment="1">
      <alignment horizontal="right" vertical="center"/>
      <protection/>
    </xf>
    <xf numFmtId="183" fontId="5" fillId="0" borderId="16" xfId="61" applyNumberFormat="1" applyFont="1" applyBorder="1" applyAlignment="1">
      <alignment vertical="center"/>
      <protection/>
    </xf>
    <xf numFmtId="181" fontId="5" fillId="0" borderId="16" xfId="61" applyNumberFormat="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41" fontId="4" fillId="0" borderId="18" xfId="61" applyNumberFormat="1" applyFont="1" applyBorder="1" applyAlignment="1">
      <alignment horizontal="center" vertical="center"/>
      <protection/>
    </xf>
    <xf numFmtId="41" fontId="4" fillId="0" borderId="0" xfId="61" applyNumberFormat="1" applyFont="1" applyBorder="1" applyAlignment="1">
      <alignment horizontal="right" vertical="center"/>
      <protection/>
    </xf>
    <xf numFmtId="41" fontId="4" fillId="0" borderId="18" xfId="61" applyNumberFormat="1" applyFont="1" applyBorder="1" applyAlignment="1">
      <alignment horizontal="right" vertical="center"/>
      <protection/>
    </xf>
    <xf numFmtId="183" fontId="5" fillId="0" borderId="15" xfId="61" applyNumberFormat="1" applyFont="1" applyBorder="1" applyAlignment="1">
      <alignment horizontal="center" vertical="center" wrapText="1"/>
      <protection/>
    </xf>
    <xf numFmtId="37" fontId="5" fillId="0" borderId="17" xfId="60" applyFont="1" applyBorder="1" applyAlignment="1">
      <alignment horizontal="center" vertical="center" wrapText="1"/>
      <protection/>
    </xf>
    <xf numFmtId="37" fontId="5" fillId="0" borderId="12" xfId="60" applyFont="1" applyBorder="1" applyAlignment="1">
      <alignment horizontal="center" vertical="center"/>
      <protection/>
    </xf>
    <xf numFmtId="37" fontId="5" fillId="0" borderId="15" xfId="60" applyFont="1" applyBorder="1" applyAlignment="1">
      <alignment horizontal="center" vertical="center"/>
      <protection/>
    </xf>
    <xf numFmtId="183" fontId="5" fillId="0" borderId="0" xfId="61" applyNumberFormat="1" applyFont="1" applyAlignment="1">
      <alignment vertical="top"/>
      <protection/>
    </xf>
    <xf numFmtId="181" fontId="5" fillId="0" borderId="0" xfId="61" applyNumberFormat="1" applyFont="1" applyAlignment="1">
      <alignment vertical="top"/>
      <protection/>
    </xf>
    <xf numFmtId="49" fontId="5" fillId="0" borderId="0" xfId="61" applyNumberFormat="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37" fontId="5" fillId="0" borderId="0" xfId="60" applyFont="1" applyAlignment="1">
      <alignment vertical="center"/>
      <protection/>
    </xf>
    <xf numFmtId="182" fontId="14" fillId="0" borderId="16" xfId="60" applyNumberFormat="1" applyFont="1" applyBorder="1" applyAlignment="1">
      <alignment vertical="center"/>
      <protection/>
    </xf>
    <xf numFmtId="37" fontId="3" fillId="0" borderId="14" xfId="60" applyFont="1" applyBorder="1" applyAlignment="1">
      <alignment vertical="center"/>
      <protection/>
    </xf>
    <xf numFmtId="38" fontId="3" fillId="0" borderId="16" xfId="48" applyFont="1" applyBorder="1" applyAlignment="1" applyProtection="1">
      <alignment horizontal="distributed" vertical="center"/>
      <protection/>
    </xf>
    <xf numFmtId="37" fontId="3" fillId="0" borderId="16" xfId="60" applyFont="1" applyBorder="1" applyAlignment="1">
      <alignment vertical="center"/>
      <protection/>
    </xf>
    <xf numFmtId="182" fontId="14" fillId="0" borderId="0" xfId="60" applyNumberFormat="1" applyFont="1" applyBorder="1" applyAlignment="1">
      <alignment vertical="center"/>
      <protection/>
    </xf>
    <xf numFmtId="38" fontId="3" fillId="0" borderId="13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distributed" vertical="center"/>
      <protection/>
    </xf>
    <xf numFmtId="37" fontId="3" fillId="0" borderId="0" xfId="60" applyFont="1" applyBorder="1" applyAlignment="1">
      <alignment vertical="center"/>
      <protection/>
    </xf>
    <xf numFmtId="182" fontId="14" fillId="0" borderId="0" xfId="60" applyNumberFormat="1" applyFont="1" applyFill="1" applyBorder="1" applyAlignment="1">
      <alignment vertical="center"/>
      <protection/>
    </xf>
    <xf numFmtId="37" fontId="3" fillId="0" borderId="0" xfId="60" applyFont="1" applyAlignment="1">
      <alignment vertical="center"/>
      <protection/>
    </xf>
    <xf numFmtId="37" fontId="5" fillId="0" borderId="0" xfId="60" applyFont="1" applyBorder="1" applyAlignment="1">
      <alignment vertical="center"/>
      <protection/>
    </xf>
    <xf numFmtId="182" fontId="14" fillId="0" borderId="0" xfId="60" applyNumberFormat="1" applyFont="1" applyAlignment="1">
      <alignment vertical="center"/>
      <protection/>
    </xf>
    <xf numFmtId="38" fontId="3" fillId="0" borderId="1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 applyProtection="1">
      <alignment horizontal="center" vertical="center"/>
      <protection/>
    </xf>
    <xf numFmtId="38" fontId="3" fillId="0" borderId="15" xfId="48" applyFont="1" applyBorder="1" applyAlignment="1" applyProtection="1">
      <alignment horizontal="distributed" vertical="center"/>
      <protection/>
    </xf>
    <xf numFmtId="37" fontId="3" fillId="0" borderId="15" xfId="60" applyFont="1" applyBorder="1" applyAlignment="1">
      <alignment vertical="center"/>
      <protection/>
    </xf>
    <xf numFmtId="41" fontId="5" fillId="0" borderId="20" xfId="60" applyNumberFormat="1" applyFont="1" applyBorder="1" applyAlignment="1">
      <alignment horizontal="center" vertical="center"/>
      <protection/>
    </xf>
    <xf numFmtId="37" fontId="5" fillId="0" borderId="21" xfId="60" applyFont="1" applyBorder="1" applyAlignment="1">
      <alignment vertical="center"/>
      <protection/>
    </xf>
    <xf numFmtId="37" fontId="5" fillId="0" borderId="22" xfId="60" applyFont="1" applyBorder="1" applyAlignment="1">
      <alignment vertical="center"/>
      <protection/>
    </xf>
    <xf numFmtId="37" fontId="2" fillId="0" borderId="0" xfId="60" applyFont="1" applyAlignment="1">
      <alignment horizontal="right" vertical="center"/>
      <protection/>
    </xf>
    <xf numFmtId="0" fontId="11" fillId="0" borderId="0" xfId="60" applyNumberFormat="1" applyFont="1" applyAlignment="1">
      <alignment vertical="center"/>
      <protection/>
    </xf>
    <xf numFmtId="182" fontId="4" fillId="0" borderId="16" xfId="60" applyNumberFormat="1" applyFont="1" applyBorder="1" applyAlignment="1">
      <alignment vertical="center"/>
      <protection/>
    </xf>
    <xf numFmtId="182" fontId="4" fillId="0" borderId="19" xfId="60" applyNumberFormat="1" applyFont="1" applyBorder="1" applyAlignment="1">
      <alignment vertical="center"/>
      <protection/>
    </xf>
    <xf numFmtId="37" fontId="5" fillId="0" borderId="16" xfId="60" applyFont="1" applyBorder="1" applyAlignment="1">
      <alignment vertical="center"/>
      <protection/>
    </xf>
    <xf numFmtId="38" fontId="16" fillId="0" borderId="16" xfId="48" applyFont="1" applyBorder="1" applyAlignment="1" applyProtection="1">
      <alignment horizontal="distributed" vertical="center"/>
      <protection/>
    </xf>
    <xf numFmtId="37" fontId="16" fillId="0" borderId="16" xfId="60" applyFont="1" applyBorder="1" applyAlignment="1">
      <alignment vertical="center"/>
      <protection/>
    </xf>
    <xf numFmtId="182" fontId="4" fillId="0" borderId="0" xfId="60" applyNumberFormat="1" applyFont="1" applyBorder="1" applyAlignment="1">
      <alignment vertical="center"/>
      <protection/>
    </xf>
    <xf numFmtId="38" fontId="16" fillId="0" borderId="13" xfId="48" applyFont="1" applyBorder="1" applyAlignment="1" applyProtection="1">
      <alignment horizontal="center" vertical="center"/>
      <protection/>
    </xf>
    <xf numFmtId="38" fontId="16" fillId="0" borderId="0" xfId="48" applyFont="1" applyBorder="1" applyAlignment="1" applyProtection="1">
      <alignment horizontal="distributed" vertical="center"/>
      <protection/>
    </xf>
    <xf numFmtId="37" fontId="16" fillId="0" borderId="0" xfId="60" applyFont="1" applyBorder="1" applyAlignment="1">
      <alignment vertical="center"/>
      <protection/>
    </xf>
    <xf numFmtId="182" fontId="4" fillId="0" borderId="0" xfId="60" applyNumberFormat="1" applyFont="1" applyBorder="1" applyAlignment="1">
      <alignment horizontal="right" vertical="center"/>
      <protection/>
    </xf>
    <xf numFmtId="38" fontId="16" fillId="0" borderId="13" xfId="48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38" fontId="16" fillId="0" borderId="12" xfId="48" applyFont="1" applyBorder="1" applyAlignment="1" applyProtection="1">
      <alignment horizontal="center" vertical="center"/>
      <protection/>
    </xf>
    <xf numFmtId="38" fontId="16" fillId="0" borderId="15" xfId="48" applyFont="1" applyBorder="1" applyAlignment="1" applyProtection="1">
      <alignment horizontal="distributed" vertical="center"/>
      <protection/>
    </xf>
    <xf numFmtId="37" fontId="16" fillId="0" borderId="15" xfId="60" applyFont="1" applyBorder="1" applyAlignment="1">
      <alignment vertical="center"/>
      <protection/>
    </xf>
    <xf numFmtId="37" fontId="5" fillId="0" borderId="14" xfId="60" applyFont="1" applyBorder="1" applyAlignment="1">
      <alignment vertical="center"/>
      <protection/>
    </xf>
    <xf numFmtId="41" fontId="5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185" fontId="4" fillId="0" borderId="16" xfId="60" applyNumberFormat="1" applyFont="1" applyFill="1" applyBorder="1" applyAlignment="1">
      <alignment vertical="center"/>
      <protection/>
    </xf>
    <xf numFmtId="182" fontId="4" fillId="0" borderId="16" xfId="60" applyNumberFormat="1" applyFont="1" applyFill="1" applyBorder="1" applyAlignment="1">
      <alignment vertical="center"/>
      <protection/>
    </xf>
    <xf numFmtId="38" fontId="16" fillId="0" borderId="14" xfId="48" applyFont="1" applyFill="1" applyBorder="1" applyAlignment="1" applyProtection="1">
      <alignment horizontal="center" vertical="center"/>
      <protection/>
    </xf>
    <xf numFmtId="38" fontId="16" fillId="0" borderId="16" xfId="48" applyFont="1" applyFill="1" applyBorder="1" applyAlignment="1" applyProtection="1">
      <alignment horizontal="distributed" vertical="center"/>
      <protection/>
    </xf>
    <xf numFmtId="37" fontId="16" fillId="0" borderId="16" xfId="60" applyFont="1" applyFill="1" applyBorder="1" applyAlignment="1">
      <alignment vertical="center"/>
      <protection/>
    </xf>
    <xf numFmtId="176" fontId="4" fillId="0" borderId="0" xfId="42" applyNumberFormat="1" applyFont="1" applyFill="1" applyBorder="1" applyAlignment="1">
      <alignment vertical="center"/>
    </xf>
    <xf numFmtId="38" fontId="16" fillId="0" borderId="13" xfId="48" applyFont="1" applyFill="1" applyBorder="1" applyAlignment="1" applyProtection="1">
      <alignment horizontal="center" vertical="center"/>
      <protection/>
    </xf>
    <xf numFmtId="38" fontId="16" fillId="0" borderId="0" xfId="48" applyFont="1" applyFill="1" applyBorder="1" applyAlignment="1" applyProtection="1">
      <alignment horizontal="distributed" vertical="center"/>
      <protection/>
    </xf>
    <xf numFmtId="37" fontId="16" fillId="0" borderId="0" xfId="60" applyFont="1" applyFill="1" applyBorder="1" applyAlignment="1">
      <alignment vertical="center"/>
      <protection/>
    </xf>
    <xf numFmtId="182" fontId="4" fillId="0" borderId="0" xfId="60" applyNumberFormat="1" applyFont="1" applyFill="1" applyBorder="1" applyAlignment="1">
      <alignment horizontal="right" vertical="center"/>
      <protection/>
    </xf>
    <xf numFmtId="41" fontId="5" fillId="0" borderId="16" xfId="60" applyNumberFormat="1" applyFont="1" applyFill="1" applyBorder="1" applyAlignment="1">
      <alignment horizontal="center" vertical="center"/>
      <protection/>
    </xf>
    <xf numFmtId="41" fontId="5" fillId="0" borderId="14" xfId="60" applyNumberFormat="1" applyFont="1" applyBorder="1" applyAlignment="1">
      <alignment horizontal="center" vertical="center"/>
      <protection/>
    </xf>
    <xf numFmtId="37" fontId="5" fillId="0" borderId="0" xfId="60" applyFont="1" applyFill="1" applyAlignment="1" quotePrefix="1">
      <alignment horizontal="right" vertical="center"/>
      <protection/>
    </xf>
    <xf numFmtId="38" fontId="5" fillId="0" borderId="0" xfId="48" applyFont="1" applyBorder="1" applyAlignment="1" applyProtection="1">
      <alignment horizontal="center" vertical="center"/>
      <protection/>
    </xf>
    <xf numFmtId="37" fontId="5" fillId="0" borderId="0" xfId="60" applyFont="1" applyAlignment="1" quotePrefix="1">
      <alignment horizontal="left" vertical="center"/>
      <protection/>
    </xf>
    <xf numFmtId="37" fontId="5" fillId="0" borderId="0" xfId="60" applyFont="1" applyAlignment="1">
      <alignment horizontal="left" vertical="center"/>
      <protection/>
    </xf>
    <xf numFmtId="37" fontId="5" fillId="0" borderId="15" xfId="60" applyFont="1" applyBorder="1" applyAlignment="1">
      <alignment vertic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176" fontId="4" fillId="0" borderId="0" xfId="42" applyNumberFormat="1" applyFont="1" applyFill="1" applyBorder="1" applyAlignment="1">
      <alignment horizontal="right" vertical="center"/>
    </xf>
    <xf numFmtId="37" fontId="5" fillId="0" borderId="26" xfId="60" applyFont="1" applyBorder="1" applyAlignment="1">
      <alignment horizontal="center" vertical="center"/>
      <protection/>
    </xf>
    <xf numFmtId="37" fontId="5" fillId="0" borderId="0" xfId="60" applyFont="1" applyAlignment="1" quotePrefix="1">
      <alignment horizontal="right" vertical="center"/>
      <protection/>
    </xf>
    <xf numFmtId="0" fontId="8" fillId="0" borderId="0" xfId="60" applyNumberFormat="1" applyFont="1" applyAlignment="1">
      <alignment horizontal="left"/>
      <protection/>
    </xf>
    <xf numFmtId="41" fontId="5" fillId="0" borderId="24" xfId="60" applyNumberFormat="1" applyFont="1" applyBorder="1" applyAlignment="1" quotePrefix="1">
      <alignment horizontal="center" vertical="center"/>
      <protection/>
    </xf>
    <xf numFmtId="41" fontId="5" fillId="0" borderId="24" xfId="60" applyNumberFormat="1" applyFont="1" applyBorder="1" applyAlignment="1">
      <alignment horizontal="center" vertical="center"/>
      <protection/>
    </xf>
    <xf numFmtId="41" fontId="5" fillId="0" borderId="27" xfId="60" applyNumberFormat="1" applyFont="1" applyBorder="1" applyAlignment="1">
      <alignment horizontal="center" vertical="center"/>
      <protection/>
    </xf>
    <xf numFmtId="37" fontId="5" fillId="0" borderId="28" xfId="60" applyFont="1" applyBorder="1" applyAlignment="1">
      <alignment horizontal="center" vertical="center"/>
      <protection/>
    </xf>
    <xf numFmtId="37" fontId="5" fillId="0" borderId="20" xfId="60" applyFont="1" applyBorder="1" applyAlignment="1">
      <alignment horizontal="center" vertical="center"/>
      <protection/>
    </xf>
    <xf numFmtId="38" fontId="16" fillId="0" borderId="0" xfId="48" applyFont="1" applyFill="1" applyBorder="1" applyAlignment="1" applyProtection="1">
      <alignment horizontal="distributed" vertical="center"/>
      <protection/>
    </xf>
    <xf numFmtId="38" fontId="16" fillId="0" borderId="13" xfId="48" applyFont="1" applyFill="1" applyBorder="1" applyAlignment="1" applyProtection="1">
      <alignment horizontal="distributed" vertical="center"/>
      <protection/>
    </xf>
    <xf numFmtId="38" fontId="16" fillId="0" borderId="0" xfId="48" applyFont="1" applyBorder="1" applyAlignment="1" applyProtection="1">
      <alignment horizontal="distributed" vertical="center"/>
      <protection/>
    </xf>
    <xf numFmtId="38" fontId="16" fillId="0" borderId="13" xfId="48" applyFont="1" applyBorder="1" applyAlignment="1" applyProtection="1">
      <alignment horizontal="distributed" vertical="center"/>
      <protection/>
    </xf>
    <xf numFmtId="37" fontId="5" fillId="0" borderId="0" xfId="60" applyFont="1" applyAlignment="1">
      <alignment horizontal="right" vertical="center"/>
      <protection/>
    </xf>
    <xf numFmtId="37" fontId="8" fillId="0" borderId="0" xfId="60" applyFont="1" applyAlignment="1">
      <alignment vertical="center"/>
      <protection/>
    </xf>
    <xf numFmtId="41" fontId="5" fillId="0" borderId="26" xfId="60" applyNumberFormat="1" applyFont="1" applyBorder="1" applyAlignment="1">
      <alignment horizontal="center" vertical="center"/>
      <protection/>
    </xf>
    <xf numFmtId="41" fontId="5" fillId="0" borderId="19" xfId="60" applyNumberFormat="1" applyFont="1" applyBorder="1" applyAlignment="1">
      <alignment horizontal="center" vertical="center"/>
      <protection/>
    </xf>
    <xf numFmtId="37" fontId="5" fillId="0" borderId="29" xfId="60" applyFont="1" applyBorder="1" applyAlignment="1">
      <alignment horizontal="distributed" vertical="center"/>
      <protection/>
    </xf>
    <xf numFmtId="37" fontId="5" fillId="0" borderId="24" xfId="60" applyFont="1" applyBorder="1" applyAlignment="1">
      <alignment horizontal="distributed" vertical="center"/>
      <protection/>
    </xf>
    <xf numFmtId="37" fontId="5" fillId="0" borderId="27" xfId="60" applyFont="1" applyBorder="1" applyAlignment="1">
      <alignment horizontal="distributed" vertical="center"/>
      <protection/>
    </xf>
    <xf numFmtId="41" fontId="5" fillId="0" borderId="18" xfId="60" applyNumberFormat="1" applyFont="1" applyBorder="1" applyAlignment="1">
      <alignment horizontal="center" vertical="center"/>
      <protection/>
    </xf>
    <xf numFmtId="41" fontId="5" fillId="0" borderId="10" xfId="60" applyNumberFormat="1" applyFont="1" applyBorder="1" applyAlignment="1">
      <alignment horizontal="center" vertical="center"/>
      <protection/>
    </xf>
    <xf numFmtId="37" fontId="5" fillId="0" borderId="11" xfId="60" applyFont="1" applyBorder="1" applyAlignment="1">
      <alignment horizontal="center" vertical="center" shrinkToFit="1"/>
      <protection/>
    </xf>
    <xf numFmtId="37" fontId="5" fillId="0" borderId="30" xfId="60" applyFont="1" applyBorder="1" applyAlignment="1">
      <alignment horizontal="center" vertical="center" shrinkToFit="1"/>
      <protection/>
    </xf>
    <xf numFmtId="38" fontId="3" fillId="0" borderId="0" xfId="48" applyFont="1" applyBorder="1" applyAlignment="1" applyProtection="1">
      <alignment horizontal="distributed" vertical="center"/>
      <protection/>
    </xf>
    <xf numFmtId="38" fontId="3" fillId="0" borderId="13" xfId="48" applyFont="1" applyBorder="1" applyAlignment="1" applyProtection="1">
      <alignment horizontal="distributed" vertical="center"/>
      <protection/>
    </xf>
    <xf numFmtId="41" fontId="5" fillId="0" borderId="29" xfId="60" applyNumberFormat="1" applyFont="1" applyBorder="1" applyAlignment="1">
      <alignment horizontal="center" vertical="center" shrinkToFit="1"/>
      <protection/>
    </xf>
    <xf numFmtId="37" fontId="5" fillId="0" borderId="24" xfId="60" applyFont="1" applyBorder="1" applyAlignment="1">
      <alignment horizontal="center" vertical="center" shrinkToFit="1"/>
      <protection/>
    </xf>
    <xf numFmtId="37" fontId="5" fillId="0" borderId="27" xfId="60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center" vertical="center"/>
      <protection/>
    </xf>
    <xf numFmtId="37" fontId="5" fillId="0" borderId="27" xfId="60" applyFont="1" applyBorder="1" applyAlignment="1">
      <alignment horizontal="center" vertical="center"/>
      <protection/>
    </xf>
    <xf numFmtId="38" fontId="5" fillId="0" borderId="0" xfId="48" applyFont="1" applyBorder="1" applyAlignment="1" applyProtection="1">
      <alignment horizontal="distributed" vertical="center"/>
      <protection/>
    </xf>
    <xf numFmtId="38" fontId="5" fillId="0" borderId="13" xfId="48" applyFont="1" applyBorder="1" applyAlignment="1" applyProtection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37" fontId="5" fillId="0" borderId="22" xfId="60" applyFont="1" applyBorder="1" applyAlignment="1">
      <alignment horizontal="center" vertical="center"/>
      <protection/>
    </xf>
    <xf numFmtId="37" fontId="5" fillId="0" borderId="21" xfId="60" applyFont="1" applyBorder="1" applyAlignment="1">
      <alignment horizontal="center" vertical="center"/>
      <protection/>
    </xf>
    <xf numFmtId="37" fontId="5" fillId="0" borderId="16" xfId="60" applyFont="1" applyBorder="1" applyAlignment="1">
      <alignment horizontal="center" vertical="center"/>
      <protection/>
    </xf>
    <xf numFmtId="37" fontId="5" fillId="0" borderId="14" xfId="60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 wrapText="1"/>
      <protection/>
    </xf>
    <xf numFmtId="37" fontId="5" fillId="0" borderId="20" xfId="60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vertical="top"/>
      <protection/>
    </xf>
    <xf numFmtId="37" fontId="8" fillId="0" borderId="23" xfId="60" applyFont="1" applyBorder="1" applyAlignment="1">
      <alignment vertical="top"/>
      <protection/>
    </xf>
    <xf numFmtId="37" fontId="3" fillId="0" borderId="31" xfId="60" applyFont="1" applyFill="1" applyBorder="1" applyAlignment="1">
      <alignment horizontal="center" vertical="center" shrinkToFit="1"/>
      <protection/>
    </xf>
    <xf numFmtId="37" fontId="3" fillId="0" borderId="15" xfId="60" applyFont="1" applyFill="1" applyBorder="1" applyAlignment="1">
      <alignment horizontal="center" vertical="center" shrinkToFit="1"/>
      <protection/>
    </xf>
    <xf numFmtId="37" fontId="3" fillId="0" borderId="32" xfId="60" applyFont="1" applyFill="1" applyBorder="1" applyAlignment="1">
      <alignment horizontal="center" vertical="center" shrinkToFit="1"/>
      <protection/>
    </xf>
    <xf numFmtId="37" fontId="3" fillId="0" borderId="16" xfId="60" applyFont="1" applyFill="1" applyBorder="1" applyAlignment="1">
      <alignment horizontal="center" vertical="center" shrinkToFit="1"/>
      <protection/>
    </xf>
    <xf numFmtId="183" fontId="3" fillId="0" borderId="10" xfId="60" applyNumberFormat="1" applyFont="1" applyFill="1" applyBorder="1" applyAlignment="1">
      <alignment horizontal="distributed" vertical="center"/>
      <protection/>
    </xf>
    <xf numFmtId="183" fontId="3" fillId="0" borderId="10" xfId="60" applyNumberFormat="1" applyFont="1" applyFill="1" applyBorder="1" applyAlignment="1">
      <alignment horizontal="center" vertical="center" wrapText="1"/>
      <protection/>
    </xf>
    <xf numFmtId="37" fontId="3" fillId="0" borderId="10" xfId="60" applyFont="1" applyFill="1" applyBorder="1" applyAlignment="1">
      <alignment horizontal="center" vertical="center" wrapText="1"/>
      <protection/>
    </xf>
    <xf numFmtId="183" fontId="3" fillId="0" borderId="11" xfId="60" applyNumberFormat="1" applyFont="1" applyFill="1" applyBorder="1" applyAlignment="1">
      <alignment horizontal="center" vertical="center" wrapText="1"/>
      <protection/>
    </xf>
    <xf numFmtId="37" fontId="3" fillId="0" borderId="11" xfId="60" applyFont="1" applyFill="1" applyBorder="1" applyAlignment="1">
      <alignment horizontal="center" vertical="center" wrapText="1"/>
      <protection/>
    </xf>
    <xf numFmtId="37" fontId="3" fillId="0" borderId="11" xfId="60" applyFont="1" applyFill="1" applyBorder="1" applyAlignment="1">
      <alignment horizontal="center" vertical="center"/>
      <protection/>
    </xf>
    <xf numFmtId="37" fontId="3" fillId="0" borderId="33" xfId="60" applyFont="1" applyFill="1" applyBorder="1" applyAlignment="1">
      <alignment horizontal="center" vertical="center"/>
      <protection/>
    </xf>
    <xf numFmtId="37" fontId="3" fillId="0" borderId="30" xfId="60" applyFont="1" applyFill="1" applyBorder="1" applyAlignment="1">
      <alignment horizontal="center" vertical="center"/>
      <protection/>
    </xf>
    <xf numFmtId="37" fontId="3" fillId="0" borderId="17" xfId="60" applyFont="1" applyFill="1" applyBorder="1" applyAlignment="1">
      <alignment horizontal="center" vertical="center"/>
      <protection/>
    </xf>
    <xf numFmtId="37" fontId="3" fillId="0" borderId="15" xfId="60" applyFont="1" applyFill="1" applyBorder="1" applyAlignment="1">
      <alignment horizontal="center" vertical="center"/>
      <protection/>
    </xf>
    <xf numFmtId="37" fontId="3" fillId="0" borderId="19" xfId="60" applyFont="1" applyFill="1" applyBorder="1" applyAlignment="1">
      <alignment horizontal="center" vertical="center"/>
      <protection/>
    </xf>
    <xf numFmtId="37" fontId="3" fillId="0" borderId="16" xfId="60" applyFont="1" applyFill="1" applyBorder="1" applyAlignment="1">
      <alignment horizontal="center" vertical="center"/>
      <protection/>
    </xf>
    <xf numFmtId="183" fontId="3" fillId="0" borderId="34" xfId="60" applyNumberFormat="1" applyFont="1" applyFill="1" applyBorder="1" applyAlignment="1">
      <alignment horizontal="center" vertical="center" wrapText="1"/>
      <protection/>
    </xf>
    <xf numFmtId="37" fontId="3" fillId="0" borderId="20" xfId="60" applyFont="1" applyFill="1" applyBorder="1" applyAlignment="1">
      <alignment horizontal="center" vertical="center" wrapText="1"/>
      <protection/>
    </xf>
    <xf numFmtId="183" fontId="3" fillId="0" borderId="35" xfId="60" applyNumberFormat="1" applyFont="1" applyFill="1" applyBorder="1" applyAlignment="1">
      <alignment horizontal="center" vertical="center" wrapText="1"/>
      <protection/>
    </xf>
    <xf numFmtId="37" fontId="3" fillId="0" borderId="36" xfId="60" applyFont="1" applyFill="1" applyBorder="1" applyAlignment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distributed" vertical="center"/>
      <protection/>
    </xf>
    <xf numFmtId="38" fontId="5" fillId="0" borderId="13" xfId="48" applyFont="1" applyFill="1" applyBorder="1" applyAlignment="1" applyProtection="1">
      <alignment horizontal="distributed" vertical="center"/>
      <protection/>
    </xf>
    <xf numFmtId="183" fontId="3" fillId="0" borderId="37" xfId="60" applyNumberFormat="1" applyFont="1" applyFill="1" applyBorder="1" applyAlignment="1">
      <alignment horizontal="center" vertical="center"/>
      <protection/>
    </xf>
    <xf numFmtId="183" fontId="3" fillId="0" borderId="20" xfId="60" applyNumberFormat="1" applyFont="1" applyFill="1" applyBorder="1" applyAlignment="1">
      <alignment horizontal="center" vertical="center"/>
      <protection/>
    </xf>
    <xf numFmtId="183" fontId="3" fillId="0" borderId="19" xfId="60" applyNumberFormat="1" applyFont="1" applyFill="1" applyBorder="1" applyAlignment="1">
      <alignment horizontal="center" vertical="center"/>
      <protection/>
    </xf>
    <xf numFmtId="183" fontId="3" fillId="0" borderId="10" xfId="60" applyNumberFormat="1" applyFont="1" applyFill="1" applyBorder="1" applyAlignment="1">
      <alignment horizontal="center" vertical="center"/>
      <protection/>
    </xf>
    <xf numFmtId="37" fontId="3" fillId="0" borderId="24" xfId="60" applyFont="1" applyFill="1" applyBorder="1" applyAlignment="1">
      <alignment horizontal="center" vertical="center"/>
      <protection/>
    </xf>
    <xf numFmtId="37" fontId="3" fillId="0" borderId="0" xfId="60" applyFont="1" applyFill="1" applyBorder="1" applyAlignment="1">
      <alignment horizontal="center" vertical="center"/>
      <protection/>
    </xf>
    <xf numFmtId="38" fontId="5" fillId="0" borderId="0" xfId="48" applyFont="1" applyFill="1" applyBorder="1" applyAlignment="1" applyProtection="1">
      <alignment horizontal="distributed" vertical="center" wrapText="1"/>
      <protection/>
    </xf>
    <xf numFmtId="38" fontId="5" fillId="0" borderId="13" xfId="48" applyFont="1" applyFill="1" applyBorder="1" applyAlignment="1" applyProtection="1">
      <alignment horizontal="distributed" vertical="center" wrapText="1"/>
      <protection/>
    </xf>
    <xf numFmtId="183" fontId="3" fillId="0" borderId="0" xfId="60" applyNumberFormat="1" applyFont="1" applyFill="1" applyBorder="1" applyAlignment="1">
      <alignment horizontal="center" vertical="center" wrapText="1"/>
      <protection/>
    </xf>
    <xf numFmtId="37" fontId="3" fillId="0" borderId="0" xfId="60" applyFont="1" applyFill="1" applyBorder="1" applyAlignment="1">
      <alignment horizontal="center" vertical="center" wrapText="1"/>
      <protection/>
    </xf>
    <xf numFmtId="183" fontId="3" fillId="0" borderId="16" xfId="60" applyNumberFormat="1" applyFont="1" applyFill="1" applyBorder="1" applyAlignment="1">
      <alignment horizontal="center" vertical="center" wrapText="1"/>
      <protection/>
    </xf>
    <xf numFmtId="37" fontId="3" fillId="0" borderId="15" xfId="60" applyFont="1" applyFill="1" applyBorder="1" applyAlignment="1">
      <alignment horizontal="center" vertical="center" wrapText="1"/>
      <protection/>
    </xf>
    <xf numFmtId="3" fontId="5" fillId="0" borderId="37" xfId="62" applyNumberFormat="1" applyFont="1" applyBorder="1" applyAlignment="1">
      <alignment horizontal="center" vertical="center"/>
      <protection/>
    </xf>
    <xf numFmtId="3" fontId="5" fillId="0" borderId="29" xfId="62" applyNumberFormat="1" applyFont="1" applyBorder="1" applyAlignment="1">
      <alignment horizontal="center" vertical="center"/>
      <protection/>
    </xf>
    <xf numFmtId="3" fontId="5" fillId="0" borderId="24" xfId="62" applyNumberFormat="1" applyFont="1" applyBorder="1" applyAlignment="1">
      <alignment horizontal="center" vertical="center"/>
      <protection/>
    </xf>
    <xf numFmtId="3" fontId="5" fillId="0" borderId="27" xfId="62" applyNumberFormat="1" applyFont="1" applyBorder="1" applyAlignment="1">
      <alignment horizontal="center" vertical="center"/>
      <protection/>
    </xf>
    <xf numFmtId="3" fontId="5" fillId="0" borderId="10" xfId="62" applyNumberFormat="1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41" fontId="5" fillId="0" borderId="23" xfId="62" applyNumberFormat="1" applyFont="1" applyBorder="1" applyAlignment="1" quotePrefix="1">
      <alignment horizontal="right" vertical="center"/>
      <protection/>
    </xf>
    <xf numFmtId="0" fontId="5" fillId="0" borderId="23" xfId="62" applyFont="1" applyBorder="1" applyAlignment="1">
      <alignment vertical="center"/>
      <protection/>
    </xf>
    <xf numFmtId="3" fontId="5" fillId="0" borderId="11" xfId="62" applyNumberFormat="1" applyFont="1" applyBorder="1" applyAlignment="1">
      <alignment horizontal="center" vertical="center"/>
      <protection/>
    </xf>
    <xf numFmtId="0" fontId="56" fillId="0" borderId="29" xfId="0" applyFont="1" applyFill="1" applyBorder="1" applyAlignment="1">
      <alignment horizontal="center" vertical="center" wrapText="1" shrinkToFit="1"/>
    </xf>
    <xf numFmtId="0" fontId="56" fillId="0" borderId="27" xfId="0" applyFont="1" applyFill="1" applyBorder="1" applyAlignment="1">
      <alignment horizontal="center" vertical="center" wrapText="1" shrinkToFit="1"/>
    </xf>
    <xf numFmtId="0" fontId="56" fillId="0" borderId="29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justify" textRotation="255" wrapText="1"/>
    </xf>
    <xf numFmtId="0" fontId="56" fillId="0" borderId="14" xfId="0" applyFont="1" applyFill="1" applyBorder="1" applyAlignment="1">
      <alignment horizontal="center" vertical="justify" textRotation="255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distributed" textRotation="255"/>
    </xf>
    <xf numFmtId="0" fontId="56" fillId="0" borderId="20" xfId="0" applyFont="1" applyFill="1" applyBorder="1" applyAlignment="1">
      <alignment horizontal="center" vertical="distributed" textRotation="255"/>
    </xf>
    <xf numFmtId="0" fontId="56" fillId="0" borderId="28" xfId="0" applyFont="1" applyFill="1" applyBorder="1" applyAlignment="1">
      <alignment horizontal="center" vertical="distributed" textRotation="255" wrapText="1"/>
    </xf>
    <xf numFmtId="0" fontId="56" fillId="0" borderId="26" xfId="0" applyFont="1" applyFill="1" applyBorder="1" applyAlignment="1">
      <alignment horizontal="center" vertical="distributed" textRotation="255"/>
    </xf>
    <xf numFmtId="0" fontId="56" fillId="0" borderId="19" xfId="0" applyFont="1" applyFill="1" applyBorder="1" applyAlignment="1">
      <alignment horizontal="center" vertical="distributed" textRotation="255"/>
    </xf>
    <xf numFmtId="0" fontId="56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textRotation="255"/>
    </xf>
    <xf numFmtId="0" fontId="5" fillId="0" borderId="16" xfId="0" applyFont="1" applyFill="1" applyBorder="1" applyAlignment="1">
      <alignment horizontal="center" textRotation="255"/>
    </xf>
    <xf numFmtId="0" fontId="5" fillId="0" borderId="29" xfId="48" applyNumberFormat="1" applyFont="1" applyFill="1" applyBorder="1" applyAlignment="1">
      <alignment horizontal="center" vertical="center"/>
    </xf>
    <xf numFmtId="0" fontId="5" fillId="0" borderId="27" xfId="48" applyNumberFormat="1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distributed" textRotation="255"/>
    </xf>
    <xf numFmtId="38" fontId="5" fillId="0" borderId="20" xfId="48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textRotation="255"/>
    </xf>
    <xf numFmtId="0" fontId="5" fillId="0" borderId="14" xfId="0" applyFont="1" applyFill="1" applyBorder="1" applyAlignment="1">
      <alignment horizontal="center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6" fillId="0" borderId="29" xfId="0" applyFont="1" applyFill="1" applyBorder="1" applyAlignment="1">
      <alignment horizontal="center" vertical="distributed" textRotation="255"/>
    </xf>
    <xf numFmtId="0" fontId="56" fillId="0" borderId="11" xfId="0" applyFont="1" applyFill="1" applyBorder="1" applyAlignment="1">
      <alignment horizontal="center" vertical="distributed" textRotation="255"/>
    </xf>
    <xf numFmtId="0" fontId="56" fillId="0" borderId="27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 vertical="distributed" textRotation="255"/>
    </xf>
    <xf numFmtId="0" fontId="56" fillId="0" borderId="10" xfId="0" applyFont="1" applyFill="1" applyBorder="1" applyAlignment="1">
      <alignment horizontal="center" vertical="distributed" textRotation="255"/>
    </xf>
    <xf numFmtId="0" fontId="61" fillId="0" borderId="0" xfId="0" applyFont="1" applyFill="1" applyAlignment="1">
      <alignment horizontal="left" wrapText="1"/>
    </xf>
    <xf numFmtId="0" fontId="56" fillId="0" borderId="29" xfId="0" applyFont="1" applyFill="1" applyBorder="1" applyAlignment="1">
      <alignment horizontal="distributed" vertical="center"/>
    </xf>
    <xf numFmtId="0" fontId="56" fillId="0" borderId="24" xfId="0" applyFont="1" applyFill="1" applyBorder="1" applyAlignment="1">
      <alignment horizontal="distributed" vertical="center"/>
    </xf>
    <xf numFmtId="0" fontId="56" fillId="0" borderId="27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４章　母子係" xfId="61"/>
    <cellStyle name="標準_H11児童扶養手当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8" customHeight="1"/>
  <cols>
    <col min="1" max="1" width="3.50390625" style="205" customWidth="1"/>
    <col min="2" max="2" width="11.50390625" style="205" customWidth="1"/>
    <col min="3" max="3" width="3.50390625" style="205" customWidth="1"/>
    <col min="4" max="12" width="8.50390625" style="205" customWidth="1"/>
    <col min="13" max="16384" width="9.00390625" style="205" customWidth="1"/>
  </cols>
  <sheetData>
    <row r="1" ht="18" customHeight="1">
      <c r="A1" s="267" t="s">
        <v>291</v>
      </c>
    </row>
    <row r="2" spans="1:12" ht="14.25" customHeight="1" thickBot="1">
      <c r="A2" s="260"/>
      <c r="B2" s="259"/>
      <c r="C2" s="259"/>
      <c r="D2" s="216"/>
      <c r="E2" s="216"/>
      <c r="F2" s="216"/>
      <c r="G2" s="216"/>
      <c r="H2" s="216"/>
      <c r="I2" s="216"/>
      <c r="J2" s="216"/>
      <c r="K2" s="216"/>
      <c r="L2" s="266"/>
    </row>
    <row r="3" spans="1:12" ht="24.75" customHeight="1" thickTop="1">
      <c r="A3" s="225"/>
      <c r="B3" s="225"/>
      <c r="C3" s="224"/>
      <c r="D3" s="268" t="s">
        <v>285</v>
      </c>
      <c r="E3" s="269"/>
      <c r="F3" s="269"/>
      <c r="G3" s="269"/>
      <c r="H3" s="269"/>
      <c r="I3" s="269"/>
      <c r="J3" s="270"/>
      <c r="K3" s="271" t="s">
        <v>284</v>
      </c>
      <c r="L3" s="265" t="s">
        <v>283</v>
      </c>
    </row>
    <row r="4" spans="1:16" ht="24.75" customHeight="1">
      <c r="A4" s="230"/>
      <c r="B4" s="230"/>
      <c r="C4" s="243"/>
      <c r="D4" s="257" t="s">
        <v>282</v>
      </c>
      <c r="E4" s="223" t="s">
        <v>281</v>
      </c>
      <c r="F4" s="223" t="s">
        <v>280</v>
      </c>
      <c r="G4" s="223" t="s">
        <v>279</v>
      </c>
      <c r="H4" s="223" t="s">
        <v>278</v>
      </c>
      <c r="I4" s="223" t="s">
        <v>277</v>
      </c>
      <c r="J4" s="223" t="s">
        <v>276</v>
      </c>
      <c r="K4" s="272"/>
      <c r="L4" s="256" t="s">
        <v>290</v>
      </c>
      <c r="P4" s="140"/>
    </row>
    <row r="5" spans="1:12" ht="22.5" customHeight="1">
      <c r="A5" s="242"/>
      <c r="B5" s="241" t="s">
        <v>265</v>
      </c>
      <c r="C5" s="240"/>
      <c r="D5" s="146">
        <f aca="true" t="shared" si="0" ref="D5:K5">D6+D7</f>
        <v>4291</v>
      </c>
      <c r="E5" s="146">
        <f t="shared" si="0"/>
        <v>6551</v>
      </c>
      <c r="F5" s="146">
        <f t="shared" si="0"/>
        <v>8001</v>
      </c>
      <c r="G5" s="146">
        <f t="shared" si="0"/>
        <v>9110</v>
      </c>
      <c r="H5" s="146">
        <f t="shared" si="0"/>
        <v>9505</v>
      </c>
      <c r="I5" s="146">
        <f t="shared" si="0"/>
        <v>9468</v>
      </c>
      <c r="J5" s="146">
        <f t="shared" si="0"/>
        <v>46926</v>
      </c>
      <c r="K5" s="146">
        <f t="shared" si="0"/>
        <v>42422</v>
      </c>
      <c r="L5" s="251">
        <f>J5/K5</f>
        <v>1.1061713261986705</v>
      </c>
    </row>
    <row r="6" spans="1:12" ht="22.5" customHeight="1">
      <c r="A6" s="236"/>
      <c r="B6" s="235" t="s">
        <v>168</v>
      </c>
      <c r="C6" s="234"/>
      <c r="D6" s="146">
        <f aca="true" t="shared" si="1" ref="D6:I6">SUM(D50:D61)</f>
        <v>3840</v>
      </c>
      <c r="E6" s="146">
        <f t="shared" si="1"/>
        <v>5776</v>
      </c>
      <c r="F6" s="146">
        <f t="shared" si="1"/>
        <v>7024</v>
      </c>
      <c r="G6" s="146">
        <f t="shared" si="1"/>
        <v>7952</v>
      </c>
      <c r="H6" s="146">
        <f t="shared" si="1"/>
        <v>8362</v>
      </c>
      <c r="I6" s="146">
        <f t="shared" si="1"/>
        <v>8299</v>
      </c>
      <c r="J6" s="146">
        <f>SUM(D6:I6)</f>
        <v>41253</v>
      </c>
      <c r="K6" s="146">
        <f>SUM(K50:K61)</f>
        <v>37017</v>
      </c>
      <c r="L6" s="251">
        <f>J6/K6</f>
        <v>1.1144339087446309</v>
      </c>
    </row>
    <row r="7" spans="1:12" ht="22.5" customHeight="1">
      <c r="A7" s="236"/>
      <c r="B7" s="235" t="s">
        <v>167</v>
      </c>
      <c r="C7" s="234"/>
      <c r="D7" s="146">
        <f aca="true" t="shared" si="2" ref="D7:I7">D9+D13+D17+D22+D34+D40+D43</f>
        <v>451</v>
      </c>
      <c r="E7" s="146">
        <f t="shared" si="2"/>
        <v>775</v>
      </c>
      <c r="F7" s="146">
        <f t="shared" si="2"/>
        <v>977</v>
      </c>
      <c r="G7" s="146">
        <f t="shared" si="2"/>
        <v>1158</v>
      </c>
      <c r="H7" s="146">
        <f t="shared" si="2"/>
        <v>1143</v>
      </c>
      <c r="I7" s="146">
        <f t="shared" si="2"/>
        <v>1169</v>
      </c>
      <c r="J7" s="146">
        <f>SUM(D7:I7)</f>
        <v>5673</v>
      </c>
      <c r="K7" s="146">
        <f>K9+K13+K17+K22+K34+K40+K43</f>
        <v>5405</v>
      </c>
      <c r="L7" s="251">
        <f>J7/K7</f>
        <v>1.0495837187789083</v>
      </c>
    </row>
    <row r="8" spans="1:12" ht="22.5" customHeight="1">
      <c r="A8" s="236"/>
      <c r="B8" s="239"/>
      <c r="C8" s="238"/>
      <c r="D8" s="146"/>
      <c r="E8" s="146"/>
      <c r="F8" s="146"/>
      <c r="G8" s="146"/>
      <c r="H8" s="146"/>
      <c r="I8" s="146"/>
      <c r="J8" s="146"/>
      <c r="K8" s="146"/>
      <c r="L8" s="251"/>
    </row>
    <row r="9" spans="1:12" s="140" customFormat="1" ht="22.5" customHeight="1">
      <c r="A9" s="273" t="s">
        <v>249</v>
      </c>
      <c r="B9" s="273"/>
      <c r="C9" s="274"/>
      <c r="D9" s="146">
        <f aca="true" t="shared" si="3" ref="D9:K9">D10+D11</f>
        <v>78</v>
      </c>
      <c r="E9" s="146">
        <f t="shared" si="3"/>
        <v>136</v>
      </c>
      <c r="F9" s="146">
        <f t="shared" si="3"/>
        <v>195</v>
      </c>
      <c r="G9" s="146">
        <f t="shared" si="3"/>
        <v>243</v>
      </c>
      <c r="H9" s="146">
        <f t="shared" si="3"/>
        <v>220</v>
      </c>
      <c r="I9" s="146">
        <f t="shared" si="3"/>
        <v>263</v>
      </c>
      <c r="J9" s="146">
        <f t="shared" si="3"/>
        <v>1135</v>
      </c>
      <c r="K9" s="146">
        <f t="shared" si="3"/>
        <v>910</v>
      </c>
      <c r="L9" s="251">
        <f>J9/K9</f>
        <v>1.2472527472527473</v>
      </c>
    </row>
    <row r="10" spans="1:12" s="140" customFormat="1" ht="22.5" customHeight="1">
      <c r="A10" s="254"/>
      <c r="B10" s="253" t="s">
        <v>165</v>
      </c>
      <c r="C10" s="252"/>
      <c r="D10" s="146">
        <v>26</v>
      </c>
      <c r="E10" s="146">
        <v>52</v>
      </c>
      <c r="F10" s="146">
        <v>65</v>
      </c>
      <c r="G10" s="146">
        <v>74</v>
      </c>
      <c r="H10" s="146">
        <v>78</v>
      </c>
      <c r="I10" s="146">
        <v>99</v>
      </c>
      <c r="J10" s="146">
        <f>SUM(D10:I10)</f>
        <v>394</v>
      </c>
      <c r="K10" s="146">
        <v>330</v>
      </c>
      <c r="L10" s="251">
        <f>J10/K10</f>
        <v>1.1939393939393939</v>
      </c>
    </row>
    <row r="11" spans="1:12" s="140" customFormat="1" ht="22.5" customHeight="1">
      <c r="A11" s="254"/>
      <c r="B11" s="253" t="s">
        <v>164</v>
      </c>
      <c r="C11" s="252"/>
      <c r="D11" s="146">
        <v>52</v>
      </c>
      <c r="E11" s="146">
        <v>84</v>
      </c>
      <c r="F11" s="146">
        <v>130</v>
      </c>
      <c r="G11" s="146">
        <v>169</v>
      </c>
      <c r="H11" s="146">
        <v>142</v>
      </c>
      <c r="I11" s="146">
        <v>164</v>
      </c>
      <c r="J11" s="146">
        <f>SUM(D11:I11)</f>
        <v>741</v>
      </c>
      <c r="K11" s="146">
        <v>580</v>
      </c>
      <c r="L11" s="251">
        <f>J11/K11</f>
        <v>1.2775862068965518</v>
      </c>
    </row>
    <row r="12" spans="1:12" s="140" customFormat="1" ht="22.5" customHeight="1">
      <c r="A12" s="254"/>
      <c r="B12" s="253"/>
      <c r="C12" s="252"/>
      <c r="D12" s="146"/>
      <c r="E12" s="146"/>
      <c r="F12" s="146"/>
      <c r="G12" s="146"/>
      <c r="H12" s="146"/>
      <c r="I12" s="146"/>
      <c r="J12" s="146"/>
      <c r="K12" s="146"/>
      <c r="L12" s="251"/>
    </row>
    <row r="13" spans="1:12" s="140" customFormat="1" ht="22.5" customHeight="1">
      <c r="A13" s="273" t="s">
        <v>248</v>
      </c>
      <c r="B13" s="273"/>
      <c r="C13" s="274"/>
      <c r="D13" s="146">
        <f aca="true" t="shared" si="4" ref="D13:K13">D14+D15</f>
        <v>0</v>
      </c>
      <c r="E13" s="146">
        <f t="shared" si="4"/>
        <v>0</v>
      </c>
      <c r="F13" s="146">
        <f t="shared" si="4"/>
        <v>0</v>
      </c>
      <c r="G13" s="146">
        <f t="shared" si="4"/>
        <v>5</v>
      </c>
      <c r="H13" s="146">
        <f t="shared" si="4"/>
        <v>7</v>
      </c>
      <c r="I13" s="146">
        <f t="shared" si="4"/>
        <v>4</v>
      </c>
      <c r="J13" s="146">
        <f t="shared" si="4"/>
        <v>16</v>
      </c>
      <c r="K13" s="146">
        <f t="shared" si="4"/>
        <v>45</v>
      </c>
      <c r="L13" s="251">
        <f>J13/K13</f>
        <v>0.35555555555555557</v>
      </c>
    </row>
    <row r="14" spans="1:12" s="140" customFormat="1" ht="22.5" customHeight="1">
      <c r="A14" s="254"/>
      <c r="B14" s="253" t="s">
        <v>161</v>
      </c>
      <c r="C14" s="252"/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264" t="s">
        <v>289</v>
      </c>
    </row>
    <row r="15" spans="1:12" s="140" customFormat="1" ht="22.5" customHeight="1">
      <c r="A15" s="254"/>
      <c r="B15" s="253" t="s">
        <v>200</v>
      </c>
      <c r="C15" s="252"/>
      <c r="D15" s="146">
        <v>0</v>
      </c>
      <c r="E15" s="146">
        <v>0</v>
      </c>
      <c r="F15" s="146">
        <v>0</v>
      </c>
      <c r="G15" s="146">
        <v>5</v>
      </c>
      <c r="H15" s="146">
        <v>7</v>
      </c>
      <c r="I15" s="146">
        <v>4</v>
      </c>
      <c r="J15" s="146">
        <f>SUM(D15:I15)</f>
        <v>16</v>
      </c>
      <c r="K15" s="146">
        <v>45</v>
      </c>
      <c r="L15" s="251">
        <f>J15/K15</f>
        <v>0.35555555555555557</v>
      </c>
    </row>
    <row r="16" spans="1:12" s="140" customFormat="1" ht="22.5" customHeight="1">
      <c r="A16" s="254"/>
      <c r="B16" s="253"/>
      <c r="C16" s="252"/>
      <c r="D16" s="146"/>
      <c r="E16" s="146"/>
      <c r="F16" s="146"/>
      <c r="G16" s="146"/>
      <c r="H16" s="146"/>
      <c r="I16" s="146"/>
      <c r="J16" s="146"/>
      <c r="K16" s="146"/>
      <c r="L16" s="251"/>
    </row>
    <row r="17" spans="1:12" s="140" customFormat="1" ht="22.5" customHeight="1">
      <c r="A17" s="273" t="s">
        <v>245</v>
      </c>
      <c r="B17" s="273"/>
      <c r="C17" s="274"/>
      <c r="D17" s="146">
        <f aca="true" t="shared" si="5" ref="D17:K17">D18+D19+D20</f>
        <v>24</v>
      </c>
      <c r="E17" s="146">
        <f t="shared" si="5"/>
        <v>51</v>
      </c>
      <c r="F17" s="146">
        <f t="shared" si="5"/>
        <v>58</v>
      </c>
      <c r="G17" s="146">
        <f t="shared" si="5"/>
        <v>80</v>
      </c>
      <c r="H17" s="146">
        <f t="shared" si="5"/>
        <v>74</v>
      </c>
      <c r="I17" s="146">
        <f t="shared" si="5"/>
        <v>72</v>
      </c>
      <c r="J17" s="146">
        <f t="shared" si="5"/>
        <v>359</v>
      </c>
      <c r="K17" s="146">
        <f t="shared" si="5"/>
        <v>290</v>
      </c>
      <c r="L17" s="251">
        <f>J17/K17</f>
        <v>1.2379310344827585</v>
      </c>
    </row>
    <row r="18" spans="1:12" s="140" customFormat="1" ht="22.5" customHeight="1">
      <c r="A18" s="254"/>
      <c r="B18" s="253" t="s">
        <v>159</v>
      </c>
      <c r="C18" s="252"/>
      <c r="D18" s="146">
        <v>6</v>
      </c>
      <c r="E18" s="146">
        <v>16</v>
      </c>
      <c r="F18" s="146">
        <v>18</v>
      </c>
      <c r="G18" s="146">
        <v>31</v>
      </c>
      <c r="H18" s="146">
        <v>27</v>
      </c>
      <c r="I18" s="146">
        <v>22</v>
      </c>
      <c r="J18" s="146">
        <f>SUM(D18:I18)</f>
        <v>120</v>
      </c>
      <c r="K18" s="146">
        <v>120</v>
      </c>
      <c r="L18" s="251">
        <f>J18/K18</f>
        <v>1</v>
      </c>
    </row>
    <row r="19" spans="1:12" s="140" customFormat="1" ht="22.5" customHeight="1">
      <c r="A19" s="254"/>
      <c r="B19" s="253" t="s">
        <v>158</v>
      </c>
      <c r="C19" s="252"/>
      <c r="D19" s="146">
        <v>2</v>
      </c>
      <c r="E19" s="146">
        <v>3</v>
      </c>
      <c r="F19" s="146">
        <v>7</v>
      </c>
      <c r="G19" s="146">
        <v>6</v>
      </c>
      <c r="H19" s="146">
        <v>6</v>
      </c>
      <c r="I19" s="146">
        <v>2</v>
      </c>
      <c r="J19" s="146">
        <f>SUM(D19:I19)</f>
        <v>26</v>
      </c>
      <c r="K19" s="146">
        <v>20</v>
      </c>
      <c r="L19" s="251">
        <f>J19/K19</f>
        <v>1.3</v>
      </c>
    </row>
    <row r="20" spans="1:12" s="140" customFormat="1" ht="22.5" customHeight="1">
      <c r="A20" s="254"/>
      <c r="B20" s="253" t="s">
        <v>157</v>
      </c>
      <c r="C20" s="252"/>
      <c r="D20" s="146">
        <v>16</v>
      </c>
      <c r="E20" s="146">
        <v>32</v>
      </c>
      <c r="F20" s="146">
        <v>33</v>
      </c>
      <c r="G20" s="146">
        <v>43</v>
      </c>
      <c r="H20" s="146">
        <v>41</v>
      </c>
      <c r="I20" s="146">
        <v>48</v>
      </c>
      <c r="J20" s="146">
        <f>SUM(D20:I20)</f>
        <v>213</v>
      </c>
      <c r="K20" s="146">
        <v>150</v>
      </c>
      <c r="L20" s="251">
        <f>J20/K20</f>
        <v>1.42</v>
      </c>
    </row>
    <row r="21" spans="1:12" s="140" customFormat="1" ht="22.5" customHeight="1">
      <c r="A21" s="254"/>
      <c r="B21" s="253"/>
      <c r="C21" s="252"/>
      <c r="D21" s="146"/>
      <c r="E21" s="146"/>
      <c r="F21" s="146"/>
      <c r="G21" s="146"/>
      <c r="H21" s="146"/>
      <c r="I21" s="146"/>
      <c r="J21" s="146"/>
      <c r="K21" s="146"/>
      <c r="L21" s="251"/>
    </row>
    <row r="22" spans="1:12" s="140" customFormat="1" ht="22.5" customHeight="1">
      <c r="A22" s="273" t="s">
        <v>244</v>
      </c>
      <c r="B22" s="273"/>
      <c r="C22" s="274"/>
      <c r="D22" s="146">
        <f aca="true" t="shared" si="6" ref="D22:K22">SUM(D23:D28)</f>
        <v>34</v>
      </c>
      <c r="E22" s="146">
        <f t="shared" si="6"/>
        <v>94</v>
      </c>
      <c r="F22" s="146">
        <f t="shared" si="6"/>
        <v>127</v>
      </c>
      <c r="G22" s="146">
        <f t="shared" si="6"/>
        <v>126</v>
      </c>
      <c r="H22" s="146">
        <f t="shared" si="6"/>
        <v>133</v>
      </c>
      <c r="I22" s="146">
        <f t="shared" si="6"/>
        <v>139</v>
      </c>
      <c r="J22" s="146">
        <f t="shared" si="6"/>
        <v>653</v>
      </c>
      <c r="K22" s="146">
        <f t="shared" si="6"/>
        <v>720</v>
      </c>
      <c r="L22" s="251">
        <f>J22/K22</f>
        <v>0.9069444444444444</v>
      </c>
    </row>
    <row r="23" spans="1:12" s="140" customFormat="1" ht="22.5" customHeight="1">
      <c r="A23" s="254"/>
      <c r="B23" s="253" t="s">
        <v>155</v>
      </c>
      <c r="C23" s="252"/>
      <c r="D23" s="146">
        <v>17</v>
      </c>
      <c r="E23" s="146">
        <v>31</v>
      </c>
      <c r="F23" s="146">
        <v>52</v>
      </c>
      <c r="G23" s="146">
        <v>65</v>
      </c>
      <c r="H23" s="146">
        <v>64</v>
      </c>
      <c r="I23" s="146">
        <v>59</v>
      </c>
      <c r="J23" s="146">
        <f>SUM(D23:I23)</f>
        <v>288</v>
      </c>
      <c r="K23" s="146">
        <v>320</v>
      </c>
      <c r="L23" s="251">
        <f>J23/K23</f>
        <v>0.9</v>
      </c>
    </row>
    <row r="24" spans="1:12" s="140" customFormat="1" ht="22.5" customHeight="1">
      <c r="A24" s="254"/>
      <c r="B24" s="253" t="s">
        <v>153</v>
      </c>
      <c r="C24" s="252"/>
      <c r="D24" s="146">
        <v>3</v>
      </c>
      <c r="E24" s="146">
        <v>7</v>
      </c>
      <c r="F24" s="146">
        <v>11</v>
      </c>
      <c r="G24" s="146">
        <v>7</v>
      </c>
      <c r="H24" s="146">
        <v>10</v>
      </c>
      <c r="I24" s="146">
        <v>4</v>
      </c>
      <c r="J24" s="146">
        <f>SUM(D24:I24)</f>
        <v>42</v>
      </c>
      <c r="K24" s="146">
        <v>45</v>
      </c>
      <c r="L24" s="264">
        <f>J24/K24</f>
        <v>0.9333333333333333</v>
      </c>
    </row>
    <row r="25" spans="1:12" s="140" customFormat="1" ht="22.5" customHeight="1">
      <c r="A25" s="254"/>
      <c r="B25" s="253" t="s">
        <v>152</v>
      </c>
      <c r="C25" s="252"/>
      <c r="D25" s="146">
        <v>2</v>
      </c>
      <c r="E25" s="146">
        <v>11</v>
      </c>
      <c r="F25" s="146">
        <v>10</v>
      </c>
      <c r="G25" s="146">
        <v>7</v>
      </c>
      <c r="H25" s="146">
        <v>9</v>
      </c>
      <c r="I25" s="146">
        <v>6</v>
      </c>
      <c r="J25" s="146">
        <f>SUM(D25:I25)</f>
        <v>45</v>
      </c>
      <c r="K25" s="146">
        <v>45</v>
      </c>
      <c r="L25" s="251">
        <f>J25/K25</f>
        <v>1</v>
      </c>
    </row>
    <row r="26" spans="1:12" s="140" customFormat="1" ht="22.5" customHeight="1">
      <c r="A26" s="254"/>
      <c r="B26" s="253" t="s">
        <v>151</v>
      </c>
      <c r="C26" s="252"/>
      <c r="D26" s="146">
        <v>2</v>
      </c>
      <c r="E26" s="146">
        <v>20</v>
      </c>
      <c r="F26" s="146">
        <v>21</v>
      </c>
      <c r="G26" s="146">
        <v>23</v>
      </c>
      <c r="H26" s="146">
        <v>19</v>
      </c>
      <c r="I26" s="146">
        <v>28</v>
      </c>
      <c r="J26" s="146">
        <f>SUM(D26:I26)</f>
        <v>113</v>
      </c>
      <c r="K26" s="146">
        <v>100</v>
      </c>
      <c r="L26" s="251">
        <f>J26/K26</f>
        <v>1.13</v>
      </c>
    </row>
    <row r="27" spans="1:12" s="140" customFormat="1" ht="22.5" customHeight="1">
      <c r="A27" s="254"/>
      <c r="B27" s="253" t="s">
        <v>150</v>
      </c>
      <c r="C27" s="252"/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264" t="s">
        <v>288</v>
      </c>
    </row>
    <row r="28" spans="1:12" s="140" customFormat="1" ht="22.5" customHeight="1">
      <c r="A28" s="250"/>
      <c r="B28" s="253" t="s">
        <v>287</v>
      </c>
      <c r="C28" s="252"/>
      <c r="D28" s="146">
        <v>10</v>
      </c>
      <c r="E28" s="146">
        <v>25</v>
      </c>
      <c r="F28" s="146">
        <v>33</v>
      </c>
      <c r="G28" s="146">
        <v>24</v>
      </c>
      <c r="H28" s="146">
        <v>31</v>
      </c>
      <c r="I28" s="146">
        <v>42</v>
      </c>
      <c r="J28" s="146">
        <f>SUM(D28:I28)</f>
        <v>165</v>
      </c>
      <c r="K28" s="146">
        <v>210</v>
      </c>
      <c r="L28" s="251">
        <f>J28/K28</f>
        <v>0.7857142857142857</v>
      </c>
    </row>
    <row r="29" spans="1:12" ht="22.5" customHeight="1">
      <c r="A29" s="261"/>
      <c r="B29" s="263"/>
      <c r="C29" s="263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ht="18" customHeight="1">
      <c r="A30" s="261"/>
      <c r="B30" s="259"/>
      <c r="C30" s="259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3.5" customHeight="1" thickBot="1">
      <c r="A31" s="260"/>
      <c r="B31" s="259"/>
      <c r="C31" s="259"/>
      <c r="D31" s="216"/>
      <c r="E31" s="216"/>
      <c r="F31" s="216"/>
      <c r="G31" s="216"/>
      <c r="H31" s="216"/>
      <c r="I31" s="216"/>
      <c r="J31" s="216"/>
      <c r="K31" s="216"/>
      <c r="L31" s="258" t="s">
        <v>286</v>
      </c>
    </row>
    <row r="32" spans="1:12" ht="24.75" customHeight="1" thickTop="1">
      <c r="A32" s="225"/>
      <c r="B32" s="225"/>
      <c r="C32" s="224"/>
      <c r="D32" s="268" t="s">
        <v>285</v>
      </c>
      <c r="E32" s="269"/>
      <c r="F32" s="269"/>
      <c r="G32" s="269"/>
      <c r="H32" s="269"/>
      <c r="I32" s="269"/>
      <c r="J32" s="270"/>
      <c r="K32" s="271" t="s">
        <v>284</v>
      </c>
      <c r="L32" s="187" t="s">
        <v>283</v>
      </c>
    </row>
    <row r="33" spans="1:12" ht="24.75" customHeight="1">
      <c r="A33" s="230"/>
      <c r="B33" s="230"/>
      <c r="C33" s="243"/>
      <c r="D33" s="257" t="s">
        <v>282</v>
      </c>
      <c r="E33" s="223" t="s">
        <v>281</v>
      </c>
      <c r="F33" s="223" t="s">
        <v>280</v>
      </c>
      <c r="G33" s="223" t="s">
        <v>279</v>
      </c>
      <c r="H33" s="223" t="s">
        <v>278</v>
      </c>
      <c r="I33" s="223" t="s">
        <v>277</v>
      </c>
      <c r="J33" s="223" t="s">
        <v>276</v>
      </c>
      <c r="K33" s="272"/>
      <c r="L33" s="256" t="s">
        <v>275</v>
      </c>
    </row>
    <row r="34" spans="1:12" s="140" customFormat="1" ht="22.5" customHeight="1">
      <c r="A34" s="273" t="s">
        <v>242</v>
      </c>
      <c r="B34" s="273"/>
      <c r="C34" s="274"/>
      <c r="D34" s="146">
        <f aca="true" t="shared" si="7" ref="D34:K34">SUM(D35:D38)</f>
        <v>44</v>
      </c>
      <c r="E34" s="146">
        <f t="shared" si="7"/>
        <v>90</v>
      </c>
      <c r="F34" s="146">
        <f t="shared" si="7"/>
        <v>138</v>
      </c>
      <c r="G34" s="146">
        <f t="shared" si="7"/>
        <v>157</v>
      </c>
      <c r="H34" s="146">
        <f t="shared" si="7"/>
        <v>176</v>
      </c>
      <c r="I34" s="146">
        <f t="shared" si="7"/>
        <v>128</v>
      </c>
      <c r="J34" s="146">
        <f t="shared" si="7"/>
        <v>733</v>
      </c>
      <c r="K34" s="146">
        <f t="shared" si="7"/>
        <v>730</v>
      </c>
      <c r="L34" s="251">
        <f>J34/K34</f>
        <v>1.0041095890410958</v>
      </c>
    </row>
    <row r="35" spans="1:12" s="140" customFormat="1" ht="22.5" customHeight="1">
      <c r="A35" s="254"/>
      <c r="B35" s="253" t="s">
        <v>133</v>
      </c>
      <c r="C35" s="252"/>
      <c r="D35" s="146">
        <v>0</v>
      </c>
      <c r="E35" s="146">
        <v>12</v>
      </c>
      <c r="F35" s="146">
        <v>19</v>
      </c>
      <c r="G35" s="146">
        <v>26</v>
      </c>
      <c r="H35" s="146">
        <v>57</v>
      </c>
      <c r="I35" s="255" t="s">
        <v>274</v>
      </c>
      <c r="J35" s="146">
        <f>SUM(D35:I35)</f>
        <v>114</v>
      </c>
      <c r="K35" s="146">
        <v>150</v>
      </c>
      <c r="L35" s="251">
        <f>J35/K35</f>
        <v>0.76</v>
      </c>
    </row>
    <row r="36" spans="1:12" s="140" customFormat="1" ht="22.5" customHeight="1">
      <c r="A36" s="254"/>
      <c r="B36" s="253" t="s">
        <v>131</v>
      </c>
      <c r="C36" s="252"/>
      <c r="D36" s="146">
        <v>8</v>
      </c>
      <c r="E36" s="146">
        <v>17</v>
      </c>
      <c r="F36" s="146">
        <v>19</v>
      </c>
      <c r="G36" s="146">
        <v>14</v>
      </c>
      <c r="H36" s="146">
        <v>15</v>
      </c>
      <c r="I36" s="146">
        <v>20</v>
      </c>
      <c r="J36" s="146">
        <f>SUM(D36:I36)</f>
        <v>93</v>
      </c>
      <c r="K36" s="146">
        <v>80</v>
      </c>
      <c r="L36" s="251">
        <f>J36/K36</f>
        <v>1.1625</v>
      </c>
    </row>
    <row r="37" spans="1:12" s="140" customFormat="1" ht="22.5" customHeight="1">
      <c r="A37" s="254"/>
      <c r="B37" s="253" t="s">
        <v>241</v>
      </c>
      <c r="C37" s="252"/>
      <c r="D37" s="146">
        <v>15</v>
      </c>
      <c r="E37" s="146">
        <v>21</v>
      </c>
      <c r="F37" s="146">
        <v>47</v>
      </c>
      <c r="G37" s="146">
        <v>60</v>
      </c>
      <c r="H37" s="146">
        <v>56</v>
      </c>
      <c r="I37" s="146">
        <v>53</v>
      </c>
      <c r="J37" s="146">
        <f>SUM(D37:I37)</f>
        <v>252</v>
      </c>
      <c r="K37" s="146">
        <v>250</v>
      </c>
      <c r="L37" s="251">
        <f>J37/K37</f>
        <v>1.008</v>
      </c>
    </row>
    <row r="38" spans="1:12" s="140" customFormat="1" ht="22.5" customHeight="1">
      <c r="A38" s="254"/>
      <c r="B38" s="253" t="s">
        <v>188</v>
      </c>
      <c r="C38" s="252"/>
      <c r="D38" s="146">
        <v>21</v>
      </c>
      <c r="E38" s="146">
        <v>40</v>
      </c>
      <c r="F38" s="146">
        <v>53</v>
      </c>
      <c r="G38" s="146">
        <v>57</v>
      </c>
      <c r="H38" s="146">
        <v>48</v>
      </c>
      <c r="I38" s="146">
        <v>55</v>
      </c>
      <c r="J38" s="146">
        <f>SUM(D38:I38)</f>
        <v>274</v>
      </c>
      <c r="K38" s="146">
        <v>250</v>
      </c>
      <c r="L38" s="251">
        <f>J38/K38</f>
        <v>1.096</v>
      </c>
    </row>
    <row r="39" spans="1:12" s="140" customFormat="1" ht="22.5" customHeight="1">
      <c r="A39" s="254"/>
      <c r="B39" s="253"/>
      <c r="C39" s="252"/>
      <c r="D39" s="146"/>
      <c r="E39" s="146"/>
      <c r="F39" s="146"/>
      <c r="G39" s="146"/>
      <c r="H39" s="146"/>
      <c r="I39" s="146"/>
      <c r="J39" s="146"/>
      <c r="K39" s="146"/>
      <c r="L39" s="251"/>
    </row>
    <row r="40" spans="1:12" s="140" customFormat="1" ht="22.5" customHeight="1">
      <c r="A40" s="273" t="s">
        <v>240</v>
      </c>
      <c r="B40" s="273"/>
      <c r="C40" s="274"/>
      <c r="D40" s="146">
        <f aca="true" t="shared" si="8" ref="D40:K40">D41</f>
        <v>81</v>
      </c>
      <c r="E40" s="146">
        <f t="shared" si="8"/>
        <v>116</v>
      </c>
      <c r="F40" s="146">
        <f t="shared" si="8"/>
        <v>145</v>
      </c>
      <c r="G40" s="146">
        <f t="shared" si="8"/>
        <v>174</v>
      </c>
      <c r="H40" s="146">
        <f t="shared" si="8"/>
        <v>187</v>
      </c>
      <c r="I40" s="146">
        <f t="shared" si="8"/>
        <v>181</v>
      </c>
      <c r="J40" s="146">
        <f t="shared" si="8"/>
        <v>884</v>
      </c>
      <c r="K40" s="146">
        <f t="shared" si="8"/>
        <v>1000</v>
      </c>
      <c r="L40" s="251">
        <f>J40/K40</f>
        <v>0.884</v>
      </c>
    </row>
    <row r="41" spans="1:12" s="140" customFormat="1" ht="22.5" customHeight="1">
      <c r="A41" s="254"/>
      <c r="B41" s="253" t="s">
        <v>127</v>
      </c>
      <c r="C41" s="252"/>
      <c r="D41" s="146">
        <v>81</v>
      </c>
      <c r="E41" s="146">
        <v>116</v>
      </c>
      <c r="F41" s="146">
        <v>145</v>
      </c>
      <c r="G41" s="146">
        <v>174</v>
      </c>
      <c r="H41" s="146">
        <v>187</v>
      </c>
      <c r="I41" s="146">
        <v>181</v>
      </c>
      <c r="J41" s="146">
        <f>SUM(D41:I41)</f>
        <v>884</v>
      </c>
      <c r="K41" s="146">
        <v>1000</v>
      </c>
      <c r="L41" s="251">
        <f>J41/K41</f>
        <v>0.884</v>
      </c>
    </row>
    <row r="42" spans="1:12" s="140" customFormat="1" ht="22.5" customHeight="1">
      <c r="A42" s="254"/>
      <c r="B42" s="253"/>
      <c r="C42" s="252"/>
      <c r="D42" s="146"/>
      <c r="E42" s="146"/>
      <c r="F42" s="146"/>
      <c r="G42" s="146"/>
      <c r="H42" s="146"/>
      <c r="I42" s="146"/>
      <c r="J42" s="146"/>
      <c r="K42" s="146"/>
      <c r="L42" s="251"/>
    </row>
    <row r="43" spans="1:12" s="140" customFormat="1" ht="22.5" customHeight="1">
      <c r="A43" s="273" t="s">
        <v>239</v>
      </c>
      <c r="B43" s="273"/>
      <c r="C43" s="274"/>
      <c r="D43" s="146">
        <f aca="true" t="shared" si="9" ref="D43:K43">SUM(D44:D48)</f>
        <v>190</v>
      </c>
      <c r="E43" s="146">
        <f t="shared" si="9"/>
        <v>288</v>
      </c>
      <c r="F43" s="146">
        <f t="shared" si="9"/>
        <v>314</v>
      </c>
      <c r="G43" s="146">
        <f t="shared" si="9"/>
        <v>373</v>
      </c>
      <c r="H43" s="146">
        <f t="shared" si="9"/>
        <v>346</v>
      </c>
      <c r="I43" s="146">
        <f t="shared" si="9"/>
        <v>382</v>
      </c>
      <c r="J43" s="146">
        <f t="shared" si="9"/>
        <v>1893</v>
      </c>
      <c r="K43" s="146">
        <f t="shared" si="9"/>
        <v>1710</v>
      </c>
      <c r="L43" s="251">
        <f aca="true" t="shared" si="10" ref="L43:L48">J43/K43</f>
        <v>1.1070175438596492</v>
      </c>
    </row>
    <row r="44" spans="1:12" s="140" customFormat="1" ht="22.5" customHeight="1">
      <c r="A44" s="254"/>
      <c r="B44" s="253" t="s">
        <v>125</v>
      </c>
      <c r="C44" s="252"/>
      <c r="D44" s="146">
        <v>23</v>
      </c>
      <c r="E44" s="146">
        <v>39</v>
      </c>
      <c r="F44" s="146">
        <v>54</v>
      </c>
      <c r="G44" s="146">
        <v>58</v>
      </c>
      <c r="H44" s="146">
        <v>50</v>
      </c>
      <c r="I44" s="146">
        <v>60</v>
      </c>
      <c r="J44" s="146">
        <f>SUM(D44:I44)</f>
        <v>284</v>
      </c>
      <c r="K44" s="146">
        <v>280</v>
      </c>
      <c r="L44" s="251">
        <f t="shared" si="10"/>
        <v>1.0142857142857142</v>
      </c>
    </row>
    <row r="45" spans="1:12" s="140" customFormat="1" ht="22.5" customHeight="1">
      <c r="A45" s="254"/>
      <c r="B45" s="253" t="s">
        <v>238</v>
      </c>
      <c r="C45" s="252"/>
      <c r="D45" s="146">
        <v>15</v>
      </c>
      <c r="E45" s="146">
        <v>32</v>
      </c>
      <c r="F45" s="146">
        <v>30</v>
      </c>
      <c r="G45" s="146">
        <v>42</v>
      </c>
      <c r="H45" s="146">
        <v>37</v>
      </c>
      <c r="I45" s="146">
        <v>33</v>
      </c>
      <c r="J45" s="146">
        <f>SUM(D45:I45)</f>
        <v>189</v>
      </c>
      <c r="K45" s="146">
        <v>160</v>
      </c>
      <c r="L45" s="251">
        <f t="shared" si="10"/>
        <v>1.18125</v>
      </c>
    </row>
    <row r="46" spans="1:12" s="140" customFormat="1" ht="22.5" customHeight="1">
      <c r="A46" s="254"/>
      <c r="B46" s="253" t="s">
        <v>123</v>
      </c>
      <c r="C46" s="252"/>
      <c r="D46" s="146">
        <v>22</v>
      </c>
      <c r="E46" s="146">
        <v>37</v>
      </c>
      <c r="F46" s="146">
        <v>38</v>
      </c>
      <c r="G46" s="146">
        <v>58</v>
      </c>
      <c r="H46" s="146">
        <v>49</v>
      </c>
      <c r="I46" s="146">
        <v>47</v>
      </c>
      <c r="J46" s="146">
        <f>SUM(D46:I46)</f>
        <v>251</v>
      </c>
      <c r="K46" s="146">
        <v>230</v>
      </c>
      <c r="L46" s="251">
        <f t="shared" si="10"/>
        <v>1.0913043478260869</v>
      </c>
    </row>
    <row r="47" spans="1:12" s="140" customFormat="1" ht="22.5" customHeight="1">
      <c r="A47" s="254"/>
      <c r="B47" s="253" t="s">
        <v>122</v>
      </c>
      <c r="C47" s="252"/>
      <c r="D47" s="146">
        <v>98</v>
      </c>
      <c r="E47" s="146">
        <v>122</v>
      </c>
      <c r="F47" s="146">
        <v>123</v>
      </c>
      <c r="G47" s="146">
        <v>124</v>
      </c>
      <c r="H47" s="146">
        <v>124</v>
      </c>
      <c r="I47" s="146">
        <v>147</v>
      </c>
      <c r="J47" s="146">
        <f>SUM(D47:I47)</f>
        <v>738</v>
      </c>
      <c r="K47" s="146">
        <v>670</v>
      </c>
      <c r="L47" s="251">
        <f t="shared" si="10"/>
        <v>1.1014925373134328</v>
      </c>
    </row>
    <row r="48" spans="1:12" s="140" customFormat="1" ht="22.5" customHeight="1">
      <c r="A48" s="254"/>
      <c r="B48" s="253" t="s">
        <v>121</v>
      </c>
      <c r="C48" s="252"/>
      <c r="D48" s="146">
        <v>32</v>
      </c>
      <c r="E48" s="146">
        <v>58</v>
      </c>
      <c r="F48" s="146">
        <v>69</v>
      </c>
      <c r="G48" s="146">
        <v>91</v>
      </c>
      <c r="H48" s="146">
        <v>86</v>
      </c>
      <c r="I48" s="146">
        <v>95</v>
      </c>
      <c r="J48" s="146">
        <f>SUM(D48:I48)</f>
        <v>431</v>
      </c>
      <c r="K48" s="146">
        <v>370</v>
      </c>
      <c r="L48" s="251">
        <f t="shared" si="10"/>
        <v>1.164864864864865</v>
      </c>
    </row>
    <row r="49" spans="1:12" ht="22.5" customHeight="1">
      <c r="A49" s="236"/>
      <c r="B49" s="235"/>
      <c r="C49" s="234"/>
      <c r="D49" s="146"/>
      <c r="E49" s="146"/>
      <c r="F49" s="146"/>
      <c r="G49" s="146"/>
      <c r="H49" s="146"/>
      <c r="I49" s="146"/>
      <c r="J49" s="146"/>
      <c r="K49" s="146"/>
      <c r="L49" s="251"/>
    </row>
    <row r="50" spans="1:12" s="140" customFormat="1" ht="22.5" customHeight="1">
      <c r="A50" s="254"/>
      <c r="B50" s="253" t="s">
        <v>120</v>
      </c>
      <c r="C50" s="252"/>
      <c r="D50" s="146">
        <v>691</v>
      </c>
      <c r="E50" s="146">
        <v>1019</v>
      </c>
      <c r="F50" s="146">
        <v>1202</v>
      </c>
      <c r="G50" s="146">
        <v>1301</v>
      </c>
      <c r="H50" s="146">
        <v>1317</v>
      </c>
      <c r="I50" s="146">
        <v>1317</v>
      </c>
      <c r="J50" s="146">
        <f aca="true" t="shared" si="11" ref="J50:J61">SUM(D50:I50)</f>
        <v>6847</v>
      </c>
      <c r="K50" s="146">
        <v>6195</v>
      </c>
      <c r="L50" s="251">
        <f aca="true" t="shared" si="12" ref="L50:L61">J50/K50</f>
        <v>1.1052461662631154</v>
      </c>
    </row>
    <row r="51" spans="1:12" s="140" customFormat="1" ht="22.5" customHeight="1">
      <c r="A51" s="254"/>
      <c r="B51" s="253" t="s">
        <v>119</v>
      </c>
      <c r="C51" s="252"/>
      <c r="D51" s="146">
        <v>833</v>
      </c>
      <c r="E51" s="146">
        <v>1198</v>
      </c>
      <c r="F51" s="146">
        <v>1447</v>
      </c>
      <c r="G51" s="146">
        <v>1658</v>
      </c>
      <c r="H51" s="146">
        <v>1788</v>
      </c>
      <c r="I51" s="146">
        <v>1743</v>
      </c>
      <c r="J51" s="146">
        <f t="shared" si="11"/>
        <v>8667</v>
      </c>
      <c r="K51" s="146">
        <v>7772</v>
      </c>
      <c r="L51" s="251">
        <f t="shared" si="12"/>
        <v>1.11515697375193</v>
      </c>
    </row>
    <row r="52" spans="1:12" s="140" customFormat="1" ht="22.5" customHeight="1">
      <c r="A52" s="254"/>
      <c r="B52" s="253" t="s">
        <v>118</v>
      </c>
      <c r="C52" s="252"/>
      <c r="D52" s="146">
        <v>267</v>
      </c>
      <c r="E52" s="146">
        <v>415</v>
      </c>
      <c r="F52" s="146">
        <v>433</v>
      </c>
      <c r="G52" s="146">
        <v>537</v>
      </c>
      <c r="H52" s="146">
        <v>567</v>
      </c>
      <c r="I52" s="146">
        <v>610</v>
      </c>
      <c r="J52" s="146">
        <f t="shared" si="11"/>
        <v>2829</v>
      </c>
      <c r="K52" s="146">
        <v>2740</v>
      </c>
      <c r="L52" s="251">
        <f t="shared" si="12"/>
        <v>1.0324817518248175</v>
      </c>
    </row>
    <row r="53" spans="1:12" s="140" customFormat="1" ht="22.5" customHeight="1">
      <c r="A53" s="254"/>
      <c r="B53" s="253" t="s">
        <v>117</v>
      </c>
      <c r="C53" s="252"/>
      <c r="D53" s="146">
        <v>537</v>
      </c>
      <c r="E53" s="146">
        <v>803</v>
      </c>
      <c r="F53" s="146">
        <v>1048</v>
      </c>
      <c r="G53" s="146">
        <v>1236</v>
      </c>
      <c r="H53" s="146">
        <v>1222</v>
      </c>
      <c r="I53" s="146">
        <v>1224</v>
      </c>
      <c r="J53" s="146">
        <f t="shared" si="11"/>
        <v>6070</v>
      </c>
      <c r="K53" s="146">
        <v>5300</v>
      </c>
      <c r="L53" s="251">
        <f t="shared" si="12"/>
        <v>1.1452830188679246</v>
      </c>
    </row>
    <row r="54" spans="1:12" s="140" customFormat="1" ht="22.5" customHeight="1">
      <c r="A54" s="254"/>
      <c r="B54" s="253" t="s">
        <v>116</v>
      </c>
      <c r="C54" s="252"/>
      <c r="D54" s="146">
        <v>649</v>
      </c>
      <c r="E54" s="146">
        <v>897</v>
      </c>
      <c r="F54" s="146">
        <v>1046</v>
      </c>
      <c r="G54" s="146">
        <v>1098</v>
      </c>
      <c r="H54" s="146">
        <v>1207</v>
      </c>
      <c r="I54" s="146">
        <v>1167</v>
      </c>
      <c r="J54" s="146">
        <f t="shared" si="11"/>
        <v>6064</v>
      </c>
      <c r="K54" s="146">
        <v>5100</v>
      </c>
      <c r="L54" s="251">
        <f t="shared" si="12"/>
        <v>1.1890196078431372</v>
      </c>
    </row>
    <row r="55" spans="1:12" s="140" customFormat="1" ht="22.5" customHeight="1">
      <c r="A55" s="254"/>
      <c r="B55" s="253" t="s">
        <v>115</v>
      </c>
      <c r="C55" s="252"/>
      <c r="D55" s="146">
        <v>74</v>
      </c>
      <c r="E55" s="146">
        <v>164</v>
      </c>
      <c r="F55" s="146">
        <v>191</v>
      </c>
      <c r="G55" s="146">
        <v>229</v>
      </c>
      <c r="H55" s="146">
        <v>253</v>
      </c>
      <c r="I55" s="146">
        <v>253</v>
      </c>
      <c r="J55" s="146">
        <f t="shared" si="11"/>
        <v>1164</v>
      </c>
      <c r="K55" s="146">
        <v>1090</v>
      </c>
      <c r="L55" s="251">
        <f t="shared" si="12"/>
        <v>1.0678899082568807</v>
      </c>
    </row>
    <row r="56" spans="1:12" s="140" customFormat="1" ht="22.5" customHeight="1">
      <c r="A56" s="254"/>
      <c r="B56" s="253" t="s">
        <v>114</v>
      </c>
      <c r="C56" s="252"/>
      <c r="D56" s="146">
        <v>140</v>
      </c>
      <c r="E56" s="146">
        <v>231</v>
      </c>
      <c r="F56" s="146">
        <v>308</v>
      </c>
      <c r="G56" s="146">
        <v>340</v>
      </c>
      <c r="H56" s="146">
        <v>358</v>
      </c>
      <c r="I56" s="146">
        <v>373</v>
      </c>
      <c r="J56" s="146">
        <f t="shared" si="11"/>
        <v>1750</v>
      </c>
      <c r="K56" s="146">
        <v>1660</v>
      </c>
      <c r="L56" s="251">
        <f t="shared" si="12"/>
        <v>1.0542168674698795</v>
      </c>
    </row>
    <row r="57" spans="1:12" s="140" customFormat="1" ht="22.5" customHeight="1">
      <c r="A57" s="254"/>
      <c r="B57" s="253" t="s">
        <v>113</v>
      </c>
      <c r="C57" s="252"/>
      <c r="D57" s="146">
        <v>142</v>
      </c>
      <c r="E57" s="146">
        <v>251</v>
      </c>
      <c r="F57" s="146">
        <v>269</v>
      </c>
      <c r="G57" s="146">
        <v>287</v>
      </c>
      <c r="H57" s="146">
        <v>340</v>
      </c>
      <c r="I57" s="146">
        <v>305</v>
      </c>
      <c r="J57" s="146">
        <f t="shared" si="11"/>
        <v>1594</v>
      </c>
      <c r="K57" s="146">
        <v>1550</v>
      </c>
      <c r="L57" s="251">
        <f t="shared" si="12"/>
        <v>1.0283870967741935</v>
      </c>
    </row>
    <row r="58" spans="1:12" s="140" customFormat="1" ht="22.5" customHeight="1">
      <c r="A58" s="254"/>
      <c r="B58" s="253" t="s">
        <v>112</v>
      </c>
      <c r="C58" s="252"/>
      <c r="D58" s="146">
        <v>182</v>
      </c>
      <c r="E58" s="146">
        <v>252</v>
      </c>
      <c r="F58" s="146">
        <v>368</v>
      </c>
      <c r="G58" s="146">
        <v>426</v>
      </c>
      <c r="H58" s="146">
        <v>437</v>
      </c>
      <c r="I58" s="146">
        <v>422</v>
      </c>
      <c r="J58" s="146">
        <f t="shared" si="11"/>
        <v>2087</v>
      </c>
      <c r="K58" s="146">
        <v>1885</v>
      </c>
      <c r="L58" s="251">
        <f t="shared" si="12"/>
        <v>1.1071618037135278</v>
      </c>
    </row>
    <row r="59" spans="1:12" s="140" customFormat="1" ht="22.5" customHeight="1">
      <c r="A59" s="254"/>
      <c r="B59" s="253" t="s">
        <v>111</v>
      </c>
      <c r="C59" s="252"/>
      <c r="D59" s="146">
        <v>90</v>
      </c>
      <c r="E59" s="146">
        <v>168</v>
      </c>
      <c r="F59" s="146">
        <v>248</v>
      </c>
      <c r="G59" s="146">
        <v>295</v>
      </c>
      <c r="H59" s="146">
        <v>281</v>
      </c>
      <c r="I59" s="146">
        <v>301</v>
      </c>
      <c r="J59" s="146">
        <f t="shared" si="11"/>
        <v>1383</v>
      </c>
      <c r="K59" s="146">
        <v>1275</v>
      </c>
      <c r="L59" s="251">
        <f t="shared" si="12"/>
        <v>1.0847058823529412</v>
      </c>
    </row>
    <row r="60" spans="1:12" s="140" customFormat="1" ht="22.5" customHeight="1">
      <c r="A60" s="254"/>
      <c r="B60" s="253" t="s">
        <v>110</v>
      </c>
      <c r="C60" s="252"/>
      <c r="D60" s="146">
        <v>79</v>
      </c>
      <c r="E60" s="146">
        <v>168</v>
      </c>
      <c r="F60" s="146">
        <v>206</v>
      </c>
      <c r="G60" s="146">
        <v>272</v>
      </c>
      <c r="H60" s="146">
        <v>294</v>
      </c>
      <c r="I60" s="146">
        <v>279</v>
      </c>
      <c r="J60" s="146">
        <f t="shared" si="11"/>
        <v>1298</v>
      </c>
      <c r="K60" s="146">
        <v>1150</v>
      </c>
      <c r="L60" s="251">
        <f t="shared" si="12"/>
        <v>1.128695652173913</v>
      </c>
    </row>
    <row r="61" spans="1:12" s="140" customFormat="1" ht="22.5" customHeight="1">
      <c r="A61" s="254"/>
      <c r="B61" s="253" t="s">
        <v>273</v>
      </c>
      <c r="C61" s="252"/>
      <c r="D61" s="146">
        <v>156</v>
      </c>
      <c r="E61" s="146">
        <v>210</v>
      </c>
      <c r="F61" s="146">
        <v>258</v>
      </c>
      <c r="G61" s="146">
        <v>273</v>
      </c>
      <c r="H61" s="146">
        <v>298</v>
      </c>
      <c r="I61" s="146">
        <v>305</v>
      </c>
      <c r="J61" s="146">
        <f t="shared" si="11"/>
        <v>1500</v>
      </c>
      <c r="K61" s="146">
        <v>1300</v>
      </c>
      <c r="L61" s="251">
        <f t="shared" si="12"/>
        <v>1.1538461538461537</v>
      </c>
    </row>
    <row r="62" spans="1:12" s="140" customFormat="1" ht="22.5" customHeight="1">
      <c r="A62" s="250"/>
      <c r="B62" s="249"/>
      <c r="C62" s="248"/>
      <c r="D62" s="247"/>
      <c r="E62" s="247"/>
      <c r="F62" s="247"/>
      <c r="G62" s="247"/>
      <c r="H62" s="247"/>
      <c r="I62" s="247"/>
      <c r="J62" s="247"/>
      <c r="K62" s="247"/>
      <c r="L62" s="246"/>
    </row>
  </sheetData>
  <sheetProtection/>
  <mergeCells count="11">
    <mergeCell ref="A40:C40"/>
    <mergeCell ref="D3:J3"/>
    <mergeCell ref="K3:K4"/>
    <mergeCell ref="D32:J32"/>
    <mergeCell ref="K32:K33"/>
    <mergeCell ref="A43:C43"/>
    <mergeCell ref="A9:C9"/>
    <mergeCell ref="A13:C13"/>
    <mergeCell ref="A17:C17"/>
    <mergeCell ref="A22:C22"/>
    <mergeCell ref="A34:C34"/>
  </mergeCells>
  <printOptions horizontalCentered="1"/>
  <pageMargins left="0.984251968503937" right="0.984251968503937" top="0.984251968503937" bottom="0.984251968503937" header="0.3937007874015748" footer="0.5118110236220472"/>
  <pageSetup fitToHeight="2" horizontalDpi="600" verticalDpi="600" orientation="portrait" paperSize="9" scale="84" r:id="rId1"/>
  <rowBreaks count="1" manualBreakCount="1">
    <brk id="2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9.00390625" defaultRowHeight="13.5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ht="17.25">
      <c r="A1" s="58" t="s">
        <v>87</v>
      </c>
    </row>
    <row r="2" ht="13.5" customHeight="1" thickBot="1"/>
    <row r="3" spans="1:19" ht="15.75" customHeight="1" thickTop="1">
      <c r="A3" s="382"/>
      <c r="B3" s="384" t="s">
        <v>86</v>
      </c>
      <c r="C3" s="368" t="s">
        <v>85</v>
      </c>
      <c r="D3" s="369"/>
      <c r="E3" s="380" t="s">
        <v>84</v>
      </c>
      <c r="F3" s="371" t="s">
        <v>83</v>
      </c>
      <c r="G3" s="372"/>
      <c r="H3" s="372"/>
      <c r="I3" s="372"/>
      <c r="J3" s="372"/>
      <c r="K3" s="373"/>
      <c r="L3" s="368" t="s">
        <v>82</v>
      </c>
      <c r="M3" s="369"/>
      <c r="N3" s="368" t="s">
        <v>81</v>
      </c>
      <c r="O3" s="370"/>
      <c r="P3" s="370"/>
      <c r="Q3" s="369"/>
      <c r="R3" s="366" t="s">
        <v>80</v>
      </c>
      <c r="S3" s="366" t="s">
        <v>79</v>
      </c>
    </row>
    <row r="4" spans="1:19" ht="105" customHeight="1">
      <c r="A4" s="383"/>
      <c r="B4" s="385"/>
      <c r="C4" s="57" t="s">
        <v>38</v>
      </c>
      <c r="D4" s="56" t="s">
        <v>12</v>
      </c>
      <c r="E4" s="381"/>
      <c r="F4" s="55" t="s">
        <v>78</v>
      </c>
      <c r="G4" s="55" t="s">
        <v>77</v>
      </c>
      <c r="H4" s="55" t="s">
        <v>76</v>
      </c>
      <c r="I4" s="55" t="s">
        <v>75</v>
      </c>
      <c r="J4" s="54" t="s">
        <v>74</v>
      </c>
      <c r="K4" s="54" t="s">
        <v>73</v>
      </c>
      <c r="L4" s="54" t="s">
        <v>72</v>
      </c>
      <c r="M4" s="54" t="s">
        <v>71</v>
      </c>
      <c r="N4" s="54" t="s">
        <v>70</v>
      </c>
      <c r="O4" s="54" t="s">
        <v>69</v>
      </c>
      <c r="P4" s="54" t="s">
        <v>68</v>
      </c>
      <c r="Q4" s="54" t="s">
        <v>67</v>
      </c>
      <c r="R4" s="367"/>
      <c r="S4" s="367"/>
    </row>
    <row r="5" spans="1:19" ht="13.5" customHeight="1">
      <c r="A5" s="53" t="s">
        <v>66</v>
      </c>
      <c r="B5" s="45">
        <f>SUM(C5:R5)</f>
        <v>9285</v>
      </c>
      <c r="C5" s="44">
        <v>737</v>
      </c>
      <c r="D5" s="44">
        <v>1616</v>
      </c>
      <c r="E5" s="44">
        <v>370</v>
      </c>
      <c r="F5" s="44">
        <v>9</v>
      </c>
      <c r="G5" s="44">
        <v>3</v>
      </c>
      <c r="H5" s="44">
        <v>115</v>
      </c>
      <c r="I5" s="44">
        <v>289</v>
      </c>
      <c r="J5" s="44">
        <v>2574</v>
      </c>
      <c r="K5" s="52">
        <v>498</v>
      </c>
      <c r="L5" s="52">
        <v>159</v>
      </c>
      <c r="M5" s="52">
        <v>92</v>
      </c>
      <c r="N5" s="52">
        <v>406</v>
      </c>
      <c r="O5" s="52">
        <v>133</v>
      </c>
      <c r="P5" s="52">
        <v>271</v>
      </c>
      <c r="Q5" s="52">
        <v>1354</v>
      </c>
      <c r="R5" s="52">
        <v>659</v>
      </c>
      <c r="S5" s="52">
        <v>168</v>
      </c>
    </row>
    <row r="6" spans="1:19" ht="13.5" customHeight="1">
      <c r="A6" s="50" t="s">
        <v>65</v>
      </c>
      <c r="B6" s="45">
        <v>9133</v>
      </c>
      <c r="C6" s="44">
        <v>654</v>
      </c>
      <c r="D6" s="44">
        <v>1488</v>
      </c>
      <c r="E6" s="44">
        <v>350</v>
      </c>
      <c r="F6" s="44">
        <v>14</v>
      </c>
      <c r="G6" s="44">
        <v>8</v>
      </c>
      <c r="H6" s="44">
        <v>123</v>
      </c>
      <c r="I6" s="44">
        <v>192</v>
      </c>
      <c r="J6" s="44">
        <v>2732</v>
      </c>
      <c r="K6" s="52">
        <v>532</v>
      </c>
      <c r="L6" s="52">
        <v>215</v>
      </c>
      <c r="M6" s="52">
        <v>134</v>
      </c>
      <c r="N6" s="52">
        <v>527</v>
      </c>
      <c r="O6" s="52">
        <v>185</v>
      </c>
      <c r="P6" s="52">
        <v>360</v>
      </c>
      <c r="Q6" s="52">
        <v>1080</v>
      </c>
      <c r="R6" s="52">
        <v>539</v>
      </c>
      <c r="S6" s="52">
        <v>168</v>
      </c>
    </row>
    <row r="7" spans="1:19" ht="13.5" customHeight="1">
      <c r="A7" s="50" t="s">
        <v>64</v>
      </c>
      <c r="B7" s="45">
        <v>9122</v>
      </c>
      <c r="C7" s="44">
        <v>613</v>
      </c>
      <c r="D7" s="44">
        <v>1643</v>
      </c>
      <c r="E7" s="44">
        <v>406</v>
      </c>
      <c r="F7" s="44">
        <v>17</v>
      </c>
      <c r="G7" s="44">
        <v>7</v>
      </c>
      <c r="H7" s="44">
        <v>153</v>
      </c>
      <c r="I7" s="44">
        <v>315</v>
      </c>
      <c r="J7" s="44">
        <v>2692</v>
      </c>
      <c r="K7" s="52">
        <v>432</v>
      </c>
      <c r="L7" s="52">
        <v>191</v>
      </c>
      <c r="M7" s="52">
        <v>147</v>
      </c>
      <c r="N7" s="52">
        <v>546</v>
      </c>
      <c r="O7" s="52">
        <v>122</v>
      </c>
      <c r="P7" s="52">
        <v>292</v>
      </c>
      <c r="Q7" s="52">
        <v>1093</v>
      </c>
      <c r="R7" s="52">
        <v>453</v>
      </c>
      <c r="S7" s="52">
        <v>121</v>
      </c>
    </row>
    <row r="8" spans="1:19" s="51" customFormat="1" ht="13.5" customHeight="1">
      <c r="A8" s="50" t="s">
        <v>62</v>
      </c>
      <c r="B8" s="45">
        <v>9316</v>
      </c>
      <c r="C8" s="44">
        <v>626</v>
      </c>
      <c r="D8" s="44">
        <v>1781</v>
      </c>
      <c r="E8" s="44">
        <v>418</v>
      </c>
      <c r="F8" s="44">
        <v>12</v>
      </c>
      <c r="G8" s="44">
        <v>9</v>
      </c>
      <c r="H8" s="44">
        <v>208</v>
      </c>
      <c r="I8" s="44">
        <v>341</v>
      </c>
      <c r="J8" s="44">
        <v>2699</v>
      </c>
      <c r="K8" s="52">
        <v>415</v>
      </c>
      <c r="L8" s="52">
        <v>215</v>
      </c>
      <c r="M8" s="52">
        <v>191</v>
      </c>
      <c r="N8" s="52">
        <v>725</v>
      </c>
      <c r="O8" s="52">
        <v>171</v>
      </c>
      <c r="P8" s="52">
        <v>428</v>
      </c>
      <c r="Q8" s="52">
        <v>522</v>
      </c>
      <c r="R8" s="52">
        <v>555</v>
      </c>
      <c r="S8" s="52">
        <v>163</v>
      </c>
    </row>
    <row r="9" spans="1:19" s="51" customFormat="1" ht="13.5" customHeight="1">
      <c r="A9" s="50" t="s">
        <v>61</v>
      </c>
      <c r="B9" s="49">
        <v>9220</v>
      </c>
      <c r="C9" s="48">
        <v>549</v>
      </c>
      <c r="D9" s="48">
        <v>1461</v>
      </c>
      <c r="E9" s="48">
        <v>597</v>
      </c>
      <c r="F9" s="48">
        <v>12</v>
      </c>
      <c r="G9" s="48">
        <v>7</v>
      </c>
      <c r="H9" s="48">
        <v>230</v>
      </c>
      <c r="I9" s="48">
        <v>273</v>
      </c>
      <c r="J9" s="48">
        <v>2656</v>
      </c>
      <c r="K9" s="47">
        <v>382</v>
      </c>
      <c r="L9" s="47">
        <v>233</v>
      </c>
      <c r="M9" s="47">
        <v>131</v>
      </c>
      <c r="N9" s="47">
        <v>852</v>
      </c>
      <c r="O9" s="47">
        <v>172</v>
      </c>
      <c r="P9" s="47">
        <v>425</v>
      </c>
      <c r="Q9" s="47">
        <v>740</v>
      </c>
      <c r="R9" s="47">
        <v>500</v>
      </c>
      <c r="S9" s="47">
        <v>153</v>
      </c>
    </row>
    <row r="10" spans="1:19" s="21" customFormat="1" ht="13.5" customHeight="1">
      <c r="A10" s="50" t="s">
        <v>59</v>
      </c>
      <c r="B10" s="49">
        <v>9455</v>
      </c>
      <c r="C10" s="48">
        <v>543</v>
      </c>
      <c r="D10" s="48">
        <v>1456</v>
      </c>
      <c r="E10" s="48">
        <v>646</v>
      </c>
      <c r="F10" s="48">
        <v>28</v>
      </c>
      <c r="G10" s="48">
        <v>15</v>
      </c>
      <c r="H10" s="48">
        <v>289</v>
      </c>
      <c r="I10" s="48">
        <v>343</v>
      </c>
      <c r="J10" s="48">
        <v>2679</v>
      </c>
      <c r="K10" s="47">
        <v>314</v>
      </c>
      <c r="L10" s="47">
        <v>197</v>
      </c>
      <c r="M10" s="47">
        <v>153</v>
      </c>
      <c r="N10" s="47">
        <v>773</v>
      </c>
      <c r="O10" s="47">
        <v>169</v>
      </c>
      <c r="P10" s="47">
        <v>416</v>
      </c>
      <c r="Q10" s="47">
        <v>859</v>
      </c>
      <c r="R10" s="47">
        <v>575</v>
      </c>
      <c r="S10" s="47">
        <v>170</v>
      </c>
    </row>
    <row r="11" spans="1:19" ht="13.5" customHeight="1">
      <c r="A11" s="50" t="s">
        <v>57</v>
      </c>
      <c r="B11" s="49">
        <v>9162</v>
      </c>
      <c r="C11" s="48">
        <v>628</v>
      </c>
      <c r="D11" s="48">
        <v>1232</v>
      </c>
      <c r="E11" s="48">
        <v>693</v>
      </c>
      <c r="F11" s="48">
        <v>25</v>
      </c>
      <c r="G11" s="48">
        <v>13</v>
      </c>
      <c r="H11" s="48">
        <v>300</v>
      </c>
      <c r="I11" s="48">
        <v>324</v>
      </c>
      <c r="J11" s="48">
        <v>2313</v>
      </c>
      <c r="K11" s="47">
        <v>177</v>
      </c>
      <c r="L11" s="47">
        <v>209</v>
      </c>
      <c r="M11" s="47">
        <v>166</v>
      </c>
      <c r="N11" s="47">
        <v>780</v>
      </c>
      <c r="O11" s="47">
        <v>183</v>
      </c>
      <c r="P11" s="47">
        <v>468</v>
      </c>
      <c r="Q11" s="47">
        <v>951</v>
      </c>
      <c r="R11" s="47">
        <v>700</v>
      </c>
      <c r="S11" s="47">
        <v>215</v>
      </c>
    </row>
    <row r="12" spans="1:19" ht="13.5" customHeight="1">
      <c r="A12" s="46" t="s">
        <v>55</v>
      </c>
      <c r="B12" s="45">
        <v>8774</v>
      </c>
      <c r="C12" s="44">
        <v>581</v>
      </c>
      <c r="D12" s="44">
        <v>1076</v>
      </c>
      <c r="E12" s="44">
        <v>686</v>
      </c>
      <c r="F12" s="44">
        <v>36</v>
      </c>
      <c r="G12" s="44">
        <v>26</v>
      </c>
      <c r="H12" s="44">
        <v>597</v>
      </c>
      <c r="I12" s="44">
        <v>239</v>
      </c>
      <c r="J12" s="44">
        <v>1764</v>
      </c>
      <c r="K12" s="44">
        <v>204</v>
      </c>
      <c r="L12" s="44">
        <v>235</v>
      </c>
      <c r="M12" s="44">
        <v>143</v>
      </c>
      <c r="N12" s="44">
        <v>821</v>
      </c>
      <c r="O12" s="44">
        <v>225</v>
      </c>
      <c r="P12" s="44">
        <v>323</v>
      </c>
      <c r="Q12" s="44">
        <v>943</v>
      </c>
      <c r="R12" s="44">
        <v>875</v>
      </c>
      <c r="S12" s="44">
        <v>194</v>
      </c>
    </row>
    <row r="13" spans="1:19" ht="13.5" customHeight="1">
      <c r="A13" s="46" t="s">
        <v>54</v>
      </c>
      <c r="B13" s="45">
        <v>7621</v>
      </c>
      <c r="C13" s="44">
        <v>485</v>
      </c>
      <c r="D13" s="44">
        <v>1049</v>
      </c>
      <c r="E13" s="44">
        <v>502</v>
      </c>
      <c r="F13" s="44">
        <v>54</v>
      </c>
      <c r="G13" s="44">
        <v>30</v>
      </c>
      <c r="H13" s="44">
        <v>429</v>
      </c>
      <c r="I13" s="44">
        <v>199</v>
      </c>
      <c r="J13" s="44">
        <v>1671</v>
      </c>
      <c r="K13" s="44">
        <v>191</v>
      </c>
      <c r="L13" s="44">
        <v>239</v>
      </c>
      <c r="M13" s="44">
        <v>149</v>
      </c>
      <c r="N13" s="44">
        <v>640</v>
      </c>
      <c r="O13" s="44">
        <v>156</v>
      </c>
      <c r="P13" s="44">
        <v>280</v>
      </c>
      <c r="Q13" s="44">
        <v>678</v>
      </c>
      <c r="R13" s="44">
        <v>869</v>
      </c>
      <c r="S13" s="44">
        <v>129</v>
      </c>
    </row>
    <row r="14" spans="1:19" ht="13.5" customHeight="1">
      <c r="A14" s="46" t="s">
        <v>53</v>
      </c>
      <c r="B14" s="45">
        <v>5956</v>
      </c>
      <c r="C14" s="44">
        <v>424</v>
      </c>
      <c r="D14" s="44">
        <v>817</v>
      </c>
      <c r="E14" s="44">
        <v>263</v>
      </c>
      <c r="F14" s="44">
        <v>41</v>
      </c>
      <c r="G14" s="44">
        <v>46</v>
      </c>
      <c r="H14" s="44">
        <v>316</v>
      </c>
      <c r="I14" s="44">
        <v>184</v>
      </c>
      <c r="J14" s="44">
        <v>1564</v>
      </c>
      <c r="K14" s="44">
        <v>135</v>
      </c>
      <c r="L14" s="44">
        <v>231</v>
      </c>
      <c r="M14" s="44">
        <v>115</v>
      </c>
      <c r="N14" s="44">
        <v>569</v>
      </c>
      <c r="O14" s="44">
        <v>143</v>
      </c>
      <c r="P14" s="44">
        <v>126</v>
      </c>
      <c r="Q14" s="44">
        <v>420</v>
      </c>
      <c r="R14" s="44">
        <v>562</v>
      </c>
      <c r="S14" s="44">
        <v>107</v>
      </c>
    </row>
    <row r="15" spans="1:19" ht="13.5" customHeight="1">
      <c r="A15" s="46" t="s">
        <v>52</v>
      </c>
      <c r="B15" s="45">
        <v>5304</v>
      </c>
      <c r="C15" s="44">
        <v>358</v>
      </c>
      <c r="D15" s="44">
        <v>574</v>
      </c>
      <c r="E15" s="44">
        <v>181</v>
      </c>
      <c r="F15" s="44">
        <v>67</v>
      </c>
      <c r="G15" s="44">
        <v>45</v>
      </c>
      <c r="H15" s="44">
        <v>382</v>
      </c>
      <c r="I15" s="44">
        <v>233</v>
      </c>
      <c r="J15" s="44">
        <v>1642</v>
      </c>
      <c r="K15" s="44">
        <v>150</v>
      </c>
      <c r="L15" s="44">
        <v>191</v>
      </c>
      <c r="M15" s="44">
        <v>95</v>
      </c>
      <c r="N15" s="44">
        <v>348</v>
      </c>
      <c r="O15" s="44">
        <v>147</v>
      </c>
      <c r="P15" s="44">
        <v>121</v>
      </c>
      <c r="Q15" s="44">
        <v>379</v>
      </c>
      <c r="R15" s="44">
        <v>391</v>
      </c>
      <c r="S15" s="44">
        <v>103</v>
      </c>
    </row>
    <row r="16" spans="1:19" ht="13.5" customHeight="1">
      <c r="A16" s="46" t="s">
        <v>50</v>
      </c>
      <c r="B16" s="45">
        <v>6808</v>
      </c>
      <c r="C16" s="44">
        <v>325</v>
      </c>
      <c r="D16" s="44">
        <v>667</v>
      </c>
      <c r="E16" s="44">
        <v>125</v>
      </c>
      <c r="F16" s="44">
        <v>120</v>
      </c>
      <c r="G16" s="44">
        <v>92</v>
      </c>
      <c r="H16" s="44">
        <v>406</v>
      </c>
      <c r="I16" s="44">
        <v>701</v>
      </c>
      <c r="J16" s="44">
        <v>2366</v>
      </c>
      <c r="K16" s="44">
        <v>145</v>
      </c>
      <c r="L16" s="44">
        <v>168</v>
      </c>
      <c r="M16" s="44">
        <v>83</v>
      </c>
      <c r="N16" s="44">
        <v>357</v>
      </c>
      <c r="O16" s="44">
        <v>135</v>
      </c>
      <c r="P16" s="44">
        <v>389</v>
      </c>
      <c r="Q16" s="44">
        <v>317</v>
      </c>
      <c r="R16" s="44">
        <v>412</v>
      </c>
      <c r="S16" s="44">
        <v>83</v>
      </c>
    </row>
    <row r="17" spans="1:19" ht="13.5" customHeight="1">
      <c r="A17" s="46" t="s">
        <v>48</v>
      </c>
      <c r="B17" s="45">
        <v>6686</v>
      </c>
      <c r="C17" s="44">
        <v>341</v>
      </c>
      <c r="D17" s="44">
        <v>593</v>
      </c>
      <c r="E17" s="44">
        <v>90</v>
      </c>
      <c r="F17" s="44">
        <v>173</v>
      </c>
      <c r="G17" s="44">
        <v>88</v>
      </c>
      <c r="H17" s="44">
        <v>426</v>
      </c>
      <c r="I17" s="44">
        <v>831</v>
      </c>
      <c r="J17" s="44">
        <v>2216</v>
      </c>
      <c r="K17" s="44">
        <v>116</v>
      </c>
      <c r="L17" s="44">
        <v>133</v>
      </c>
      <c r="M17" s="44">
        <v>120</v>
      </c>
      <c r="N17" s="44">
        <v>268</v>
      </c>
      <c r="O17" s="44">
        <v>101</v>
      </c>
      <c r="P17" s="44">
        <v>430</v>
      </c>
      <c r="Q17" s="44">
        <v>315</v>
      </c>
      <c r="R17" s="44">
        <v>445</v>
      </c>
      <c r="S17" s="44">
        <v>177</v>
      </c>
    </row>
  </sheetData>
  <sheetProtection/>
  <mergeCells count="9">
    <mergeCell ref="A3:A4"/>
    <mergeCell ref="B3:B4"/>
    <mergeCell ref="E3:E4"/>
    <mergeCell ref="C3:D3"/>
    <mergeCell ref="S3:S4"/>
    <mergeCell ref="F3:K3"/>
    <mergeCell ref="L3:M3"/>
    <mergeCell ref="N3:Q3"/>
    <mergeCell ref="R3:R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:C4"/>
    </sheetView>
  </sheetViews>
  <sheetFormatPr defaultColWidth="9.00390625" defaultRowHeight="13.5"/>
  <cols>
    <col min="1" max="1" width="16.125" style="21" customWidth="1"/>
    <col min="2" max="2" width="7.75390625" style="21" customWidth="1"/>
    <col min="3" max="9" width="6.625" style="21" customWidth="1"/>
    <col min="10" max="16384" width="9.00390625" style="21" customWidth="1"/>
  </cols>
  <sheetData>
    <row r="1" ht="13.5">
      <c r="A1" s="21" t="s">
        <v>47</v>
      </c>
    </row>
    <row r="2" ht="14.25" thickBot="1">
      <c r="I2" s="15" t="s">
        <v>35</v>
      </c>
    </row>
    <row r="3" spans="1:9" ht="14.25" customHeight="1" thickTop="1">
      <c r="A3" s="388"/>
      <c r="B3" s="390" t="s">
        <v>8</v>
      </c>
      <c r="C3" s="390" t="s">
        <v>43</v>
      </c>
      <c r="D3" s="390" t="s">
        <v>42</v>
      </c>
      <c r="E3" s="390" t="s">
        <v>41</v>
      </c>
      <c r="F3" s="390" t="s">
        <v>46</v>
      </c>
      <c r="G3" s="353" t="s">
        <v>45</v>
      </c>
      <c r="H3" s="354"/>
      <c r="I3" s="386" t="s">
        <v>12</v>
      </c>
    </row>
    <row r="4" spans="1:9" ht="110.25" customHeight="1">
      <c r="A4" s="389"/>
      <c r="B4" s="391"/>
      <c r="C4" s="391"/>
      <c r="D4" s="391"/>
      <c r="E4" s="391"/>
      <c r="F4" s="391"/>
      <c r="G4" s="43" t="s">
        <v>38</v>
      </c>
      <c r="H4" s="43" t="s">
        <v>12</v>
      </c>
      <c r="I4" s="387"/>
    </row>
    <row r="5" spans="1:9" ht="18" customHeight="1">
      <c r="A5" s="42" t="s">
        <v>37</v>
      </c>
      <c r="B5" s="41">
        <f>SUM(C5:I5)</f>
        <v>2410</v>
      </c>
      <c r="C5" s="40">
        <f aca="true" t="shared" si="0" ref="C5:I5">SUM(C6:C8)</f>
        <v>17</v>
      </c>
      <c r="D5" s="40">
        <f t="shared" si="0"/>
        <v>6</v>
      </c>
      <c r="E5" s="40">
        <f t="shared" si="0"/>
        <v>105</v>
      </c>
      <c r="F5" s="40">
        <f t="shared" si="0"/>
        <v>554</v>
      </c>
      <c r="G5" s="40">
        <f t="shared" si="0"/>
        <v>739</v>
      </c>
      <c r="H5" s="40">
        <f t="shared" si="0"/>
        <v>603</v>
      </c>
      <c r="I5" s="40">
        <f t="shared" si="0"/>
        <v>386</v>
      </c>
    </row>
    <row r="6" spans="1:9" ht="18" customHeight="1">
      <c r="A6" s="39" t="s">
        <v>7</v>
      </c>
      <c r="B6" s="38">
        <f>SUM(C6:I6)</f>
        <v>1271</v>
      </c>
      <c r="C6" s="37">
        <v>6</v>
      </c>
      <c r="D6" s="37">
        <v>4</v>
      </c>
      <c r="E6" s="37">
        <v>89</v>
      </c>
      <c r="F6" s="37">
        <v>469</v>
      </c>
      <c r="G6" s="37">
        <v>316</v>
      </c>
      <c r="H6" s="37">
        <v>238</v>
      </c>
      <c r="I6" s="37">
        <v>149</v>
      </c>
    </row>
    <row r="7" spans="1:9" ht="18" customHeight="1">
      <c r="A7" s="39" t="s">
        <v>30</v>
      </c>
      <c r="B7" s="38">
        <f>SUM(C7:I7)</f>
        <v>529</v>
      </c>
      <c r="C7" s="37">
        <v>6</v>
      </c>
      <c r="D7" s="37">
        <v>1</v>
      </c>
      <c r="E7" s="37">
        <v>9</v>
      </c>
      <c r="F7" s="37">
        <v>45</v>
      </c>
      <c r="G7" s="37">
        <v>237</v>
      </c>
      <c r="H7" s="37">
        <v>74</v>
      </c>
      <c r="I7" s="37">
        <v>157</v>
      </c>
    </row>
    <row r="8" spans="1:9" ht="18" customHeight="1">
      <c r="A8" s="36" t="s">
        <v>31</v>
      </c>
      <c r="B8" s="35">
        <f>SUM(C8:I8)</f>
        <v>610</v>
      </c>
      <c r="C8" s="34">
        <v>5</v>
      </c>
      <c r="D8" s="34">
        <v>1</v>
      </c>
      <c r="E8" s="34">
        <v>7</v>
      </c>
      <c r="F8" s="34">
        <v>40</v>
      </c>
      <c r="G8" s="34">
        <v>186</v>
      </c>
      <c r="H8" s="34">
        <v>291</v>
      </c>
      <c r="I8" s="34">
        <v>80</v>
      </c>
    </row>
  </sheetData>
  <sheetProtection/>
  <mergeCells count="8">
    <mergeCell ref="G3:H3"/>
    <mergeCell ref="I3:I4"/>
    <mergeCell ref="A3:A4"/>
    <mergeCell ref="B3:B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125" style="21" customWidth="1"/>
    <col min="2" max="2" width="7.75390625" style="21" customWidth="1"/>
    <col min="3" max="9" width="6.625" style="21" customWidth="1"/>
    <col min="10" max="16384" width="9.00390625" style="21" customWidth="1"/>
  </cols>
  <sheetData>
    <row r="1" ht="13.5">
      <c r="A1" s="21" t="s">
        <v>44</v>
      </c>
    </row>
    <row r="2" ht="14.25" thickBot="1">
      <c r="I2" s="15" t="s">
        <v>35</v>
      </c>
    </row>
    <row r="3" spans="1:9" ht="14.25" customHeight="1" thickTop="1">
      <c r="A3" s="388"/>
      <c r="B3" s="390" t="s">
        <v>8</v>
      </c>
      <c r="C3" s="390" t="s">
        <v>43</v>
      </c>
      <c r="D3" s="390" t="s">
        <v>42</v>
      </c>
      <c r="E3" s="390" t="s">
        <v>41</v>
      </c>
      <c r="F3" s="390" t="s">
        <v>40</v>
      </c>
      <c r="G3" s="353" t="s">
        <v>39</v>
      </c>
      <c r="H3" s="354"/>
      <c r="I3" s="386" t="s">
        <v>12</v>
      </c>
    </row>
    <row r="4" spans="1:9" ht="110.25" customHeight="1">
      <c r="A4" s="389"/>
      <c r="B4" s="391"/>
      <c r="C4" s="391"/>
      <c r="D4" s="391"/>
      <c r="E4" s="391"/>
      <c r="F4" s="391"/>
      <c r="G4" s="43" t="s">
        <v>38</v>
      </c>
      <c r="H4" s="43" t="s">
        <v>12</v>
      </c>
      <c r="I4" s="387"/>
    </row>
    <row r="5" spans="1:9" ht="18" customHeight="1">
      <c r="A5" s="42" t="s">
        <v>37</v>
      </c>
      <c r="B5" s="41">
        <f>SUM(C5:I5)</f>
        <v>2353</v>
      </c>
      <c r="C5" s="40">
        <f aca="true" t="shared" si="0" ref="C5:I5">SUM(C6:C8)</f>
        <v>14</v>
      </c>
      <c r="D5" s="40">
        <f t="shared" si="0"/>
        <v>4</v>
      </c>
      <c r="E5" s="40">
        <f t="shared" si="0"/>
        <v>104</v>
      </c>
      <c r="F5" s="40">
        <f t="shared" si="0"/>
        <v>525</v>
      </c>
      <c r="G5" s="40">
        <f t="shared" si="0"/>
        <v>737</v>
      </c>
      <c r="H5" s="40">
        <f t="shared" si="0"/>
        <v>611</v>
      </c>
      <c r="I5" s="40">
        <f t="shared" si="0"/>
        <v>358</v>
      </c>
    </row>
    <row r="6" spans="1:9" ht="18" customHeight="1">
      <c r="A6" s="39" t="s">
        <v>7</v>
      </c>
      <c r="B6" s="38">
        <f>SUM(C6:I6)</f>
        <v>1219</v>
      </c>
      <c r="C6" s="37">
        <v>3</v>
      </c>
      <c r="D6" s="37">
        <v>2</v>
      </c>
      <c r="E6" s="37">
        <v>88</v>
      </c>
      <c r="F6" s="37">
        <v>440</v>
      </c>
      <c r="G6" s="37">
        <v>311</v>
      </c>
      <c r="H6" s="37">
        <v>233</v>
      </c>
      <c r="I6" s="37">
        <v>142</v>
      </c>
    </row>
    <row r="7" spans="1:9" ht="18" customHeight="1">
      <c r="A7" s="39" t="s">
        <v>30</v>
      </c>
      <c r="B7" s="38">
        <f>SUM(C7:I7)</f>
        <v>526</v>
      </c>
      <c r="C7" s="37">
        <v>6</v>
      </c>
      <c r="D7" s="37">
        <v>1</v>
      </c>
      <c r="E7" s="37">
        <v>9</v>
      </c>
      <c r="F7" s="37">
        <v>45</v>
      </c>
      <c r="G7" s="37">
        <v>239</v>
      </c>
      <c r="H7" s="37">
        <v>70</v>
      </c>
      <c r="I7" s="37">
        <v>156</v>
      </c>
    </row>
    <row r="8" spans="1:9" ht="18" customHeight="1">
      <c r="A8" s="36" t="s">
        <v>31</v>
      </c>
      <c r="B8" s="35">
        <f>SUM(C8:I8)</f>
        <v>608</v>
      </c>
      <c r="C8" s="34">
        <v>5</v>
      </c>
      <c r="D8" s="34">
        <v>1</v>
      </c>
      <c r="E8" s="34">
        <v>7</v>
      </c>
      <c r="F8" s="34">
        <v>40</v>
      </c>
      <c r="G8" s="34">
        <v>187</v>
      </c>
      <c r="H8" s="34">
        <v>308</v>
      </c>
      <c r="I8" s="34">
        <v>60</v>
      </c>
    </row>
  </sheetData>
  <sheetProtection/>
  <mergeCells count="8">
    <mergeCell ref="A3:A4"/>
    <mergeCell ref="B3:B4"/>
    <mergeCell ref="G3:H3"/>
    <mergeCell ref="I3:I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625" style="21" customWidth="1"/>
    <col min="2" max="2" width="9.00390625" style="21" customWidth="1"/>
    <col min="3" max="28" width="6.125" style="21" customWidth="1"/>
    <col min="29" max="16384" width="9.00390625" style="21" customWidth="1"/>
  </cols>
  <sheetData>
    <row r="1" spans="1:13" ht="33.75" customHeight="1">
      <c r="A1" s="392" t="s">
        <v>36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28:31" ht="14.25" thickBot="1">
      <c r="AB2" s="15" t="s">
        <v>35</v>
      </c>
      <c r="AE2" s="33"/>
    </row>
    <row r="3" spans="1:28" ht="18" customHeight="1" thickTop="1">
      <c r="A3" s="388"/>
      <c r="B3" s="360" t="s">
        <v>8</v>
      </c>
      <c r="C3" s="393" t="s">
        <v>9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5"/>
      <c r="O3" s="393" t="s">
        <v>13</v>
      </c>
      <c r="P3" s="394"/>
      <c r="Q3" s="394"/>
      <c r="R3" s="394"/>
      <c r="S3" s="395"/>
      <c r="T3" s="393" t="s">
        <v>18</v>
      </c>
      <c r="U3" s="394"/>
      <c r="V3" s="394"/>
      <c r="W3" s="395"/>
      <c r="X3" s="393" t="s">
        <v>20</v>
      </c>
      <c r="Y3" s="394"/>
      <c r="Z3" s="394"/>
      <c r="AA3" s="394"/>
      <c r="AB3" s="394"/>
    </row>
    <row r="4" spans="1:31" ht="99.75" customHeight="1">
      <c r="A4" s="389"/>
      <c r="B4" s="361"/>
      <c r="C4" s="9" t="s">
        <v>32</v>
      </c>
      <c r="D4" s="9" t="s">
        <v>2</v>
      </c>
      <c r="E4" s="9" t="s">
        <v>3</v>
      </c>
      <c r="F4" s="9" t="s">
        <v>5</v>
      </c>
      <c r="G4" s="9" t="s">
        <v>4</v>
      </c>
      <c r="H4" s="9" t="s">
        <v>33</v>
      </c>
      <c r="I4" s="9" t="s">
        <v>10</v>
      </c>
      <c r="J4" s="9" t="s">
        <v>6</v>
      </c>
      <c r="K4" s="10" t="s">
        <v>11</v>
      </c>
      <c r="L4" s="9" t="s">
        <v>0</v>
      </c>
      <c r="M4" s="9" t="s">
        <v>1</v>
      </c>
      <c r="N4" s="9" t="s">
        <v>12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12</v>
      </c>
      <c r="T4" s="9" t="s">
        <v>28</v>
      </c>
      <c r="U4" s="9" t="s">
        <v>29</v>
      </c>
      <c r="V4" s="9" t="s">
        <v>27</v>
      </c>
      <c r="W4" s="9" t="s">
        <v>19</v>
      </c>
      <c r="X4" s="9" t="s">
        <v>21</v>
      </c>
      <c r="Y4" s="9" t="s">
        <v>22</v>
      </c>
      <c r="Z4" s="9" t="s">
        <v>23</v>
      </c>
      <c r="AA4" s="9" t="s">
        <v>24</v>
      </c>
      <c r="AB4" s="32" t="s">
        <v>25</v>
      </c>
      <c r="AE4" s="31"/>
    </row>
    <row r="5" spans="1:29" ht="21.75" customHeight="1">
      <c r="A5" s="30" t="s">
        <v>26</v>
      </c>
      <c r="B5" s="16">
        <f>SUM(C5:N5)</f>
        <v>739</v>
      </c>
      <c r="C5" s="29">
        <f aca="true" t="shared" si="0" ref="C5:AB5">SUM(C6:C8)</f>
        <v>107</v>
      </c>
      <c r="D5" s="29">
        <f t="shared" si="0"/>
        <v>232</v>
      </c>
      <c r="E5" s="29">
        <f t="shared" si="0"/>
        <v>12</v>
      </c>
      <c r="F5" s="29">
        <f t="shared" si="0"/>
        <v>8</v>
      </c>
      <c r="G5" s="29">
        <f t="shared" si="0"/>
        <v>29</v>
      </c>
      <c r="H5" s="29">
        <f t="shared" si="0"/>
        <v>3</v>
      </c>
      <c r="I5" s="29">
        <f t="shared" si="0"/>
        <v>0</v>
      </c>
      <c r="J5" s="29">
        <f t="shared" si="0"/>
        <v>34</v>
      </c>
      <c r="K5" s="29">
        <f t="shared" si="0"/>
        <v>37</v>
      </c>
      <c r="L5" s="29">
        <f t="shared" si="0"/>
        <v>96</v>
      </c>
      <c r="M5" s="29">
        <f t="shared" si="0"/>
        <v>94</v>
      </c>
      <c r="N5" s="29">
        <f t="shared" si="0"/>
        <v>87</v>
      </c>
      <c r="O5" s="29">
        <f t="shared" si="0"/>
        <v>158</v>
      </c>
      <c r="P5" s="29">
        <f t="shared" si="0"/>
        <v>37</v>
      </c>
      <c r="Q5" s="29">
        <f t="shared" si="0"/>
        <v>462</v>
      </c>
      <c r="R5" s="29">
        <f t="shared" si="0"/>
        <v>9</v>
      </c>
      <c r="S5" s="29">
        <f t="shared" si="0"/>
        <v>73</v>
      </c>
      <c r="T5" s="29">
        <f t="shared" si="0"/>
        <v>242</v>
      </c>
      <c r="U5" s="29">
        <f t="shared" si="0"/>
        <v>234</v>
      </c>
      <c r="V5" s="29">
        <f t="shared" si="0"/>
        <v>28</v>
      </c>
      <c r="W5" s="29">
        <f t="shared" si="0"/>
        <v>235</v>
      </c>
      <c r="X5" s="28">
        <f t="shared" si="0"/>
        <v>159</v>
      </c>
      <c r="Y5" s="28">
        <f t="shared" si="0"/>
        <v>203</v>
      </c>
      <c r="Z5" s="28">
        <f t="shared" si="0"/>
        <v>253</v>
      </c>
      <c r="AA5" s="28">
        <f t="shared" si="0"/>
        <v>90</v>
      </c>
      <c r="AB5" s="28">
        <f t="shared" si="0"/>
        <v>34</v>
      </c>
      <c r="AC5" s="24"/>
    </row>
    <row r="6" spans="1:29" ht="21.75" customHeight="1">
      <c r="A6" s="27" t="s">
        <v>7</v>
      </c>
      <c r="B6" s="17">
        <f>SUM(C6:N6)</f>
        <v>316</v>
      </c>
      <c r="C6" s="12">
        <v>59</v>
      </c>
      <c r="D6" s="12">
        <v>99</v>
      </c>
      <c r="E6" s="12">
        <v>4</v>
      </c>
      <c r="F6" s="12"/>
      <c r="G6" s="12">
        <v>8</v>
      </c>
      <c r="H6" s="12">
        <v>2</v>
      </c>
      <c r="I6" s="12">
        <v>0</v>
      </c>
      <c r="J6" s="12">
        <v>9</v>
      </c>
      <c r="K6" s="12">
        <v>9</v>
      </c>
      <c r="L6" s="12">
        <v>40</v>
      </c>
      <c r="M6" s="12">
        <v>43</v>
      </c>
      <c r="N6" s="12">
        <v>43</v>
      </c>
      <c r="O6" s="12">
        <v>75</v>
      </c>
      <c r="P6" s="12">
        <v>22</v>
      </c>
      <c r="Q6" s="12">
        <v>196</v>
      </c>
      <c r="R6" s="12">
        <v>4</v>
      </c>
      <c r="S6" s="12">
        <v>19</v>
      </c>
      <c r="T6" s="12">
        <v>113</v>
      </c>
      <c r="U6" s="12">
        <v>94</v>
      </c>
      <c r="V6" s="12">
        <v>11</v>
      </c>
      <c r="W6" s="12">
        <v>98</v>
      </c>
      <c r="X6" s="12">
        <v>58</v>
      </c>
      <c r="Y6" s="12">
        <v>86</v>
      </c>
      <c r="Z6" s="12">
        <v>112</v>
      </c>
      <c r="AA6" s="12">
        <v>41</v>
      </c>
      <c r="AB6" s="13">
        <v>19</v>
      </c>
      <c r="AC6" s="24"/>
    </row>
    <row r="7" spans="1:29" ht="21.75" customHeight="1">
      <c r="A7" s="27" t="s">
        <v>30</v>
      </c>
      <c r="B7" s="17">
        <f>SUM(C7:N7)</f>
        <v>237</v>
      </c>
      <c r="C7" s="12">
        <v>31</v>
      </c>
      <c r="D7" s="12">
        <v>84</v>
      </c>
      <c r="E7" s="12">
        <v>5</v>
      </c>
      <c r="F7" s="12">
        <v>4</v>
      </c>
      <c r="G7" s="12">
        <v>8</v>
      </c>
      <c r="H7" s="12"/>
      <c r="I7" s="12">
        <v>0</v>
      </c>
      <c r="J7" s="12">
        <v>7</v>
      </c>
      <c r="K7" s="12">
        <v>20</v>
      </c>
      <c r="L7" s="12">
        <v>18</v>
      </c>
      <c r="M7" s="12">
        <v>28</v>
      </c>
      <c r="N7" s="12">
        <v>32</v>
      </c>
      <c r="O7" s="12">
        <v>45</v>
      </c>
      <c r="P7" s="12">
        <v>3</v>
      </c>
      <c r="Q7" s="12">
        <v>164</v>
      </c>
      <c r="R7" s="12">
        <v>1</v>
      </c>
      <c r="S7" s="12">
        <v>24</v>
      </c>
      <c r="T7" s="12">
        <v>74</v>
      </c>
      <c r="U7" s="12">
        <v>71</v>
      </c>
      <c r="V7" s="12">
        <v>7</v>
      </c>
      <c r="W7" s="12">
        <v>85</v>
      </c>
      <c r="X7" s="12">
        <v>50</v>
      </c>
      <c r="Y7" s="12">
        <v>80</v>
      </c>
      <c r="Z7" s="12">
        <v>74</v>
      </c>
      <c r="AA7" s="12">
        <v>26</v>
      </c>
      <c r="AB7" s="13">
        <v>7</v>
      </c>
      <c r="AC7" s="24"/>
    </row>
    <row r="8" spans="1:29" ht="21.75" customHeight="1">
      <c r="A8" s="26" t="s">
        <v>31</v>
      </c>
      <c r="B8" s="17">
        <f>SUM(C8:N8)</f>
        <v>186</v>
      </c>
      <c r="C8" s="14">
        <v>17</v>
      </c>
      <c r="D8" s="14">
        <v>49</v>
      </c>
      <c r="E8" s="14">
        <v>3</v>
      </c>
      <c r="F8" s="14">
        <v>4</v>
      </c>
      <c r="G8" s="14">
        <v>13</v>
      </c>
      <c r="H8" s="14">
        <v>1</v>
      </c>
      <c r="I8" s="14">
        <v>0</v>
      </c>
      <c r="J8" s="14">
        <v>18</v>
      </c>
      <c r="K8" s="14">
        <v>8</v>
      </c>
      <c r="L8" s="14">
        <v>38</v>
      </c>
      <c r="M8" s="14">
        <v>23</v>
      </c>
      <c r="N8" s="14">
        <v>12</v>
      </c>
      <c r="O8" s="14">
        <v>38</v>
      </c>
      <c r="P8" s="14">
        <v>12</v>
      </c>
      <c r="Q8" s="14">
        <v>102</v>
      </c>
      <c r="R8" s="14">
        <v>4</v>
      </c>
      <c r="S8" s="14">
        <v>30</v>
      </c>
      <c r="T8" s="14">
        <v>55</v>
      </c>
      <c r="U8" s="14">
        <v>69</v>
      </c>
      <c r="V8" s="14">
        <v>10</v>
      </c>
      <c r="W8" s="14">
        <v>52</v>
      </c>
      <c r="X8" s="14">
        <v>51</v>
      </c>
      <c r="Y8" s="14">
        <v>37</v>
      </c>
      <c r="Z8" s="14">
        <v>67</v>
      </c>
      <c r="AA8" s="14">
        <v>23</v>
      </c>
      <c r="AB8" s="14">
        <v>8</v>
      </c>
      <c r="AC8" s="24"/>
    </row>
    <row r="9" spans="1:18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5"/>
      <c r="W10" s="24"/>
      <c r="AB10" s="24"/>
    </row>
    <row r="11" spans="1:14" ht="13.5">
      <c r="A11" s="23"/>
      <c r="N11" s="22"/>
    </row>
  </sheetData>
  <sheetProtection/>
  <mergeCells count="7">
    <mergeCell ref="A1:M1"/>
    <mergeCell ref="T3:W3"/>
    <mergeCell ref="X3:AB3"/>
    <mergeCell ref="A3:A4"/>
    <mergeCell ref="B3:B4"/>
    <mergeCell ref="C3:N3"/>
    <mergeCell ref="O3:S3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625" style="1" customWidth="1"/>
    <col min="2" max="2" width="9.00390625" style="1" customWidth="1"/>
    <col min="3" max="28" width="6.125" style="1" customWidth="1"/>
    <col min="29" max="16384" width="9.00390625" style="1" customWidth="1"/>
  </cols>
  <sheetData>
    <row r="1" spans="1:19" ht="33.75" customHeight="1">
      <c r="A1" s="399" t="s">
        <v>292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5"/>
      <c r="O1" s="5"/>
      <c r="P1" s="5"/>
      <c r="Q1" s="5"/>
      <c r="R1" s="5"/>
      <c r="S1" s="5"/>
    </row>
    <row r="2" spans="1:28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B2" s="15" t="s">
        <v>35</v>
      </c>
    </row>
    <row r="3" spans="1:28" ht="18" customHeight="1" thickTop="1">
      <c r="A3" s="401"/>
      <c r="B3" s="403" t="s">
        <v>8</v>
      </c>
      <c r="C3" s="396" t="s">
        <v>9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8"/>
      <c r="O3" s="396" t="s">
        <v>13</v>
      </c>
      <c r="P3" s="397"/>
      <c r="Q3" s="397"/>
      <c r="R3" s="397"/>
      <c r="S3" s="398"/>
      <c r="T3" s="396" t="s">
        <v>18</v>
      </c>
      <c r="U3" s="397"/>
      <c r="V3" s="397"/>
      <c r="W3" s="398"/>
      <c r="X3" s="396" t="s">
        <v>20</v>
      </c>
      <c r="Y3" s="397"/>
      <c r="Z3" s="397"/>
      <c r="AA3" s="397"/>
      <c r="AB3" s="397"/>
    </row>
    <row r="4" spans="1:28" ht="99.75" customHeight="1">
      <c r="A4" s="402"/>
      <c r="B4" s="404"/>
      <c r="C4" s="9" t="s">
        <v>32</v>
      </c>
      <c r="D4" s="9" t="s">
        <v>2</v>
      </c>
      <c r="E4" s="9" t="s">
        <v>3</v>
      </c>
      <c r="F4" s="9" t="s">
        <v>5</v>
      </c>
      <c r="G4" s="9" t="s">
        <v>4</v>
      </c>
      <c r="H4" s="9" t="s">
        <v>33</v>
      </c>
      <c r="I4" s="9" t="s">
        <v>10</v>
      </c>
      <c r="J4" s="9" t="s">
        <v>6</v>
      </c>
      <c r="K4" s="10" t="s">
        <v>11</v>
      </c>
      <c r="L4" s="9" t="s">
        <v>0</v>
      </c>
      <c r="M4" s="9" t="s">
        <v>1</v>
      </c>
      <c r="N4" s="9" t="s">
        <v>12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12</v>
      </c>
      <c r="T4" s="2" t="s">
        <v>28</v>
      </c>
      <c r="U4" s="2" t="s">
        <v>29</v>
      </c>
      <c r="V4" s="2" t="s">
        <v>27</v>
      </c>
      <c r="W4" s="2" t="s">
        <v>19</v>
      </c>
      <c r="X4" s="2" t="s">
        <v>21</v>
      </c>
      <c r="Y4" s="2" t="s">
        <v>22</v>
      </c>
      <c r="Z4" s="2" t="s">
        <v>23</v>
      </c>
      <c r="AA4" s="2" t="s">
        <v>24</v>
      </c>
      <c r="AB4" s="3" t="s">
        <v>25</v>
      </c>
    </row>
    <row r="5" spans="1:28" ht="21.75" customHeight="1">
      <c r="A5" s="4" t="s">
        <v>26</v>
      </c>
      <c r="B5" s="16">
        <f>SUM(C5:N5)</f>
        <v>737</v>
      </c>
      <c r="C5" s="11">
        <f>SUM(C6:C8)</f>
        <v>109</v>
      </c>
      <c r="D5" s="11">
        <f>SUM(D6:D8)</f>
        <v>225</v>
      </c>
      <c r="E5" s="11">
        <f aca="true" t="shared" si="0" ref="E5:N5">SUM(E6:E8)</f>
        <v>11</v>
      </c>
      <c r="F5" s="11">
        <f t="shared" si="0"/>
        <v>8</v>
      </c>
      <c r="G5" s="11">
        <f t="shared" si="0"/>
        <v>32</v>
      </c>
      <c r="H5" s="11">
        <f t="shared" si="0"/>
        <v>4</v>
      </c>
      <c r="I5" s="11">
        <f t="shared" si="0"/>
        <v>3</v>
      </c>
      <c r="J5" s="11">
        <f t="shared" si="0"/>
        <v>33</v>
      </c>
      <c r="K5" s="11">
        <f t="shared" si="0"/>
        <v>29</v>
      </c>
      <c r="L5" s="11">
        <f t="shared" si="0"/>
        <v>99</v>
      </c>
      <c r="M5" s="11">
        <f t="shared" si="0"/>
        <v>95</v>
      </c>
      <c r="N5" s="11">
        <f t="shared" si="0"/>
        <v>89</v>
      </c>
      <c r="O5" s="11">
        <f aca="true" t="shared" si="1" ref="O5:AB5">SUM(O6:O8)</f>
        <v>162</v>
      </c>
      <c r="P5" s="11">
        <f t="shared" si="1"/>
        <v>37</v>
      </c>
      <c r="Q5" s="11">
        <f t="shared" si="1"/>
        <v>456</v>
      </c>
      <c r="R5" s="11">
        <f t="shared" si="1"/>
        <v>9</v>
      </c>
      <c r="S5" s="11">
        <f t="shared" si="1"/>
        <v>73</v>
      </c>
      <c r="T5" s="11">
        <f t="shared" si="1"/>
        <v>237</v>
      </c>
      <c r="U5" s="11">
        <f t="shared" si="1"/>
        <v>245</v>
      </c>
      <c r="V5" s="11">
        <f t="shared" si="1"/>
        <v>29</v>
      </c>
      <c r="W5" s="11">
        <f t="shared" si="1"/>
        <v>226</v>
      </c>
      <c r="X5" s="11">
        <f t="shared" si="1"/>
        <v>164</v>
      </c>
      <c r="Y5" s="11">
        <f t="shared" si="1"/>
        <v>186</v>
      </c>
      <c r="Z5" s="11">
        <f t="shared" si="1"/>
        <v>256</v>
      </c>
      <c r="AA5" s="11">
        <f t="shared" si="1"/>
        <v>92</v>
      </c>
      <c r="AB5" s="11">
        <f t="shared" si="1"/>
        <v>39</v>
      </c>
    </row>
    <row r="6" spans="1:28" ht="21.75" customHeight="1">
      <c r="A6" s="7" t="s">
        <v>7</v>
      </c>
      <c r="B6" s="17">
        <f>SUM(C6:N6)</f>
        <v>311</v>
      </c>
      <c r="C6" s="12">
        <v>61</v>
      </c>
      <c r="D6" s="12">
        <v>91</v>
      </c>
      <c r="E6" s="12">
        <v>4</v>
      </c>
      <c r="F6" s="12" t="s">
        <v>34</v>
      </c>
      <c r="G6" s="12">
        <v>7</v>
      </c>
      <c r="H6" s="12">
        <v>3</v>
      </c>
      <c r="I6" s="12">
        <v>3</v>
      </c>
      <c r="J6" s="12">
        <v>9</v>
      </c>
      <c r="K6" s="12">
        <v>5</v>
      </c>
      <c r="L6" s="12">
        <v>40</v>
      </c>
      <c r="M6" s="12">
        <v>43</v>
      </c>
      <c r="N6" s="12">
        <v>45</v>
      </c>
      <c r="O6" s="12">
        <v>78</v>
      </c>
      <c r="P6" s="12">
        <v>22</v>
      </c>
      <c r="Q6" s="12">
        <v>188</v>
      </c>
      <c r="R6" s="12">
        <v>4</v>
      </c>
      <c r="S6" s="12">
        <v>19</v>
      </c>
      <c r="T6" s="12">
        <v>113</v>
      </c>
      <c r="U6" s="12">
        <v>94</v>
      </c>
      <c r="V6" s="12">
        <v>11</v>
      </c>
      <c r="W6" s="12">
        <v>93</v>
      </c>
      <c r="X6" s="12">
        <v>58</v>
      </c>
      <c r="Y6" s="12">
        <v>83</v>
      </c>
      <c r="Z6" s="12">
        <v>110</v>
      </c>
      <c r="AA6" s="12">
        <v>41</v>
      </c>
      <c r="AB6" s="13">
        <v>19</v>
      </c>
    </row>
    <row r="7" spans="1:28" ht="21.75" customHeight="1">
      <c r="A7" s="7" t="s">
        <v>30</v>
      </c>
      <c r="B7" s="17">
        <f>SUM(C7:N7)</f>
        <v>239</v>
      </c>
      <c r="C7" s="12">
        <v>31</v>
      </c>
      <c r="D7" s="12">
        <v>80</v>
      </c>
      <c r="E7" s="12">
        <v>4</v>
      </c>
      <c r="F7" s="12">
        <v>4</v>
      </c>
      <c r="G7" s="12">
        <v>12</v>
      </c>
      <c r="H7" s="12" t="s">
        <v>34</v>
      </c>
      <c r="I7" s="12">
        <v>0</v>
      </c>
      <c r="J7" s="12">
        <v>8</v>
      </c>
      <c r="K7" s="12">
        <v>16</v>
      </c>
      <c r="L7" s="12">
        <v>21</v>
      </c>
      <c r="M7" s="12">
        <v>31</v>
      </c>
      <c r="N7" s="12">
        <v>32</v>
      </c>
      <c r="O7" s="12">
        <v>45</v>
      </c>
      <c r="P7" s="12">
        <v>3</v>
      </c>
      <c r="Q7" s="12">
        <v>166</v>
      </c>
      <c r="R7" s="12">
        <v>1</v>
      </c>
      <c r="S7" s="12">
        <v>24</v>
      </c>
      <c r="T7" s="12">
        <v>73</v>
      </c>
      <c r="U7" s="12">
        <v>78</v>
      </c>
      <c r="V7" s="12">
        <v>8</v>
      </c>
      <c r="W7" s="12">
        <v>80</v>
      </c>
      <c r="X7" s="12">
        <v>54</v>
      </c>
      <c r="Y7" s="12">
        <v>66</v>
      </c>
      <c r="Z7" s="12">
        <v>80</v>
      </c>
      <c r="AA7" s="12">
        <v>28</v>
      </c>
      <c r="AB7" s="13">
        <v>11</v>
      </c>
    </row>
    <row r="8" spans="1:28" ht="21.75" customHeight="1">
      <c r="A8" s="8" t="s">
        <v>31</v>
      </c>
      <c r="B8" s="18">
        <f>SUM(C8:N8)</f>
        <v>187</v>
      </c>
      <c r="C8" s="14">
        <v>17</v>
      </c>
      <c r="D8" s="14">
        <v>54</v>
      </c>
      <c r="E8" s="14">
        <v>3</v>
      </c>
      <c r="F8" s="14">
        <v>4</v>
      </c>
      <c r="G8" s="14">
        <v>13</v>
      </c>
      <c r="H8" s="14">
        <v>1</v>
      </c>
      <c r="I8" s="14">
        <v>0</v>
      </c>
      <c r="J8" s="14">
        <v>16</v>
      </c>
      <c r="K8" s="14">
        <v>8</v>
      </c>
      <c r="L8" s="14">
        <v>38</v>
      </c>
      <c r="M8" s="14">
        <v>21</v>
      </c>
      <c r="N8" s="14">
        <v>12</v>
      </c>
      <c r="O8" s="14">
        <v>39</v>
      </c>
      <c r="P8" s="14">
        <v>12</v>
      </c>
      <c r="Q8" s="14">
        <v>102</v>
      </c>
      <c r="R8" s="14">
        <v>4</v>
      </c>
      <c r="S8" s="14">
        <v>30</v>
      </c>
      <c r="T8" s="14">
        <v>51</v>
      </c>
      <c r="U8" s="14">
        <v>73</v>
      </c>
      <c r="V8" s="14">
        <v>10</v>
      </c>
      <c r="W8" s="14">
        <v>53</v>
      </c>
      <c r="X8" s="14">
        <v>52</v>
      </c>
      <c r="Y8" s="14">
        <v>37</v>
      </c>
      <c r="Z8" s="14">
        <v>66</v>
      </c>
      <c r="AA8" s="14">
        <v>23</v>
      </c>
      <c r="AB8" s="14">
        <v>9</v>
      </c>
    </row>
    <row r="9" spans="1:28" ht="21.75" customHeight="1">
      <c r="A9" s="2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3.5">
      <c r="A10" s="6"/>
      <c r="N10" s="5"/>
      <c r="S10" s="19"/>
      <c r="W10" s="19"/>
      <c r="AB10" s="19"/>
    </row>
    <row r="11" spans="2:28" ht="13.5">
      <c r="B11" s="19"/>
      <c r="N11" s="19"/>
      <c r="S11" s="19"/>
      <c r="W11" s="19"/>
      <c r="AB11" s="19"/>
    </row>
    <row r="12" spans="14:28" ht="13.5">
      <c r="N12" s="19"/>
      <c r="S12" s="19"/>
      <c r="W12" s="19"/>
      <c r="AB12" s="19"/>
    </row>
    <row r="13" spans="14:28" ht="13.5">
      <c r="N13" s="19"/>
      <c r="S13" s="19"/>
      <c r="W13" s="19"/>
      <c r="AB13" s="19"/>
    </row>
    <row r="14" spans="14:28" ht="13.5">
      <c r="N14" s="19"/>
      <c r="S14" s="19"/>
      <c r="W14" s="19"/>
      <c r="AB14" s="19"/>
    </row>
    <row r="15" ht="13.5">
      <c r="AB15" s="19"/>
    </row>
  </sheetData>
  <sheetProtection/>
  <mergeCells count="7">
    <mergeCell ref="T3:W3"/>
    <mergeCell ref="X3:AB3"/>
    <mergeCell ref="A1:M1"/>
    <mergeCell ref="A3:A4"/>
    <mergeCell ref="B3:B4"/>
    <mergeCell ref="C3:N3"/>
    <mergeCell ref="O3:S3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6" sqref="N26"/>
    </sheetView>
  </sheetViews>
  <sheetFormatPr defaultColWidth="9.00390625" defaultRowHeight="13.5"/>
  <cols>
    <col min="1" max="1" width="3.375" style="205" customWidth="1"/>
    <col min="2" max="2" width="12.50390625" style="205" customWidth="1"/>
    <col min="3" max="3" width="3.375" style="205" customWidth="1"/>
    <col min="4" max="7" width="11.25390625" style="205" customWidth="1"/>
    <col min="8" max="8" width="3.375" style="205" customWidth="1"/>
    <col min="9" max="9" width="13.25390625" style="205" customWidth="1"/>
    <col min="10" max="16384" width="9.00390625" style="205" customWidth="1"/>
  </cols>
  <sheetData>
    <row r="1" ht="17.25">
      <c r="A1" s="245" t="s">
        <v>272</v>
      </c>
    </row>
    <row r="2" spans="1:7" ht="13.5" customHeight="1" thickBot="1">
      <c r="A2" s="244"/>
      <c r="E2" s="277" t="s">
        <v>271</v>
      </c>
      <c r="F2" s="278"/>
      <c r="G2" s="278"/>
    </row>
    <row r="3" spans="1:7" ht="17.25" customHeight="1" thickTop="1">
      <c r="A3" s="225"/>
      <c r="B3" s="225"/>
      <c r="C3" s="224"/>
      <c r="D3" s="281" t="s">
        <v>270</v>
      </c>
      <c r="E3" s="282"/>
      <c r="F3" s="283"/>
      <c r="G3" s="279" t="s">
        <v>269</v>
      </c>
    </row>
    <row r="4" spans="1:7" ht="17.25" customHeight="1">
      <c r="A4" s="230"/>
      <c r="B4" s="230"/>
      <c r="C4" s="243"/>
      <c r="D4" s="223" t="s">
        <v>268</v>
      </c>
      <c r="E4" s="223" t="s">
        <v>267</v>
      </c>
      <c r="F4" s="223" t="s">
        <v>266</v>
      </c>
      <c r="G4" s="280"/>
    </row>
    <row r="5" spans="1:7" ht="17.25" customHeight="1">
      <c r="A5" s="242"/>
      <c r="B5" s="241" t="s">
        <v>265</v>
      </c>
      <c r="C5" s="240"/>
      <c r="D5" s="233">
        <v>29</v>
      </c>
      <c r="E5" s="233">
        <v>252</v>
      </c>
      <c r="F5" s="233">
        <v>143</v>
      </c>
      <c r="G5" s="233">
        <v>424</v>
      </c>
    </row>
    <row r="6" spans="1:7" ht="17.25" customHeight="1">
      <c r="A6" s="236"/>
      <c r="B6" s="235" t="s">
        <v>168</v>
      </c>
      <c r="C6" s="234"/>
      <c r="D6" s="233">
        <v>11</v>
      </c>
      <c r="E6" s="233">
        <v>225</v>
      </c>
      <c r="F6" s="233">
        <v>131</v>
      </c>
      <c r="G6" s="233">
        <v>367</v>
      </c>
    </row>
    <row r="7" spans="1:7" ht="17.25" customHeight="1">
      <c r="A7" s="236"/>
      <c r="B7" s="235" t="s">
        <v>167</v>
      </c>
      <c r="C7" s="234"/>
      <c r="D7" s="233">
        <v>18</v>
      </c>
      <c r="E7" s="233">
        <v>27</v>
      </c>
      <c r="F7" s="233">
        <v>12</v>
      </c>
      <c r="G7" s="233">
        <v>57</v>
      </c>
    </row>
    <row r="8" spans="1:7" ht="17.25" customHeight="1">
      <c r="A8" s="236"/>
      <c r="B8" s="239"/>
      <c r="C8" s="238"/>
      <c r="D8" s="233"/>
      <c r="E8" s="233"/>
      <c r="F8" s="233"/>
      <c r="G8" s="233"/>
    </row>
    <row r="9" spans="1:7" ht="17.25" customHeight="1">
      <c r="A9" s="275" t="s">
        <v>249</v>
      </c>
      <c r="B9" s="275"/>
      <c r="C9" s="276"/>
      <c r="D9" s="233">
        <v>0</v>
      </c>
      <c r="E9" s="233">
        <v>8</v>
      </c>
      <c r="F9" s="233">
        <v>1</v>
      </c>
      <c r="G9" s="233">
        <v>9</v>
      </c>
    </row>
    <row r="10" spans="1:7" ht="17.25" customHeight="1">
      <c r="A10" s="236"/>
      <c r="B10" s="235" t="s">
        <v>165</v>
      </c>
      <c r="C10" s="234"/>
      <c r="D10" s="233">
        <v>0</v>
      </c>
      <c r="E10" s="233">
        <v>5</v>
      </c>
      <c r="F10" s="233">
        <v>1</v>
      </c>
      <c r="G10" s="233">
        <v>6</v>
      </c>
    </row>
    <row r="11" spans="1:7" ht="17.25" customHeight="1">
      <c r="A11" s="236"/>
      <c r="B11" s="235" t="s">
        <v>164</v>
      </c>
      <c r="C11" s="234"/>
      <c r="D11" s="233">
        <v>0</v>
      </c>
      <c r="E11" s="233">
        <v>3</v>
      </c>
      <c r="F11" s="233">
        <v>0</v>
      </c>
      <c r="G11" s="233">
        <v>3</v>
      </c>
    </row>
    <row r="12" spans="1:7" ht="17.25" customHeight="1">
      <c r="A12" s="236"/>
      <c r="B12" s="235"/>
      <c r="C12" s="234"/>
      <c r="D12" s="233"/>
      <c r="E12" s="233"/>
      <c r="F12" s="233"/>
      <c r="G12" s="233"/>
    </row>
    <row r="13" spans="1:7" ht="17.25" customHeight="1">
      <c r="A13" s="275" t="s">
        <v>248</v>
      </c>
      <c r="B13" s="275"/>
      <c r="C13" s="276"/>
      <c r="D13" s="233">
        <v>2</v>
      </c>
      <c r="E13" s="233">
        <v>0</v>
      </c>
      <c r="F13" s="233">
        <v>0</v>
      </c>
      <c r="G13" s="233">
        <v>2</v>
      </c>
    </row>
    <row r="14" spans="1:7" ht="17.25" customHeight="1">
      <c r="A14" s="236"/>
      <c r="B14" s="235" t="s">
        <v>247</v>
      </c>
      <c r="C14" s="234"/>
      <c r="D14" s="233">
        <v>1</v>
      </c>
      <c r="E14" s="233">
        <v>0</v>
      </c>
      <c r="F14" s="233">
        <v>0</v>
      </c>
      <c r="G14" s="233">
        <v>1</v>
      </c>
    </row>
    <row r="15" spans="1:7" ht="17.25" customHeight="1">
      <c r="A15" s="236"/>
      <c r="B15" s="235" t="s">
        <v>246</v>
      </c>
      <c r="C15" s="234"/>
      <c r="D15" s="233">
        <v>1</v>
      </c>
      <c r="E15" s="233">
        <v>0</v>
      </c>
      <c r="F15" s="233">
        <v>0</v>
      </c>
      <c r="G15" s="233">
        <v>1</v>
      </c>
    </row>
    <row r="16" spans="1:7" ht="17.25" customHeight="1">
      <c r="A16" s="236"/>
      <c r="B16" s="235"/>
      <c r="C16" s="234"/>
      <c r="D16" s="233"/>
      <c r="E16" s="233"/>
      <c r="F16" s="233"/>
      <c r="G16" s="233"/>
    </row>
    <row r="17" spans="1:7" ht="17.25" customHeight="1">
      <c r="A17" s="275" t="s">
        <v>245</v>
      </c>
      <c r="B17" s="275"/>
      <c r="C17" s="276"/>
      <c r="D17" s="233">
        <v>0</v>
      </c>
      <c r="E17" s="233">
        <v>3</v>
      </c>
      <c r="F17" s="233">
        <v>1</v>
      </c>
      <c r="G17" s="233">
        <v>4</v>
      </c>
    </row>
    <row r="18" spans="1:7" ht="17.25" customHeight="1">
      <c r="A18" s="236"/>
      <c r="B18" s="235" t="s">
        <v>159</v>
      </c>
      <c r="C18" s="234"/>
      <c r="D18" s="233">
        <v>0</v>
      </c>
      <c r="E18" s="233">
        <v>2</v>
      </c>
      <c r="F18" s="233">
        <v>0</v>
      </c>
      <c r="G18" s="233">
        <v>2</v>
      </c>
    </row>
    <row r="19" spans="1:7" ht="17.25" customHeight="1">
      <c r="A19" s="236"/>
      <c r="B19" s="235" t="s">
        <v>158</v>
      </c>
      <c r="C19" s="234"/>
      <c r="D19" s="233">
        <v>0</v>
      </c>
      <c r="E19" s="233">
        <v>0</v>
      </c>
      <c r="F19" s="233">
        <v>1</v>
      </c>
      <c r="G19" s="233">
        <v>1</v>
      </c>
    </row>
    <row r="20" spans="1:7" ht="17.25" customHeight="1">
      <c r="A20" s="236"/>
      <c r="B20" s="235" t="s">
        <v>157</v>
      </c>
      <c r="C20" s="234"/>
      <c r="D20" s="233">
        <v>0</v>
      </c>
      <c r="E20" s="233">
        <v>1</v>
      </c>
      <c r="F20" s="233">
        <v>0</v>
      </c>
      <c r="G20" s="233">
        <v>1</v>
      </c>
    </row>
    <row r="21" spans="1:7" ht="17.25" customHeight="1">
      <c r="A21" s="236"/>
      <c r="B21" s="235"/>
      <c r="C21" s="234"/>
      <c r="D21" s="233"/>
      <c r="E21" s="233"/>
      <c r="F21" s="233"/>
      <c r="G21" s="233"/>
    </row>
    <row r="22" spans="1:7" ht="17.25" customHeight="1">
      <c r="A22" s="275" t="s">
        <v>244</v>
      </c>
      <c r="B22" s="275"/>
      <c r="C22" s="276"/>
      <c r="D22" s="233">
        <v>4</v>
      </c>
      <c r="E22" s="233">
        <v>1</v>
      </c>
      <c r="F22" s="233">
        <v>3</v>
      </c>
      <c r="G22" s="233">
        <v>8</v>
      </c>
    </row>
    <row r="23" spans="1:7" ht="17.25" customHeight="1">
      <c r="A23" s="236"/>
      <c r="B23" s="235" t="s">
        <v>155</v>
      </c>
      <c r="C23" s="234"/>
      <c r="D23" s="233">
        <v>0</v>
      </c>
      <c r="E23" s="233">
        <v>0</v>
      </c>
      <c r="F23" s="233">
        <v>2</v>
      </c>
      <c r="G23" s="233">
        <v>2</v>
      </c>
    </row>
    <row r="24" spans="1:7" ht="17.25" customHeight="1">
      <c r="A24" s="236"/>
      <c r="B24" s="235" t="s">
        <v>153</v>
      </c>
      <c r="C24" s="234"/>
      <c r="D24" s="233">
        <v>0</v>
      </c>
      <c r="E24" s="233">
        <v>0</v>
      </c>
      <c r="F24" s="233">
        <v>0</v>
      </c>
      <c r="G24" s="233">
        <v>0</v>
      </c>
    </row>
    <row r="25" spans="1:7" ht="17.25" customHeight="1">
      <c r="A25" s="236"/>
      <c r="B25" s="235" t="s">
        <v>152</v>
      </c>
      <c r="C25" s="234"/>
      <c r="D25" s="233">
        <v>1</v>
      </c>
      <c r="E25" s="233">
        <v>0</v>
      </c>
      <c r="F25" s="233">
        <v>0</v>
      </c>
      <c r="G25" s="233">
        <v>1</v>
      </c>
    </row>
    <row r="26" spans="1:7" ht="17.25" customHeight="1">
      <c r="A26" s="236"/>
      <c r="B26" s="235" t="s">
        <v>151</v>
      </c>
      <c r="C26" s="234"/>
      <c r="D26" s="233">
        <v>1</v>
      </c>
      <c r="E26" s="233">
        <v>0</v>
      </c>
      <c r="F26" s="233">
        <v>0</v>
      </c>
      <c r="G26" s="233">
        <v>1</v>
      </c>
    </row>
    <row r="27" spans="1:7" ht="17.25" customHeight="1">
      <c r="A27" s="236"/>
      <c r="B27" s="235" t="s">
        <v>150</v>
      </c>
      <c r="C27" s="234"/>
      <c r="D27" s="233">
        <v>1</v>
      </c>
      <c r="E27" s="233">
        <v>0</v>
      </c>
      <c r="F27" s="233">
        <v>0</v>
      </c>
      <c r="G27" s="233">
        <v>1</v>
      </c>
    </row>
    <row r="28" spans="1:7" ht="17.25" customHeight="1">
      <c r="A28" s="236"/>
      <c r="B28" s="235" t="s">
        <v>243</v>
      </c>
      <c r="C28" s="234"/>
      <c r="D28" s="233">
        <v>1</v>
      </c>
      <c r="E28" s="233">
        <v>1</v>
      </c>
      <c r="F28" s="233">
        <v>1</v>
      </c>
      <c r="G28" s="233">
        <v>3</v>
      </c>
    </row>
    <row r="29" spans="1:7" ht="17.25" customHeight="1">
      <c r="A29" s="236"/>
      <c r="B29" s="235"/>
      <c r="C29" s="234"/>
      <c r="D29" s="233"/>
      <c r="E29" s="233"/>
      <c r="F29" s="233"/>
      <c r="G29" s="233"/>
    </row>
    <row r="30" spans="1:8" ht="17.25" customHeight="1">
      <c r="A30" s="275" t="s">
        <v>242</v>
      </c>
      <c r="B30" s="275"/>
      <c r="C30" s="276"/>
      <c r="D30" s="233">
        <v>2</v>
      </c>
      <c r="E30" s="233">
        <v>4</v>
      </c>
      <c r="F30" s="233">
        <v>1</v>
      </c>
      <c r="G30" s="233">
        <v>7</v>
      </c>
      <c r="H30" s="216"/>
    </row>
    <row r="31" spans="1:7" ht="17.25" customHeight="1">
      <c r="A31" s="236"/>
      <c r="B31" s="235" t="s">
        <v>133</v>
      </c>
      <c r="C31" s="234"/>
      <c r="D31" s="233">
        <v>0</v>
      </c>
      <c r="E31" s="233">
        <v>0</v>
      </c>
      <c r="F31" s="233">
        <v>0</v>
      </c>
      <c r="G31" s="233">
        <v>0</v>
      </c>
    </row>
    <row r="32" spans="1:7" ht="17.25" customHeight="1">
      <c r="A32" s="236"/>
      <c r="B32" s="235" t="s">
        <v>131</v>
      </c>
      <c r="C32" s="234"/>
      <c r="D32" s="233">
        <v>1</v>
      </c>
      <c r="E32" s="233">
        <v>0</v>
      </c>
      <c r="F32" s="233">
        <v>0</v>
      </c>
      <c r="G32" s="233">
        <v>1</v>
      </c>
    </row>
    <row r="33" spans="1:7" ht="17.25" customHeight="1">
      <c r="A33" s="236"/>
      <c r="B33" s="235" t="s">
        <v>264</v>
      </c>
      <c r="C33" s="234"/>
      <c r="D33" s="233">
        <v>0</v>
      </c>
      <c r="E33" s="233">
        <v>3</v>
      </c>
      <c r="F33" s="233">
        <v>0</v>
      </c>
      <c r="G33" s="233">
        <v>3</v>
      </c>
    </row>
    <row r="34" spans="1:7" ht="17.25" customHeight="1">
      <c r="A34" s="236"/>
      <c r="B34" s="235" t="s">
        <v>188</v>
      </c>
      <c r="C34" s="234"/>
      <c r="D34" s="233">
        <v>1</v>
      </c>
      <c r="E34" s="233">
        <v>1</v>
      </c>
      <c r="F34" s="233">
        <v>1</v>
      </c>
      <c r="G34" s="233">
        <v>3</v>
      </c>
    </row>
    <row r="35" spans="1:7" ht="17.25" customHeight="1">
      <c r="A35" s="236"/>
      <c r="B35" s="235"/>
      <c r="C35" s="234"/>
      <c r="D35" s="233"/>
      <c r="E35" s="233"/>
      <c r="F35" s="233"/>
      <c r="G35" s="233"/>
    </row>
    <row r="36" spans="1:7" ht="17.25" customHeight="1">
      <c r="A36" s="275" t="s">
        <v>240</v>
      </c>
      <c r="B36" s="275"/>
      <c r="C36" s="276"/>
      <c r="D36" s="233">
        <v>5</v>
      </c>
      <c r="E36" s="233">
        <v>0</v>
      </c>
      <c r="F36" s="233">
        <v>0</v>
      </c>
      <c r="G36" s="233">
        <v>5</v>
      </c>
    </row>
    <row r="37" spans="1:7" ht="17.25" customHeight="1">
      <c r="A37" s="236"/>
      <c r="B37" s="235" t="s">
        <v>127</v>
      </c>
      <c r="C37" s="234"/>
      <c r="D37" s="233">
        <v>5</v>
      </c>
      <c r="E37" s="233">
        <v>0</v>
      </c>
      <c r="F37" s="233">
        <v>0</v>
      </c>
      <c r="G37" s="233">
        <v>5</v>
      </c>
    </row>
    <row r="38" spans="1:7" ht="17.25" customHeight="1">
      <c r="A38" s="236"/>
      <c r="B38" s="235"/>
      <c r="C38" s="234"/>
      <c r="D38" s="233"/>
      <c r="E38" s="233"/>
      <c r="F38" s="233"/>
      <c r="G38" s="233"/>
    </row>
    <row r="39" spans="1:7" ht="17.25" customHeight="1">
      <c r="A39" s="275" t="s">
        <v>239</v>
      </c>
      <c r="B39" s="275"/>
      <c r="C39" s="276"/>
      <c r="D39" s="233">
        <v>5</v>
      </c>
      <c r="E39" s="233">
        <v>11</v>
      </c>
      <c r="F39" s="233">
        <v>6</v>
      </c>
      <c r="G39" s="233">
        <v>22</v>
      </c>
    </row>
    <row r="40" spans="1:7" ht="17.25" customHeight="1">
      <c r="A40" s="236"/>
      <c r="B40" s="235" t="s">
        <v>125</v>
      </c>
      <c r="C40" s="234"/>
      <c r="D40" s="233">
        <v>1</v>
      </c>
      <c r="E40" s="233">
        <v>1</v>
      </c>
      <c r="F40" s="233">
        <v>3</v>
      </c>
      <c r="G40" s="233">
        <v>5</v>
      </c>
    </row>
    <row r="41" spans="1:7" ht="17.25" customHeight="1">
      <c r="A41" s="236"/>
      <c r="B41" s="235" t="s">
        <v>238</v>
      </c>
      <c r="C41" s="234"/>
      <c r="D41" s="233">
        <v>0</v>
      </c>
      <c r="E41" s="233">
        <v>2</v>
      </c>
      <c r="F41" s="233">
        <v>0</v>
      </c>
      <c r="G41" s="233">
        <v>2</v>
      </c>
    </row>
    <row r="42" spans="1:7" ht="17.25" customHeight="1">
      <c r="A42" s="236"/>
      <c r="B42" s="235" t="s">
        <v>123</v>
      </c>
      <c r="C42" s="234"/>
      <c r="D42" s="233">
        <v>0</v>
      </c>
      <c r="E42" s="233">
        <v>2</v>
      </c>
      <c r="F42" s="233">
        <v>0</v>
      </c>
      <c r="G42" s="233">
        <v>2</v>
      </c>
    </row>
    <row r="43" spans="1:7" ht="17.25" customHeight="1">
      <c r="A43" s="236"/>
      <c r="B43" s="235" t="s">
        <v>122</v>
      </c>
      <c r="C43" s="234"/>
      <c r="D43" s="233">
        <v>0</v>
      </c>
      <c r="E43" s="233">
        <v>6</v>
      </c>
      <c r="F43" s="233">
        <v>0</v>
      </c>
      <c r="G43" s="233">
        <v>6</v>
      </c>
    </row>
    <row r="44" spans="1:7" ht="17.25" customHeight="1">
      <c r="A44" s="236"/>
      <c r="B44" s="235" t="s">
        <v>121</v>
      </c>
      <c r="C44" s="234"/>
      <c r="D44" s="233">
        <v>4</v>
      </c>
      <c r="E44" s="233">
        <v>0</v>
      </c>
      <c r="F44" s="233">
        <v>3</v>
      </c>
      <c r="G44" s="233">
        <v>7</v>
      </c>
    </row>
    <row r="45" spans="1:7" ht="17.25" customHeight="1">
      <c r="A45" s="236"/>
      <c r="B45" s="235"/>
      <c r="C45" s="234"/>
      <c r="D45" s="233"/>
      <c r="E45" s="233"/>
      <c r="F45" s="233"/>
      <c r="G45" s="233"/>
    </row>
    <row r="46" spans="2:7" ht="17.25" customHeight="1">
      <c r="B46" s="235" t="s">
        <v>120</v>
      </c>
      <c r="C46" s="234"/>
      <c r="D46" s="233">
        <v>0</v>
      </c>
      <c r="E46" s="233">
        <v>27</v>
      </c>
      <c r="F46" s="233">
        <v>24</v>
      </c>
      <c r="G46" s="233">
        <v>51</v>
      </c>
    </row>
    <row r="47" spans="1:7" ht="17.25" customHeight="1">
      <c r="A47" s="236"/>
      <c r="B47" s="235" t="s">
        <v>119</v>
      </c>
      <c r="C47" s="234"/>
      <c r="D47" s="233">
        <v>4</v>
      </c>
      <c r="E47" s="233">
        <v>63</v>
      </c>
      <c r="F47" s="233">
        <v>10</v>
      </c>
      <c r="G47" s="233">
        <v>77</v>
      </c>
    </row>
    <row r="48" spans="1:7" ht="17.25" customHeight="1">
      <c r="A48" s="236"/>
      <c r="B48" s="235" t="s">
        <v>118</v>
      </c>
      <c r="C48" s="234"/>
      <c r="D48" s="233">
        <v>0</v>
      </c>
      <c r="E48" s="233">
        <v>27</v>
      </c>
      <c r="F48" s="233">
        <v>0</v>
      </c>
      <c r="G48" s="233">
        <v>27</v>
      </c>
    </row>
    <row r="49" spans="1:7" ht="17.25" customHeight="1">
      <c r="A49" s="236"/>
      <c r="B49" s="235" t="s">
        <v>117</v>
      </c>
      <c r="C49" s="234"/>
      <c r="D49" s="233">
        <v>0</v>
      </c>
      <c r="E49" s="233">
        <v>15</v>
      </c>
      <c r="F49" s="233">
        <v>33</v>
      </c>
      <c r="G49" s="233">
        <v>48</v>
      </c>
    </row>
    <row r="50" spans="1:7" ht="17.25" customHeight="1">
      <c r="A50" s="236"/>
      <c r="B50" s="235" t="s">
        <v>116</v>
      </c>
      <c r="C50" s="234"/>
      <c r="D50" s="233">
        <v>2</v>
      </c>
      <c r="E50" s="233">
        <v>38</v>
      </c>
      <c r="F50" s="233">
        <v>12</v>
      </c>
      <c r="G50" s="233">
        <v>52</v>
      </c>
    </row>
    <row r="51" spans="1:7" ht="17.25" customHeight="1">
      <c r="A51" s="236"/>
      <c r="B51" s="235" t="s">
        <v>115</v>
      </c>
      <c r="C51" s="234"/>
      <c r="D51" s="233">
        <v>0</v>
      </c>
      <c r="E51" s="233">
        <v>5</v>
      </c>
      <c r="F51" s="233">
        <v>9</v>
      </c>
      <c r="G51" s="233">
        <v>14</v>
      </c>
    </row>
    <row r="52" spans="1:7" ht="17.25" customHeight="1">
      <c r="A52" s="236"/>
      <c r="B52" s="235" t="s">
        <v>114</v>
      </c>
      <c r="C52" s="234"/>
      <c r="D52" s="233">
        <v>0</v>
      </c>
      <c r="E52" s="233">
        <v>11</v>
      </c>
      <c r="F52" s="233">
        <v>5</v>
      </c>
      <c r="G52" s="233">
        <v>16</v>
      </c>
    </row>
    <row r="53" spans="1:7" ht="17.25" customHeight="1">
      <c r="A53" s="236"/>
      <c r="B53" s="235" t="s">
        <v>113</v>
      </c>
      <c r="C53" s="234"/>
      <c r="D53" s="237">
        <v>0</v>
      </c>
      <c r="E53" s="233">
        <v>13</v>
      </c>
      <c r="F53" s="233">
        <v>5</v>
      </c>
      <c r="G53" s="233">
        <v>18</v>
      </c>
    </row>
    <row r="54" spans="1:7" ht="17.25" customHeight="1">
      <c r="A54" s="236"/>
      <c r="B54" s="235" t="s">
        <v>112</v>
      </c>
      <c r="C54" s="234"/>
      <c r="D54" s="233">
        <v>0</v>
      </c>
      <c r="E54" s="233">
        <v>2</v>
      </c>
      <c r="F54" s="233">
        <v>18</v>
      </c>
      <c r="G54" s="233">
        <v>20</v>
      </c>
    </row>
    <row r="55" spans="1:7" ht="17.25" customHeight="1">
      <c r="A55" s="236"/>
      <c r="B55" s="235" t="s">
        <v>111</v>
      </c>
      <c r="C55" s="234"/>
      <c r="D55" s="233">
        <v>0</v>
      </c>
      <c r="E55" s="233">
        <v>4</v>
      </c>
      <c r="F55" s="233">
        <v>9</v>
      </c>
      <c r="G55" s="233">
        <v>13</v>
      </c>
    </row>
    <row r="56" spans="1:7" ht="17.25" customHeight="1">
      <c r="A56" s="236"/>
      <c r="B56" s="235" t="s">
        <v>110</v>
      </c>
      <c r="C56" s="234"/>
      <c r="D56" s="233">
        <v>5</v>
      </c>
      <c r="E56" s="233">
        <v>5</v>
      </c>
      <c r="F56" s="233">
        <v>5</v>
      </c>
      <c r="G56" s="233">
        <v>15</v>
      </c>
    </row>
    <row r="57" spans="1:7" ht="17.25" customHeight="1">
      <c r="A57" s="232"/>
      <c r="B57" s="231" t="s">
        <v>187</v>
      </c>
      <c r="C57" s="230"/>
      <c r="D57" s="229">
        <v>0</v>
      </c>
      <c r="E57" s="228">
        <v>15</v>
      </c>
      <c r="F57" s="228">
        <v>1</v>
      </c>
      <c r="G57" s="228">
        <v>16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0">
    <mergeCell ref="A39:C39"/>
    <mergeCell ref="A30:C30"/>
    <mergeCell ref="A22:C22"/>
    <mergeCell ref="A36:C36"/>
    <mergeCell ref="E2:G2"/>
    <mergeCell ref="G3:G4"/>
    <mergeCell ref="D3:F3"/>
    <mergeCell ref="A9:C9"/>
    <mergeCell ref="A13:C13"/>
    <mergeCell ref="A17:C17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3.375" style="205" customWidth="1"/>
    <col min="2" max="2" width="15.875" style="205" customWidth="1"/>
    <col min="3" max="3" width="3.375" style="205" customWidth="1"/>
    <col min="4" max="10" width="11.75390625" style="205" customWidth="1"/>
    <col min="11" max="13" width="12.50390625" style="205" customWidth="1"/>
    <col min="14" max="14" width="4.50390625" style="205" customWidth="1"/>
    <col min="15" max="16384" width="9.00390625" style="205" customWidth="1"/>
  </cols>
  <sheetData>
    <row r="1" ht="24" customHeight="1">
      <c r="A1" s="227" t="s">
        <v>263</v>
      </c>
    </row>
    <row r="2" ht="18" customHeight="1" thickBot="1">
      <c r="M2" s="226" t="s">
        <v>262</v>
      </c>
    </row>
    <row r="3" spans="1:13" ht="19.5" customHeight="1" thickTop="1">
      <c r="A3" s="225"/>
      <c r="B3" s="225"/>
      <c r="C3" s="224"/>
      <c r="D3" s="290" t="s">
        <v>261</v>
      </c>
      <c r="E3" s="291"/>
      <c r="F3" s="291"/>
      <c r="G3" s="291"/>
      <c r="H3" s="291"/>
      <c r="I3" s="291"/>
      <c r="J3" s="291"/>
      <c r="K3" s="291"/>
      <c r="L3" s="292"/>
      <c r="M3" s="279" t="s">
        <v>260</v>
      </c>
    </row>
    <row r="4" spans="1:13" ht="19.5" customHeight="1">
      <c r="A4" s="216"/>
      <c r="B4" s="216"/>
      <c r="C4" s="216"/>
      <c r="D4" s="285" t="s">
        <v>259</v>
      </c>
      <c r="E4" s="285" t="s">
        <v>258</v>
      </c>
      <c r="F4" s="285" t="s">
        <v>257</v>
      </c>
      <c r="G4" s="285" t="s">
        <v>256</v>
      </c>
      <c r="H4" s="285" t="s">
        <v>255</v>
      </c>
      <c r="I4" s="285" t="s">
        <v>254</v>
      </c>
      <c r="J4" s="285" t="s">
        <v>253</v>
      </c>
      <c r="K4" s="286" t="s">
        <v>252</v>
      </c>
      <c r="L4" s="287"/>
      <c r="M4" s="284"/>
    </row>
    <row r="5" spans="1:13" ht="19.5" customHeight="1">
      <c r="A5" s="216"/>
      <c r="D5" s="285"/>
      <c r="E5" s="285"/>
      <c r="F5" s="285"/>
      <c r="G5" s="285"/>
      <c r="H5" s="285"/>
      <c r="I5" s="285"/>
      <c r="J5" s="285"/>
      <c r="K5" s="223" t="s">
        <v>251</v>
      </c>
      <c r="L5" s="223" t="s">
        <v>250</v>
      </c>
      <c r="M5" s="280"/>
    </row>
    <row r="6" spans="1:13" ht="20.25" customHeight="1">
      <c r="A6" s="222"/>
      <c r="B6" s="221" t="s">
        <v>169</v>
      </c>
      <c r="C6" s="220"/>
      <c r="D6" s="210">
        <v>5591</v>
      </c>
      <c r="E6" s="210">
        <v>4912</v>
      </c>
      <c r="F6" s="210">
        <v>3921</v>
      </c>
      <c r="G6" s="210">
        <v>2200</v>
      </c>
      <c r="H6" s="210">
        <v>1266</v>
      </c>
      <c r="I6" s="210">
        <v>714</v>
      </c>
      <c r="J6" s="210">
        <v>0</v>
      </c>
      <c r="K6" s="210">
        <v>14424</v>
      </c>
      <c r="L6" s="210">
        <v>4180</v>
      </c>
      <c r="M6" s="210">
        <v>18604</v>
      </c>
    </row>
    <row r="7" spans="1:13" ht="20.25" customHeight="1">
      <c r="A7" s="213"/>
      <c r="B7" s="212" t="s">
        <v>168</v>
      </c>
      <c r="C7" s="211"/>
      <c r="D7" s="210">
        <v>4826</v>
      </c>
      <c r="E7" s="210">
        <v>4207</v>
      </c>
      <c r="F7" s="210">
        <v>3382</v>
      </c>
      <c r="G7" s="210">
        <v>2029</v>
      </c>
      <c r="H7" s="210">
        <v>1160</v>
      </c>
      <c r="I7" s="210">
        <v>674</v>
      </c>
      <c r="J7" s="210">
        <v>0</v>
      </c>
      <c r="K7" s="210">
        <v>12415</v>
      </c>
      <c r="L7" s="210">
        <v>3863</v>
      </c>
      <c r="M7" s="210">
        <v>16278</v>
      </c>
    </row>
    <row r="8" spans="1:13" ht="20.25" customHeight="1">
      <c r="A8" s="213"/>
      <c r="B8" s="212" t="s">
        <v>167</v>
      </c>
      <c r="C8" s="211"/>
      <c r="D8" s="210">
        <v>765</v>
      </c>
      <c r="E8" s="210">
        <v>705</v>
      </c>
      <c r="F8" s="210">
        <v>539</v>
      </c>
      <c r="G8" s="210">
        <v>171</v>
      </c>
      <c r="H8" s="210">
        <v>106</v>
      </c>
      <c r="I8" s="210">
        <v>40</v>
      </c>
      <c r="J8" s="210">
        <v>0</v>
      </c>
      <c r="K8" s="210">
        <v>2009</v>
      </c>
      <c r="L8" s="210">
        <v>317</v>
      </c>
      <c r="M8" s="210">
        <v>2326</v>
      </c>
    </row>
    <row r="9" spans="1:13" ht="20.25" customHeight="1">
      <c r="A9" s="213"/>
      <c r="B9" s="219"/>
      <c r="C9" s="218"/>
      <c r="D9" s="210"/>
      <c r="E9" s="210"/>
      <c r="F9" s="210"/>
      <c r="G9" s="210"/>
      <c r="H9" s="210"/>
      <c r="I9" s="210"/>
      <c r="J9" s="210"/>
      <c r="K9" s="210"/>
      <c r="L9" s="210"/>
      <c r="M9" s="217"/>
    </row>
    <row r="10" spans="1:13" ht="20.25" customHeight="1">
      <c r="A10" s="288" t="s">
        <v>249</v>
      </c>
      <c r="B10" s="288"/>
      <c r="C10" s="289"/>
      <c r="D10" s="210">
        <v>152</v>
      </c>
      <c r="E10" s="210">
        <v>103</v>
      </c>
      <c r="F10" s="210">
        <v>101</v>
      </c>
      <c r="G10" s="210">
        <v>15</v>
      </c>
      <c r="H10" s="210">
        <v>15</v>
      </c>
      <c r="I10" s="210">
        <v>1</v>
      </c>
      <c r="J10" s="210">
        <v>0</v>
      </c>
      <c r="K10" s="210">
        <v>356</v>
      </c>
      <c r="L10" s="210">
        <v>31</v>
      </c>
      <c r="M10" s="210">
        <v>387</v>
      </c>
    </row>
    <row r="11" spans="1:13" ht="20.25" customHeight="1">
      <c r="A11" s="213"/>
      <c r="B11" s="212" t="s">
        <v>165</v>
      </c>
      <c r="C11" s="211"/>
      <c r="D11" s="210">
        <v>71</v>
      </c>
      <c r="E11" s="210">
        <v>47</v>
      </c>
      <c r="F11" s="210">
        <v>45</v>
      </c>
      <c r="G11" s="210">
        <v>15</v>
      </c>
      <c r="H11" s="210">
        <v>15</v>
      </c>
      <c r="I11" s="210">
        <v>1</v>
      </c>
      <c r="J11" s="210">
        <v>0</v>
      </c>
      <c r="K11" s="210">
        <v>163</v>
      </c>
      <c r="L11" s="210">
        <v>31</v>
      </c>
      <c r="M11" s="210">
        <v>194</v>
      </c>
    </row>
    <row r="12" spans="1:13" ht="20.25" customHeight="1">
      <c r="A12" s="213"/>
      <c r="B12" s="212" t="s">
        <v>164</v>
      </c>
      <c r="C12" s="211"/>
      <c r="D12" s="210">
        <v>81</v>
      </c>
      <c r="E12" s="210">
        <v>56</v>
      </c>
      <c r="F12" s="210">
        <v>56</v>
      </c>
      <c r="G12" s="210">
        <v>0</v>
      </c>
      <c r="H12" s="210">
        <v>0</v>
      </c>
      <c r="I12" s="210">
        <v>0</v>
      </c>
      <c r="J12" s="210">
        <v>0</v>
      </c>
      <c r="K12" s="210">
        <v>193</v>
      </c>
      <c r="L12" s="210">
        <v>0</v>
      </c>
      <c r="M12" s="210">
        <v>193</v>
      </c>
    </row>
    <row r="13" spans="1:13" ht="20.25" customHeight="1">
      <c r="A13" s="213"/>
      <c r="B13" s="212"/>
      <c r="C13" s="211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 ht="20.25" customHeight="1">
      <c r="A14" s="288" t="s">
        <v>248</v>
      </c>
      <c r="B14" s="288"/>
      <c r="C14" s="289"/>
      <c r="D14" s="210">
        <v>7</v>
      </c>
      <c r="E14" s="210">
        <v>5</v>
      </c>
      <c r="F14" s="210">
        <v>6</v>
      </c>
      <c r="G14" s="210">
        <v>5</v>
      </c>
      <c r="H14" s="210">
        <v>5</v>
      </c>
      <c r="I14" s="210">
        <v>1</v>
      </c>
      <c r="J14" s="210">
        <v>0</v>
      </c>
      <c r="K14" s="210">
        <v>18</v>
      </c>
      <c r="L14" s="210">
        <v>11</v>
      </c>
      <c r="M14" s="210">
        <v>29</v>
      </c>
    </row>
    <row r="15" spans="1:13" ht="20.25" customHeight="1">
      <c r="A15" s="213"/>
      <c r="B15" s="212" t="s">
        <v>247</v>
      </c>
      <c r="C15" s="211"/>
      <c r="D15" s="210">
        <v>4</v>
      </c>
      <c r="E15" s="210">
        <v>2</v>
      </c>
      <c r="F15" s="210">
        <v>2</v>
      </c>
      <c r="G15" s="210">
        <v>2</v>
      </c>
      <c r="H15" s="210">
        <v>0</v>
      </c>
      <c r="I15" s="210">
        <v>0</v>
      </c>
      <c r="J15" s="210">
        <v>0</v>
      </c>
      <c r="K15" s="210">
        <v>8</v>
      </c>
      <c r="L15" s="210">
        <v>2</v>
      </c>
      <c r="M15" s="210">
        <v>10</v>
      </c>
    </row>
    <row r="16" spans="1:13" ht="20.25" customHeight="1">
      <c r="A16" s="213"/>
      <c r="B16" s="212" t="s">
        <v>246</v>
      </c>
      <c r="C16" s="211"/>
      <c r="D16" s="210">
        <v>3</v>
      </c>
      <c r="E16" s="210">
        <v>3</v>
      </c>
      <c r="F16" s="210">
        <v>4</v>
      </c>
      <c r="G16" s="210">
        <v>3</v>
      </c>
      <c r="H16" s="210">
        <v>5</v>
      </c>
      <c r="I16" s="210">
        <v>1</v>
      </c>
      <c r="J16" s="210">
        <v>0</v>
      </c>
      <c r="K16" s="210">
        <v>10</v>
      </c>
      <c r="L16" s="210">
        <v>9</v>
      </c>
      <c r="M16" s="210">
        <v>19</v>
      </c>
    </row>
    <row r="17" spans="1:13" ht="20.25" customHeight="1">
      <c r="A17" s="213"/>
      <c r="B17" s="212"/>
      <c r="C17" s="211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1:13" ht="20.25" customHeight="1">
      <c r="A18" s="288" t="s">
        <v>245</v>
      </c>
      <c r="B18" s="288"/>
      <c r="C18" s="289"/>
      <c r="D18" s="210">
        <v>22</v>
      </c>
      <c r="E18" s="210">
        <v>49</v>
      </c>
      <c r="F18" s="210">
        <v>23</v>
      </c>
      <c r="G18" s="210">
        <v>16</v>
      </c>
      <c r="H18" s="210">
        <v>9</v>
      </c>
      <c r="I18" s="210">
        <v>3</v>
      </c>
      <c r="J18" s="210">
        <v>0</v>
      </c>
      <c r="K18" s="210">
        <v>94</v>
      </c>
      <c r="L18" s="210">
        <v>28</v>
      </c>
      <c r="M18" s="210">
        <v>122</v>
      </c>
    </row>
    <row r="19" spans="1:13" ht="20.25" customHeight="1">
      <c r="A19" s="213"/>
      <c r="B19" s="212" t="s">
        <v>159</v>
      </c>
      <c r="C19" s="211"/>
      <c r="D19" s="210">
        <v>8</v>
      </c>
      <c r="E19" s="210">
        <v>22</v>
      </c>
      <c r="F19" s="210">
        <v>12</v>
      </c>
      <c r="G19" s="210">
        <v>4</v>
      </c>
      <c r="H19" s="210">
        <v>4</v>
      </c>
      <c r="I19" s="210">
        <v>2</v>
      </c>
      <c r="J19" s="210">
        <v>0</v>
      </c>
      <c r="K19" s="210">
        <v>42</v>
      </c>
      <c r="L19" s="210">
        <v>10</v>
      </c>
      <c r="M19" s="210">
        <v>52</v>
      </c>
    </row>
    <row r="20" spans="1:13" ht="20.25" customHeight="1">
      <c r="A20" s="213"/>
      <c r="B20" s="212" t="s">
        <v>158</v>
      </c>
      <c r="C20" s="211"/>
      <c r="D20" s="210">
        <v>2</v>
      </c>
      <c r="E20" s="210">
        <v>4</v>
      </c>
      <c r="F20" s="210">
        <v>0</v>
      </c>
      <c r="G20" s="210">
        <v>6</v>
      </c>
      <c r="H20" s="210">
        <v>3</v>
      </c>
      <c r="I20" s="210">
        <v>1</v>
      </c>
      <c r="J20" s="210">
        <v>0</v>
      </c>
      <c r="K20" s="210">
        <v>6</v>
      </c>
      <c r="L20" s="210">
        <v>10</v>
      </c>
      <c r="M20" s="210">
        <v>16</v>
      </c>
    </row>
    <row r="21" spans="1:13" ht="20.25" customHeight="1">
      <c r="A21" s="213"/>
      <c r="B21" s="212" t="s">
        <v>157</v>
      </c>
      <c r="C21" s="211"/>
      <c r="D21" s="210">
        <v>12</v>
      </c>
      <c r="E21" s="210">
        <v>23</v>
      </c>
      <c r="F21" s="210">
        <v>11</v>
      </c>
      <c r="G21" s="210">
        <v>6</v>
      </c>
      <c r="H21" s="210">
        <v>2</v>
      </c>
      <c r="I21" s="210">
        <v>0</v>
      </c>
      <c r="J21" s="210">
        <v>0</v>
      </c>
      <c r="K21" s="210">
        <v>46</v>
      </c>
      <c r="L21" s="210">
        <v>8</v>
      </c>
      <c r="M21" s="210">
        <v>54</v>
      </c>
    </row>
    <row r="22" spans="1:13" ht="20.25" customHeight="1">
      <c r="A22" s="213"/>
      <c r="B22" s="212"/>
      <c r="C22" s="211"/>
      <c r="D22" s="210"/>
      <c r="E22" s="210"/>
      <c r="F22" s="210"/>
      <c r="G22" s="210"/>
      <c r="H22" s="210"/>
      <c r="I22" s="210"/>
      <c r="J22" s="210"/>
      <c r="K22" s="210"/>
      <c r="L22" s="210"/>
      <c r="M22" s="210"/>
    </row>
    <row r="23" spans="1:13" ht="20.25" customHeight="1">
      <c r="A23" s="288" t="s">
        <v>244</v>
      </c>
      <c r="B23" s="288"/>
      <c r="C23" s="289"/>
      <c r="D23" s="210">
        <v>94</v>
      </c>
      <c r="E23" s="210">
        <v>84</v>
      </c>
      <c r="F23" s="210">
        <v>51</v>
      </c>
      <c r="G23" s="210">
        <v>18</v>
      </c>
      <c r="H23" s="210">
        <v>12</v>
      </c>
      <c r="I23" s="210">
        <v>7</v>
      </c>
      <c r="J23" s="210">
        <v>0</v>
      </c>
      <c r="K23" s="210">
        <v>229</v>
      </c>
      <c r="L23" s="210">
        <v>37</v>
      </c>
      <c r="M23" s="210">
        <v>266</v>
      </c>
    </row>
    <row r="24" spans="1:13" ht="20.25" customHeight="1">
      <c r="A24" s="213"/>
      <c r="B24" s="212" t="s">
        <v>155</v>
      </c>
      <c r="C24" s="211"/>
      <c r="D24" s="210">
        <v>23</v>
      </c>
      <c r="E24" s="210">
        <v>21</v>
      </c>
      <c r="F24" s="210">
        <v>18</v>
      </c>
      <c r="G24" s="210">
        <v>9</v>
      </c>
      <c r="H24" s="210">
        <v>7</v>
      </c>
      <c r="I24" s="210">
        <v>4</v>
      </c>
      <c r="J24" s="210">
        <v>0</v>
      </c>
      <c r="K24" s="210">
        <v>62</v>
      </c>
      <c r="L24" s="210">
        <v>20</v>
      </c>
      <c r="M24" s="210">
        <v>82</v>
      </c>
    </row>
    <row r="25" spans="1:13" ht="20.25" customHeight="1">
      <c r="A25" s="213"/>
      <c r="B25" s="212" t="s">
        <v>153</v>
      </c>
      <c r="C25" s="211"/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</row>
    <row r="26" spans="1:13" ht="20.25" customHeight="1">
      <c r="A26" s="213"/>
      <c r="B26" s="212" t="s">
        <v>152</v>
      </c>
      <c r="C26" s="211"/>
      <c r="D26" s="210">
        <v>2</v>
      </c>
      <c r="E26" s="210">
        <v>6</v>
      </c>
      <c r="F26" s="210">
        <v>1</v>
      </c>
      <c r="G26" s="210">
        <v>0</v>
      </c>
      <c r="H26" s="210">
        <v>0</v>
      </c>
      <c r="I26" s="210">
        <v>0</v>
      </c>
      <c r="J26" s="210">
        <v>0</v>
      </c>
      <c r="K26" s="210">
        <v>9</v>
      </c>
      <c r="L26" s="210">
        <v>0</v>
      </c>
      <c r="M26" s="210">
        <v>9</v>
      </c>
    </row>
    <row r="27" spans="1:13" ht="20.25" customHeight="1">
      <c r="A27" s="213"/>
      <c r="B27" s="212" t="s">
        <v>151</v>
      </c>
      <c r="C27" s="211"/>
      <c r="D27" s="210">
        <v>20</v>
      </c>
      <c r="E27" s="210">
        <v>22</v>
      </c>
      <c r="F27" s="210">
        <v>10</v>
      </c>
      <c r="G27" s="210">
        <v>0</v>
      </c>
      <c r="H27" s="210">
        <v>0</v>
      </c>
      <c r="I27" s="210">
        <v>0</v>
      </c>
      <c r="J27" s="210">
        <v>0</v>
      </c>
      <c r="K27" s="210">
        <v>52</v>
      </c>
      <c r="L27" s="210">
        <v>0</v>
      </c>
      <c r="M27" s="210">
        <v>52</v>
      </c>
    </row>
    <row r="28" spans="1:14" ht="20.25" customHeight="1">
      <c r="A28" s="213"/>
      <c r="B28" s="212" t="s">
        <v>150</v>
      </c>
      <c r="C28" s="211"/>
      <c r="D28" s="210">
        <v>14</v>
      </c>
      <c r="E28" s="210">
        <v>9</v>
      </c>
      <c r="F28" s="210">
        <v>5</v>
      </c>
      <c r="G28" s="210">
        <v>1</v>
      </c>
      <c r="H28" s="210">
        <v>0</v>
      </c>
      <c r="I28" s="210">
        <v>0</v>
      </c>
      <c r="J28" s="210">
        <v>0</v>
      </c>
      <c r="K28" s="210">
        <v>28</v>
      </c>
      <c r="L28" s="210">
        <v>1</v>
      </c>
      <c r="M28" s="210">
        <v>29</v>
      </c>
      <c r="N28" s="216"/>
    </row>
    <row r="29" spans="1:14" ht="20.25" customHeight="1">
      <c r="A29" s="213"/>
      <c r="B29" s="212" t="s">
        <v>243</v>
      </c>
      <c r="C29" s="211"/>
      <c r="D29" s="210">
        <v>35</v>
      </c>
      <c r="E29" s="210">
        <v>26</v>
      </c>
      <c r="F29" s="210">
        <v>17</v>
      </c>
      <c r="G29" s="210">
        <v>8</v>
      </c>
      <c r="H29" s="210">
        <v>5</v>
      </c>
      <c r="I29" s="210">
        <v>3</v>
      </c>
      <c r="J29" s="210">
        <v>0</v>
      </c>
      <c r="K29" s="210">
        <v>78</v>
      </c>
      <c r="L29" s="210">
        <v>16</v>
      </c>
      <c r="M29" s="210">
        <v>94</v>
      </c>
      <c r="N29" s="216"/>
    </row>
    <row r="30" spans="1:14" ht="20.25" customHeight="1">
      <c r="A30" s="213"/>
      <c r="B30" s="212"/>
      <c r="C30" s="211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6"/>
    </row>
    <row r="31" spans="1:15" ht="20.25" customHeight="1">
      <c r="A31" s="288" t="s">
        <v>242</v>
      </c>
      <c r="B31" s="288"/>
      <c r="C31" s="289"/>
      <c r="D31" s="210">
        <v>79</v>
      </c>
      <c r="E31" s="210">
        <v>98</v>
      </c>
      <c r="F31" s="210">
        <v>68</v>
      </c>
      <c r="G31" s="210">
        <v>20</v>
      </c>
      <c r="H31" s="210">
        <v>17</v>
      </c>
      <c r="I31" s="210">
        <v>10</v>
      </c>
      <c r="J31" s="210">
        <v>0</v>
      </c>
      <c r="K31" s="210">
        <v>245</v>
      </c>
      <c r="L31" s="210">
        <v>47</v>
      </c>
      <c r="M31" s="210">
        <v>292</v>
      </c>
      <c r="N31" s="216"/>
      <c r="O31" s="216"/>
    </row>
    <row r="32" spans="1:13" ht="20.25" customHeight="1">
      <c r="A32" s="213"/>
      <c r="B32" s="212" t="s">
        <v>133</v>
      </c>
      <c r="C32" s="211"/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20.25" customHeight="1">
      <c r="A33" s="213"/>
      <c r="B33" s="212" t="s">
        <v>131</v>
      </c>
      <c r="C33" s="211"/>
      <c r="D33" s="210">
        <v>17</v>
      </c>
      <c r="E33" s="210">
        <v>22</v>
      </c>
      <c r="F33" s="210">
        <v>19</v>
      </c>
      <c r="G33" s="210">
        <v>0</v>
      </c>
      <c r="H33" s="210">
        <v>0</v>
      </c>
      <c r="I33" s="210">
        <v>0</v>
      </c>
      <c r="J33" s="210">
        <v>0</v>
      </c>
      <c r="K33" s="210">
        <v>58</v>
      </c>
      <c r="L33" s="210">
        <v>0</v>
      </c>
      <c r="M33" s="210">
        <v>58</v>
      </c>
    </row>
    <row r="34" spans="1:13" ht="20.25" customHeight="1">
      <c r="A34" s="213"/>
      <c r="B34" s="212" t="s">
        <v>241</v>
      </c>
      <c r="C34" s="211"/>
      <c r="D34" s="210">
        <v>28</v>
      </c>
      <c r="E34" s="210">
        <v>43</v>
      </c>
      <c r="F34" s="210">
        <v>28</v>
      </c>
      <c r="G34" s="210">
        <v>15</v>
      </c>
      <c r="H34" s="210">
        <v>10</v>
      </c>
      <c r="I34" s="210">
        <v>6</v>
      </c>
      <c r="J34" s="210">
        <v>0</v>
      </c>
      <c r="K34" s="210">
        <v>99</v>
      </c>
      <c r="L34" s="210">
        <v>31</v>
      </c>
      <c r="M34" s="210">
        <v>130</v>
      </c>
    </row>
    <row r="35" spans="1:13" ht="20.25" customHeight="1">
      <c r="A35" s="213"/>
      <c r="B35" s="212" t="s">
        <v>188</v>
      </c>
      <c r="C35" s="211"/>
      <c r="D35" s="210">
        <v>34</v>
      </c>
      <c r="E35" s="210">
        <v>33</v>
      </c>
      <c r="F35" s="210">
        <v>21</v>
      </c>
      <c r="G35" s="210">
        <v>5</v>
      </c>
      <c r="H35" s="210">
        <v>7</v>
      </c>
      <c r="I35" s="210">
        <v>4</v>
      </c>
      <c r="J35" s="210">
        <v>0</v>
      </c>
      <c r="K35" s="210">
        <v>88</v>
      </c>
      <c r="L35" s="210">
        <v>16</v>
      </c>
      <c r="M35" s="210">
        <v>104</v>
      </c>
    </row>
    <row r="36" spans="1:13" ht="20.25" customHeight="1">
      <c r="A36" s="213"/>
      <c r="B36" s="212"/>
      <c r="C36" s="211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ht="20.25" customHeight="1">
      <c r="A37" s="288" t="s">
        <v>240</v>
      </c>
      <c r="B37" s="288"/>
      <c r="C37" s="289"/>
      <c r="D37" s="210">
        <v>123</v>
      </c>
      <c r="E37" s="210">
        <v>110</v>
      </c>
      <c r="F37" s="210">
        <v>98</v>
      </c>
      <c r="G37" s="210">
        <v>0</v>
      </c>
      <c r="H37" s="210">
        <v>0</v>
      </c>
      <c r="I37" s="210">
        <v>0</v>
      </c>
      <c r="J37" s="210">
        <v>0</v>
      </c>
      <c r="K37" s="210">
        <v>331</v>
      </c>
      <c r="L37" s="210">
        <v>0</v>
      </c>
      <c r="M37" s="210">
        <v>331</v>
      </c>
    </row>
    <row r="38" spans="1:13" ht="20.25" customHeight="1">
      <c r="A38" s="213"/>
      <c r="B38" s="212" t="s">
        <v>127</v>
      </c>
      <c r="C38" s="211"/>
      <c r="D38" s="210">
        <v>123</v>
      </c>
      <c r="E38" s="210">
        <v>110</v>
      </c>
      <c r="F38" s="210">
        <v>98</v>
      </c>
      <c r="G38" s="210">
        <v>0</v>
      </c>
      <c r="H38" s="210">
        <v>0</v>
      </c>
      <c r="I38" s="210">
        <v>0</v>
      </c>
      <c r="J38" s="210">
        <v>0</v>
      </c>
      <c r="K38" s="214">
        <v>331</v>
      </c>
      <c r="L38" s="210">
        <v>0</v>
      </c>
      <c r="M38" s="210">
        <v>331</v>
      </c>
    </row>
    <row r="39" spans="1:13" ht="20.25" customHeight="1">
      <c r="A39" s="213"/>
      <c r="B39" s="212"/>
      <c r="C39" s="211"/>
      <c r="D39" s="210"/>
      <c r="E39" s="210"/>
      <c r="F39" s="210"/>
      <c r="G39" s="210"/>
      <c r="H39" s="210"/>
      <c r="I39" s="210"/>
      <c r="J39" s="210"/>
      <c r="K39" s="214"/>
      <c r="L39" s="210"/>
      <c r="M39" s="210"/>
    </row>
    <row r="40" spans="1:13" ht="20.25" customHeight="1">
      <c r="A40" s="288" t="s">
        <v>239</v>
      </c>
      <c r="B40" s="288"/>
      <c r="C40" s="289"/>
      <c r="D40" s="210">
        <v>288</v>
      </c>
      <c r="E40" s="210">
        <v>256</v>
      </c>
      <c r="F40" s="210">
        <v>192</v>
      </c>
      <c r="G40" s="210">
        <v>97</v>
      </c>
      <c r="H40" s="210">
        <v>48</v>
      </c>
      <c r="I40" s="210">
        <v>18</v>
      </c>
      <c r="J40" s="210">
        <v>0</v>
      </c>
      <c r="K40" s="210">
        <v>736</v>
      </c>
      <c r="L40" s="210">
        <v>163</v>
      </c>
      <c r="M40" s="210">
        <v>899</v>
      </c>
    </row>
    <row r="41" spans="1:13" ht="20.25" customHeight="1">
      <c r="A41" s="213"/>
      <c r="B41" s="212" t="s">
        <v>125</v>
      </c>
      <c r="C41" s="211"/>
      <c r="D41" s="210">
        <v>45</v>
      </c>
      <c r="E41" s="210">
        <v>31</v>
      </c>
      <c r="F41" s="210">
        <v>12</v>
      </c>
      <c r="G41" s="210">
        <v>11</v>
      </c>
      <c r="H41" s="210">
        <v>6</v>
      </c>
      <c r="I41" s="210">
        <v>0</v>
      </c>
      <c r="J41" s="210">
        <v>0</v>
      </c>
      <c r="K41" s="210">
        <v>88</v>
      </c>
      <c r="L41" s="210">
        <v>17</v>
      </c>
      <c r="M41" s="210">
        <v>105</v>
      </c>
    </row>
    <row r="42" spans="1:13" ht="20.25" customHeight="1">
      <c r="A42" s="213"/>
      <c r="B42" s="212" t="s">
        <v>238</v>
      </c>
      <c r="C42" s="211"/>
      <c r="D42" s="210">
        <v>24</v>
      </c>
      <c r="E42" s="210">
        <v>23</v>
      </c>
      <c r="F42" s="210">
        <v>24</v>
      </c>
      <c r="G42" s="210">
        <v>6</v>
      </c>
      <c r="H42" s="210">
        <v>5</v>
      </c>
      <c r="I42" s="210">
        <v>3</v>
      </c>
      <c r="J42" s="210">
        <v>0</v>
      </c>
      <c r="K42" s="210">
        <v>71</v>
      </c>
      <c r="L42" s="210">
        <v>14</v>
      </c>
      <c r="M42" s="210">
        <v>85</v>
      </c>
    </row>
    <row r="43" spans="1:13" ht="20.25" customHeight="1">
      <c r="A43" s="213"/>
      <c r="B43" s="212" t="s">
        <v>123</v>
      </c>
      <c r="C43" s="211"/>
      <c r="D43" s="210">
        <v>23</v>
      </c>
      <c r="E43" s="210">
        <v>21</v>
      </c>
      <c r="F43" s="210">
        <v>13</v>
      </c>
      <c r="G43" s="210">
        <v>2</v>
      </c>
      <c r="H43" s="210">
        <v>0</v>
      </c>
      <c r="I43" s="210">
        <v>0</v>
      </c>
      <c r="J43" s="210">
        <v>0</v>
      </c>
      <c r="K43" s="210">
        <v>57</v>
      </c>
      <c r="L43" s="210">
        <v>2</v>
      </c>
      <c r="M43" s="210">
        <v>59</v>
      </c>
    </row>
    <row r="44" spans="1:13" ht="20.25" customHeight="1">
      <c r="A44" s="213"/>
      <c r="B44" s="212" t="s">
        <v>122</v>
      </c>
      <c r="C44" s="211"/>
      <c r="D44" s="210">
        <v>133</v>
      </c>
      <c r="E44" s="210">
        <v>120</v>
      </c>
      <c r="F44" s="210">
        <v>91</v>
      </c>
      <c r="G44" s="210">
        <v>45</v>
      </c>
      <c r="H44" s="210">
        <v>0</v>
      </c>
      <c r="I44" s="210">
        <v>0</v>
      </c>
      <c r="J44" s="210">
        <v>0</v>
      </c>
      <c r="K44" s="210">
        <v>344</v>
      </c>
      <c r="L44" s="210">
        <v>45</v>
      </c>
      <c r="M44" s="210">
        <v>389</v>
      </c>
    </row>
    <row r="45" spans="1:13" ht="20.25" customHeight="1">
      <c r="A45" s="213"/>
      <c r="B45" s="212" t="s">
        <v>121</v>
      </c>
      <c r="C45" s="211"/>
      <c r="D45" s="210">
        <v>63</v>
      </c>
      <c r="E45" s="210">
        <v>61</v>
      </c>
      <c r="F45" s="210">
        <v>52</v>
      </c>
      <c r="G45" s="210">
        <v>33</v>
      </c>
      <c r="H45" s="210">
        <v>37</v>
      </c>
      <c r="I45" s="210">
        <v>15</v>
      </c>
      <c r="J45" s="210">
        <v>0</v>
      </c>
      <c r="K45" s="210">
        <v>176</v>
      </c>
      <c r="L45" s="210">
        <v>85</v>
      </c>
      <c r="M45" s="210">
        <v>261</v>
      </c>
    </row>
    <row r="46" spans="1:13" ht="20.25" customHeight="1">
      <c r="A46" s="213"/>
      <c r="B46" s="212"/>
      <c r="C46" s="211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spans="1:13" ht="20.25" customHeight="1">
      <c r="A47" s="215"/>
      <c r="B47" s="212" t="s">
        <v>120</v>
      </c>
      <c r="C47" s="211"/>
      <c r="D47" s="210">
        <v>754</v>
      </c>
      <c r="E47" s="210">
        <v>633</v>
      </c>
      <c r="F47" s="210">
        <v>482</v>
      </c>
      <c r="G47" s="210">
        <v>324</v>
      </c>
      <c r="H47" s="210">
        <v>223</v>
      </c>
      <c r="I47" s="210">
        <v>119</v>
      </c>
      <c r="J47" s="210">
        <v>0</v>
      </c>
      <c r="K47" s="210">
        <v>1869</v>
      </c>
      <c r="L47" s="214">
        <v>666</v>
      </c>
      <c r="M47" s="210">
        <v>2535</v>
      </c>
    </row>
    <row r="48" spans="1:13" ht="20.25" customHeight="1">
      <c r="A48" s="213"/>
      <c r="B48" s="212" t="s">
        <v>119</v>
      </c>
      <c r="C48" s="211"/>
      <c r="D48" s="210">
        <v>1037</v>
      </c>
      <c r="E48" s="210">
        <v>830</v>
      </c>
      <c r="F48" s="210">
        <v>752</v>
      </c>
      <c r="G48" s="210">
        <v>445</v>
      </c>
      <c r="H48" s="210">
        <v>282</v>
      </c>
      <c r="I48" s="210">
        <v>167</v>
      </c>
      <c r="J48" s="210">
        <v>0</v>
      </c>
      <c r="K48" s="210">
        <v>2619</v>
      </c>
      <c r="L48" s="210">
        <v>894</v>
      </c>
      <c r="M48" s="210">
        <v>3513</v>
      </c>
    </row>
    <row r="49" spans="1:13" ht="20.25" customHeight="1">
      <c r="A49" s="213"/>
      <c r="B49" s="212" t="s">
        <v>118</v>
      </c>
      <c r="C49" s="211"/>
      <c r="D49" s="210">
        <v>298</v>
      </c>
      <c r="E49" s="210">
        <v>268</v>
      </c>
      <c r="F49" s="210">
        <v>181</v>
      </c>
      <c r="G49" s="210">
        <v>143</v>
      </c>
      <c r="H49" s="210">
        <v>83</v>
      </c>
      <c r="I49" s="210">
        <v>41</v>
      </c>
      <c r="J49" s="210">
        <v>0</v>
      </c>
      <c r="K49" s="210">
        <v>747</v>
      </c>
      <c r="L49" s="210">
        <v>267</v>
      </c>
      <c r="M49" s="210">
        <v>1014</v>
      </c>
    </row>
    <row r="50" spans="1:13" ht="20.25" customHeight="1">
      <c r="A50" s="213"/>
      <c r="B50" s="212" t="s">
        <v>117</v>
      </c>
      <c r="C50" s="211"/>
      <c r="D50" s="210">
        <v>687</v>
      </c>
      <c r="E50" s="210">
        <v>602</v>
      </c>
      <c r="F50" s="210">
        <v>480</v>
      </c>
      <c r="G50" s="210">
        <v>283</v>
      </c>
      <c r="H50" s="210">
        <v>130</v>
      </c>
      <c r="I50" s="210">
        <v>72</v>
      </c>
      <c r="J50" s="210">
        <v>0</v>
      </c>
      <c r="K50" s="210">
        <v>1769</v>
      </c>
      <c r="L50" s="210">
        <v>485</v>
      </c>
      <c r="M50" s="210">
        <v>2254</v>
      </c>
    </row>
    <row r="51" spans="1:13" ht="20.25" customHeight="1">
      <c r="A51" s="213"/>
      <c r="B51" s="212" t="s">
        <v>116</v>
      </c>
      <c r="C51" s="211"/>
      <c r="D51" s="210">
        <v>821</v>
      </c>
      <c r="E51" s="210">
        <v>705</v>
      </c>
      <c r="F51" s="210">
        <v>584</v>
      </c>
      <c r="G51" s="210">
        <v>292</v>
      </c>
      <c r="H51" s="210">
        <v>166</v>
      </c>
      <c r="I51" s="210">
        <v>115</v>
      </c>
      <c r="J51" s="210">
        <v>0</v>
      </c>
      <c r="K51" s="210">
        <v>2110</v>
      </c>
      <c r="L51" s="210">
        <v>573</v>
      </c>
      <c r="M51" s="210">
        <v>2683</v>
      </c>
    </row>
    <row r="52" spans="1:13" ht="20.25" customHeight="1">
      <c r="A52" s="213"/>
      <c r="B52" s="212" t="s">
        <v>115</v>
      </c>
      <c r="C52" s="211"/>
      <c r="D52" s="210">
        <v>130</v>
      </c>
      <c r="E52" s="210">
        <v>125</v>
      </c>
      <c r="F52" s="210">
        <v>81</v>
      </c>
      <c r="G52" s="210">
        <v>58</v>
      </c>
      <c r="H52" s="210">
        <v>24</v>
      </c>
      <c r="I52" s="210">
        <v>20</v>
      </c>
      <c r="J52" s="210">
        <v>0</v>
      </c>
      <c r="K52" s="210">
        <v>336</v>
      </c>
      <c r="L52" s="210">
        <v>102</v>
      </c>
      <c r="M52" s="210">
        <v>438</v>
      </c>
    </row>
    <row r="53" spans="1:13" ht="20.25" customHeight="1">
      <c r="A53" s="213"/>
      <c r="B53" s="212" t="s">
        <v>114</v>
      </c>
      <c r="C53" s="211"/>
      <c r="D53" s="210">
        <v>221</v>
      </c>
      <c r="E53" s="210">
        <v>198</v>
      </c>
      <c r="F53" s="210">
        <v>175</v>
      </c>
      <c r="G53" s="210">
        <v>46</v>
      </c>
      <c r="H53" s="210">
        <v>39</v>
      </c>
      <c r="I53" s="210">
        <v>18</v>
      </c>
      <c r="J53" s="210">
        <v>0</v>
      </c>
      <c r="K53" s="210">
        <v>594</v>
      </c>
      <c r="L53" s="210">
        <v>103</v>
      </c>
      <c r="M53" s="210">
        <v>697</v>
      </c>
    </row>
    <row r="54" spans="1:13" ht="20.25" customHeight="1">
      <c r="A54" s="213"/>
      <c r="B54" s="212" t="s">
        <v>113</v>
      </c>
      <c r="C54" s="211"/>
      <c r="D54" s="210">
        <v>170</v>
      </c>
      <c r="E54" s="210">
        <v>172</v>
      </c>
      <c r="F54" s="210">
        <v>127</v>
      </c>
      <c r="G54" s="210">
        <v>87</v>
      </c>
      <c r="H54" s="210">
        <v>70</v>
      </c>
      <c r="I54" s="210">
        <v>45</v>
      </c>
      <c r="J54" s="210">
        <v>0</v>
      </c>
      <c r="K54" s="210">
        <v>469</v>
      </c>
      <c r="L54" s="210">
        <v>202</v>
      </c>
      <c r="M54" s="210">
        <v>671</v>
      </c>
    </row>
    <row r="55" spans="1:13" ht="20.25" customHeight="1">
      <c r="A55" s="213"/>
      <c r="B55" s="212" t="s">
        <v>112</v>
      </c>
      <c r="C55" s="211"/>
      <c r="D55" s="210">
        <v>266</v>
      </c>
      <c r="E55" s="210">
        <v>231</v>
      </c>
      <c r="F55" s="210">
        <v>200</v>
      </c>
      <c r="G55" s="210">
        <v>106</v>
      </c>
      <c r="H55" s="210">
        <v>57</v>
      </c>
      <c r="I55" s="210">
        <v>31</v>
      </c>
      <c r="J55" s="210">
        <v>0</v>
      </c>
      <c r="K55" s="210">
        <v>697</v>
      </c>
      <c r="L55" s="210">
        <v>194</v>
      </c>
      <c r="M55" s="210">
        <v>891</v>
      </c>
    </row>
    <row r="56" spans="1:13" ht="20.25" customHeight="1">
      <c r="A56" s="213"/>
      <c r="B56" s="212" t="s">
        <v>111</v>
      </c>
      <c r="C56" s="211"/>
      <c r="D56" s="210">
        <v>114</v>
      </c>
      <c r="E56" s="210">
        <v>102</v>
      </c>
      <c r="F56" s="210">
        <v>71</v>
      </c>
      <c r="G56" s="210">
        <v>59</v>
      </c>
      <c r="H56" s="210">
        <v>18</v>
      </c>
      <c r="I56" s="210">
        <v>4</v>
      </c>
      <c r="J56" s="210">
        <v>0</v>
      </c>
      <c r="K56" s="210">
        <v>287</v>
      </c>
      <c r="L56" s="210">
        <v>81</v>
      </c>
      <c r="M56" s="210">
        <v>368</v>
      </c>
    </row>
    <row r="57" spans="1:13" ht="20.25" customHeight="1">
      <c r="A57" s="213"/>
      <c r="B57" s="212" t="s">
        <v>110</v>
      </c>
      <c r="C57" s="211"/>
      <c r="D57" s="210">
        <v>143</v>
      </c>
      <c r="E57" s="210">
        <v>151</v>
      </c>
      <c r="F57" s="210">
        <v>109</v>
      </c>
      <c r="G57" s="210">
        <v>91</v>
      </c>
      <c r="H57" s="210">
        <v>58</v>
      </c>
      <c r="I57" s="210">
        <v>36</v>
      </c>
      <c r="J57" s="210">
        <v>0</v>
      </c>
      <c r="K57" s="210">
        <v>403</v>
      </c>
      <c r="L57" s="210">
        <v>185</v>
      </c>
      <c r="M57" s="210">
        <v>588</v>
      </c>
    </row>
    <row r="58" spans="1:13" ht="20.25" customHeight="1">
      <c r="A58" s="209"/>
      <c r="B58" s="208" t="s">
        <v>187</v>
      </c>
      <c r="C58" s="207"/>
      <c r="D58" s="206">
        <v>185</v>
      </c>
      <c r="E58" s="206">
        <v>190</v>
      </c>
      <c r="F58" s="206">
        <v>140</v>
      </c>
      <c r="G58" s="206">
        <v>95</v>
      </c>
      <c r="H58" s="206">
        <v>10</v>
      </c>
      <c r="I58" s="206">
        <v>6</v>
      </c>
      <c r="J58" s="206">
        <v>0</v>
      </c>
      <c r="K58" s="206">
        <v>515</v>
      </c>
      <c r="L58" s="206">
        <v>111</v>
      </c>
      <c r="M58" s="206">
        <v>626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17">
    <mergeCell ref="A40:C40"/>
    <mergeCell ref="A31:C31"/>
    <mergeCell ref="D3:L3"/>
    <mergeCell ref="A37:C37"/>
    <mergeCell ref="A10:C10"/>
    <mergeCell ref="A14:C14"/>
    <mergeCell ref="A18:C18"/>
    <mergeCell ref="A23:C23"/>
    <mergeCell ref="M3:M5"/>
    <mergeCell ref="D4:D5"/>
    <mergeCell ref="E4:E5"/>
    <mergeCell ref="F4:F5"/>
    <mergeCell ref="G4:G5"/>
    <mergeCell ref="H4:H5"/>
    <mergeCell ref="I4:I5"/>
    <mergeCell ref="J4:J5"/>
    <mergeCell ref="K4:L4"/>
  </mergeCells>
  <printOptions/>
  <pageMargins left="0.984251968503937" right="0.984251968503937" top="0.7874015748031497" bottom="0.3937007874015748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.125" style="171" customWidth="1"/>
    <col min="2" max="2" width="15.00390625" style="171" customWidth="1"/>
    <col min="3" max="3" width="3.125" style="171" customWidth="1"/>
    <col min="4" max="4" width="12.125" style="171" customWidth="1"/>
    <col min="5" max="5" width="12.125" style="173" customWidth="1"/>
    <col min="6" max="6" width="12.125" style="172" customWidth="1"/>
    <col min="7" max="8" width="12.125" style="173" customWidth="1"/>
    <col min="9" max="9" width="10.75390625" style="173" customWidth="1"/>
    <col min="10" max="10" width="10.75390625" style="172" customWidth="1"/>
    <col min="11" max="16384" width="9.00390625" style="171" customWidth="1"/>
  </cols>
  <sheetData>
    <row r="1" spans="1:10" ht="19.5" customHeight="1">
      <c r="A1" s="204" t="s">
        <v>237</v>
      </c>
      <c r="I1" s="203"/>
      <c r="J1" s="203"/>
    </row>
    <row r="2" spans="1:10" ht="19.5" customHeight="1" thickBot="1">
      <c r="A2" s="306" t="s">
        <v>236</v>
      </c>
      <c r="B2" s="306"/>
      <c r="C2" s="306"/>
      <c r="D2" s="307"/>
      <c r="E2" s="201"/>
      <c r="F2" s="202"/>
      <c r="G2" s="201"/>
      <c r="H2" s="188"/>
      <c r="I2" s="171"/>
      <c r="J2" s="171"/>
    </row>
    <row r="3" spans="1:10" ht="19.5" customHeight="1" thickTop="1">
      <c r="A3" s="299" t="s">
        <v>236</v>
      </c>
      <c r="B3" s="300"/>
      <c r="C3" s="301"/>
      <c r="D3" s="304" t="s">
        <v>235</v>
      </c>
      <c r="E3" s="295" t="s">
        <v>223</v>
      </c>
      <c r="F3" s="296"/>
      <c r="G3" s="295" t="s">
        <v>234</v>
      </c>
      <c r="H3" s="296"/>
      <c r="I3" s="171"/>
      <c r="J3" s="171"/>
    </row>
    <row r="4" spans="1:10" ht="34.5" customHeight="1">
      <c r="A4" s="302"/>
      <c r="B4" s="302"/>
      <c r="C4" s="303"/>
      <c r="D4" s="305"/>
      <c r="E4" s="186" t="s">
        <v>221</v>
      </c>
      <c r="F4" s="186" t="s">
        <v>220</v>
      </c>
      <c r="G4" s="186" t="s">
        <v>233</v>
      </c>
      <c r="H4" s="186" t="s">
        <v>218</v>
      </c>
      <c r="I4" s="171"/>
      <c r="J4" s="171"/>
    </row>
    <row r="5" spans="1:10" ht="9.75" customHeight="1">
      <c r="A5" s="200"/>
      <c r="B5" s="200"/>
      <c r="C5" s="199"/>
      <c r="D5" s="198"/>
      <c r="E5" s="197"/>
      <c r="F5" s="197"/>
      <c r="G5" s="197"/>
      <c r="H5" s="197"/>
      <c r="I5" s="171"/>
      <c r="J5" s="171"/>
    </row>
    <row r="6" spans="1:19" s="192" customFormat="1" ht="18.75" customHeight="1">
      <c r="A6" s="293" t="s">
        <v>232</v>
      </c>
      <c r="B6" s="293"/>
      <c r="C6" s="294"/>
      <c r="D6" s="182">
        <v>759740</v>
      </c>
      <c r="E6" s="180">
        <v>23356</v>
      </c>
      <c r="F6" s="181">
        <v>3.07</v>
      </c>
      <c r="G6" s="180">
        <v>3459</v>
      </c>
      <c r="H6" s="179">
        <v>0.46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s="192" customFormat="1" ht="18.75" customHeight="1">
      <c r="A7" s="293" t="s">
        <v>231</v>
      </c>
      <c r="B7" s="293"/>
      <c r="C7" s="294"/>
      <c r="D7" s="196">
        <v>649773</v>
      </c>
      <c r="E7" s="195">
        <v>20849</v>
      </c>
      <c r="F7" s="181">
        <v>3.21</v>
      </c>
      <c r="G7" s="195">
        <v>3043</v>
      </c>
      <c r="H7" s="179">
        <v>0.47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s="192" customFormat="1" ht="18.75" customHeight="1">
      <c r="A8" s="293" t="s">
        <v>230</v>
      </c>
      <c r="B8" s="293"/>
      <c r="C8" s="294"/>
      <c r="D8" s="196">
        <v>109967</v>
      </c>
      <c r="E8" s="195">
        <v>2507</v>
      </c>
      <c r="F8" s="181">
        <v>2.28</v>
      </c>
      <c r="G8" s="195">
        <v>416</v>
      </c>
      <c r="H8" s="179">
        <v>0.38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s="192" customFormat="1" ht="18.75" customHeight="1">
      <c r="A9" s="183"/>
      <c r="B9" s="137"/>
      <c r="C9" s="136"/>
      <c r="D9" s="194"/>
      <c r="E9" s="193"/>
      <c r="F9" s="193"/>
      <c r="G9" s="193"/>
      <c r="H9" s="193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0" ht="18.75" customHeight="1">
      <c r="A10" s="297" t="s">
        <v>166</v>
      </c>
      <c r="B10" s="297"/>
      <c r="C10" s="298"/>
      <c r="D10" s="182">
        <v>11323</v>
      </c>
      <c r="E10" s="180">
        <v>341</v>
      </c>
      <c r="F10" s="181">
        <v>3.01</v>
      </c>
      <c r="G10" s="180">
        <v>68</v>
      </c>
      <c r="H10" s="179">
        <v>0.6</v>
      </c>
      <c r="I10" s="171"/>
      <c r="J10" s="171"/>
    </row>
    <row r="11" spans="1:10" ht="18.75" customHeight="1">
      <c r="A11" s="183"/>
      <c r="B11" s="102" t="s">
        <v>165</v>
      </c>
      <c r="C11" s="101"/>
      <c r="D11" s="182">
        <v>4654</v>
      </c>
      <c r="E11" s="180">
        <v>157</v>
      </c>
      <c r="F11" s="181">
        <v>3.37</v>
      </c>
      <c r="G11" s="180">
        <v>23</v>
      </c>
      <c r="H11" s="179">
        <v>0.49</v>
      </c>
      <c r="I11" s="171"/>
      <c r="J11" s="171"/>
    </row>
    <row r="12" spans="1:10" ht="18.75" customHeight="1">
      <c r="A12" s="183"/>
      <c r="B12" s="102" t="s">
        <v>164</v>
      </c>
      <c r="C12" s="101"/>
      <c r="D12" s="182">
        <v>6669</v>
      </c>
      <c r="E12" s="180">
        <v>184</v>
      </c>
      <c r="F12" s="181">
        <v>2.76</v>
      </c>
      <c r="G12" s="180">
        <v>45</v>
      </c>
      <c r="H12" s="179">
        <v>0.67</v>
      </c>
      <c r="I12" s="171"/>
      <c r="J12" s="171"/>
    </row>
    <row r="13" spans="1:10" ht="18.75" customHeight="1">
      <c r="A13" s="183"/>
      <c r="B13" s="102"/>
      <c r="C13" s="101"/>
      <c r="D13" s="182"/>
      <c r="E13" s="180"/>
      <c r="F13" s="181"/>
      <c r="G13" s="180"/>
      <c r="H13" s="179"/>
      <c r="I13" s="171"/>
      <c r="J13" s="171"/>
    </row>
    <row r="14" spans="1:10" ht="18.75" customHeight="1">
      <c r="A14" s="297" t="s">
        <v>163</v>
      </c>
      <c r="B14" s="297"/>
      <c r="C14" s="298"/>
      <c r="D14" s="182">
        <v>1636</v>
      </c>
      <c r="E14" s="180">
        <v>14</v>
      </c>
      <c r="F14" s="181">
        <v>0.86</v>
      </c>
      <c r="G14" s="180">
        <v>3</v>
      </c>
      <c r="H14" s="179">
        <v>0.18</v>
      </c>
      <c r="I14" s="171"/>
      <c r="J14" s="171"/>
    </row>
    <row r="15" spans="1:10" ht="18.75" customHeight="1">
      <c r="A15" s="183"/>
      <c r="B15" s="102" t="s">
        <v>161</v>
      </c>
      <c r="C15" s="101"/>
      <c r="D15" s="182">
        <v>620</v>
      </c>
      <c r="E15" s="180">
        <v>9</v>
      </c>
      <c r="F15" s="181">
        <v>1.45</v>
      </c>
      <c r="G15" s="180">
        <v>2</v>
      </c>
      <c r="H15" s="179">
        <v>0.32</v>
      </c>
      <c r="I15" s="171"/>
      <c r="J15" s="171"/>
    </row>
    <row r="16" spans="1:10" ht="18.75" customHeight="1">
      <c r="A16" s="183"/>
      <c r="B16" s="102" t="s">
        <v>229</v>
      </c>
      <c r="C16" s="101"/>
      <c r="D16" s="182">
        <v>1016</v>
      </c>
      <c r="E16" s="180">
        <v>5</v>
      </c>
      <c r="F16" s="181">
        <v>0.49</v>
      </c>
      <c r="G16" s="180">
        <v>1</v>
      </c>
      <c r="H16" s="179">
        <v>0.1</v>
      </c>
      <c r="I16" s="171"/>
      <c r="J16" s="171"/>
    </row>
    <row r="17" spans="1:10" ht="18.75" customHeight="1">
      <c r="A17" s="183"/>
      <c r="B17" s="102"/>
      <c r="C17" s="101"/>
      <c r="D17" s="182"/>
      <c r="E17" s="180"/>
      <c r="F17" s="181"/>
      <c r="G17" s="180"/>
      <c r="H17" s="179"/>
      <c r="I17" s="171"/>
      <c r="J17" s="171"/>
    </row>
    <row r="18" spans="1:10" ht="18.75" customHeight="1">
      <c r="A18" s="297" t="s">
        <v>160</v>
      </c>
      <c r="B18" s="297"/>
      <c r="C18" s="298"/>
      <c r="D18" s="182">
        <v>8908</v>
      </c>
      <c r="E18" s="180">
        <v>153</v>
      </c>
      <c r="F18" s="181">
        <v>1.72</v>
      </c>
      <c r="G18" s="180">
        <v>23</v>
      </c>
      <c r="H18" s="179">
        <v>0.26</v>
      </c>
      <c r="I18" s="171"/>
      <c r="J18" s="171"/>
    </row>
    <row r="19" spans="1:10" ht="18.75" customHeight="1">
      <c r="A19" s="183"/>
      <c r="B19" s="102" t="s">
        <v>159</v>
      </c>
      <c r="C19" s="101"/>
      <c r="D19" s="182">
        <v>3310</v>
      </c>
      <c r="E19" s="180">
        <v>56</v>
      </c>
      <c r="F19" s="181">
        <v>1.69</v>
      </c>
      <c r="G19" s="180">
        <v>11</v>
      </c>
      <c r="H19" s="179">
        <v>0.33</v>
      </c>
      <c r="I19" s="171"/>
      <c r="J19" s="171"/>
    </row>
    <row r="20" spans="1:10" ht="18.75" customHeight="1">
      <c r="A20" s="183"/>
      <c r="B20" s="102" t="s">
        <v>158</v>
      </c>
      <c r="C20" s="101"/>
      <c r="D20" s="182">
        <v>1088</v>
      </c>
      <c r="E20" s="180">
        <v>5</v>
      </c>
      <c r="F20" s="181">
        <v>0.46</v>
      </c>
      <c r="G20" s="180">
        <v>1</v>
      </c>
      <c r="H20" s="179">
        <v>0.09</v>
      </c>
      <c r="I20" s="171"/>
      <c r="J20" s="171"/>
    </row>
    <row r="21" spans="1:10" ht="18.75" customHeight="1">
      <c r="A21" s="183"/>
      <c r="B21" s="102" t="s">
        <v>157</v>
      </c>
      <c r="C21" s="101"/>
      <c r="D21" s="182">
        <v>4510</v>
      </c>
      <c r="E21" s="180">
        <v>92</v>
      </c>
      <c r="F21" s="181">
        <v>2.04</v>
      </c>
      <c r="G21" s="180">
        <v>11</v>
      </c>
      <c r="H21" s="179">
        <v>0.24</v>
      </c>
      <c r="I21" s="171"/>
      <c r="J21" s="171"/>
    </row>
    <row r="22" spans="1:10" ht="18.75" customHeight="1">
      <c r="A22" s="183"/>
      <c r="B22" s="102"/>
      <c r="C22" s="101"/>
      <c r="D22" s="182"/>
      <c r="E22" s="180"/>
      <c r="F22" s="181"/>
      <c r="G22" s="180"/>
      <c r="H22" s="179"/>
      <c r="I22" s="171"/>
      <c r="J22" s="171"/>
    </row>
    <row r="23" spans="1:10" ht="18.75" customHeight="1">
      <c r="A23" s="297" t="s">
        <v>156</v>
      </c>
      <c r="B23" s="297"/>
      <c r="C23" s="298"/>
      <c r="D23" s="182">
        <v>22663</v>
      </c>
      <c r="E23" s="180">
        <v>431</v>
      </c>
      <c r="F23" s="181">
        <v>1.9</v>
      </c>
      <c r="G23" s="180">
        <v>92</v>
      </c>
      <c r="H23" s="179">
        <v>0.41</v>
      </c>
      <c r="I23" s="171"/>
      <c r="J23" s="171"/>
    </row>
    <row r="24" spans="1:10" ht="18.75" customHeight="1">
      <c r="A24" s="183"/>
      <c r="B24" s="102" t="s">
        <v>155</v>
      </c>
      <c r="C24" s="101"/>
      <c r="D24" s="182">
        <v>6587</v>
      </c>
      <c r="E24" s="180">
        <v>119</v>
      </c>
      <c r="F24" s="181">
        <v>1.81</v>
      </c>
      <c r="G24" s="180">
        <v>20</v>
      </c>
      <c r="H24" s="179">
        <v>0.3</v>
      </c>
      <c r="I24" s="171"/>
      <c r="J24" s="171"/>
    </row>
    <row r="25" spans="1:10" ht="18.75" customHeight="1">
      <c r="A25" s="183"/>
      <c r="B25" s="102" t="s">
        <v>153</v>
      </c>
      <c r="C25" s="101"/>
      <c r="D25" s="182">
        <v>2311</v>
      </c>
      <c r="E25" s="180">
        <v>57</v>
      </c>
      <c r="F25" s="181">
        <v>2.47</v>
      </c>
      <c r="G25" s="180">
        <v>13</v>
      </c>
      <c r="H25" s="179">
        <v>0.56</v>
      </c>
      <c r="I25" s="171"/>
      <c r="J25" s="171"/>
    </row>
    <row r="26" spans="1:10" ht="18.75" customHeight="1">
      <c r="A26" s="183"/>
      <c r="B26" s="102" t="s">
        <v>152</v>
      </c>
      <c r="C26" s="101"/>
      <c r="D26" s="182">
        <v>3677</v>
      </c>
      <c r="E26" s="180">
        <v>68</v>
      </c>
      <c r="F26" s="181">
        <v>1.85</v>
      </c>
      <c r="G26" s="180">
        <v>20</v>
      </c>
      <c r="H26" s="179">
        <v>0.54</v>
      </c>
      <c r="I26" s="171"/>
      <c r="J26" s="171"/>
    </row>
    <row r="27" spans="1:10" ht="18.75" customHeight="1">
      <c r="A27" s="183"/>
      <c r="B27" s="102" t="s">
        <v>151</v>
      </c>
      <c r="C27" s="101"/>
      <c r="D27" s="182">
        <v>3407</v>
      </c>
      <c r="E27" s="180">
        <v>73</v>
      </c>
      <c r="F27" s="181">
        <v>2.14</v>
      </c>
      <c r="G27" s="180">
        <v>18</v>
      </c>
      <c r="H27" s="179">
        <v>0.53</v>
      </c>
      <c r="I27" s="171"/>
      <c r="J27" s="171"/>
    </row>
    <row r="28" spans="1:10" ht="18.75" customHeight="1">
      <c r="A28" s="183"/>
      <c r="B28" s="102" t="s">
        <v>150</v>
      </c>
      <c r="C28" s="101"/>
      <c r="D28" s="182">
        <v>1192</v>
      </c>
      <c r="E28" s="180">
        <v>26</v>
      </c>
      <c r="F28" s="181">
        <v>2.18</v>
      </c>
      <c r="G28" s="180">
        <v>11</v>
      </c>
      <c r="H28" s="179">
        <v>0.92</v>
      </c>
      <c r="I28" s="171"/>
      <c r="J28" s="171"/>
    </row>
    <row r="29" spans="1:10" ht="18.75" customHeight="1">
      <c r="A29" s="183"/>
      <c r="B29" s="102" t="s">
        <v>228</v>
      </c>
      <c r="C29" s="101"/>
      <c r="D29" s="182">
        <v>5489</v>
      </c>
      <c r="E29" s="180">
        <v>88</v>
      </c>
      <c r="F29" s="181">
        <v>1.6</v>
      </c>
      <c r="G29" s="180">
        <v>10</v>
      </c>
      <c r="H29" s="179">
        <v>0.18</v>
      </c>
      <c r="I29" s="171"/>
      <c r="J29" s="171"/>
    </row>
    <row r="30" spans="1:10" ht="18.75" customHeight="1">
      <c r="A30" s="183"/>
      <c r="B30" s="102"/>
      <c r="C30" s="101"/>
      <c r="D30" s="182"/>
      <c r="E30" s="180"/>
      <c r="F30" s="181"/>
      <c r="G30" s="180"/>
      <c r="H30" s="179"/>
      <c r="I30" s="171"/>
      <c r="J30" s="171"/>
    </row>
    <row r="31" spans="1:8" s="183" customFormat="1" ht="18.75" customHeight="1">
      <c r="A31" s="297" t="s">
        <v>227</v>
      </c>
      <c r="B31" s="297"/>
      <c r="C31" s="298"/>
      <c r="D31" s="182">
        <v>12887</v>
      </c>
      <c r="E31" s="180">
        <v>337</v>
      </c>
      <c r="F31" s="181">
        <v>2.62</v>
      </c>
      <c r="G31" s="180">
        <v>53</v>
      </c>
      <c r="H31" s="179">
        <v>0.41</v>
      </c>
    </row>
    <row r="32" spans="1:10" ht="18.75" customHeight="1">
      <c r="A32" s="183"/>
      <c r="B32" s="102" t="s">
        <v>133</v>
      </c>
      <c r="C32" s="101"/>
      <c r="D32" s="182">
        <v>1167</v>
      </c>
      <c r="E32" s="180">
        <v>47</v>
      </c>
      <c r="F32" s="181">
        <v>2.82</v>
      </c>
      <c r="G32" s="180">
        <v>8</v>
      </c>
      <c r="H32" s="179">
        <v>0.48</v>
      </c>
      <c r="I32" s="171"/>
      <c r="J32" s="171"/>
    </row>
    <row r="33" spans="1:10" ht="18.75" customHeight="1">
      <c r="A33" s="183"/>
      <c r="B33" s="102" t="s">
        <v>131</v>
      </c>
      <c r="C33" s="101"/>
      <c r="D33" s="182">
        <v>975</v>
      </c>
      <c r="E33" s="180">
        <v>31</v>
      </c>
      <c r="F33" s="181">
        <v>3.18</v>
      </c>
      <c r="G33" s="180">
        <v>4</v>
      </c>
      <c r="H33" s="179">
        <v>0.41</v>
      </c>
      <c r="I33" s="171"/>
      <c r="J33" s="171"/>
    </row>
    <row r="34" spans="1:10" ht="18.75" customHeight="1">
      <c r="A34" s="183"/>
      <c r="B34" s="102" t="s">
        <v>171</v>
      </c>
      <c r="C34" s="101"/>
      <c r="D34" s="182">
        <v>2437</v>
      </c>
      <c r="E34" s="180">
        <v>72</v>
      </c>
      <c r="F34" s="181">
        <v>2.95</v>
      </c>
      <c r="G34" s="180">
        <v>13</v>
      </c>
      <c r="H34" s="179">
        <v>0.53</v>
      </c>
      <c r="I34" s="171"/>
      <c r="J34" s="171"/>
    </row>
    <row r="35" spans="1:10" ht="18.75" customHeight="1">
      <c r="A35" s="183"/>
      <c r="B35" s="102" t="s">
        <v>129</v>
      </c>
      <c r="C35" s="101"/>
      <c r="D35" s="182">
        <v>7808</v>
      </c>
      <c r="E35" s="180">
        <v>187</v>
      </c>
      <c r="F35" s="181">
        <v>2.39</v>
      </c>
      <c r="G35" s="180">
        <v>28</v>
      </c>
      <c r="H35" s="179">
        <v>0.36</v>
      </c>
      <c r="I35" s="171"/>
      <c r="J35" s="171"/>
    </row>
    <row r="36" spans="1:10" ht="18.75" customHeight="1">
      <c r="A36" s="183"/>
      <c r="B36" s="102"/>
      <c r="C36" s="101"/>
      <c r="D36" s="182"/>
      <c r="E36" s="180"/>
      <c r="F36" s="181"/>
      <c r="G36" s="180"/>
      <c r="H36" s="179"/>
      <c r="I36" s="171"/>
      <c r="J36" s="171"/>
    </row>
    <row r="37" spans="1:10" ht="18.75" customHeight="1">
      <c r="A37" s="183"/>
      <c r="B37" s="102"/>
      <c r="C37" s="101"/>
      <c r="D37" s="182"/>
      <c r="E37" s="180"/>
      <c r="F37" s="181"/>
      <c r="G37" s="180"/>
      <c r="H37" s="179"/>
      <c r="I37" s="171"/>
      <c r="J37" s="171"/>
    </row>
    <row r="38" spans="1:8" ht="9.75" customHeight="1">
      <c r="A38" s="178"/>
      <c r="B38" s="178"/>
      <c r="C38" s="191"/>
      <c r="D38" s="178"/>
      <c r="E38" s="189"/>
      <c r="F38" s="190"/>
      <c r="G38" s="189"/>
      <c r="H38" s="189"/>
    </row>
    <row r="39" ht="19.5" customHeight="1"/>
    <row r="40" ht="19.5" customHeight="1"/>
    <row r="41" ht="19.5" customHeight="1" thickBot="1">
      <c r="H41" s="188" t="s">
        <v>226</v>
      </c>
    </row>
    <row r="42" spans="1:10" ht="19.5" customHeight="1" thickTop="1">
      <c r="A42" s="299" t="s">
        <v>225</v>
      </c>
      <c r="B42" s="300"/>
      <c r="C42" s="301"/>
      <c r="D42" s="304" t="s">
        <v>224</v>
      </c>
      <c r="E42" s="295" t="s">
        <v>223</v>
      </c>
      <c r="F42" s="296"/>
      <c r="G42" s="295" t="s">
        <v>222</v>
      </c>
      <c r="H42" s="296"/>
      <c r="I42" s="171"/>
      <c r="J42" s="171"/>
    </row>
    <row r="43" spans="1:10" ht="34.5" customHeight="1">
      <c r="A43" s="302"/>
      <c r="B43" s="302"/>
      <c r="C43" s="303"/>
      <c r="D43" s="305"/>
      <c r="E43" s="186" t="s">
        <v>221</v>
      </c>
      <c r="F43" s="186" t="s">
        <v>220</v>
      </c>
      <c r="G43" s="186" t="s">
        <v>219</v>
      </c>
      <c r="H43" s="186" t="s">
        <v>218</v>
      </c>
      <c r="I43" s="171"/>
      <c r="J43" s="171"/>
    </row>
    <row r="44" spans="1:10" ht="18.75" customHeight="1">
      <c r="A44" s="297" t="s">
        <v>128</v>
      </c>
      <c r="B44" s="297"/>
      <c r="C44" s="298"/>
      <c r="D44" s="182">
        <v>13909</v>
      </c>
      <c r="E44" s="180">
        <v>375</v>
      </c>
      <c r="F44" s="181">
        <v>2.7</v>
      </c>
      <c r="G44" s="180">
        <v>31</v>
      </c>
      <c r="H44" s="179">
        <v>0.22</v>
      </c>
      <c r="I44" s="171"/>
      <c r="J44" s="171"/>
    </row>
    <row r="45" spans="1:10" ht="18.75" customHeight="1">
      <c r="A45" s="183"/>
      <c r="B45" s="102" t="s">
        <v>127</v>
      </c>
      <c r="C45" s="101"/>
      <c r="D45" s="182">
        <v>13909</v>
      </c>
      <c r="E45" s="180">
        <v>375</v>
      </c>
      <c r="F45" s="181">
        <v>2.7</v>
      </c>
      <c r="G45" s="180">
        <v>31</v>
      </c>
      <c r="H45" s="179">
        <v>0.22</v>
      </c>
      <c r="I45" s="171"/>
      <c r="J45" s="171"/>
    </row>
    <row r="46" spans="1:10" ht="18.75" customHeight="1">
      <c r="A46" s="183"/>
      <c r="B46" s="102"/>
      <c r="C46" s="101"/>
      <c r="D46" s="182"/>
      <c r="E46" s="180"/>
      <c r="F46" s="181"/>
      <c r="G46" s="180"/>
      <c r="H46" s="179"/>
      <c r="I46" s="171"/>
      <c r="J46" s="171"/>
    </row>
    <row r="47" spans="1:10" ht="18.75" customHeight="1">
      <c r="A47" s="297" t="s">
        <v>126</v>
      </c>
      <c r="B47" s="297"/>
      <c r="C47" s="298"/>
      <c r="D47" s="182">
        <v>38641</v>
      </c>
      <c r="E47" s="180">
        <v>856</v>
      </c>
      <c r="F47" s="181">
        <v>2.22</v>
      </c>
      <c r="G47" s="180">
        <v>146</v>
      </c>
      <c r="H47" s="179">
        <v>0.38</v>
      </c>
      <c r="I47" s="171"/>
      <c r="J47" s="171"/>
    </row>
    <row r="48" spans="1:10" ht="18.75" customHeight="1">
      <c r="A48" s="183"/>
      <c r="B48" s="102" t="s">
        <v>125</v>
      </c>
      <c r="C48" s="101"/>
      <c r="D48" s="182">
        <v>5197</v>
      </c>
      <c r="E48" s="180">
        <v>123</v>
      </c>
      <c r="F48" s="181">
        <v>2.37</v>
      </c>
      <c r="G48" s="180">
        <v>26</v>
      </c>
      <c r="H48" s="179">
        <v>0.5</v>
      </c>
      <c r="I48" s="171"/>
      <c r="J48" s="171"/>
    </row>
    <row r="49" spans="1:10" ht="18.75" customHeight="1">
      <c r="A49" s="183"/>
      <c r="B49" s="102" t="s">
        <v>124</v>
      </c>
      <c r="C49" s="101"/>
      <c r="D49" s="182">
        <v>3717</v>
      </c>
      <c r="E49" s="180">
        <v>85</v>
      </c>
      <c r="F49" s="181">
        <v>2.29</v>
      </c>
      <c r="G49" s="180">
        <v>27</v>
      </c>
      <c r="H49" s="179">
        <v>0.73</v>
      </c>
      <c r="I49" s="171"/>
      <c r="J49" s="171"/>
    </row>
    <row r="50" spans="1:10" ht="18.75" customHeight="1">
      <c r="A50" s="183"/>
      <c r="B50" s="102" t="s">
        <v>123</v>
      </c>
      <c r="C50" s="101"/>
      <c r="D50" s="182">
        <v>3802</v>
      </c>
      <c r="E50" s="180">
        <v>107</v>
      </c>
      <c r="F50" s="181">
        <v>2.81</v>
      </c>
      <c r="G50" s="180">
        <v>13</v>
      </c>
      <c r="H50" s="179">
        <v>0.34</v>
      </c>
      <c r="I50" s="171"/>
      <c r="J50" s="171"/>
    </row>
    <row r="51" spans="1:10" ht="18.75" customHeight="1">
      <c r="A51" s="183"/>
      <c r="B51" s="102" t="s">
        <v>122</v>
      </c>
      <c r="C51" s="101"/>
      <c r="D51" s="182">
        <v>16672</v>
      </c>
      <c r="E51" s="180">
        <v>284</v>
      </c>
      <c r="F51" s="181">
        <v>1.7</v>
      </c>
      <c r="G51" s="180">
        <v>29</v>
      </c>
      <c r="H51" s="179">
        <v>0.17</v>
      </c>
      <c r="I51" s="171"/>
      <c r="J51" s="171"/>
    </row>
    <row r="52" spans="1:10" ht="18.75" customHeight="1">
      <c r="A52" s="183"/>
      <c r="B52" s="102" t="s">
        <v>121</v>
      </c>
      <c r="C52" s="101"/>
      <c r="D52" s="182">
        <v>9253</v>
      </c>
      <c r="E52" s="180">
        <v>257</v>
      </c>
      <c r="F52" s="181">
        <v>2.78</v>
      </c>
      <c r="G52" s="180">
        <v>51</v>
      </c>
      <c r="H52" s="179">
        <v>0.55</v>
      </c>
      <c r="I52" s="171"/>
      <c r="J52" s="171"/>
    </row>
    <row r="53" spans="1:10" ht="18.75" customHeight="1">
      <c r="A53" s="183"/>
      <c r="B53" s="102"/>
      <c r="C53" s="101"/>
      <c r="D53" s="185"/>
      <c r="E53" s="184"/>
      <c r="F53" s="184"/>
      <c r="G53" s="184"/>
      <c r="H53" s="184"/>
      <c r="I53" s="171"/>
      <c r="J53" s="171"/>
    </row>
    <row r="54" spans="1:10" ht="18.75" customHeight="1">
      <c r="A54" s="183"/>
      <c r="B54" s="102" t="s">
        <v>120</v>
      </c>
      <c r="C54" s="101"/>
      <c r="D54" s="182">
        <v>133843</v>
      </c>
      <c r="E54" s="180">
        <v>4531</v>
      </c>
      <c r="F54" s="181">
        <v>3.39</v>
      </c>
      <c r="G54" s="180">
        <v>892</v>
      </c>
      <c r="H54" s="179">
        <v>0.67</v>
      </c>
      <c r="I54" s="171"/>
      <c r="J54" s="171"/>
    </row>
    <row r="55" spans="1:10" ht="18.75" customHeight="1">
      <c r="A55" s="183"/>
      <c r="B55" s="102" t="s">
        <v>119</v>
      </c>
      <c r="C55" s="101"/>
      <c r="D55" s="182">
        <v>148276</v>
      </c>
      <c r="E55" s="180">
        <v>5794</v>
      </c>
      <c r="F55" s="181">
        <v>3.91</v>
      </c>
      <c r="G55" s="180">
        <v>994</v>
      </c>
      <c r="H55" s="179">
        <v>0.67</v>
      </c>
      <c r="I55" s="171"/>
      <c r="J55" s="171"/>
    </row>
    <row r="56" spans="1:10" ht="18.75" customHeight="1">
      <c r="A56" s="183"/>
      <c r="B56" s="102" t="s">
        <v>118</v>
      </c>
      <c r="C56" s="101"/>
      <c r="D56" s="182">
        <v>46632</v>
      </c>
      <c r="E56" s="180">
        <v>1524</v>
      </c>
      <c r="F56" s="181">
        <v>3.27</v>
      </c>
      <c r="G56" s="180">
        <v>163</v>
      </c>
      <c r="H56" s="179">
        <v>0.35</v>
      </c>
      <c r="I56" s="171"/>
      <c r="J56" s="171"/>
    </row>
    <row r="57" spans="1:10" ht="18.75" customHeight="1">
      <c r="A57" s="183"/>
      <c r="B57" s="102" t="s">
        <v>117</v>
      </c>
      <c r="C57" s="101"/>
      <c r="D57" s="182">
        <v>77152</v>
      </c>
      <c r="E57" s="180">
        <v>2091</v>
      </c>
      <c r="F57" s="181">
        <v>2.71</v>
      </c>
      <c r="G57" s="180">
        <v>236</v>
      </c>
      <c r="H57" s="179">
        <v>0.31</v>
      </c>
      <c r="I57" s="171"/>
      <c r="J57" s="171"/>
    </row>
    <row r="58" spans="1:10" ht="18.75" customHeight="1">
      <c r="A58" s="183"/>
      <c r="B58" s="102" t="s">
        <v>116</v>
      </c>
      <c r="C58" s="101"/>
      <c r="D58" s="182">
        <v>82286</v>
      </c>
      <c r="E58" s="180">
        <v>2113</v>
      </c>
      <c r="F58" s="181">
        <v>2.57</v>
      </c>
      <c r="G58" s="180">
        <v>185</v>
      </c>
      <c r="H58" s="179">
        <v>0.22</v>
      </c>
      <c r="I58" s="171"/>
      <c r="J58" s="171"/>
    </row>
    <row r="59" spans="1:10" ht="18.75" customHeight="1">
      <c r="A59" s="183"/>
      <c r="B59" s="102" t="s">
        <v>115</v>
      </c>
      <c r="C59" s="101"/>
      <c r="D59" s="182">
        <v>19198</v>
      </c>
      <c r="E59" s="180">
        <v>644</v>
      </c>
      <c r="F59" s="181">
        <v>3.35</v>
      </c>
      <c r="G59" s="180">
        <v>69</v>
      </c>
      <c r="H59" s="179">
        <v>0.36</v>
      </c>
      <c r="I59" s="171"/>
      <c r="J59" s="171"/>
    </row>
    <row r="60" spans="1:10" ht="18.75" customHeight="1">
      <c r="A60" s="183"/>
      <c r="B60" s="102" t="s">
        <v>114</v>
      </c>
      <c r="C60" s="101"/>
      <c r="D60" s="182">
        <v>29582</v>
      </c>
      <c r="E60" s="180">
        <v>1050</v>
      </c>
      <c r="F60" s="181">
        <v>3.55</v>
      </c>
      <c r="G60" s="180">
        <v>147</v>
      </c>
      <c r="H60" s="179">
        <v>0.5</v>
      </c>
      <c r="I60" s="171"/>
      <c r="J60" s="171"/>
    </row>
    <row r="61" spans="1:10" ht="18.75" customHeight="1">
      <c r="A61" s="183"/>
      <c r="B61" s="102" t="s">
        <v>113</v>
      </c>
      <c r="C61" s="101"/>
      <c r="D61" s="182">
        <v>29301</v>
      </c>
      <c r="E61" s="180">
        <v>922</v>
      </c>
      <c r="F61" s="181">
        <v>3.15</v>
      </c>
      <c r="G61" s="180">
        <v>140</v>
      </c>
      <c r="H61" s="179">
        <v>0.48</v>
      </c>
      <c r="I61" s="171"/>
      <c r="J61" s="171"/>
    </row>
    <row r="62" spans="1:10" ht="18.75" customHeight="1">
      <c r="A62" s="183"/>
      <c r="B62" s="102" t="s">
        <v>112</v>
      </c>
      <c r="C62" s="101"/>
      <c r="D62" s="182">
        <v>24430</v>
      </c>
      <c r="E62" s="180">
        <v>711</v>
      </c>
      <c r="F62" s="181">
        <v>2.91</v>
      </c>
      <c r="G62" s="180">
        <v>77</v>
      </c>
      <c r="H62" s="179">
        <v>0.32</v>
      </c>
      <c r="I62" s="171"/>
      <c r="J62" s="171"/>
    </row>
    <row r="63" spans="1:10" ht="18.75" customHeight="1">
      <c r="A63" s="183"/>
      <c r="B63" s="102" t="s">
        <v>111</v>
      </c>
      <c r="C63" s="101"/>
      <c r="D63" s="182">
        <v>18302</v>
      </c>
      <c r="E63" s="180">
        <v>417</v>
      </c>
      <c r="F63" s="181">
        <v>2.28</v>
      </c>
      <c r="G63" s="180">
        <v>49</v>
      </c>
      <c r="H63" s="179">
        <v>0.27</v>
      </c>
      <c r="I63" s="171"/>
      <c r="J63" s="171"/>
    </row>
    <row r="64" spans="1:10" ht="18.75" customHeight="1">
      <c r="A64" s="183"/>
      <c r="B64" s="102" t="s">
        <v>110</v>
      </c>
      <c r="C64" s="101"/>
      <c r="D64" s="182">
        <v>22356</v>
      </c>
      <c r="E64" s="180">
        <v>596</v>
      </c>
      <c r="F64" s="181">
        <v>2.67</v>
      </c>
      <c r="G64" s="180">
        <v>68</v>
      </c>
      <c r="H64" s="179">
        <v>0.3</v>
      </c>
      <c r="I64" s="171"/>
      <c r="J64" s="171"/>
    </row>
    <row r="65" spans="1:10" ht="18.75" customHeight="1">
      <c r="A65" s="183"/>
      <c r="B65" s="102" t="s">
        <v>109</v>
      </c>
      <c r="C65" s="101"/>
      <c r="D65" s="182">
        <v>18415</v>
      </c>
      <c r="E65" s="180">
        <v>456</v>
      </c>
      <c r="F65" s="181">
        <v>2.48</v>
      </c>
      <c r="G65" s="180">
        <v>23</v>
      </c>
      <c r="H65" s="179">
        <v>0.12</v>
      </c>
      <c r="I65" s="171"/>
      <c r="J65" s="171"/>
    </row>
    <row r="66" spans="1:10" ht="18.75" customHeight="1">
      <c r="A66" s="183"/>
      <c r="B66" s="102"/>
      <c r="C66" s="101"/>
      <c r="D66" s="182"/>
      <c r="E66" s="180"/>
      <c r="F66" s="181"/>
      <c r="G66" s="180"/>
      <c r="H66" s="179"/>
      <c r="I66" s="171"/>
      <c r="J66" s="171"/>
    </row>
    <row r="67" spans="1:10" ht="18.75" customHeight="1">
      <c r="A67" s="183"/>
      <c r="B67" s="102"/>
      <c r="C67" s="101"/>
      <c r="D67" s="182"/>
      <c r="E67" s="180"/>
      <c r="F67" s="181"/>
      <c r="G67" s="180"/>
      <c r="H67" s="179"/>
      <c r="I67" s="171"/>
      <c r="J67" s="171"/>
    </row>
    <row r="68" spans="1:10" ht="18.75" customHeight="1">
      <c r="A68" s="183"/>
      <c r="B68" s="102"/>
      <c r="C68" s="101"/>
      <c r="D68" s="182"/>
      <c r="E68" s="180"/>
      <c r="F68" s="181"/>
      <c r="G68" s="180"/>
      <c r="H68" s="179"/>
      <c r="I68" s="171"/>
      <c r="J68" s="171"/>
    </row>
    <row r="69" spans="1:10" ht="18.75" customHeight="1">
      <c r="A69" s="183"/>
      <c r="B69" s="102"/>
      <c r="C69" s="101"/>
      <c r="D69" s="182"/>
      <c r="E69" s="180"/>
      <c r="F69" s="181"/>
      <c r="G69" s="180"/>
      <c r="H69" s="179"/>
      <c r="I69" s="171"/>
      <c r="J69" s="171"/>
    </row>
    <row r="70" spans="1:10" ht="18.75" customHeight="1">
      <c r="A70" s="183"/>
      <c r="B70" s="102"/>
      <c r="C70" s="101"/>
      <c r="D70" s="182"/>
      <c r="E70" s="180"/>
      <c r="F70" s="181"/>
      <c r="G70" s="180"/>
      <c r="H70" s="179"/>
      <c r="I70" s="171"/>
      <c r="J70" s="171"/>
    </row>
    <row r="71" spans="1:10" ht="18.75" customHeight="1">
      <c r="A71" s="183"/>
      <c r="B71" s="102"/>
      <c r="C71" s="101"/>
      <c r="D71" s="182"/>
      <c r="E71" s="180"/>
      <c r="F71" s="181"/>
      <c r="G71" s="180"/>
      <c r="H71" s="179"/>
      <c r="I71" s="171"/>
      <c r="J71" s="171"/>
    </row>
    <row r="72" spans="1:10" ht="9.75" customHeight="1">
      <c r="A72" s="178"/>
      <c r="B72" s="96"/>
      <c r="C72" s="95"/>
      <c r="D72" s="177"/>
      <c r="E72" s="175"/>
      <c r="F72" s="176"/>
      <c r="G72" s="175"/>
      <c r="H72" s="174"/>
      <c r="I72" s="171"/>
      <c r="J72" s="171"/>
    </row>
    <row r="73" ht="19.5" customHeight="1">
      <c r="A73" s="171" t="s">
        <v>217</v>
      </c>
    </row>
    <row r="74" ht="19.5" customHeight="1"/>
  </sheetData>
  <sheetProtection/>
  <mergeCells count="19">
    <mergeCell ref="A47:C47"/>
    <mergeCell ref="A31:C31"/>
    <mergeCell ref="A44:C44"/>
    <mergeCell ref="A2:D2"/>
    <mergeCell ref="A3:C4"/>
    <mergeCell ref="D3:D4"/>
    <mergeCell ref="A6:C6"/>
    <mergeCell ref="A14:C14"/>
    <mergeCell ref="A18:C18"/>
    <mergeCell ref="A23:C23"/>
    <mergeCell ref="A7:C7"/>
    <mergeCell ref="A8:C8"/>
    <mergeCell ref="G3:H3"/>
    <mergeCell ref="A10:C10"/>
    <mergeCell ref="E3:F3"/>
    <mergeCell ref="A42:C43"/>
    <mergeCell ref="D42:D43"/>
    <mergeCell ref="E42:F42"/>
    <mergeCell ref="G42:H42"/>
  </mergeCells>
  <printOptions horizontalCentered="1"/>
  <pageMargins left="0.5511811023622047" right="0.6299212598425197" top="0.984251968503937" bottom="0.984251968503937" header="0.5118110236220472" footer="0.5118110236220472"/>
  <pageSetup fitToHeight="2" horizontalDpi="600" verticalDpi="600" orientation="portrait" paperSize="9" scale="95" r:id="rId1"/>
  <rowBreaks count="1" manualBreakCount="1">
    <brk id="3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3.375" style="141" customWidth="1"/>
    <col min="2" max="2" width="17.50390625" style="140" customWidth="1"/>
    <col min="3" max="3" width="3.375" style="140" customWidth="1"/>
    <col min="4" max="17" width="10.875" style="140" customWidth="1"/>
    <col min="18" max="16384" width="9.00390625" style="140" customWidth="1"/>
  </cols>
  <sheetData>
    <row r="1" spans="1:3" ht="17.25">
      <c r="A1" s="170" t="s">
        <v>216</v>
      </c>
      <c r="B1" s="141"/>
      <c r="C1" s="141"/>
    </row>
    <row r="2" spans="2:20" ht="13.5" customHeight="1" thickBot="1">
      <c r="B2" s="141"/>
      <c r="C2" s="141"/>
      <c r="Q2" s="169" t="s">
        <v>215</v>
      </c>
      <c r="R2" s="141"/>
      <c r="S2" s="141"/>
      <c r="T2" s="141"/>
    </row>
    <row r="3" spans="1:20" ht="18" customHeight="1" thickTop="1">
      <c r="A3" s="168"/>
      <c r="B3" s="167"/>
      <c r="C3" s="166"/>
      <c r="D3" s="330" t="s">
        <v>214</v>
      </c>
      <c r="E3" s="330"/>
      <c r="F3" s="330"/>
      <c r="G3" s="334" t="s">
        <v>213</v>
      </c>
      <c r="H3" s="334"/>
      <c r="I3" s="334"/>
      <c r="J3" s="334"/>
      <c r="K3" s="164"/>
      <c r="L3" s="164"/>
      <c r="M3" s="164"/>
      <c r="N3" s="164"/>
      <c r="O3" s="165"/>
      <c r="P3" s="164"/>
      <c r="Q3" s="164"/>
      <c r="R3" s="141"/>
      <c r="S3" s="141"/>
      <c r="T3" s="141"/>
    </row>
    <row r="4" spans="1:20" ht="18" customHeight="1">
      <c r="A4" s="163"/>
      <c r="B4" s="141"/>
      <c r="C4" s="162"/>
      <c r="D4" s="331"/>
      <c r="E4" s="331"/>
      <c r="F4" s="332"/>
      <c r="G4" s="317" t="s">
        <v>212</v>
      </c>
      <c r="H4" s="318"/>
      <c r="I4" s="318"/>
      <c r="J4" s="319"/>
      <c r="K4" s="320" t="s">
        <v>211</v>
      </c>
      <c r="L4" s="321"/>
      <c r="M4" s="320" t="s">
        <v>210</v>
      </c>
      <c r="N4" s="321"/>
      <c r="O4" s="308" t="s">
        <v>209</v>
      </c>
      <c r="P4" s="309"/>
      <c r="Q4" s="309"/>
      <c r="R4" s="335"/>
      <c r="S4" s="335"/>
      <c r="T4" s="335"/>
    </row>
    <row r="5" spans="2:20" ht="18" customHeight="1">
      <c r="B5" s="141"/>
      <c r="C5" s="162"/>
      <c r="D5" s="333"/>
      <c r="E5" s="333"/>
      <c r="F5" s="333"/>
      <c r="G5" s="312" t="s">
        <v>208</v>
      </c>
      <c r="H5" s="312"/>
      <c r="I5" s="312" t="s">
        <v>207</v>
      </c>
      <c r="J5" s="312"/>
      <c r="K5" s="322"/>
      <c r="L5" s="323"/>
      <c r="M5" s="322"/>
      <c r="N5" s="323"/>
      <c r="O5" s="310"/>
      <c r="P5" s="311"/>
      <c r="Q5" s="311"/>
      <c r="R5" s="335"/>
      <c r="S5" s="335"/>
      <c r="T5" s="335"/>
    </row>
    <row r="6" spans="2:20" ht="18" customHeight="1">
      <c r="B6" s="141"/>
      <c r="C6" s="162"/>
      <c r="D6" s="324" t="s">
        <v>145</v>
      </c>
      <c r="E6" s="324" t="s">
        <v>204</v>
      </c>
      <c r="F6" s="313" t="s">
        <v>205</v>
      </c>
      <c r="G6" s="324" t="s">
        <v>204</v>
      </c>
      <c r="H6" s="313" t="s">
        <v>205</v>
      </c>
      <c r="I6" s="324" t="s">
        <v>204</v>
      </c>
      <c r="J6" s="313" t="s">
        <v>205</v>
      </c>
      <c r="K6" s="324" t="s">
        <v>204</v>
      </c>
      <c r="L6" s="315" t="s">
        <v>205</v>
      </c>
      <c r="M6" s="324" t="s">
        <v>204</v>
      </c>
      <c r="N6" s="315" t="s">
        <v>205</v>
      </c>
      <c r="O6" s="326" t="s">
        <v>206</v>
      </c>
      <c r="P6" s="324" t="s">
        <v>204</v>
      </c>
      <c r="Q6" s="315" t="s">
        <v>205</v>
      </c>
      <c r="R6" s="338"/>
      <c r="S6" s="338"/>
      <c r="T6" s="340"/>
    </row>
    <row r="7" spans="1:20" ht="18" customHeight="1">
      <c r="A7" s="150"/>
      <c r="B7" s="150"/>
      <c r="C7" s="148"/>
      <c r="D7" s="325"/>
      <c r="E7" s="325" t="s">
        <v>204</v>
      </c>
      <c r="F7" s="314"/>
      <c r="G7" s="325" t="s">
        <v>204</v>
      </c>
      <c r="H7" s="314"/>
      <c r="I7" s="325" t="s">
        <v>204</v>
      </c>
      <c r="J7" s="314"/>
      <c r="K7" s="325" t="s">
        <v>204</v>
      </c>
      <c r="L7" s="316"/>
      <c r="M7" s="325" t="s">
        <v>204</v>
      </c>
      <c r="N7" s="316"/>
      <c r="O7" s="327" t="s">
        <v>204</v>
      </c>
      <c r="P7" s="325" t="s">
        <v>204</v>
      </c>
      <c r="Q7" s="316"/>
      <c r="R7" s="339"/>
      <c r="S7" s="339"/>
      <c r="T7" s="341"/>
    </row>
    <row r="8" spans="1:20" ht="18" customHeight="1">
      <c r="A8" s="143"/>
      <c r="B8" s="161" t="s">
        <v>169</v>
      </c>
      <c r="C8" s="160"/>
      <c r="D8" s="159">
        <f aca="true" t="shared" si="0" ref="D8:Q8">D9+D10</f>
        <v>155040</v>
      </c>
      <c r="E8" s="159">
        <f t="shared" si="0"/>
        <v>256400</v>
      </c>
      <c r="F8" s="159">
        <f t="shared" si="0"/>
        <v>3027153</v>
      </c>
      <c r="G8" s="159">
        <f t="shared" si="0"/>
        <v>37325</v>
      </c>
      <c r="H8" s="159">
        <f t="shared" si="0"/>
        <v>383915</v>
      </c>
      <c r="I8" s="159">
        <f t="shared" si="0"/>
        <v>147425</v>
      </c>
      <c r="J8" s="159">
        <f t="shared" si="0"/>
        <v>1793475</v>
      </c>
      <c r="K8" s="159">
        <f t="shared" si="0"/>
        <v>60452</v>
      </c>
      <c r="L8" s="159">
        <f t="shared" si="0"/>
        <v>717647</v>
      </c>
      <c r="M8" s="159">
        <f t="shared" si="0"/>
        <v>11198</v>
      </c>
      <c r="N8" s="159">
        <f t="shared" si="0"/>
        <v>132116</v>
      </c>
      <c r="O8" s="159">
        <f t="shared" si="0"/>
        <v>56</v>
      </c>
      <c r="P8" s="159">
        <f t="shared" si="0"/>
        <v>545</v>
      </c>
      <c r="Q8" s="159">
        <f t="shared" si="0"/>
        <v>6242</v>
      </c>
      <c r="R8" s="156"/>
      <c r="S8" s="156"/>
      <c r="T8" s="156"/>
    </row>
    <row r="9" spans="2:20" ht="18" customHeight="1">
      <c r="B9" s="154" t="s">
        <v>168</v>
      </c>
      <c r="C9" s="153"/>
      <c r="D9" s="146">
        <f aca="true" t="shared" si="1" ref="D9:Q9">SUM(D49:D60)</f>
        <v>133859</v>
      </c>
      <c r="E9" s="146">
        <f t="shared" si="1"/>
        <v>220970</v>
      </c>
      <c r="F9" s="146">
        <f t="shared" si="1"/>
        <v>2608553</v>
      </c>
      <c r="G9" s="146">
        <f t="shared" si="1"/>
        <v>33020</v>
      </c>
      <c r="H9" s="146">
        <f t="shared" si="1"/>
        <v>335615</v>
      </c>
      <c r="I9" s="146">
        <f t="shared" si="1"/>
        <v>126466</v>
      </c>
      <c r="J9" s="146">
        <f t="shared" si="1"/>
        <v>1544009</v>
      </c>
      <c r="K9" s="146">
        <f t="shared" si="1"/>
        <v>51075</v>
      </c>
      <c r="L9" s="146">
        <f t="shared" si="1"/>
        <v>606249</v>
      </c>
      <c r="M9" s="146">
        <f t="shared" si="1"/>
        <v>10409</v>
      </c>
      <c r="N9" s="146">
        <f t="shared" si="1"/>
        <v>122680</v>
      </c>
      <c r="O9" s="146">
        <f t="shared" si="1"/>
        <v>51</v>
      </c>
      <c r="P9" s="146">
        <f t="shared" si="1"/>
        <v>538</v>
      </c>
      <c r="Q9" s="146">
        <f t="shared" si="1"/>
        <v>6168</v>
      </c>
      <c r="R9" s="156"/>
      <c r="S9" s="156"/>
      <c r="T9" s="156"/>
    </row>
    <row r="10" spans="2:20" ht="18" customHeight="1">
      <c r="B10" s="154" t="s">
        <v>167</v>
      </c>
      <c r="C10" s="153"/>
      <c r="D10" s="146">
        <f aca="true" t="shared" si="2" ref="D10:Q10">D12+D16+D20+D25+D33+D39+D42</f>
        <v>21181</v>
      </c>
      <c r="E10" s="146">
        <f t="shared" si="2"/>
        <v>35430</v>
      </c>
      <c r="F10" s="146">
        <f t="shared" si="2"/>
        <v>418600</v>
      </c>
      <c r="G10" s="146">
        <f t="shared" si="2"/>
        <v>4305</v>
      </c>
      <c r="H10" s="146">
        <f t="shared" si="2"/>
        <v>48300</v>
      </c>
      <c r="I10" s="146">
        <f t="shared" si="2"/>
        <v>20959</v>
      </c>
      <c r="J10" s="146">
        <f t="shared" si="2"/>
        <v>249466</v>
      </c>
      <c r="K10" s="146">
        <f t="shared" si="2"/>
        <v>9377</v>
      </c>
      <c r="L10" s="146">
        <f t="shared" si="2"/>
        <v>111398</v>
      </c>
      <c r="M10" s="146">
        <f t="shared" si="2"/>
        <v>789</v>
      </c>
      <c r="N10" s="146">
        <f t="shared" si="2"/>
        <v>9436</v>
      </c>
      <c r="O10" s="146">
        <f t="shared" si="2"/>
        <v>5</v>
      </c>
      <c r="P10" s="146">
        <f t="shared" si="2"/>
        <v>7</v>
      </c>
      <c r="Q10" s="146">
        <f t="shared" si="2"/>
        <v>74</v>
      </c>
      <c r="R10" s="156"/>
      <c r="S10" s="156"/>
      <c r="T10" s="156"/>
    </row>
    <row r="11" spans="2:20" ht="18" customHeight="1">
      <c r="B11" s="158"/>
      <c r="C11" s="157"/>
      <c r="D11" s="152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56"/>
      <c r="S11" s="156"/>
      <c r="T11" s="156"/>
    </row>
    <row r="12" spans="1:20" ht="18" customHeight="1">
      <c r="A12" s="328" t="s">
        <v>166</v>
      </c>
      <c r="B12" s="328"/>
      <c r="C12" s="329"/>
      <c r="D12" s="152">
        <f aca="true" t="shared" si="3" ref="D12:Q12">D13+D14</f>
        <v>2899</v>
      </c>
      <c r="E12" s="146">
        <f t="shared" si="3"/>
        <v>4891</v>
      </c>
      <c r="F12" s="146">
        <f t="shared" si="3"/>
        <v>57446</v>
      </c>
      <c r="G12" s="146">
        <f t="shared" si="3"/>
        <v>740</v>
      </c>
      <c r="H12" s="146">
        <f t="shared" si="3"/>
        <v>7212</v>
      </c>
      <c r="I12" s="146">
        <f t="shared" si="3"/>
        <v>2985</v>
      </c>
      <c r="J12" s="146">
        <f t="shared" si="3"/>
        <v>36351</v>
      </c>
      <c r="K12" s="146">
        <f t="shared" si="3"/>
        <v>1058</v>
      </c>
      <c r="L12" s="146">
        <f t="shared" si="3"/>
        <v>12592</v>
      </c>
      <c r="M12" s="146">
        <f t="shared" si="3"/>
        <v>108</v>
      </c>
      <c r="N12" s="146">
        <f t="shared" si="3"/>
        <v>1291</v>
      </c>
      <c r="O12" s="146">
        <f t="shared" si="3"/>
        <v>2</v>
      </c>
      <c r="P12" s="146">
        <f t="shared" si="3"/>
        <v>3</v>
      </c>
      <c r="Q12" s="146">
        <f t="shared" si="3"/>
        <v>32</v>
      </c>
      <c r="R12" s="156"/>
      <c r="S12" s="156"/>
      <c r="T12" s="156"/>
    </row>
    <row r="13" spans="2:20" ht="18" customHeight="1">
      <c r="B13" s="154" t="s">
        <v>203</v>
      </c>
      <c r="C13" s="153"/>
      <c r="D13" s="152">
        <v>1050</v>
      </c>
      <c r="E13" s="146">
        <f>G13+I13+K13+M13</f>
        <v>1793</v>
      </c>
      <c r="F13" s="146">
        <f>H13+J13+L13+N13</f>
        <v>21076</v>
      </c>
      <c r="G13" s="146">
        <v>184</v>
      </c>
      <c r="H13" s="146">
        <v>2134</v>
      </c>
      <c r="I13" s="146">
        <v>1091</v>
      </c>
      <c r="J13" s="146">
        <v>12771</v>
      </c>
      <c r="K13" s="146">
        <v>472</v>
      </c>
      <c r="L13" s="146">
        <v>5597</v>
      </c>
      <c r="M13" s="146">
        <v>46</v>
      </c>
      <c r="N13" s="146">
        <v>574</v>
      </c>
      <c r="O13" s="146">
        <v>1</v>
      </c>
      <c r="P13" s="146">
        <v>2</v>
      </c>
      <c r="Q13" s="151">
        <v>24</v>
      </c>
      <c r="R13" s="156"/>
      <c r="S13" s="156"/>
      <c r="T13" s="144"/>
    </row>
    <row r="14" spans="2:20" ht="18" customHeight="1">
      <c r="B14" s="154" t="s">
        <v>202</v>
      </c>
      <c r="C14" s="153"/>
      <c r="D14" s="152">
        <v>1849</v>
      </c>
      <c r="E14" s="146">
        <f>G14+I14+K14+M14</f>
        <v>3098</v>
      </c>
      <c r="F14" s="146">
        <f>H14+J14+L14+N14</f>
        <v>36370</v>
      </c>
      <c r="G14" s="151">
        <v>556</v>
      </c>
      <c r="H14" s="151">
        <v>5078</v>
      </c>
      <c r="I14" s="151">
        <v>1894</v>
      </c>
      <c r="J14" s="151">
        <v>23580</v>
      </c>
      <c r="K14" s="151">
        <v>586</v>
      </c>
      <c r="L14" s="151">
        <v>6995</v>
      </c>
      <c r="M14" s="151">
        <v>62</v>
      </c>
      <c r="N14" s="151">
        <v>717</v>
      </c>
      <c r="O14" s="151">
        <v>1</v>
      </c>
      <c r="P14" s="151">
        <v>1</v>
      </c>
      <c r="Q14" s="151">
        <v>8</v>
      </c>
      <c r="R14" s="155"/>
      <c r="S14" s="155"/>
      <c r="T14" s="155"/>
    </row>
    <row r="15" spans="2:20" ht="18" customHeight="1">
      <c r="B15" s="154"/>
      <c r="C15" s="153"/>
      <c r="D15" s="152"/>
      <c r="E15" s="146"/>
      <c r="F15" s="146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5"/>
      <c r="S15" s="155"/>
      <c r="T15" s="155"/>
    </row>
    <row r="16" spans="1:20" ht="18" customHeight="1">
      <c r="A16" s="328" t="s">
        <v>163</v>
      </c>
      <c r="B16" s="328"/>
      <c r="C16" s="329"/>
      <c r="D16" s="152">
        <f aca="true" t="shared" si="4" ref="D16:Q16">D17+D18</f>
        <v>101</v>
      </c>
      <c r="E16" s="146">
        <f t="shared" si="4"/>
        <v>167</v>
      </c>
      <c r="F16" s="146">
        <f t="shared" si="4"/>
        <v>2002</v>
      </c>
      <c r="G16" s="146">
        <f t="shared" si="4"/>
        <v>23</v>
      </c>
      <c r="H16" s="146">
        <f t="shared" si="4"/>
        <v>267</v>
      </c>
      <c r="I16" s="146">
        <f t="shared" si="4"/>
        <v>90</v>
      </c>
      <c r="J16" s="146">
        <f t="shared" si="4"/>
        <v>1137</v>
      </c>
      <c r="K16" s="146">
        <f t="shared" si="4"/>
        <v>54</v>
      </c>
      <c r="L16" s="146">
        <f t="shared" si="4"/>
        <v>598</v>
      </c>
      <c r="M16" s="146">
        <f t="shared" si="4"/>
        <v>0</v>
      </c>
      <c r="N16" s="146">
        <f t="shared" si="4"/>
        <v>0</v>
      </c>
      <c r="O16" s="146">
        <f t="shared" si="4"/>
        <v>0</v>
      </c>
      <c r="P16" s="146">
        <f t="shared" si="4"/>
        <v>0</v>
      </c>
      <c r="Q16" s="146">
        <f t="shared" si="4"/>
        <v>0</v>
      </c>
      <c r="R16" s="155"/>
      <c r="S16" s="155"/>
      <c r="T16" s="155"/>
    </row>
    <row r="17" spans="2:20" ht="18" customHeight="1">
      <c r="B17" s="154" t="s">
        <v>201</v>
      </c>
      <c r="C17" s="153"/>
      <c r="D17" s="152">
        <v>58</v>
      </c>
      <c r="E17" s="146">
        <f>G17+I17+K17+M17</f>
        <v>102</v>
      </c>
      <c r="F17" s="146">
        <f>H17+J17+L17+N17</f>
        <v>1226</v>
      </c>
      <c r="G17" s="151">
        <v>16</v>
      </c>
      <c r="H17" s="151">
        <v>190</v>
      </c>
      <c r="I17" s="151">
        <v>52</v>
      </c>
      <c r="J17" s="151">
        <v>648</v>
      </c>
      <c r="K17" s="151">
        <v>34</v>
      </c>
      <c r="L17" s="151">
        <v>388</v>
      </c>
      <c r="M17" s="151">
        <v>0</v>
      </c>
      <c r="N17" s="151">
        <v>0</v>
      </c>
      <c r="O17" s="146">
        <v>0</v>
      </c>
      <c r="P17" s="146">
        <v>0</v>
      </c>
      <c r="Q17" s="151">
        <v>0</v>
      </c>
      <c r="R17" s="155"/>
      <c r="S17" s="155"/>
      <c r="T17" s="155"/>
    </row>
    <row r="18" spans="2:20" ht="18" customHeight="1">
      <c r="B18" s="154" t="s">
        <v>200</v>
      </c>
      <c r="C18" s="153"/>
      <c r="D18" s="152">
        <v>43</v>
      </c>
      <c r="E18" s="146">
        <f>G18+I18+K18+M18</f>
        <v>65</v>
      </c>
      <c r="F18" s="146">
        <f>H18+J18+L18+N18</f>
        <v>776</v>
      </c>
      <c r="G18" s="151">
        <v>7</v>
      </c>
      <c r="H18" s="151">
        <v>77</v>
      </c>
      <c r="I18" s="151">
        <v>38</v>
      </c>
      <c r="J18" s="151">
        <v>489</v>
      </c>
      <c r="K18" s="151">
        <v>20</v>
      </c>
      <c r="L18" s="151">
        <v>210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5"/>
      <c r="S18" s="155"/>
      <c r="T18" s="155"/>
    </row>
    <row r="19" spans="2:20" ht="18" customHeight="1">
      <c r="B19" s="154"/>
      <c r="C19" s="153"/>
      <c r="D19" s="152"/>
      <c r="E19" s="146"/>
      <c r="F19" s="146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5"/>
      <c r="S19" s="155"/>
      <c r="T19" s="155"/>
    </row>
    <row r="20" spans="1:20" ht="18" customHeight="1">
      <c r="A20" s="328" t="s">
        <v>160</v>
      </c>
      <c r="B20" s="328"/>
      <c r="C20" s="329"/>
      <c r="D20" s="152">
        <f aca="true" t="shared" si="5" ref="D20:Q20">D21+D22+D23</f>
        <v>1253</v>
      </c>
      <c r="E20" s="146">
        <f t="shared" si="5"/>
        <v>2099</v>
      </c>
      <c r="F20" s="146">
        <f t="shared" si="5"/>
        <v>25106</v>
      </c>
      <c r="G20" s="146">
        <f t="shared" si="5"/>
        <v>202</v>
      </c>
      <c r="H20" s="146">
        <f t="shared" si="5"/>
        <v>2572</v>
      </c>
      <c r="I20" s="146">
        <f t="shared" si="5"/>
        <v>1333</v>
      </c>
      <c r="J20" s="146">
        <f t="shared" si="5"/>
        <v>15692</v>
      </c>
      <c r="K20" s="146">
        <f t="shared" si="5"/>
        <v>509</v>
      </c>
      <c r="L20" s="146">
        <f t="shared" si="5"/>
        <v>6232</v>
      </c>
      <c r="M20" s="146">
        <f t="shared" si="5"/>
        <v>55</v>
      </c>
      <c r="N20" s="146">
        <f t="shared" si="5"/>
        <v>610</v>
      </c>
      <c r="O20" s="146">
        <f t="shared" si="5"/>
        <v>0</v>
      </c>
      <c r="P20" s="146">
        <f t="shared" si="5"/>
        <v>0</v>
      </c>
      <c r="Q20" s="146">
        <f t="shared" si="5"/>
        <v>0</v>
      </c>
      <c r="R20" s="155"/>
      <c r="S20" s="155"/>
      <c r="T20" s="155"/>
    </row>
    <row r="21" spans="2:20" ht="18" customHeight="1">
      <c r="B21" s="154" t="s">
        <v>199</v>
      </c>
      <c r="C21" s="153"/>
      <c r="D21" s="152">
        <v>324</v>
      </c>
      <c r="E21" s="146">
        <f aca="true" t="shared" si="6" ref="E21:F23">G21+I21+K21+M21</f>
        <v>527</v>
      </c>
      <c r="F21" s="146">
        <f t="shared" si="6"/>
        <v>6357</v>
      </c>
      <c r="G21" s="151">
        <v>40</v>
      </c>
      <c r="H21" s="151">
        <v>523</v>
      </c>
      <c r="I21" s="151">
        <v>336</v>
      </c>
      <c r="J21" s="151">
        <v>3978</v>
      </c>
      <c r="K21" s="151">
        <v>141</v>
      </c>
      <c r="L21" s="151">
        <v>1737</v>
      </c>
      <c r="M21" s="151">
        <v>10</v>
      </c>
      <c r="N21" s="151">
        <v>119</v>
      </c>
      <c r="O21" s="146">
        <v>0</v>
      </c>
      <c r="P21" s="146">
        <v>0</v>
      </c>
      <c r="Q21" s="151">
        <v>0</v>
      </c>
      <c r="R21" s="155"/>
      <c r="S21" s="155"/>
      <c r="T21" s="155"/>
    </row>
    <row r="22" spans="2:20" ht="18" customHeight="1">
      <c r="B22" s="154" t="s">
        <v>198</v>
      </c>
      <c r="C22" s="153"/>
      <c r="D22" s="152">
        <v>41</v>
      </c>
      <c r="E22" s="146">
        <f t="shared" si="6"/>
        <v>65</v>
      </c>
      <c r="F22" s="146">
        <f t="shared" si="6"/>
        <v>773</v>
      </c>
      <c r="G22" s="151">
        <v>8</v>
      </c>
      <c r="H22" s="151">
        <v>84</v>
      </c>
      <c r="I22" s="151">
        <v>34</v>
      </c>
      <c r="J22" s="151">
        <v>409</v>
      </c>
      <c r="K22" s="151">
        <v>20</v>
      </c>
      <c r="L22" s="151">
        <v>256</v>
      </c>
      <c r="M22" s="151">
        <v>3</v>
      </c>
      <c r="N22" s="151">
        <v>24</v>
      </c>
      <c r="O22" s="146">
        <v>0</v>
      </c>
      <c r="P22" s="146">
        <v>0</v>
      </c>
      <c r="Q22" s="151">
        <v>0</v>
      </c>
      <c r="R22" s="155"/>
      <c r="S22" s="155"/>
      <c r="T22" s="155"/>
    </row>
    <row r="23" spans="2:20" ht="18" customHeight="1">
      <c r="B23" s="154" t="s">
        <v>197</v>
      </c>
      <c r="C23" s="153"/>
      <c r="D23" s="152">
        <v>888</v>
      </c>
      <c r="E23" s="146">
        <f t="shared" si="6"/>
        <v>1507</v>
      </c>
      <c r="F23" s="146">
        <f t="shared" si="6"/>
        <v>17976</v>
      </c>
      <c r="G23" s="151">
        <v>154</v>
      </c>
      <c r="H23" s="151">
        <v>1965</v>
      </c>
      <c r="I23" s="151">
        <v>963</v>
      </c>
      <c r="J23" s="151">
        <v>11305</v>
      </c>
      <c r="K23" s="151">
        <v>348</v>
      </c>
      <c r="L23" s="151">
        <v>4239</v>
      </c>
      <c r="M23" s="151">
        <v>42</v>
      </c>
      <c r="N23" s="151">
        <v>467</v>
      </c>
      <c r="O23" s="151">
        <v>0</v>
      </c>
      <c r="P23" s="151">
        <v>0</v>
      </c>
      <c r="Q23" s="151">
        <v>0</v>
      </c>
      <c r="R23" s="155"/>
      <c r="S23" s="155"/>
      <c r="T23" s="155"/>
    </row>
    <row r="24" spans="2:20" ht="18" customHeight="1">
      <c r="B24" s="154"/>
      <c r="C24" s="153"/>
      <c r="D24" s="152"/>
      <c r="E24" s="146"/>
      <c r="F24" s="146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5"/>
      <c r="S24" s="155"/>
      <c r="T24" s="155"/>
    </row>
    <row r="25" spans="1:20" ht="18" customHeight="1">
      <c r="A25" s="328" t="s">
        <v>196</v>
      </c>
      <c r="B25" s="328"/>
      <c r="C25" s="329"/>
      <c r="D25" s="152">
        <f aca="true" t="shared" si="7" ref="D25:Q25">D26+D27+D28+D29+D30+D31</f>
        <v>3366</v>
      </c>
      <c r="E25" s="146">
        <f t="shared" si="7"/>
        <v>5896</v>
      </c>
      <c r="F25" s="146">
        <f t="shared" si="7"/>
        <v>70101</v>
      </c>
      <c r="G25" s="146">
        <f t="shared" si="7"/>
        <v>594</v>
      </c>
      <c r="H25" s="146">
        <f t="shared" si="7"/>
        <v>7243</v>
      </c>
      <c r="I25" s="146">
        <f t="shared" si="7"/>
        <v>3439</v>
      </c>
      <c r="J25" s="146">
        <f t="shared" si="7"/>
        <v>40570</v>
      </c>
      <c r="K25" s="146">
        <f t="shared" si="7"/>
        <v>1742</v>
      </c>
      <c r="L25" s="146">
        <f t="shared" si="7"/>
        <v>20800</v>
      </c>
      <c r="M25" s="146">
        <f t="shared" si="7"/>
        <v>121</v>
      </c>
      <c r="N25" s="146">
        <f t="shared" si="7"/>
        <v>1488</v>
      </c>
      <c r="O25" s="146">
        <f t="shared" si="7"/>
        <v>1</v>
      </c>
      <c r="P25" s="146">
        <f t="shared" si="7"/>
        <v>1</v>
      </c>
      <c r="Q25" s="146">
        <f t="shared" si="7"/>
        <v>0</v>
      </c>
      <c r="R25" s="156"/>
      <c r="S25" s="156"/>
      <c r="T25" s="156"/>
    </row>
    <row r="26" spans="2:20" ht="18" customHeight="1">
      <c r="B26" s="154" t="s">
        <v>155</v>
      </c>
      <c r="C26" s="153"/>
      <c r="D26" s="152">
        <v>935</v>
      </c>
      <c r="E26" s="146">
        <f aca="true" t="shared" si="8" ref="E26:F31">G26+I26+K26+M26</f>
        <v>1616</v>
      </c>
      <c r="F26" s="146">
        <f t="shared" si="8"/>
        <v>19168</v>
      </c>
      <c r="G26" s="151">
        <v>170</v>
      </c>
      <c r="H26" s="151">
        <v>2236</v>
      </c>
      <c r="I26" s="151">
        <v>1050</v>
      </c>
      <c r="J26" s="151">
        <v>12277</v>
      </c>
      <c r="K26" s="151">
        <v>370</v>
      </c>
      <c r="L26" s="151">
        <v>4370</v>
      </c>
      <c r="M26" s="151">
        <v>26</v>
      </c>
      <c r="N26" s="151">
        <v>285</v>
      </c>
      <c r="O26" s="146">
        <v>1</v>
      </c>
      <c r="P26" s="146">
        <v>1</v>
      </c>
      <c r="Q26" s="151">
        <v>0</v>
      </c>
      <c r="R26" s="144"/>
      <c r="S26" s="144"/>
      <c r="T26" s="144"/>
    </row>
    <row r="27" spans="2:20" ht="18" customHeight="1">
      <c r="B27" s="154" t="s">
        <v>195</v>
      </c>
      <c r="C27" s="153"/>
      <c r="D27" s="152">
        <v>363</v>
      </c>
      <c r="E27" s="146">
        <f t="shared" si="8"/>
        <v>654</v>
      </c>
      <c r="F27" s="146">
        <f t="shared" si="8"/>
        <v>7938</v>
      </c>
      <c r="G27" s="151">
        <v>77</v>
      </c>
      <c r="H27" s="151">
        <v>769</v>
      </c>
      <c r="I27" s="151">
        <v>361</v>
      </c>
      <c r="J27" s="151">
        <v>4523</v>
      </c>
      <c r="K27" s="151">
        <v>185</v>
      </c>
      <c r="L27" s="151">
        <v>2259</v>
      </c>
      <c r="M27" s="151">
        <v>31</v>
      </c>
      <c r="N27" s="151">
        <v>387</v>
      </c>
      <c r="O27" s="151">
        <v>0</v>
      </c>
      <c r="P27" s="151">
        <v>0</v>
      </c>
      <c r="Q27" s="151">
        <v>0</v>
      </c>
      <c r="R27" s="155"/>
      <c r="S27" s="155"/>
      <c r="T27" s="155"/>
    </row>
    <row r="28" spans="2:20" ht="18" customHeight="1">
      <c r="B28" s="154" t="s">
        <v>194</v>
      </c>
      <c r="C28" s="153"/>
      <c r="D28" s="152">
        <v>610</v>
      </c>
      <c r="E28" s="146">
        <f t="shared" si="8"/>
        <v>1096</v>
      </c>
      <c r="F28" s="146">
        <f t="shared" si="8"/>
        <v>13019</v>
      </c>
      <c r="G28" s="151">
        <v>91</v>
      </c>
      <c r="H28" s="151">
        <v>1165</v>
      </c>
      <c r="I28" s="151">
        <v>492</v>
      </c>
      <c r="J28" s="151">
        <v>5716</v>
      </c>
      <c r="K28" s="151">
        <v>502</v>
      </c>
      <c r="L28" s="151">
        <v>5940</v>
      </c>
      <c r="M28" s="151">
        <v>11</v>
      </c>
      <c r="N28" s="151">
        <v>198</v>
      </c>
      <c r="O28" s="146">
        <v>0</v>
      </c>
      <c r="P28" s="146">
        <v>0</v>
      </c>
      <c r="Q28" s="151">
        <v>0</v>
      </c>
      <c r="R28" s="155"/>
      <c r="S28" s="155"/>
      <c r="T28" s="155"/>
    </row>
    <row r="29" spans="2:20" ht="18" customHeight="1">
      <c r="B29" s="154" t="s">
        <v>193</v>
      </c>
      <c r="C29" s="153"/>
      <c r="D29" s="152">
        <v>396</v>
      </c>
      <c r="E29" s="146">
        <f t="shared" si="8"/>
        <v>681</v>
      </c>
      <c r="F29" s="146">
        <f t="shared" si="8"/>
        <v>8058</v>
      </c>
      <c r="G29" s="151">
        <v>65</v>
      </c>
      <c r="H29" s="151">
        <v>697</v>
      </c>
      <c r="I29" s="151">
        <v>309</v>
      </c>
      <c r="J29" s="151">
        <v>3686</v>
      </c>
      <c r="K29" s="151">
        <v>288</v>
      </c>
      <c r="L29" s="151">
        <v>3457</v>
      </c>
      <c r="M29" s="151">
        <v>19</v>
      </c>
      <c r="N29" s="151">
        <v>218</v>
      </c>
      <c r="O29" s="151">
        <v>0</v>
      </c>
      <c r="P29" s="151">
        <v>0</v>
      </c>
      <c r="Q29" s="151">
        <v>0</v>
      </c>
      <c r="R29" s="155"/>
      <c r="S29" s="155"/>
      <c r="T29" s="155"/>
    </row>
    <row r="30" spans="2:20" ht="18" customHeight="1">
      <c r="B30" s="154" t="s">
        <v>192</v>
      </c>
      <c r="C30" s="153"/>
      <c r="D30" s="152">
        <v>277</v>
      </c>
      <c r="E30" s="146">
        <f t="shared" si="8"/>
        <v>482</v>
      </c>
      <c r="F30" s="146">
        <f t="shared" si="8"/>
        <v>5682</v>
      </c>
      <c r="G30" s="151">
        <v>45</v>
      </c>
      <c r="H30" s="151">
        <v>552</v>
      </c>
      <c r="I30" s="151">
        <v>302</v>
      </c>
      <c r="J30" s="151">
        <v>3466</v>
      </c>
      <c r="K30" s="151">
        <v>126</v>
      </c>
      <c r="L30" s="151">
        <v>1554</v>
      </c>
      <c r="M30" s="151">
        <v>9</v>
      </c>
      <c r="N30" s="151">
        <v>110</v>
      </c>
      <c r="O30" s="146">
        <v>0</v>
      </c>
      <c r="P30" s="146">
        <v>0</v>
      </c>
      <c r="Q30" s="151">
        <v>0</v>
      </c>
      <c r="R30" s="155"/>
      <c r="S30" s="155"/>
      <c r="T30" s="155"/>
    </row>
    <row r="31" spans="2:20" s="141" customFormat="1" ht="18" customHeight="1">
      <c r="B31" s="154" t="s">
        <v>191</v>
      </c>
      <c r="C31" s="153"/>
      <c r="D31" s="152">
        <v>785</v>
      </c>
      <c r="E31" s="146">
        <f t="shared" si="8"/>
        <v>1367</v>
      </c>
      <c r="F31" s="146">
        <f t="shared" si="8"/>
        <v>16236</v>
      </c>
      <c r="G31" s="151">
        <v>146</v>
      </c>
      <c r="H31" s="151">
        <v>1824</v>
      </c>
      <c r="I31" s="151">
        <v>925</v>
      </c>
      <c r="J31" s="151">
        <v>10902</v>
      </c>
      <c r="K31" s="151">
        <v>271</v>
      </c>
      <c r="L31" s="151">
        <v>3220</v>
      </c>
      <c r="M31" s="151">
        <v>25</v>
      </c>
      <c r="N31" s="151">
        <v>290</v>
      </c>
      <c r="O31" s="151">
        <v>0</v>
      </c>
      <c r="P31" s="151">
        <v>0</v>
      </c>
      <c r="Q31" s="151">
        <v>0</v>
      </c>
      <c r="R31" s="155"/>
      <c r="S31" s="155"/>
      <c r="T31" s="155"/>
    </row>
    <row r="32" spans="2:20" s="141" customFormat="1" ht="18" customHeight="1">
      <c r="B32" s="154"/>
      <c r="C32" s="153"/>
      <c r="D32" s="152"/>
      <c r="E32" s="146"/>
      <c r="F32" s="146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5"/>
      <c r="S32" s="155"/>
      <c r="T32" s="155"/>
    </row>
    <row r="33" spans="1:20" ht="18" customHeight="1">
      <c r="A33" s="336" t="s">
        <v>190</v>
      </c>
      <c r="B33" s="336"/>
      <c r="C33" s="337"/>
      <c r="D33" s="152">
        <f aca="true" t="shared" si="9" ref="D33:Q33">D34+D35+D36+D37</f>
        <v>2168</v>
      </c>
      <c r="E33" s="146">
        <f t="shared" si="9"/>
        <v>3762</v>
      </c>
      <c r="F33" s="146">
        <f t="shared" si="9"/>
        <v>45037</v>
      </c>
      <c r="G33" s="146">
        <f t="shared" si="9"/>
        <v>352</v>
      </c>
      <c r="H33" s="146">
        <f t="shared" si="9"/>
        <v>3777</v>
      </c>
      <c r="I33" s="146">
        <f t="shared" si="9"/>
        <v>1901</v>
      </c>
      <c r="J33" s="146">
        <f t="shared" si="9"/>
        <v>22843</v>
      </c>
      <c r="K33" s="146">
        <f t="shared" si="9"/>
        <v>1441</v>
      </c>
      <c r="L33" s="146">
        <f t="shared" si="9"/>
        <v>17528</v>
      </c>
      <c r="M33" s="146">
        <f t="shared" si="9"/>
        <v>68</v>
      </c>
      <c r="N33" s="146">
        <f t="shared" si="9"/>
        <v>889</v>
      </c>
      <c r="O33" s="146">
        <f t="shared" si="9"/>
        <v>1</v>
      </c>
      <c r="P33" s="146">
        <f t="shared" si="9"/>
        <v>2</v>
      </c>
      <c r="Q33" s="146">
        <f t="shared" si="9"/>
        <v>24</v>
      </c>
      <c r="R33" s="156"/>
      <c r="S33" s="156"/>
      <c r="T33" s="156"/>
    </row>
    <row r="34" spans="2:20" ht="18" customHeight="1">
      <c r="B34" s="154" t="s">
        <v>133</v>
      </c>
      <c r="C34" s="153"/>
      <c r="D34" s="152">
        <v>274</v>
      </c>
      <c r="E34" s="146">
        <f aca="true" t="shared" si="10" ref="E34:F37">G34+I34+K34+M34</f>
        <v>485</v>
      </c>
      <c r="F34" s="146">
        <f t="shared" si="10"/>
        <v>5838</v>
      </c>
      <c r="G34" s="151">
        <v>29</v>
      </c>
      <c r="H34" s="151">
        <v>337</v>
      </c>
      <c r="I34" s="151">
        <v>225</v>
      </c>
      <c r="J34" s="151">
        <v>2699</v>
      </c>
      <c r="K34" s="151">
        <v>230</v>
      </c>
      <c r="L34" s="151">
        <v>2782</v>
      </c>
      <c r="M34" s="151">
        <v>1</v>
      </c>
      <c r="N34" s="151">
        <v>20</v>
      </c>
      <c r="O34" s="151">
        <v>0</v>
      </c>
      <c r="P34" s="151">
        <v>0</v>
      </c>
      <c r="Q34" s="151">
        <v>0</v>
      </c>
      <c r="R34" s="155"/>
      <c r="S34" s="155"/>
      <c r="T34" s="155"/>
    </row>
    <row r="35" spans="2:20" ht="18" customHeight="1">
      <c r="B35" s="154" t="s">
        <v>131</v>
      </c>
      <c r="C35" s="153"/>
      <c r="D35" s="152">
        <v>245</v>
      </c>
      <c r="E35" s="146">
        <f t="shared" si="10"/>
        <v>425</v>
      </c>
      <c r="F35" s="146">
        <f t="shared" si="10"/>
        <v>5105</v>
      </c>
      <c r="G35" s="151">
        <v>55</v>
      </c>
      <c r="H35" s="151">
        <v>532</v>
      </c>
      <c r="I35" s="151">
        <v>208</v>
      </c>
      <c r="J35" s="151">
        <v>2591</v>
      </c>
      <c r="K35" s="151">
        <v>160</v>
      </c>
      <c r="L35" s="151">
        <v>1944</v>
      </c>
      <c r="M35" s="151">
        <v>2</v>
      </c>
      <c r="N35" s="151">
        <v>38</v>
      </c>
      <c r="O35" s="151">
        <v>1</v>
      </c>
      <c r="P35" s="151">
        <v>2</v>
      </c>
      <c r="Q35" s="151">
        <v>24</v>
      </c>
      <c r="R35" s="144"/>
      <c r="S35" s="144"/>
      <c r="T35" s="144"/>
    </row>
    <row r="36" spans="2:20" ht="18" customHeight="1">
      <c r="B36" s="154" t="s">
        <v>189</v>
      </c>
      <c r="C36" s="153"/>
      <c r="D36" s="152">
        <v>529</v>
      </c>
      <c r="E36" s="146">
        <f t="shared" si="10"/>
        <v>936</v>
      </c>
      <c r="F36" s="146">
        <f t="shared" si="10"/>
        <v>11120</v>
      </c>
      <c r="G36" s="151">
        <v>95</v>
      </c>
      <c r="H36" s="151">
        <v>842</v>
      </c>
      <c r="I36" s="151">
        <v>350</v>
      </c>
      <c r="J36" s="151">
        <v>4424</v>
      </c>
      <c r="K36" s="151">
        <v>451</v>
      </c>
      <c r="L36" s="151">
        <v>5337</v>
      </c>
      <c r="M36" s="151">
        <v>40</v>
      </c>
      <c r="N36" s="151">
        <v>517</v>
      </c>
      <c r="O36" s="146">
        <v>0</v>
      </c>
      <c r="P36" s="146">
        <v>0</v>
      </c>
      <c r="Q36" s="151">
        <v>0</v>
      </c>
      <c r="R36" s="155"/>
      <c r="S36" s="155"/>
      <c r="T36" s="155"/>
    </row>
    <row r="37" spans="2:20" ht="18" customHeight="1">
      <c r="B37" s="154" t="s">
        <v>188</v>
      </c>
      <c r="C37" s="153"/>
      <c r="D37" s="152">
        <v>1120</v>
      </c>
      <c r="E37" s="146">
        <f t="shared" si="10"/>
        <v>1916</v>
      </c>
      <c r="F37" s="146">
        <f t="shared" si="10"/>
        <v>22974</v>
      </c>
      <c r="G37" s="151">
        <v>173</v>
      </c>
      <c r="H37" s="151">
        <v>2066</v>
      </c>
      <c r="I37" s="151">
        <v>1118</v>
      </c>
      <c r="J37" s="151">
        <v>13129</v>
      </c>
      <c r="K37" s="151">
        <v>600</v>
      </c>
      <c r="L37" s="151">
        <v>7465</v>
      </c>
      <c r="M37" s="151">
        <v>25</v>
      </c>
      <c r="N37" s="151">
        <v>314</v>
      </c>
      <c r="O37" s="151">
        <v>0</v>
      </c>
      <c r="P37" s="151">
        <v>0</v>
      </c>
      <c r="Q37" s="151">
        <v>0</v>
      </c>
      <c r="R37" s="155"/>
      <c r="S37" s="155"/>
      <c r="T37" s="155"/>
    </row>
    <row r="38" spans="2:20" ht="18" customHeight="1">
      <c r="B38" s="154"/>
      <c r="C38" s="153"/>
      <c r="D38" s="152"/>
      <c r="E38" s="146"/>
      <c r="F38" s="146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5"/>
      <c r="S38" s="155"/>
      <c r="T38" s="155"/>
    </row>
    <row r="39" spans="1:20" ht="18" customHeight="1">
      <c r="A39" s="328" t="s">
        <v>128</v>
      </c>
      <c r="B39" s="328"/>
      <c r="C39" s="329"/>
      <c r="D39" s="152">
        <f aca="true" t="shared" si="11" ref="D39:Q39">D40</f>
        <v>2985</v>
      </c>
      <c r="E39" s="146">
        <f t="shared" si="11"/>
        <v>4865</v>
      </c>
      <c r="F39" s="146">
        <f t="shared" si="11"/>
        <v>57847</v>
      </c>
      <c r="G39" s="146">
        <f t="shared" si="11"/>
        <v>772</v>
      </c>
      <c r="H39" s="146">
        <f t="shared" si="11"/>
        <v>7215</v>
      </c>
      <c r="I39" s="146">
        <f t="shared" si="11"/>
        <v>2879</v>
      </c>
      <c r="J39" s="146">
        <f t="shared" si="11"/>
        <v>36136</v>
      </c>
      <c r="K39" s="146">
        <f t="shared" si="11"/>
        <v>1105</v>
      </c>
      <c r="L39" s="146">
        <f t="shared" si="11"/>
        <v>13160</v>
      </c>
      <c r="M39" s="146">
        <f t="shared" si="11"/>
        <v>109</v>
      </c>
      <c r="N39" s="146">
        <f t="shared" si="11"/>
        <v>1336</v>
      </c>
      <c r="O39" s="146">
        <f t="shared" si="11"/>
        <v>1</v>
      </c>
      <c r="P39" s="146">
        <f t="shared" si="11"/>
        <v>1</v>
      </c>
      <c r="Q39" s="146">
        <f t="shared" si="11"/>
        <v>12</v>
      </c>
      <c r="R39" s="156"/>
      <c r="S39" s="156"/>
      <c r="T39" s="156"/>
    </row>
    <row r="40" spans="2:20" ht="18" customHeight="1">
      <c r="B40" s="154" t="s">
        <v>127</v>
      </c>
      <c r="C40" s="153"/>
      <c r="D40" s="152">
        <v>2985</v>
      </c>
      <c r="E40" s="146">
        <f>G40+I40+K40+M40</f>
        <v>4865</v>
      </c>
      <c r="F40" s="146">
        <f>H40+J40+L40+N40</f>
        <v>57847</v>
      </c>
      <c r="G40" s="151">
        <v>772</v>
      </c>
      <c r="H40" s="151">
        <v>7215</v>
      </c>
      <c r="I40" s="151">
        <v>2879</v>
      </c>
      <c r="J40" s="151">
        <v>36136</v>
      </c>
      <c r="K40" s="151">
        <v>1105</v>
      </c>
      <c r="L40" s="151">
        <v>13160</v>
      </c>
      <c r="M40" s="151">
        <v>109</v>
      </c>
      <c r="N40" s="151">
        <v>1336</v>
      </c>
      <c r="O40" s="151">
        <v>1</v>
      </c>
      <c r="P40" s="151">
        <v>1</v>
      </c>
      <c r="Q40" s="151">
        <v>12</v>
      </c>
      <c r="R40" s="144"/>
      <c r="S40" s="144"/>
      <c r="T40" s="144"/>
    </row>
    <row r="41" spans="2:20" ht="18" customHeight="1">
      <c r="B41" s="154"/>
      <c r="C41" s="153"/>
      <c r="D41" s="152"/>
      <c r="E41" s="146"/>
      <c r="F41" s="146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44"/>
      <c r="S41" s="144"/>
      <c r="T41" s="144"/>
    </row>
    <row r="42" spans="1:20" ht="18" customHeight="1">
      <c r="A42" s="328" t="s">
        <v>126</v>
      </c>
      <c r="B42" s="328"/>
      <c r="C42" s="329"/>
      <c r="D42" s="152">
        <f aca="true" t="shared" si="12" ref="D42:Q42">D43+D44+D45+D46+D47</f>
        <v>8409</v>
      </c>
      <c r="E42" s="146">
        <f t="shared" si="12"/>
        <v>13750</v>
      </c>
      <c r="F42" s="146">
        <f t="shared" si="12"/>
        <v>161061</v>
      </c>
      <c r="G42" s="146">
        <f t="shared" si="12"/>
        <v>1622</v>
      </c>
      <c r="H42" s="146">
        <f t="shared" si="12"/>
        <v>20014</v>
      </c>
      <c r="I42" s="146">
        <f t="shared" si="12"/>
        <v>8332</v>
      </c>
      <c r="J42" s="146">
        <f t="shared" si="12"/>
        <v>96737</v>
      </c>
      <c r="K42" s="146">
        <f t="shared" si="12"/>
        <v>3468</v>
      </c>
      <c r="L42" s="146">
        <f t="shared" si="12"/>
        <v>40488</v>
      </c>
      <c r="M42" s="146">
        <f t="shared" si="12"/>
        <v>328</v>
      </c>
      <c r="N42" s="146">
        <f t="shared" si="12"/>
        <v>3822</v>
      </c>
      <c r="O42" s="146">
        <f t="shared" si="12"/>
        <v>0</v>
      </c>
      <c r="P42" s="146">
        <f t="shared" si="12"/>
        <v>0</v>
      </c>
      <c r="Q42" s="146">
        <f t="shared" si="12"/>
        <v>6</v>
      </c>
      <c r="R42" s="155"/>
      <c r="S42" s="155"/>
      <c r="T42" s="155"/>
    </row>
    <row r="43" spans="2:20" ht="18" customHeight="1">
      <c r="B43" s="154" t="s">
        <v>125</v>
      </c>
      <c r="C43" s="153"/>
      <c r="D43" s="152">
        <v>1028</v>
      </c>
      <c r="E43" s="146">
        <f aca="true" t="shared" si="13" ref="E43:F47">G43+I43+K43+M43</f>
        <v>1721</v>
      </c>
      <c r="F43" s="146">
        <f t="shared" si="13"/>
        <v>20276</v>
      </c>
      <c r="G43" s="151">
        <v>164</v>
      </c>
      <c r="H43" s="151">
        <v>2173</v>
      </c>
      <c r="I43" s="151">
        <v>1043</v>
      </c>
      <c r="J43" s="151">
        <v>12029</v>
      </c>
      <c r="K43" s="151">
        <v>445</v>
      </c>
      <c r="L43" s="151">
        <v>5277</v>
      </c>
      <c r="M43" s="151">
        <v>69</v>
      </c>
      <c r="N43" s="151">
        <v>797</v>
      </c>
      <c r="O43" s="151">
        <v>0</v>
      </c>
      <c r="P43" s="151">
        <v>0</v>
      </c>
      <c r="Q43" s="151">
        <v>4</v>
      </c>
      <c r="R43" s="155"/>
      <c r="S43" s="155"/>
      <c r="T43" s="155"/>
    </row>
    <row r="44" spans="2:20" ht="18" customHeight="1">
      <c r="B44" s="154" t="s">
        <v>124</v>
      </c>
      <c r="C44" s="153"/>
      <c r="D44" s="152">
        <v>838</v>
      </c>
      <c r="E44" s="146">
        <f t="shared" si="13"/>
        <v>1406</v>
      </c>
      <c r="F44" s="146">
        <f t="shared" si="13"/>
        <v>16448</v>
      </c>
      <c r="G44" s="151">
        <v>181</v>
      </c>
      <c r="H44" s="151">
        <v>2282</v>
      </c>
      <c r="I44" s="151">
        <v>912</v>
      </c>
      <c r="J44" s="151">
        <v>10483</v>
      </c>
      <c r="K44" s="151">
        <v>274</v>
      </c>
      <c r="L44" s="151">
        <v>3203</v>
      </c>
      <c r="M44" s="151">
        <v>39</v>
      </c>
      <c r="N44" s="151">
        <v>480</v>
      </c>
      <c r="O44" s="146">
        <v>0</v>
      </c>
      <c r="P44" s="146">
        <v>0</v>
      </c>
      <c r="Q44" s="151">
        <v>0</v>
      </c>
      <c r="R44" s="155"/>
      <c r="S44" s="155"/>
      <c r="T44" s="155"/>
    </row>
    <row r="45" spans="2:20" ht="18" customHeight="1">
      <c r="B45" s="154" t="s">
        <v>123</v>
      </c>
      <c r="C45" s="153"/>
      <c r="D45" s="152">
        <v>936</v>
      </c>
      <c r="E45" s="146">
        <f t="shared" si="13"/>
        <v>1541</v>
      </c>
      <c r="F45" s="146">
        <f t="shared" si="13"/>
        <v>18311</v>
      </c>
      <c r="G45" s="151">
        <v>200</v>
      </c>
      <c r="H45" s="151">
        <v>2456</v>
      </c>
      <c r="I45" s="151">
        <v>975</v>
      </c>
      <c r="J45" s="151">
        <v>11451</v>
      </c>
      <c r="K45" s="151">
        <v>333</v>
      </c>
      <c r="L45" s="151">
        <v>4012</v>
      </c>
      <c r="M45" s="151">
        <v>33</v>
      </c>
      <c r="N45" s="151">
        <v>392</v>
      </c>
      <c r="O45" s="146">
        <v>0</v>
      </c>
      <c r="P45" s="146">
        <v>0</v>
      </c>
      <c r="Q45" s="151">
        <v>0</v>
      </c>
      <c r="R45" s="155"/>
      <c r="S45" s="155"/>
      <c r="T45" s="155"/>
    </row>
    <row r="46" spans="2:20" ht="18" customHeight="1">
      <c r="B46" s="154" t="s">
        <v>122</v>
      </c>
      <c r="C46" s="153"/>
      <c r="D46" s="152">
        <v>3538</v>
      </c>
      <c r="E46" s="146">
        <f t="shared" si="13"/>
        <v>5620</v>
      </c>
      <c r="F46" s="146">
        <f t="shared" si="13"/>
        <v>65330</v>
      </c>
      <c r="G46" s="151">
        <v>691</v>
      </c>
      <c r="H46" s="151">
        <v>8368</v>
      </c>
      <c r="I46" s="151">
        <v>3167</v>
      </c>
      <c r="J46" s="151">
        <v>36689</v>
      </c>
      <c r="K46" s="151">
        <v>1655</v>
      </c>
      <c r="L46" s="151">
        <v>19014</v>
      </c>
      <c r="M46" s="151">
        <v>107</v>
      </c>
      <c r="N46" s="151">
        <v>1259</v>
      </c>
      <c r="O46" s="151">
        <v>0</v>
      </c>
      <c r="P46" s="151">
        <v>0</v>
      </c>
      <c r="Q46" s="151">
        <v>0</v>
      </c>
      <c r="R46" s="155"/>
      <c r="S46" s="155"/>
      <c r="T46" s="155"/>
    </row>
    <row r="47" spans="2:20" ht="18" customHeight="1">
      <c r="B47" s="154" t="s">
        <v>121</v>
      </c>
      <c r="C47" s="153"/>
      <c r="D47" s="152">
        <v>2069</v>
      </c>
      <c r="E47" s="146">
        <f t="shared" si="13"/>
        <v>3462</v>
      </c>
      <c r="F47" s="146">
        <f t="shared" si="13"/>
        <v>40696</v>
      </c>
      <c r="G47" s="151">
        <v>386</v>
      </c>
      <c r="H47" s="151">
        <v>4735</v>
      </c>
      <c r="I47" s="151">
        <v>2235</v>
      </c>
      <c r="J47" s="151">
        <v>26085</v>
      </c>
      <c r="K47" s="151">
        <v>761</v>
      </c>
      <c r="L47" s="151">
        <v>8982</v>
      </c>
      <c r="M47" s="151">
        <v>80</v>
      </c>
      <c r="N47" s="151">
        <v>894</v>
      </c>
      <c r="O47" s="151">
        <v>0</v>
      </c>
      <c r="P47" s="151">
        <v>0</v>
      </c>
      <c r="Q47" s="151">
        <v>2</v>
      </c>
      <c r="R47" s="155"/>
      <c r="S47" s="155"/>
      <c r="T47" s="155"/>
    </row>
    <row r="48" spans="2:20" ht="18" customHeight="1">
      <c r="B48" s="154"/>
      <c r="C48" s="153"/>
      <c r="D48" s="152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56"/>
      <c r="S48" s="156"/>
      <c r="T48" s="156"/>
    </row>
    <row r="49" spans="2:20" ht="18" customHeight="1">
      <c r="B49" s="154" t="s">
        <v>120</v>
      </c>
      <c r="C49" s="153"/>
      <c r="D49" s="152">
        <v>25465</v>
      </c>
      <c r="E49" s="146">
        <f aca="true" t="shared" si="14" ref="E49:E60">G49+I49+K49+M49</f>
        <v>41584</v>
      </c>
      <c r="F49" s="146">
        <f aca="true" t="shared" si="15" ref="F49:F60">H49+J49+L49+N49</f>
        <v>492411</v>
      </c>
      <c r="G49" s="151">
        <v>6659</v>
      </c>
      <c r="H49" s="151">
        <v>61997</v>
      </c>
      <c r="I49" s="151">
        <v>21935</v>
      </c>
      <c r="J49" s="151">
        <v>275849</v>
      </c>
      <c r="K49" s="151">
        <v>10115</v>
      </c>
      <c r="L49" s="151">
        <v>120356</v>
      </c>
      <c r="M49" s="151">
        <v>2875</v>
      </c>
      <c r="N49" s="151">
        <v>34209</v>
      </c>
      <c r="O49" s="151">
        <v>9</v>
      </c>
      <c r="P49" s="151">
        <v>151</v>
      </c>
      <c r="Q49" s="151">
        <v>1649</v>
      </c>
      <c r="R49" s="144"/>
      <c r="S49" s="144"/>
      <c r="T49" s="144"/>
    </row>
    <row r="50" spans="2:20" ht="18" customHeight="1">
      <c r="B50" s="154" t="s">
        <v>119</v>
      </c>
      <c r="C50" s="153"/>
      <c r="D50" s="152">
        <v>29726</v>
      </c>
      <c r="E50" s="146">
        <f t="shared" si="14"/>
        <v>48886</v>
      </c>
      <c r="F50" s="146">
        <f t="shared" si="15"/>
        <v>578012</v>
      </c>
      <c r="G50" s="151">
        <v>8526</v>
      </c>
      <c r="H50" s="151">
        <v>78945</v>
      </c>
      <c r="I50" s="151">
        <v>27122</v>
      </c>
      <c r="J50" s="151">
        <v>341486</v>
      </c>
      <c r="K50" s="151">
        <v>10120</v>
      </c>
      <c r="L50" s="151">
        <v>121150</v>
      </c>
      <c r="M50" s="151">
        <v>3118</v>
      </c>
      <c r="N50" s="151">
        <v>36431</v>
      </c>
      <c r="O50" s="151">
        <v>13</v>
      </c>
      <c r="P50" s="151">
        <v>141</v>
      </c>
      <c r="Q50" s="151">
        <v>1675</v>
      </c>
      <c r="R50" s="144"/>
      <c r="S50" s="144"/>
      <c r="T50" s="144"/>
    </row>
    <row r="51" spans="2:20" ht="18" customHeight="1">
      <c r="B51" s="154" t="s">
        <v>118</v>
      </c>
      <c r="C51" s="153"/>
      <c r="D51" s="152">
        <v>8061</v>
      </c>
      <c r="E51" s="146">
        <f t="shared" si="14"/>
        <v>13210</v>
      </c>
      <c r="F51" s="146">
        <f t="shared" si="15"/>
        <v>156237</v>
      </c>
      <c r="G51" s="151">
        <v>1378</v>
      </c>
      <c r="H51" s="151">
        <v>16609</v>
      </c>
      <c r="I51" s="151">
        <v>8016</v>
      </c>
      <c r="J51" s="151">
        <v>93690</v>
      </c>
      <c r="K51" s="151">
        <v>3412</v>
      </c>
      <c r="L51" s="151">
        <v>41228</v>
      </c>
      <c r="M51" s="151">
        <v>404</v>
      </c>
      <c r="N51" s="151">
        <v>4710</v>
      </c>
      <c r="O51" s="151">
        <v>9</v>
      </c>
      <c r="P51" s="151">
        <v>71</v>
      </c>
      <c r="Q51" s="151">
        <v>812</v>
      </c>
      <c r="R51" s="144"/>
      <c r="S51" s="144"/>
      <c r="T51" s="144"/>
    </row>
    <row r="52" spans="2:20" ht="18" customHeight="1">
      <c r="B52" s="154" t="s">
        <v>117</v>
      </c>
      <c r="C52" s="153"/>
      <c r="D52" s="152">
        <v>18585</v>
      </c>
      <c r="E52" s="146">
        <f t="shared" si="14"/>
        <v>30574</v>
      </c>
      <c r="F52" s="146">
        <f t="shared" si="15"/>
        <v>360297</v>
      </c>
      <c r="G52" s="151">
        <v>5105</v>
      </c>
      <c r="H52" s="151">
        <v>47861</v>
      </c>
      <c r="I52" s="151">
        <v>17026</v>
      </c>
      <c r="J52" s="151">
        <v>213692</v>
      </c>
      <c r="K52" s="151">
        <v>7507</v>
      </c>
      <c r="L52" s="151">
        <v>87761</v>
      </c>
      <c r="M52" s="151">
        <v>936</v>
      </c>
      <c r="N52" s="151">
        <v>10983</v>
      </c>
      <c r="O52" s="151">
        <v>2</v>
      </c>
      <c r="P52" s="151">
        <v>2</v>
      </c>
      <c r="Q52" s="151">
        <v>28</v>
      </c>
      <c r="R52" s="144"/>
      <c r="S52" s="144"/>
      <c r="T52" s="144"/>
    </row>
    <row r="53" spans="2:20" ht="18" customHeight="1">
      <c r="B53" s="154" t="s">
        <v>116</v>
      </c>
      <c r="C53" s="153"/>
      <c r="D53" s="152">
        <v>19735</v>
      </c>
      <c r="E53" s="146">
        <f t="shared" si="14"/>
        <v>32734</v>
      </c>
      <c r="F53" s="146">
        <f t="shared" si="15"/>
        <v>382264</v>
      </c>
      <c r="G53" s="151">
        <v>4388</v>
      </c>
      <c r="H53" s="151">
        <v>53432</v>
      </c>
      <c r="I53" s="151">
        <v>20042</v>
      </c>
      <c r="J53" s="151">
        <v>231997</v>
      </c>
      <c r="K53" s="151">
        <v>6969</v>
      </c>
      <c r="L53" s="151">
        <v>81175</v>
      </c>
      <c r="M53" s="151">
        <v>1335</v>
      </c>
      <c r="N53" s="151">
        <v>15660</v>
      </c>
      <c r="O53" s="151">
        <v>5</v>
      </c>
      <c r="P53" s="151">
        <v>52</v>
      </c>
      <c r="Q53" s="151">
        <v>629</v>
      </c>
      <c r="R53" s="144"/>
      <c r="S53" s="144"/>
      <c r="T53" s="144"/>
    </row>
    <row r="54" spans="2:20" ht="18" customHeight="1">
      <c r="B54" s="154" t="s">
        <v>115</v>
      </c>
      <c r="C54" s="153"/>
      <c r="D54" s="152">
        <v>3608</v>
      </c>
      <c r="E54" s="146">
        <f t="shared" si="14"/>
        <v>6042</v>
      </c>
      <c r="F54" s="146">
        <f t="shared" si="15"/>
        <v>71998</v>
      </c>
      <c r="G54" s="151">
        <v>896</v>
      </c>
      <c r="H54" s="151">
        <v>8529</v>
      </c>
      <c r="I54" s="151">
        <v>3166</v>
      </c>
      <c r="J54" s="151">
        <v>39634</v>
      </c>
      <c r="K54" s="151">
        <v>1846</v>
      </c>
      <c r="L54" s="151">
        <v>22037</v>
      </c>
      <c r="M54" s="151">
        <v>134</v>
      </c>
      <c r="N54" s="151">
        <v>1798</v>
      </c>
      <c r="O54" s="151">
        <v>1</v>
      </c>
      <c r="P54" s="151">
        <v>1</v>
      </c>
      <c r="Q54" s="151">
        <v>0</v>
      </c>
      <c r="R54" s="144"/>
      <c r="S54" s="144"/>
      <c r="T54" s="144"/>
    </row>
    <row r="55" spans="2:20" ht="18" customHeight="1">
      <c r="B55" s="154" t="s">
        <v>114</v>
      </c>
      <c r="C55" s="153"/>
      <c r="D55" s="152">
        <v>6363</v>
      </c>
      <c r="E55" s="146">
        <f t="shared" si="14"/>
        <v>10455</v>
      </c>
      <c r="F55" s="146">
        <f t="shared" si="15"/>
        <v>123111</v>
      </c>
      <c r="G55" s="151">
        <v>1238</v>
      </c>
      <c r="H55" s="151">
        <v>15804</v>
      </c>
      <c r="I55" s="151">
        <v>6486</v>
      </c>
      <c r="J55" s="151">
        <v>75309</v>
      </c>
      <c r="K55" s="151">
        <v>2267</v>
      </c>
      <c r="L55" s="151">
        <v>26585</v>
      </c>
      <c r="M55" s="151">
        <v>464</v>
      </c>
      <c r="N55" s="151">
        <v>5413</v>
      </c>
      <c r="O55" s="151">
        <v>2</v>
      </c>
      <c r="P55" s="151">
        <v>2</v>
      </c>
      <c r="Q55" s="151">
        <v>21</v>
      </c>
      <c r="R55" s="144"/>
      <c r="S55" s="144"/>
      <c r="T55" s="144"/>
    </row>
    <row r="56" spans="2:20" ht="18" customHeight="1">
      <c r="B56" s="154" t="s">
        <v>113</v>
      </c>
      <c r="C56" s="153"/>
      <c r="D56" s="152">
        <v>5323</v>
      </c>
      <c r="E56" s="146">
        <f t="shared" si="14"/>
        <v>8975</v>
      </c>
      <c r="F56" s="146">
        <f t="shared" si="15"/>
        <v>107128</v>
      </c>
      <c r="G56" s="151">
        <v>1333</v>
      </c>
      <c r="H56" s="151">
        <v>12357</v>
      </c>
      <c r="I56" s="151">
        <v>5039</v>
      </c>
      <c r="J56" s="151">
        <v>63135</v>
      </c>
      <c r="K56" s="151">
        <v>2349</v>
      </c>
      <c r="L56" s="151">
        <v>28534</v>
      </c>
      <c r="M56" s="151">
        <v>254</v>
      </c>
      <c r="N56" s="151">
        <v>3102</v>
      </c>
      <c r="O56" s="151">
        <v>5</v>
      </c>
      <c r="P56" s="151">
        <v>51</v>
      </c>
      <c r="Q56" s="151">
        <v>617</v>
      </c>
      <c r="R56" s="144"/>
      <c r="S56" s="144"/>
      <c r="T56" s="144"/>
    </row>
    <row r="57" spans="2:20" ht="18" customHeight="1">
      <c r="B57" s="154" t="s">
        <v>112</v>
      </c>
      <c r="C57" s="153"/>
      <c r="D57" s="152">
        <v>5035</v>
      </c>
      <c r="E57" s="146">
        <f t="shared" si="14"/>
        <v>8423</v>
      </c>
      <c r="F57" s="146">
        <f t="shared" si="15"/>
        <v>99169</v>
      </c>
      <c r="G57" s="151">
        <v>922</v>
      </c>
      <c r="H57" s="151">
        <v>11338</v>
      </c>
      <c r="I57" s="151">
        <v>5317</v>
      </c>
      <c r="J57" s="151">
        <v>62188</v>
      </c>
      <c r="K57" s="151">
        <v>1970</v>
      </c>
      <c r="L57" s="151">
        <v>23184</v>
      </c>
      <c r="M57" s="151">
        <v>214</v>
      </c>
      <c r="N57" s="151">
        <v>2459</v>
      </c>
      <c r="O57" s="151">
        <v>0</v>
      </c>
      <c r="P57" s="151">
        <v>0</v>
      </c>
      <c r="Q57" s="151"/>
      <c r="R57" s="155"/>
      <c r="S57" s="155"/>
      <c r="T57" s="144"/>
    </row>
    <row r="58" spans="2:20" ht="18" customHeight="1">
      <c r="B58" s="154" t="s">
        <v>111</v>
      </c>
      <c r="C58" s="153"/>
      <c r="D58" s="152">
        <v>3638</v>
      </c>
      <c r="E58" s="146">
        <f t="shared" si="14"/>
        <v>6159</v>
      </c>
      <c r="F58" s="146">
        <f t="shared" si="15"/>
        <v>73118</v>
      </c>
      <c r="G58" s="151">
        <v>939</v>
      </c>
      <c r="H58" s="151">
        <v>8560</v>
      </c>
      <c r="I58" s="151">
        <v>3614</v>
      </c>
      <c r="J58" s="151">
        <v>45236</v>
      </c>
      <c r="K58" s="151">
        <v>1385</v>
      </c>
      <c r="L58" s="151">
        <v>16749</v>
      </c>
      <c r="M58" s="151">
        <v>221</v>
      </c>
      <c r="N58" s="151">
        <v>2573</v>
      </c>
      <c r="O58" s="151">
        <v>2</v>
      </c>
      <c r="P58" s="151">
        <v>20</v>
      </c>
      <c r="Q58" s="151">
        <v>212</v>
      </c>
      <c r="R58" s="144"/>
      <c r="S58" s="144"/>
      <c r="T58" s="144"/>
    </row>
    <row r="59" spans="2:20" ht="18" customHeight="1">
      <c r="B59" s="154" t="s">
        <v>110</v>
      </c>
      <c r="C59" s="153"/>
      <c r="D59" s="152">
        <v>4070</v>
      </c>
      <c r="E59" s="146">
        <f t="shared" si="14"/>
        <v>6798</v>
      </c>
      <c r="F59" s="146">
        <f t="shared" si="15"/>
        <v>80248</v>
      </c>
      <c r="G59" s="151">
        <v>767</v>
      </c>
      <c r="H59" s="151">
        <v>9476</v>
      </c>
      <c r="I59" s="151">
        <v>4356</v>
      </c>
      <c r="J59" s="151">
        <v>51037</v>
      </c>
      <c r="K59" s="151">
        <v>1420</v>
      </c>
      <c r="L59" s="151">
        <v>16731</v>
      </c>
      <c r="M59" s="151">
        <v>255</v>
      </c>
      <c r="N59" s="151">
        <v>3004</v>
      </c>
      <c r="O59" s="151">
        <v>1</v>
      </c>
      <c r="P59" s="151">
        <v>1</v>
      </c>
      <c r="Q59" s="151">
        <v>24</v>
      </c>
      <c r="R59" s="144"/>
      <c r="S59" s="144"/>
      <c r="T59" s="144"/>
    </row>
    <row r="60" spans="1:20" s="141" customFormat="1" ht="18" customHeight="1">
      <c r="A60" s="150"/>
      <c r="B60" s="149" t="s">
        <v>187</v>
      </c>
      <c r="C60" s="148"/>
      <c r="D60" s="147">
        <v>4250</v>
      </c>
      <c r="E60" s="146">
        <f t="shared" si="14"/>
        <v>7130</v>
      </c>
      <c r="F60" s="146">
        <f t="shared" si="15"/>
        <v>84560</v>
      </c>
      <c r="G60" s="145">
        <v>869</v>
      </c>
      <c r="H60" s="145">
        <v>10707</v>
      </c>
      <c r="I60" s="145">
        <v>4347</v>
      </c>
      <c r="J60" s="145">
        <v>50756</v>
      </c>
      <c r="K60" s="145">
        <v>1715</v>
      </c>
      <c r="L60" s="145">
        <v>20759</v>
      </c>
      <c r="M60" s="145">
        <v>199</v>
      </c>
      <c r="N60" s="145">
        <v>2338</v>
      </c>
      <c r="O60" s="145">
        <v>2</v>
      </c>
      <c r="P60" s="145">
        <v>46</v>
      </c>
      <c r="Q60" s="145">
        <v>501</v>
      </c>
      <c r="R60" s="144"/>
      <c r="S60" s="144"/>
      <c r="T60" s="144"/>
    </row>
    <row r="61" spans="1:6" ht="15" customHeight="1">
      <c r="A61" s="140"/>
      <c r="D61" s="142" t="s">
        <v>186</v>
      </c>
      <c r="E61" s="143"/>
      <c r="F61" s="143"/>
    </row>
    <row r="62" ht="15" customHeight="1">
      <c r="D62" s="142" t="s">
        <v>185</v>
      </c>
    </row>
  </sheetData>
  <sheetProtection/>
  <mergeCells count="33">
    <mergeCell ref="M4:N5"/>
    <mergeCell ref="R4:T5"/>
    <mergeCell ref="A33:C33"/>
    <mergeCell ref="A39:C39"/>
    <mergeCell ref="A42:C42"/>
    <mergeCell ref="R6:R7"/>
    <mergeCell ref="S6:S7"/>
    <mergeCell ref="T6:T7"/>
    <mergeCell ref="G6:G7"/>
    <mergeCell ref="A16:C16"/>
    <mergeCell ref="D3:F5"/>
    <mergeCell ref="G5:H5"/>
    <mergeCell ref="G3:J3"/>
    <mergeCell ref="I6:I7"/>
    <mergeCell ref="D6:D7"/>
    <mergeCell ref="E6:E7"/>
    <mergeCell ref="M6:M7"/>
    <mergeCell ref="N6:N7"/>
    <mergeCell ref="K6:K7"/>
    <mergeCell ref="O6:O7"/>
    <mergeCell ref="A20:C20"/>
    <mergeCell ref="A25:C25"/>
    <mergeCell ref="A12:C12"/>
    <mergeCell ref="O4:Q5"/>
    <mergeCell ref="I5:J5"/>
    <mergeCell ref="J6:J7"/>
    <mergeCell ref="L6:L7"/>
    <mergeCell ref="F6:F7"/>
    <mergeCell ref="G4:J4"/>
    <mergeCell ref="H6:H7"/>
    <mergeCell ref="K4:L5"/>
    <mergeCell ref="P6:P7"/>
    <mergeCell ref="Q6:Q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3.5"/>
  <cols>
    <col min="1" max="1" width="2.50390625" style="118" customWidth="1"/>
    <col min="2" max="2" width="15.00390625" style="118" customWidth="1"/>
    <col min="3" max="3" width="2.50390625" style="118" customWidth="1"/>
    <col min="4" max="15" width="7.75390625" style="88" customWidth="1"/>
    <col min="16" max="16384" width="10.75390625" style="88" customWidth="1"/>
  </cols>
  <sheetData>
    <row r="1" ht="17.25">
      <c r="A1" s="125" t="s">
        <v>184</v>
      </c>
    </row>
    <row r="2" ht="18" thickBot="1">
      <c r="A2" s="139"/>
    </row>
    <row r="3" spans="1:15" ht="21.75" customHeight="1" thickTop="1">
      <c r="A3" s="138"/>
      <c r="B3" s="131"/>
      <c r="C3" s="130"/>
      <c r="D3" s="342" t="s">
        <v>177</v>
      </c>
      <c r="E3" s="342"/>
      <c r="F3" s="342"/>
      <c r="G3" s="342"/>
      <c r="H3" s="342" t="s">
        <v>176</v>
      </c>
      <c r="I3" s="342"/>
      <c r="J3" s="342"/>
      <c r="K3" s="342"/>
      <c r="L3" s="342" t="s">
        <v>173</v>
      </c>
      <c r="M3" s="342"/>
      <c r="N3" s="342"/>
      <c r="O3" s="343"/>
    </row>
    <row r="4" spans="4:15" ht="39.75" customHeight="1">
      <c r="D4" s="128" t="s">
        <v>175</v>
      </c>
      <c r="E4" s="128" t="s">
        <v>174</v>
      </c>
      <c r="F4" s="128" t="s">
        <v>173</v>
      </c>
      <c r="G4" s="128" t="s">
        <v>172</v>
      </c>
      <c r="H4" s="128" t="s">
        <v>175</v>
      </c>
      <c r="I4" s="128" t="s">
        <v>174</v>
      </c>
      <c r="J4" s="128" t="s">
        <v>173</v>
      </c>
      <c r="K4" s="128" t="s">
        <v>172</v>
      </c>
      <c r="L4" s="128" t="s">
        <v>175</v>
      </c>
      <c r="M4" s="128" t="s">
        <v>174</v>
      </c>
      <c r="N4" s="128" t="s">
        <v>173</v>
      </c>
      <c r="O4" s="127" t="s">
        <v>172</v>
      </c>
    </row>
    <row r="5" spans="1:15" ht="30" customHeight="1">
      <c r="A5" s="124"/>
      <c r="B5" s="123" t="s">
        <v>169</v>
      </c>
      <c r="C5" s="122"/>
      <c r="D5" s="108">
        <v>8285</v>
      </c>
      <c r="E5" s="106">
        <v>7665</v>
      </c>
      <c r="F5" s="106">
        <v>15950</v>
      </c>
      <c r="G5" s="106">
        <v>1697</v>
      </c>
      <c r="H5" s="106">
        <v>0</v>
      </c>
      <c r="I5" s="106">
        <v>0</v>
      </c>
      <c r="J5" s="106">
        <v>0</v>
      </c>
      <c r="K5" s="106">
        <v>0</v>
      </c>
      <c r="L5" s="106">
        <v>8285</v>
      </c>
      <c r="M5" s="106">
        <v>7665</v>
      </c>
      <c r="N5" s="106">
        <v>15950</v>
      </c>
      <c r="O5" s="106">
        <v>1697</v>
      </c>
    </row>
    <row r="6" spans="1:15" ht="30" customHeight="1">
      <c r="A6" s="103"/>
      <c r="B6" s="102" t="s">
        <v>168</v>
      </c>
      <c r="C6" s="101"/>
      <c r="D6" s="100">
        <v>7283</v>
      </c>
      <c r="E6" s="98">
        <v>6696</v>
      </c>
      <c r="F6" s="98">
        <v>13979</v>
      </c>
      <c r="G6" s="98">
        <v>1417</v>
      </c>
      <c r="H6" s="98">
        <v>0</v>
      </c>
      <c r="I6" s="98">
        <v>0</v>
      </c>
      <c r="J6" s="98">
        <v>0</v>
      </c>
      <c r="K6" s="98">
        <v>0</v>
      </c>
      <c r="L6" s="98">
        <v>7283</v>
      </c>
      <c r="M6" s="98">
        <v>6696</v>
      </c>
      <c r="N6" s="98">
        <v>13979</v>
      </c>
      <c r="O6" s="98">
        <v>1417</v>
      </c>
    </row>
    <row r="7" spans="1:15" ht="30" customHeight="1">
      <c r="A7" s="103"/>
      <c r="B7" s="102" t="s">
        <v>167</v>
      </c>
      <c r="C7" s="101"/>
      <c r="D7" s="100">
        <v>1002</v>
      </c>
      <c r="E7" s="98">
        <v>969</v>
      </c>
      <c r="F7" s="98">
        <v>1971</v>
      </c>
      <c r="G7" s="98">
        <v>280</v>
      </c>
      <c r="H7" s="98">
        <v>0</v>
      </c>
      <c r="I7" s="98">
        <v>0</v>
      </c>
      <c r="J7" s="98">
        <v>0</v>
      </c>
      <c r="K7" s="98">
        <v>0</v>
      </c>
      <c r="L7" s="98">
        <v>1002</v>
      </c>
      <c r="M7" s="98">
        <v>969</v>
      </c>
      <c r="N7" s="98">
        <v>1971</v>
      </c>
      <c r="O7" s="98">
        <v>280</v>
      </c>
    </row>
    <row r="8" spans="1:15" ht="30" customHeight="1">
      <c r="A8" s="103"/>
      <c r="B8" s="137"/>
      <c r="C8" s="136"/>
      <c r="D8" s="100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30" customHeight="1">
      <c r="A9" s="297" t="s">
        <v>166</v>
      </c>
      <c r="B9" s="297"/>
      <c r="C9" s="298"/>
      <c r="D9" s="100">
        <v>126</v>
      </c>
      <c r="E9" s="98">
        <v>104</v>
      </c>
      <c r="F9" s="98">
        <v>230</v>
      </c>
      <c r="G9" s="98">
        <v>33</v>
      </c>
      <c r="H9" s="98">
        <v>0</v>
      </c>
      <c r="I9" s="98">
        <v>0</v>
      </c>
      <c r="J9" s="98">
        <v>0</v>
      </c>
      <c r="K9" s="98">
        <v>0</v>
      </c>
      <c r="L9" s="98">
        <v>126</v>
      </c>
      <c r="M9" s="98">
        <v>104</v>
      </c>
      <c r="N9" s="98">
        <v>230</v>
      </c>
      <c r="O9" s="98">
        <v>33</v>
      </c>
    </row>
    <row r="10" spans="1:15" ht="30" customHeight="1">
      <c r="A10" s="103"/>
      <c r="B10" s="102" t="s">
        <v>183</v>
      </c>
      <c r="C10" s="101"/>
      <c r="D10" s="135">
        <v>62</v>
      </c>
      <c r="E10" s="134">
        <v>44</v>
      </c>
      <c r="F10" s="98">
        <v>106</v>
      </c>
      <c r="G10" s="134">
        <v>17</v>
      </c>
      <c r="H10" s="98">
        <v>0</v>
      </c>
      <c r="I10" s="98">
        <v>0</v>
      </c>
      <c r="J10" s="98">
        <v>0</v>
      </c>
      <c r="K10" s="98">
        <v>0</v>
      </c>
      <c r="L10" s="98">
        <v>62</v>
      </c>
      <c r="M10" s="98">
        <v>44</v>
      </c>
      <c r="N10" s="98">
        <v>106</v>
      </c>
      <c r="O10" s="98">
        <v>17</v>
      </c>
    </row>
    <row r="11" spans="1:15" ht="30" customHeight="1">
      <c r="A11" s="103"/>
      <c r="B11" s="102" t="s">
        <v>164</v>
      </c>
      <c r="C11" s="101"/>
      <c r="D11" s="135">
        <v>64</v>
      </c>
      <c r="E11" s="134">
        <v>60</v>
      </c>
      <c r="F11" s="98">
        <v>124</v>
      </c>
      <c r="G11" s="134">
        <v>16</v>
      </c>
      <c r="H11" s="98">
        <v>0</v>
      </c>
      <c r="I11" s="98">
        <v>0</v>
      </c>
      <c r="J11" s="98">
        <v>0</v>
      </c>
      <c r="K11" s="98">
        <v>0</v>
      </c>
      <c r="L11" s="98">
        <v>64</v>
      </c>
      <c r="M11" s="98">
        <v>60</v>
      </c>
      <c r="N11" s="98">
        <v>124</v>
      </c>
      <c r="O11" s="98">
        <v>16</v>
      </c>
    </row>
    <row r="12" spans="1:15" ht="16.5" customHeight="1">
      <c r="A12" s="103"/>
      <c r="B12" s="102"/>
      <c r="C12" s="101"/>
      <c r="D12" s="10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30" customHeight="1">
      <c r="A13" s="297" t="s">
        <v>163</v>
      </c>
      <c r="B13" s="297"/>
      <c r="C13" s="298"/>
      <c r="D13" s="100">
        <v>10</v>
      </c>
      <c r="E13" s="98">
        <v>9</v>
      </c>
      <c r="F13" s="98">
        <v>19</v>
      </c>
      <c r="G13" s="98">
        <v>4</v>
      </c>
      <c r="H13" s="98">
        <v>0</v>
      </c>
      <c r="I13" s="98">
        <v>0</v>
      </c>
      <c r="J13" s="98">
        <v>0</v>
      </c>
      <c r="K13" s="98">
        <v>0</v>
      </c>
      <c r="L13" s="98">
        <v>10</v>
      </c>
      <c r="M13" s="98">
        <v>9</v>
      </c>
      <c r="N13" s="98">
        <v>19</v>
      </c>
      <c r="O13" s="98">
        <v>4</v>
      </c>
    </row>
    <row r="14" spans="1:15" ht="30" customHeight="1">
      <c r="A14" s="103"/>
      <c r="B14" s="102" t="s">
        <v>162</v>
      </c>
      <c r="C14" s="101"/>
      <c r="D14" s="100">
        <v>5</v>
      </c>
      <c r="E14" s="98">
        <v>5</v>
      </c>
      <c r="F14" s="98">
        <v>10</v>
      </c>
      <c r="G14" s="98">
        <v>3</v>
      </c>
      <c r="H14" s="98">
        <v>0</v>
      </c>
      <c r="I14" s="98">
        <v>0</v>
      </c>
      <c r="J14" s="98">
        <v>0</v>
      </c>
      <c r="K14" s="98">
        <v>0</v>
      </c>
      <c r="L14" s="98">
        <v>5</v>
      </c>
      <c r="M14" s="98">
        <v>5</v>
      </c>
      <c r="N14" s="98">
        <v>10</v>
      </c>
      <c r="O14" s="98">
        <v>3</v>
      </c>
    </row>
    <row r="15" spans="1:15" ht="30" customHeight="1">
      <c r="A15" s="103"/>
      <c r="B15" s="102" t="s">
        <v>161</v>
      </c>
      <c r="C15" s="101"/>
      <c r="D15" s="100">
        <v>5</v>
      </c>
      <c r="E15" s="98">
        <v>4</v>
      </c>
      <c r="F15" s="98">
        <v>9</v>
      </c>
      <c r="G15" s="98">
        <v>1</v>
      </c>
      <c r="H15" s="98">
        <v>0</v>
      </c>
      <c r="I15" s="98">
        <v>0</v>
      </c>
      <c r="J15" s="98">
        <v>0</v>
      </c>
      <c r="K15" s="98">
        <v>0</v>
      </c>
      <c r="L15" s="98">
        <v>5</v>
      </c>
      <c r="M15" s="98">
        <v>4</v>
      </c>
      <c r="N15" s="98">
        <v>9</v>
      </c>
      <c r="O15" s="98">
        <v>1</v>
      </c>
    </row>
    <row r="16" spans="1:15" ht="16.5" customHeight="1">
      <c r="A16" s="103"/>
      <c r="B16" s="102"/>
      <c r="C16" s="101"/>
      <c r="D16" s="100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30" customHeight="1">
      <c r="A17" s="297" t="s">
        <v>160</v>
      </c>
      <c r="B17" s="297"/>
      <c r="C17" s="298"/>
      <c r="D17" s="100">
        <v>61</v>
      </c>
      <c r="E17" s="98">
        <v>62</v>
      </c>
      <c r="F17" s="98">
        <v>123</v>
      </c>
      <c r="G17" s="98">
        <v>23</v>
      </c>
      <c r="H17" s="98">
        <v>0</v>
      </c>
      <c r="I17" s="98">
        <v>0</v>
      </c>
      <c r="J17" s="98">
        <v>0</v>
      </c>
      <c r="K17" s="98">
        <v>0</v>
      </c>
      <c r="L17" s="98">
        <v>61</v>
      </c>
      <c r="M17" s="98">
        <v>62</v>
      </c>
      <c r="N17" s="98">
        <v>123</v>
      </c>
      <c r="O17" s="98">
        <v>23</v>
      </c>
    </row>
    <row r="18" spans="1:15" ht="30" customHeight="1">
      <c r="A18" s="103"/>
      <c r="B18" s="102" t="s">
        <v>182</v>
      </c>
      <c r="C18" s="101"/>
      <c r="D18" s="100">
        <v>20</v>
      </c>
      <c r="E18" s="98">
        <v>26</v>
      </c>
      <c r="F18" s="98">
        <v>46</v>
      </c>
      <c r="G18" s="98">
        <v>9</v>
      </c>
      <c r="H18" s="98">
        <v>0</v>
      </c>
      <c r="I18" s="98">
        <v>0</v>
      </c>
      <c r="J18" s="98">
        <v>0</v>
      </c>
      <c r="K18" s="98">
        <v>0</v>
      </c>
      <c r="L18" s="98">
        <v>20</v>
      </c>
      <c r="M18" s="98">
        <v>26</v>
      </c>
      <c r="N18" s="98">
        <v>46</v>
      </c>
      <c r="O18" s="98">
        <v>9</v>
      </c>
    </row>
    <row r="19" spans="1:15" ht="30" customHeight="1">
      <c r="A19" s="103"/>
      <c r="B19" s="102" t="s">
        <v>158</v>
      </c>
      <c r="C19" s="101"/>
      <c r="D19" s="100">
        <v>1</v>
      </c>
      <c r="E19" s="98">
        <v>2</v>
      </c>
      <c r="F19" s="98">
        <v>3</v>
      </c>
      <c r="G19" s="133" t="s">
        <v>181</v>
      </c>
      <c r="H19" s="98">
        <v>0</v>
      </c>
      <c r="I19" s="98">
        <v>0</v>
      </c>
      <c r="J19" s="98">
        <v>0</v>
      </c>
      <c r="K19" s="98">
        <v>0</v>
      </c>
      <c r="L19" s="98">
        <v>1</v>
      </c>
      <c r="M19" s="98">
        <v>2</v>
      </c>
      <c r="N19" s="98">
        <v>3</v>
      </c>
      <c r="O19" s="98" t="s">
        <v>180</v>
      </c>
    </row>
    <row r="20" spans="1:15" ht="30" customHeight="1">
      <c r="A20" s="103"/>
      <c r="B20" s="102" t="s">
        <v>157</v>
      </c>
      <c r="C20" s="101"/>
      <c r="D20" s="100">
        <v>40</v>
      </c>
      <c r="E20" s="98">
        <v>34</v>
      </c>
      <c r="F20" s="98">
        <v>74</v>
      </c>
      <c r="G20" s="98">
        <v>14</v>
      </c>
      <c r="H20" s="98">
        <v>0</v>
      </c>
      <c r="I20" s="98">
        <v>0</v>
      </c>
      <c r="J20" s="98">
        <v>0</v>
      </c>
      <c r="K20" s="98">
        <v>0</v>
      </c>
      <c r="L20" s="98">
        <v>40</v>
      </c>
      <c r="M20" s="98">
        <v>34</v>
      </c>
      <c r="N20" s="98">
        <v>74</v>
      </c>
      <c r="O20" s="98">
        <v>14</v>
      </c>
    </row>
    <row r="21" spans="1:15" ht="16.5" customHeight="1">
      <c r="A21" s="103"/>
      <c r="B21" s="102"/>
      <c r="C21" s="101"/>
      <c r="D21" s="100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30" customHeight="1">
      <c r="A22" s="297" t="s">
        <v>156</v>
      </c>
      <c r="B22" s="297"/>
      <c r="C22" s="298"/>
      <c r="D22" s="100">
        <v>164</v>
      </c>
      <c r="E22" s="98">
        <v>160</v>
      </c>
      <c r="F22" s="98">
        <v>324</v>
      </c>
      <c r="G22" s="98">
        <v>59</v>
      </c>
      <c r="H22" s="98">
        <v>0</v>
      </c>
      <c r="I22" s="98">
        <v>0</v>
      </c>
      <c r="J22" s="98">
        <v>0</v>
      </c>
      <c r="K22" s="98">
        <v>0</v>
      </c>
      <c r="L22" s="98">
        <v>164</v>
      </c>
      <c r="M22" s="98">
        <v>160</v>
      </c>
      <c r="N22" s="98">
        <v>324</v>
      </c>
      <c r="O22" s="98">
        <v>59</v>
      </c>
    </row>
    <row r="23" spans="1:15" ht="30" customHeight="1">
      <c r="A23" s="103"/>
      <c r="B23" s="102" t="s">
        <v>155</v>
      </c>
      <c r="C23" s="101"/>
      <c r="D23" s="100">
        <v>45</v>
      </c>
      <c r="E23" s="98">
        <v>53</v>
      </c>
      <c r="F23" s="98">
        <v>98</v>
      </c>
      <c r="G23" s="98">
        <v>23</v>
      </c>
      <c r="H23" s="98">
        <v>0</v>
      </c>
      <c r="I23" s="98">
        <v>0</v>
      </c>
      <c r="J23" s="98">
        <v>0</v>
      </c>
      <c r="K23" s="98">
        <v>0</v>
      </c>
      <c r="L23" s="98">
        <v>45</v>
      </c>
      <c r="M23" s="98">
        <v>53</v>
      </c>
      <c r="N23" s="98">
        <v>98</v>
      </c>
      <c r="O23" s="98">
        <v>23</v>
      </c>
    </row>
    <row r="24" spans="1:15" ht="30" customHeight="1">
      <c r="A24" s="103"/>
      <c r="B24" s="102" t="s">
        <v>153</v>
      </c>
      <c r="C24" s="101"/>
      <c r="D24" s="100">
        <v>20</v>
      </c>
      <c r="E24" s="98">
        <v>11</v>
      </c>
      <c r="F24" s="98">
        <v>31</v>
      </c>
      <c r="G24" s="98">
        <v>8</v>
      </c>
      <c r="H24" s="98">
        <v>0</v>
      </c>
      <c r="I24" s="98">
        <v>0</v>
      </c>
      <c r="J24" s="98">
        <v>0</v>
      </c>
      <c r="K24" s="98">
        <v>0</v>
      </c>
      <c r="L24" s="98">
        <v>20</v>
      </c>
      <c r="M24" s="98">
        <v>11</v>
      </c>
      <c r="N24" s="98">
        <v>31</v>
      </c>
      <c r="O24" s="98">
        <v>8</v>
      </c>
    </row>
    <row r="25" spans="1:15" ht="30" customHeight="1">
      <c r="A25" s="103"/>
      <c r="B25" s="102" t="s">
        <v>152</v>
      </c>
      <c r="C25" s="101"/>
      <c r="D25" s="100">
        <v>24</v>
      </c>
      <c r="E25" s="98">
        <v>24</v>
      </c>
      <c r="F25" s="98">
        <v>48</v>
      </c>
      <c r="G25" s="98">
        <v>5</v>
      </c>
      <c r="H25" s="98">
        <v>0</v>
      </c>
      <c r="I25" s="98">
        <v>0</v>
      </c>
      <c r="J25" s="98">
        <v>0</v>
      </c>
      <c r="K25" s="98">
        <v>0</v>
      </c>
      <c r="L25" s="98">
        <v>24</v>
      </c>
      <c r="M25" s="98">
        <v>24</v>
      </c>
      <c r="N25" s="98">
        <v>48</v>
      </c>
      <c r="O25" s="98">
        <v>5</v>
      </c>
    </row>
    <row r="26" spans="1:15" ht="30" customHeight="1">
      <c r="A26" s="103"/>
      <c r="B26" s="102" t="s">
        <v>151</v>
      </c>
      <c r="C26" s="101"/>
      <c r="D26" s="100">
        <v>29</v>
      </c>
      <c r="E26" s="98">
        <v>21</v>
      </c>
      <c r="F26" s="98">
        <v>50</v>
      </c>
      <c r="G26" s="98">
        <v>4</v>
      </c>
      <c r="H26" s="98">
        <v>0</v>
      </c>
      <c r="I26" s="98">
        <v>0</v>
      </c>
      <c r="J26" s="98">
        <v>0</v>
      </c>
      <c r="K26" s="98">
        <v>0</v>
      </c>
      <c r="L26" s="98">
        <v>29</v>
      </c>
      <c r="M26" s="98">
        <v>21</v>
      </c>
      <c r="N26" s="98">
        <v>50</v>
      </c>
      <c r="O26" s="98">
        <v>4</v>
      </c>
    </row>
    <row r="27" spans="1:15" ht="30" customHeight="1">
      <c r="A27" s="103"/>
      <c r="B27" s="102" t="s">
        <v>150</v>
      </c>
      <c r="C27" s="101"/>
      <c r="D27" s="100">
        <v>11</v>
      </c>
      <c r="E27" s="98">
        <v>20</v>
      </c>
      <c r="F27" s="98">
        <v>31</v>
      </c>
      <c r="G27" s="98">
        <v>7</v>
      </c>
      <c r="H27" s="98">
        <v>0</v>
      </c>
      <c r="I27" s="98">
        <v>0</v>
      </c>
      <c r="J27" s="98">
        <v>0</v>
      </c>
      <c r="K27" s="98">
        <v>0</v>
      </c>
      <c r="L27" s="98">
        <v>11</v>
      </c>
      <c r="M27" s="98">
        <v>20</v>
      </c>
      <c r="N27" s="98">
        <v>31</v>
      </c>
      <c r="O27" s="98">
        <v>7</v>
      </c>
    </row>
    <row r="28" spans="1:15" ht="30" customHeight="1">
      <c r="A28" s="97"/>
      <c r="B28" s="96" t="s">
        <v>179</v>
      </c>
      <c r="C28" s="95"/>
      <c r="D28" s="120">
        <v>35</v>
      </c>
      <c r="E28" s="94">
        <v>31</v>
      </c>
      <c r="F28" s="94">
        <v>66</v>
      </c>
      <c r="G28" s="94">
        <v>12</v>
      </c>
      <c r="H28" s="94">
        <v>0</v>
      </c>
      <c r="I28" s="94">
        <v>0</v>
      </c>
      <c r="J28" s="94">
        <v>0</v>
      </c>
      <c r="K28" s="94">
        <v>0</v>
      </c>
      <c r="L28" s="94">
        <v>35</v>
      </c>
      <c r="M28" s="94">
        <v>31</v>
      </c>
      <c r="N28" s="94">
        <v>66</v>
      </c>
      <c r="O28" s="94">
        <v>12</v>
      </c>
    </row>
    <row r="29" spans="4:15" ht="14.25" customHeight="1"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4:15" ht="17.25" customHeight="1"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ht="18" customHeight="1" thickBot="1">
      <c r="A31" s="113"/>
      <c r="B31" s="132"/>
      <c r="C31" s="132"/>
      <c r="D31" s="116"/>
      <c r="E31" s="116"/>
      <c r="F31" s="116"/>
      <c r="G31" s="116"/>
      <c r="H31" s="116"/>
      <c r="I31" s="116"/>
      <c r="J31" s="116"/>
      <c r="K31" s="116"/>
      <c r="L31" s="118"/>
      <c r="M31" s="113"/>
      <c r="N31" s="113"/>
      <c r="O31" s="114" t="s">
        <v>178</v>
      </c>
    </row>
    <row r="32" spans="1:15" ht="21.75" customHeight="1" thickTop="1">
      <c r="A32" s="131"/>
      <c r="B32" s="131"/>
      <c r="C32" s="130"/>
      <c r="D32" s="343" t="s">
        <v>177</v>
      </c>
      <c r="E32" s="344"/>
      <c r="F32" s="344"/>
      <c r="G32" s="345"/>
      <c r="H32" s="343" t="s">
        <v>176</v>
      </c>
      <c r="I32" s="344"/>
      <c r="J32" s="344"/>
      <c r="K32" s="345"/>
      <c r="L32" s="343" t="s">
        <v>173</v>
      </c>
      <c r="M32" s="344"/>
      <c r="N32" s="344"/>
      <c r="O32" s="344"/>
    </row>
    <row r="33" spans="1:15" ht="39.75" customHeight="1">
      <c r="A33" s="97"/>
      <c r="B33" s="97"/>
      <c r="C33" s="129"/>
      <c r="D33" s="128" t="s">
        <v>175</v>
      </c>
      <c r="E33" s="128" t="s">
        <v>174</v>
      </c>
      <c r="F33" s="128" t="s">
        <v>173</v>
      </c>
      <c r="G33" s="128" t="s">
        <v>172</v>
      </c>
      <c r="H33" s="128" t="s">
        <v>175</v>
      </c>
      <c r="I33" s="128" t="s">
        <v>174</v>
      </c>
      <c r="J33" s="128" t="s">
        <v>173</v>
      </c>
      <c r="K33" s="128" t="s">
        <v>172</v>
      </c>
      <c r="L33" s="128" t="s">
        <v>175</v>
      </c>
      <c r="M33" s="128" t="s">
        <v>174</v>
      </c>
      <c r="N33" s="128" t="s">
        <v>173</v>
      </c>
      <c r="O33" s="127" t="s">
        <v>172</v>
      </c>
    </row>
    <row r="34" spans="1:15" ht="30" customHeight="1">
      <c r="A34" s="297" t="s">
        <v>134</v>
      </c>
      <c r="B34" s="297"/>
      <c r="C34" s="298"/>
      <c r="D34" s="100">
        <v>133</v>
      </c>
      <c r="E34" s="126">
        <v>115</v>
      </c>
      <c r="F34" s="126">
        <v>248</v>
      </c>
      <c r="G34" s="126">
        <v>35</v>
      </c>
      <c r="H34" s="126">
        <v>0</v>
      </c>
      <c r="I34" s="126">
        <v>0</v>
      </c>
      <c r="J34" s="126">
        <v>0</v>
      </c>
      <c r="K34" s="126">
        <v>0</v>
      </c>
      <c r="L34" s="126">
        <v>133</v>
      </c>
      <c r="M34" s="126">
        <v>115</v>
      </c>
      <c r="N34" s="126">
        <v>248</v>
      </c>
      <c r="O34" s="126">
        <v>35</v>
      </c>
    </row>
    <row r="35" spans="1:15" ht="30" customHeight="1">
      <c r="A35" s="103"/>
      <c r="B35" s="102" t="s">
        <v>133</v>
      </c>
      <c r="C35" s="101"/>
      <c r="D35" s="100">
        <v>19</v>
      </c>
      <c r="E35" s="98">
        <v>19</v>
      </c>
      <c r="F35" s="98">
        <v>38</v>
      </c>
      <c r="G35" s="98">
        <v>7</v>
      </c>
      <c r="H35" s="98">
        <v>0</v>
      </c>
      <c r="I35" s="98">
        <v>0</v>
      </c>
      <c r="J35" s="98">
        <v>0</v>
      </c>
      <c r="K35" s="98">
        <v>0</v>
      </c>
      <c r="L35" s="98">
        <v>19</v>
      </c>
      <c r="M35" s="98">
        <v>19</v>
      </c>
      <c r="N35" s="98">
        <v>38</v>
      </c>
      <c r="O35" s="98">
        <v>7</v>
      </c>
    </row>
    <row r="36" spans="1:15" ht="30" customHeight="1">
      <c r="A36" s="103"/>
      <c r="B36" s="102" t="s">
        <v>131</v>
      </c>
      <c r="C36" s="101"/>
      <c r="D36" s="100">
        <v>11</v>
      </c>
      <c r="E36" s="98">
        <v>3</v>
      </c>
      <c r="F36" s="98">
        <v>14</v>
      </c>
      <c r="G36" s="98">
        <v>7</v>
      </c>
      <c r="H36" s="98">
        <v>0</v>
      </c>
      <c r="I36" s="98">
        <v>0</v>
      </c>
      <c r="J36" s="98">
        <v>0</v>
      </c>
      <c r="K36" s="98">
        <v>0</v>
      </c>
      <c r="L36" s="98">
        <v>11</v>
      </c>
      <c r="M36" s="98">
        <v>3</v>
      </c>
      <c r="N36" s="98">
        <v>14</v>
      </c>
      <c r="O36" s="98">
        <v>7</v>
      </c>
    </row>
    <row r="37" spans="1:15" ht="30" customHeight="1">
      <c r="A37" s="103"/>
      <c r="B37" s="102" t="s">
        <v>171</v>
      </c>
      <c r="C37" s="101"/>
      <c r="D37" s="100">
        <v>31</v>
      </c>
      <c r="E37" s="98">
        <v>17</v>
      </c>
      <c r="F37" s="98">
        <v>48</v>
      </c>
      <c r="G37" s="98">
        <v>10</v>
      </c>
      <c r="H37" s="98">
        <v>0</v>
      </c>
      <c r="I37" s="98">
        <v>0</v>
      </c>
      <c r="J37" s="98">
        <v>0</v>
      </c>
      <c r="K37" s="98">
        <v>0</v>
      </c>
      <c r="L37" s="98">
        <v>31</v>
      </c>
      <c r="M37" s="98">
        <v>17</v>
      </c>
      <c r="N37" s="98">
        <v>48</v>
      </c>
      <c r="O37" s="98">
        <v>10</v>
      </c>
    </row>
    <row r="38" spans="1:15" ht="30" customHeight="1">
      <c r="A38" s="103"/>
      <c r="B38" s="102" t="s">
        <v>129</v>
      </c>
      <c r="C38" s="101"/>
      <c r="D38" s="100">
        <v>72</v>
      </c>
      <c r="E38" s="98">
        <v>76</v>
      </c>
      <c r="F38" s="98">
        <v>148</v>
      </c>
      <c r="G38" s="98">
        <v>11</v>
      </c>
      <c r="H38" s="98">
        <v>0</v>
      </c>
      <c r="I38" s="98">
        <v>0</v>
      </c>
      <c r="J38" s="98">
        <v>0</v>
      </c>
      <c r="K38" s="98">
        <v>0</v>
      </c>
      <c r="L38" s="98">
        <v>72</v>
      </c>
      <c r="M38" s="98">
        <v>76</v>
      </c>
      <c r="N38" s="98">
        <v>148</v>
      </c>
      <c r="O38" s="98">
        <v>11</v>
      </c>
    </row>
    <row r="39" spans="1:15" ht="16.5" customHeight="1">
      <c r="A39" s="103"/>
      <c r="B39" s="102"/>
      <c r="C39" s="101"/>
      <c r="D39" s="100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30" customHeight="1">
      <c r="A40" s="297" t="s">
        <v>128</v>
      </c>
      <c r="B40" s="297"/>
      <c r="C40" s="298"/>
      <c r="D40" s="100">
        <v>169</v>
      </c>
      <c r="E40" s="98">
        <v>168</v>
      </c>
      <c r="F40" s="98">
        <v>337</v>
      </c>
      <c r="G40" s="98">
        <v>29</v>
      </c>
      <c r="H40" s="98">
        <v>0</v>
      </c>
      <c r="I40" s="98">
        <v>0</v>
      </c>
      <c r="J40" s="98">
        <v>0</v>
      </c>
      <c r="K40" s="98">
        <v>0</v>
      </c>
      <c r="L40" s="98">
        <v>169</v>
      </c>
      <c r="M40" s="98">
        <v>168</v>
      </c>
      <c r="N40" s="98">
        <v>337</v>
      </c>
      <c r="O40" s="126">
        <v>29</v>
      </c>
    </row>
    <row r="41" spans="1:15" ht="30" customHeight="1">
      <c r="A41" s="103"/>
      <c r="B41" s="102" t="s">
        <v>127</v>
      </c>
      <c r="C41" s="101"/>
      <c r="D41" s="100">
        <v>169</v>
      </c>
      <c r="E41" s="98">
        <v>168</v>
      </c>
      <c r="F41" s="98">
        <v>337</v>
      </c>
      <c r="G41" s="98">
        <v>29</v>
      </c>
      <c r="H41" s="98">
        <v>0</v>
      </c>
      <c r="I41" s="98">
        <v>0</v>
      </c>
      <c r="J41" s="98">
        <v>0</v>
      </c>
      <c r="K41" s="98">
        <v>0</v>
      </c>
      <c r="L41" s="98">
        <v>169</v>
      </c>
      <c r="M41" s="98">
        <v>168</v>
      </c>
      <c r="N41" s="98">
        <v>337</v>
      </c>
      <c r="O41" s="98">
        <v>29</v>
      </c>
    </row>
    <row r="42" spans="1:15" ht="16.5" customHeight="1">
      <c r="A42" s="103"/>
      <c r="B42" s="102"/>
      <c r="C42" s="101"/>
      <c r="D42" s="100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30" customHeight="1">
      <c r="A43" s="297" t="s">
        <v>126</v>
      </c>
      <c r="B43" s="297"/>
      <c r="C43" s="298"/>
      <c r="D43" s="100">
        <v>339</v>
      </c>
      <c r="E43" s="98">
        <v>351</v>
      </c>
      <c r="F43" s="98">
        <v>690</v>
      </c>
      <c r="G43" s="98">
        <v>97</v>
      </c>
      <c r="H43" s="98">
        <v>0</v>
      </c>
      <c r="I43" s="98">
        <v>0</v>
      </c>
      <c r="J43" s="98">
        <v>0</v>
      </c>
      <c r="K43" s="98">
        <v>0</v>
      </c>
      <c r="L43" s="98">
        <v>339</v>
      </c>
      <c r="M43" s="98">
        <v>351</v>
      </c>
      <c r="N43" s="98">
        <v>690</v>
      </c>
      <c r="O43" s="126">
        <v>97</v>
      </c>
    </row>
    <row r="44" spans="1:15" ht="30" customHeight="1">
      <c r="A44" s="103"/>
      <c r="B44" s="102" t="s">
        <v>125</v>
      </c>
      <c r="C44" s="101"/>
      <c r="D44" s="100">
        <v>35</v>
      </c>
      <c r="E44" s="98">
        <v>45</v>
      </c>
      <c r="F44" s="98">
        <v>80</v>
      </c>
      <c r="G44" s="98">
        <v>27</v>
      </c>
      <c r="H44" s="98">
        <v>0</v>
      </c>
      <c r="I44" s="98">
        <v>0</v>
      </c>
      <c r="J44" s="98">
        <v>0</v>
      </c>
      <c r="K44" s="98">
        <v>0</v>
      </c>
      <c r="L44" s="98">
        <v>35</v>
      </c>
      <c r="M44" s="98">
        <v>45</v>
      </c>
      <c r="N44" s="98">
        <v>80</v>
      </c>
      <c r="O44" s="98">
        <v>27</v>
      </c>
    </row>
    <row r="45" spans="1:15" ht="30" customHeight="1">
      <c r="A45" s="103"/>
      <c r="B45" s="102" t="s">
        <v>124</v>
      </c>
      <c r="C45" s="101"/>
      <c r="D45" s="100">
        <v>34</v>
      </c>
      <c r="E45" s="98">
        <v>32</v>
      </c>
      <c r="F45" s="98">
        <v>66</v>
      </c>
      <c r="G45" s="98">
        <v>14</v>
      </c>
      <c r="H45" s="98">
        <v>0</v>
      </c>
      <c r="I45" s="98">
        <v>0</v>
      </c>
      <c r="J45" s="98">
        <v>0</v>
      </c>
      <c r="K45" s="98">
        <v>0</v>
      </c>
      <c r="L45" s="98">
        <v>34</v>
      </c>
      <c r="M45" s="98">
        <v>32</v>
      </c>
      <c r="N45" s="98">
        <v>66</v>
      </c>
      <c r="O45" s="98">
        <v>14</v>
      </c>
    </row>
    <row r="46" spans="1:15" ht="30" customHeight="1">
      <c r="A46" s="103"/>
      <c r="B46" s="102" t="s">
        <v>123</v>
      </c>
      <c r="C46" s="101"/>
      <c r="D46" s="100">
        <v>34</v>
      </c>
      <c r="E46" s="98">
        <v>42</v>
      </c>
      <c r="F46" s="98">
        <v>76</v>
      </c>
      <c r="G46" s="98">
        <v>13</v>
      </c>
      <c r="H46" s="98">
        <v>0</v>
      </c>
      <c r="I46" s="98">
        <v>0</v>
      </c>
      <c r="J46" s="98">
        <v>0</v>
      </c>
      <c r="K46" s="98">
        <v>0</v>
      </c>
      <c r="L46" s="98">
        <v>34</v>
      </c>
      <c r="M46" s="98">
        <v>42</v>
      </c>
      <c r="N46" s="98">
        <v>76</v>
      </c>
      <c r="O46" s="98">
        <v>13</v>
      </c>
    </row>
    <row r="47" spans="1:15" ht="30" customHeight="1">
      <c r="A47" s="103"/>
      <c r="B47" s="102" t="s">
        <v>122</v>
      </c>
      <c r="C47" s="101"/>
      <c r="D47" s="100">
        <v>154</v>
      </c>
      <c r="E47" s="98">
        <v>133</v>
      </c>
      <c r="F47" s="98">
        <v>287</v>
      </c>
      <c r="G47" s="98">
        <v>14</v>
      </c>
      <c r="H47" s="98">
        <v>0</v>
      </c>
      <c r="I47" s="98">
        <v>0</v>
      </c>
      <c r="J47" s="98">
        <v>0</v>
      </c>
      <c r="K47" s="98">
        <v>0</v>
      </c>
      <c r="L47" s="98">
        <v>154</v>
      </c>
      <c r="M47" s="98">
        <v>133</v>
      </c>
      <c r="N47" s="98">
        <v>287</v>
      </c>
      <c r="O47" s="98">
        <v>14</v>
      </c>
    </row>
    <row r="48" spans="1:15" ht="30" customHeight="1">
      <c r="A48" s="103"/>
      <c r="B48" s="102" t="s">
        <v>121</v>
      </c>
      <c r="C48" s="101"/>
      <c r="D48" s="100">
        <v>82</v>
      </c>
      <c r="E48" s="98">
        <v>99</v>
      </c>
      <c r="F48" s="98">
        <v>181</v>
      </c>
      <c r="G48" s="98">
        <v>29</v>
      </c>
      <c r="H48" s="98">
        <v>0</v>
      </c>
      <c r="I48" s="98">
        <v>0</v>
      </c>
      <c r="J48" s="98">
        <v>0</v>
      </c>
      <c r="K48" s="98">
        <v>0</v>
      </c>
      <c r="L48" s="98">
        <v>82</v>
      </c>
      <c r="M48" s="98">
        <v>99</v>
      </c>
      <c r="N48" s="98">
        <v>181</v>
      </c>
      <c r="O48" s="98">
        <v>29</v>
      </c>
    </row>
    <row r="49" spans="1:15" ht="30" customHeight="1">
      <c r="A49" s="103"/>
      <c r="B49" s="102"/>
      <c r="C49" s="101"/>
      <c r="D49" s="100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26"/>
    </row>
    <row r="50" spans="1:15" ht="30" customHeight="1">
      <c r="A50" s="103"/>
      <c r="B50" s="102" t="s">
        <v>120</v>
      </c>
      <c r="C50" s="101"/>
      <c r="D50" s="100">
        <v>1611</v>
      </c>
      <c r="E50" s="98">
        <v>1287</v>
      </c>
      <c r="F50" s="98">
        <v>2898</v>
      </c>
      <c r="G50" s="98">
        <v>297</v>
      </c>
      <c r="H50" s="98">
        <v>0</v>
      </c>
      <c r="I50" s="98">
        <v>0</v>
      </c>
      <c r="J50" s="98">
        <v>0</v>
      </c>
      <c r="K50" s="98">
        <v>0</v>
      </c>
      <c r="L50" s="98">
        <v>1611</v>
      </c>
      <c r="M50" s="98">
        <v>1287</v>
      </c>
      <c r="N50" s="98">
        <v>2898</v>
      </c>
      <c r="O50" s="98">
        <v>297</v>
      </c>
    </row>
    <row r="51" spans="1:15" ht="30" customHeight="1">
      <c r="A51" s="103"/>
      <c r="B51" s="102" t="s">
        <v>119</v>
      </c>
      <c r="C51" s="101"/>
      <c r="D51" s="100">
        <v>1464</v>
      </c>
      <c r="E51" s="98">
        <v>1391</v>
      </c>
      <c r="F51" s="98">
        <v>2855</v>
      </c>
      <c r="G51" s="98">
        <v>261</v>
      </c>
      <c r="H51" s="98">
        <v>0</v>
      </c>
      <c r="I51" s="98">
        <v>0</v>
      </c>
      <c r="J51" s="98">
        <v>0</v>
      </c>
      <c r="K51" s="98">
        <v>0</v>
      </c>
      <c r="L51" s="98">
        <v>1464</v>
      </c>
      <c r="M51" s="98">
        <v>1391</v>
      </c>
      <c r="N51" s="98">
        <v>2855</v>
      </c>
      <c r="O51" s="98">
        <v>261</v>
      </c>
    </row>
    <row r="52" spans="1:15" ht="30" customHeight="1">
      <c r="A52" s="103"/>
      <c r="B52" s="102" t="s">
        <v>118</v>
      </c>
      <c r="C52" s="101"/>
      <c r="D52" s="100">
        <v>494</v>
      </c>
      <c r="E52" s="98">
        <v>514</v>
      </c>
      <c r="F52" s="98">
        <v>1008</v>
      </c>
      <c r="G52" s="98">
        <v>98</v>
      </c>
      <c r="H52" s="98">
        <v>0</v>
      </c>
      <c r="I52" s="98">
        <v>0</v>
      </c>
      <c r="J52" s="98">
        <v>0</v>
      </c>
      <c r="K52" s="98">
        <v>0</v>
      </c>
      <c r="L52" s="98">
        <v>494</v>
      </c>
      <c r="M52" s="98">
        <v>514</v>
      </c>
      <c r="N52" s="98">
        <v>1008</v>
      </c>
      <c r="O52" s="98">
        <v>98</v>
      </c>
    </row>
    <row r="53" spans="1:15" ht="30" customHeight="1">
      <c r="A53" s="103"/>
      <c r="B53" s="102" t="s">
        <v>117</v>
      </c>
      <c r="C53" s="101"/>
      <c r="D53" s="100">
        <v>989</v>
      </c>
      <c r="E53" s="98">
        <v>914</v>
      </c>
      <c r="F53" s="98">
        <v>1903</v>
      </c>
      <c r="G53" s="98">
        <v>177</v>
      </c>
      <c r="H53" s="98">
        <v>0</v>
      </c>
      <c r="I53" s="98">
        <v>0</v>
      </c>
      <c r="J53" s="98">
        <v>0</v>
      </c>
      <c r="K53" s="98">
        <v>0</v>
      </c>
      <c r="L53" s="98">
        <v>989</v>
      </c>
      <c r="M53" s="98">
        <v>914</v>
      </c>
      <c r="N53" s="98">
        <v>1903</v>
      </c>
      <c r="O53" s="98">
        <v>177</v>
      </c>
    </row>
    <row r="54" spans="1:15" ht="30" customHeight="1">
      <c r="A54" s="103"/>
      <c r="B54" s="102" t="s">
        <v>116</v>
      </c>
      <c r="C54" s="101"/>
      <c r="D54" s="100">
        <v>843</v>
      </c>
      <c r="E54" s="98">
        <v>864</v>
      </c>
      <c r="F54" s="98">
        <v>1707</v>
      </c>
      <c r="G54" s="98">
        <v>173</v>
      </c>
      <c r="H54" s="98">
        <v>0</v>
      </c>
      <c r="I54" s="98">
        <v>0</v>
      </c>
      <c r="J54" s="98">
        <v>0</v>
      </c>
      <c r="K54" s="98">
        <v>0</v>
      </c>
      <c r="L54" s="98">
        <v>843</v>
      </c>
      <c r="M54" s="98">
        <v>864</v>
      </c>
      <c r="N54" s="98">
        <v>1707</v>
      </c>
      <c r="O54" s="98">
        <v>173</v>
      </c>
    </row>
    <row r="55" spans="1:15" ht="30" customHeight="1">
      <c r="A55" s="103"/>
      <c r="B55" s="102" t="s">
        <v>115</v>
      </c>
      <c r="C55" s="101"/>
      <c r="D55" s="100">
        <v>245</v>
      </c>
      <c r="E55" s="98">
        <v>237</v>
      </c>
      <c r="F55" s="98">
        <v>482</v>
      </c>
      <c r="G55" s="98">
        <v>47</v>
      </c>
      <c r="H55" s="98">
        <v>0</v>
      </c>
      <c r="I55" s="98">
        <v>0</v>
      </c>
      <c r="J55" s="98">
        <v>0</v>
      </c>
      <c r="K55" s="98">
        <v>0</v>
      </c>
      <c r="L55" s="98">
        <v>245</v>
      </c>
      <c r="M55" s="98">
        <v>237</v>
      </c>
      <c r="N55" s="98">
        <v>482</v>
      </c>
      <c r="O55" s="98">
        <v>47</v>
      </c>
    </row>
    <row r="56" spans="1:15" ht="30" customHeight="1">
      <c r="A56" s="103"/>
      <c r="B56" s="102" t="s">
        <v>114</v>
      </c>
      <c r="C56" s="101"/>
      <c r="D56" s="100">
        <v>380</v>
      </c>
      <c r="E56" s="98">
        <v>365</v>
      </c>
      <c r="F56" s="98">
        <v>745</v>
      </c>
      <c r="G56" s="98">
        <v>114</v>
      </c>
      <c r="H56" s="98">
        <v>0</v>
      </c>
      <c r="I56" s="98">
        <v>0</v>
      </c>
      <c r="J56" s="98">
        <v>0</v>
      </c>
      <c r="K56" s="98">
        <v>0</v>
      </c>
      <c r="L56" s="98">
        <v>380</v>
      </c>
      <c r="M56" s="98">
        <v>365</v>
      </c>
      <c r="N56" s="98">
        <v>745</v>
      </c>
      <c r="O56" s="98">
        <v>114</v>
      </c>
    </row>
    <row r="57" spans="1:15" ht="30" customHeight="1">
      <c r="A57" s="103"/>
      <c r="B57" s="102" t="s">
        <v>113</v>
      </c>
      <c r="C57" s="101"/>
      <c r="D57" s="100">
        <v>328</v>
      </c>
      <c r="E57" s="98">
        <v>252</v>
      </c>
      <c r="F57" s="98">
        <v>580</v>
      </c>
      <c r="G57" s="98">
        <v>72</v>
      </c>
      <c r="H57" s="98">
        <v>0</v>
      </c>
      <c r="I57" s="98">
        <v>0</v>
      </c>
      <c r="J57" s="98">
        <v>0</v>
      </c>
      <c r="K57" s="98">
        <v>0</v>
      </c>
      <c r="L57" s="98">
        <v>328</v>
      </c>
      <c r="M57" s="98">
        <v>252</v>
      </c>
      <c r="N57" s="98">
        <v>580</v>
      </c>
      <c r="O57" s="98">
        <v>72</v>
      </c>
    </row>
    <row r="58" spans="1:15" ht="30" customHeight="1">
      <c r="A58" s="103"/>
      <c r="B58" s="102" t="s">
        <v>112</v>
      </c>
      <c r="C58" s="101"/>
      <c r="D58" s="100">
        <v>315</v>
      </c>
      <c r="E58" s="98">
        <v>283</v>
      </c>
      <c r="F58" s="98">
        <v>598</v>
      </c>
      <c r="G58" s="98">
        <v>43</v>
      </c>
      <c r="H58" s="98">
        <v>0</v>
      </c>
      <c r="I58" s="98">
        <v>0</v>
      </c>
      <c r="J58" s="98">
        <v>0</v>
      </c>
      <c r="K58" s="98">
        <v>0</v>
      </c>
      <c r="L58" s="98">
        <v>315</v>
      </c>
      <c r="M58" s="98">
        <v>283</v>
      </c>
      <c r="N58" s="98">
        <v>598</v>
      </c>
      <c r="O58" s="98">
        <v>43</v>
      </c>
    </row>
    <row r="59" spans="1:15" ht="30" customHeight="1">
      <c r="A59" s="103"/>
      <c r="B59" s="102" t="s">
        <v>111</v>
      </c>
      <c r="C59" s="101"/>
      <c r="D59" s="100">
        <v>174</v>
      </c>
      <c r="E59" s="98">
        <v>171</v>
      </c>
      <c r="F59" s="98">
        <v>345</v>
      </c>
      <c r="G59" s="98">
        <v>22</v>
      </c>
      <c r="H59" s="98">
        <v>0</v>
      </c>
      <c r="I59" s="98">
        <v>0</v>
      </c>
      <c r="J59" s="98">
        <v>0</v>
      </c>
      <c r="K59" s="98">
        <v>0</v>
      </c>
      <c r="L59" s="98">
        <v>174</v>
      </c>
      <c r="M59" s="98">
        <v>171</v>
      </c>
      <c r="N59" s="98">
        <v>345</v>
      </c>
      <c r="O59" s="98">
        <v>22</v>
      </c>
    </row>
    <row r="60" spans="1:15" ht="30" customHeight="1">
      <c r="A60" s="103"/>
      <c r="B60" s="102" t="s">
        <v>110</v>
      </c>
      <c r="C60" s="101"/>
      <c r="D60" s="100">
        <v>231</v>
      </c>
      <c r="E60" s="98">
        <v>220</v>
      </c>
      <c r="F60" s="98">
        <v>451</v>
      </c>
      <c r="G60" s="98">
        <v>54</v>
      </c>
      <c r="H60" s="98">
        <v>0</v>
      </c>
      <c r="I60" s="98">
        <v>0</v>
      </c>
      <c r="J60" s="98">
        <v>0</v>
      </c>
      <c r="K60" s="98">
        <v>0</v>
      </c>
      <c r="L60" s="98">
        <v>231</v>
      </c>
      <c r="M60" s="98">
        <v>220</v>
      </c>
      <c r="N60" s="98">
        <v>451</v>
      </c>
      <c r="O60" s="98">
        <v>54</v>
      </c>
    </row>
    <row r="61" spans="1:15" ht="30" customHeight="1">
      <c r="A61" s="103"/>
      <c r="B61" s="102" t="s">
        <v>109</v>
      </c>
      <c r="C61" s="101"/>
      <c r="D61" s="100">
        <v>209</v>
      </c>
      <c r="E61" s="98">
        <v>198</v>
      </c>
      <c r="F61" s="98">
        <v>407</v>
      </c>
      <c r="G61" s="98">
        <v>59</v>
      </c>
      <c r="H61" s="98">
        <v>0</v>
      </c>
      <c r="I61" s="98">
        <v>0</v>
      </c>
      <c r="J61" s="98">
        <v>0</v>
      </c>
      <c r="K61" s="98">
        <v>0</v>
      </c>
      <c r="L61" s="98">
        <v>209</v>
      </c>
      <c r="M61" s="98">
        <v>198</v>
      </c>
      <c r="N61" s="98">
        <v>407</v>
      </c>
      <c r="O61" s="98">
        <v>59</v>
      </c>
    </row>
    <row r="62" spans="1:15" ht="30" customHeight="1">
      <c r="A62" s="97"/>
      <c r="B62" s="96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</sheetData>
  <sheetProtection/>
  <mergeCells count="13">
    <mergeCell ref="A43:C43"/>
    <mergeCell ref="A9:C9"/>
    <mergeCell ref="A13:C13"/>
    <mergeCell ref="A17:C17"/>
    <mergeCell ref="A22:C22"/>
    <mergeCell ref="A34:C34"/>
    <mergeCell ref="A40:C40"/>
    <mergeCell ref="D3:G3"/>
    <mergeCell ref="H3:K3"/>
    <mergeCell ref="L3:O3"/>
    <mergeCell ref="D32:G32"/>
    <mergeCell ref="H32:K32"/>
    <mergeCell ref="L32:O32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70" r:id="rId1"/>
  <rowBreaks count="1" manualBreakCount="1">
    <brk id="2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75390625" defaultRowHeight="13.5"/>
  <cols>
    <col min="1" max="1" width="3.75390625" style="88" customWidth="1"/>
    <col min="2" max="2" width="15.25390625" style="88" customWidth="1"/>
    <col min="3" max="3" width="3.50390625" style="88" customWidth="1"/>
    <col min="4" max="8" width="8.375" style="88" customWidth="1"/>
    <col min="9" max="9" width="8.375" style="89" customWidth="1"/>
    <col min="10" max="12" width="8.375" style="88" customWidth="1"/>
    <col min="13" max="16384" width="10.75390625" style="88" customWidth="1"/>
  </cols>
  <sheetData>
    <row r="1" ht="17.25">
      <c r="A1" s="125" t="s">
        <v>170</v>
      </c>
    </row>
    <row r="2" ht="13.5" customHeight="1" thickBot="1"/>
    <row r="3" spans="1:12" ht="18" customHeight="1" thickTop="1">
      <c r="A3" s="112"/>
      <c r="B3" s="112"/>
      <c r="C3" s="111"/>
      <c r="D3" s="342" t="s">
        <v>148</v>
      </c>
      <c r="E3" s="342"/>
      <c r="F3" s="342"/>
      <c r="G3" s="342"/>
      <c r="H3" s="342"/>
      <c r="I3" s="342"/>
      <c r="J3" s="342"/>
      <c r="K3" s="342" t="s">
        <v>147</v>
      </c>
      <c r="L3" s="343"/>
    </row>
    <row r="4" spans="4:12" ht="18" customHeight="1">
      <c r="D4" s="346" t="s">
        <v>146</v>
      </c>
      <c r="E4" s="346"/>
      <c r="F4" s="346"/>
      <c r="G4" s="346"/>
      <c r="H4" s="346"/>
      <c r="I4" s="346"/>
      <c r="J4" s="346" t="s">
        <v>145</v>
      </c>
      <c r="K4" s="346" t="s">
        <v>144</v>
      </c>
      <c r="L4" s="350" t="s">
        <v>135</v>
      </c>
    </row>
    <row r="5" spans="4:12" ht="18" customHeight="1">
      <c r="D5" s="346" t="s">
        <v>143</v>
      </c>
      <c r="E5" s="346"/>
      <c r="F5" s="346"/>
      <c r="G5" s="346" t="s">
        <v>142</v>
      </c>
      <c r="H5" s="346"/>
      <c r="I5" s="346" t="s">
        <v>141</v>
      </c>
      <c r="J5" s="346"/>
      <c r="K5" s="346"/>
      <c r="L5" s="350"/>
    </row>
    <row r="6" spans="1:12" ht="18" customHeight="1">
      <c r="A6" s="118"/>
      <c r="B6" s="118"/>
      <c r="C6" s="118"/>
      <c r="D6" s="109" t="s">
        <v>140</v>
      </c>
      <c r="E6" s="109" t="s">
        <v>139</v>
      </c>
      <c r="F6" s="109" t="s">
        <v>138</v>
      </c>
      <c r="G6" s="109" t="s">
        <v>137</v>
      </c>
      <c r="H6" s="109" t="s">
        <v>136</v>
      </c>
      <c r="I6" s="347"/>
      <c r="J6" s="346"/>
      <c r="K6" s="346"/>
      <c r="L6" s="350" t="s">
        <v>135</v>
      </c>
    </row>
    <row r="7" spans="1:12" ht="24.75" customHeight="1">
      <c r="A7" s="124"/>
      <c r="B7" s="123" t="s">
        <v>169</v>
      </c>
      <c r="C7" s="122"/>
      <c r="D7" s="108">
        <v>961</v>
      </c>
      <c r="E7" s="106">
        <v>1768</v>
      </c>
      <c r="F7" s="106">
        <v>21</v>
      </c>
      <c r="G7" s="106">
        <v>1503</v>
      </c>
      <c r="H7" s="106">
        <v>1247</v>
      </c>
      <c r="I7" s="107">
        <v>2750</v>
      </c>
      <c r="J7" s="106">
        <v>2674</v>
      </c>
      <c r="K7" s="106">
        <v>168</v>
      </c>
      <c r="L7" s="106">
        <v>165</v>
      </c>
    </row>
    <row r="8" spans="1:12" ht="24.75" customHeight="1">
      <c r="A8" s="103"/>
      <c r="B8" s="102" t="s">
        <v>168</v>
      </c>
      <c r="C8" s="101"/>
      <c r="D8" s="100">
        <v>816</v>
      </c>
      <c r="E8" s="98">
        <v>1480</v>
      </c>
      <c r="F8" s="98">
        <v>16</v>
      </c>
      <c r="G8" s="98">
        <v>1269</v>
      </c>
      <c r="H8" s="98">
        <v>1043</v>
      </c>
      <c r="I8" s="99">
        <v>2312</v>
      </c>
      <c r="J8" s="98">
        <v>2248</v>
      </c>
      <c r="K8" s="98">
        <v>148</v>
      </c>
      <c r="L8" s="98">
        <v>145</v>
      </c>
    </row>
    <row r="9" spans="1:12" ht="24.75" customHeight="1">
      <c r="A9" s="103"/>
      <c r="B9" s="102" t="s">
        <v>167</v>
      </c>
      <c r="C9" s="101"/>
      <c r="D9" s="100">
        <v>145</v>
      </c>
      <c r="E9" s="98">
        <v>288</v>
      </c>
      <c r="F9" s="98">
        <v>5</v>
      </c>
      <c r="G9" s="98">
        <v>234</v>
      </c>
      <c r="H9" s="98">
        <v>204</v>
      </c>
      <c r="I9" s="99">
        <v>438</v>
      </c>
      <c r="J9" s="98">
        <v>426</v>
      </c>
      <c r="K9" s="121">
        <v>20</v>
      </c>
      <c r="L9" s="98">
        <v>20</v>
      </c>
    </row>
    <row r="10" spans="1:12" ht="24.75" customHeight="1">
      <c r="A10" s="103"/>
      <c r="B10" s="102"/>
      <c r="C10" s="101"/>
      <c r="D10" s="100"/>
      <c r="E10" s="98"/>
      <c r="F10" s="98"/>
      <c r="G10" s="98"/>
      <c r="H10" s="98"/>
      <c r="I10" s="98"/>
      <c r="J10" s="98"/>
      <c r="K10" s="98"/>
      <c r="L10" s="98"/>
    </row>
    <row r="11" spans="1:12" ht="24.75" customHeight="1">
      <c r="A11" s="297" t="s">
        <v>166</v>
      </c>
      <c r="B11" s="297"/>
      <c r="C11" s="298"/>
      <c r="D11" s="100">
        <v>30</v>
      </c>
      <c r="E11" s="98">
        <v>38</v>
      </c>
      <c r="F11" s="98">
        <v>0</v>
      </c>
      <c r="G11" s="98">
        <v>33</v>
      </c>
      <c r="H11" s="98">
        <v>35</v>
      </c>
      <c r="I11" s="98">
        <v>68</v>
      </c>
      <c r="J11" s="98">
        <v>66</v>
      </c>
      <c r="K11" s="98">
        <v>3</v>
      </c>
      <c r="L11" s="98">
        <v>3</v>
      </c>
    </row>
    <row r="12" spans="1:12" ht="24.75" customHeight="1">
      <c r="A12" s="103"/>
      <c r="B12" s="102" t="s">
        <v>165</v>
      </c>
      <c r="C12" s="101"/>
      <c r="D12" s="100">
        <v>13</v>
      </c>
      <c r="E12" s="98">
        <v>21</v>
      </c>
      <c r="F12" s="98">
        <v>0</v>
      </c>
      <c r="G12" s="98">
        <v>16</v>
      </c>
      <c r="H12" s="98">
        <v>18</v>
      </c>
      <c r="I12" s="99">
        <v>34</v>
      </c>
      <c r="J12" s="98">
        <v>33</v>
      </c>
      <c r="K12" s="98">
        <v>1</v>
      </c>
      <c r="L12" s="98">
        <v>1</v>
      </c>
    </row>
    <row r="13" spans="1:12" ht="24.75" customHeight="1">
      <c r="A13" s="103"/>
      <c r="B13" s="102" t="s">
        <v>164</v>
      </c>
      <c r="C13" s="101"/>
      <c r="D13" s="100">
        <v>17</v>
      </c>
      <c r="E13" s="98">
        <v>17</v>
      </c>
      <c r="F13" s="98">
        <v>0</v>
      </c>
      <c r="G13" s="98">
        <v>17</v>
      </c>
      <c r="H13" s="98">
        <v>17</v>
      </c>
      <c r="I13" s="99">
        <v>34</v>
      </c>
      <c r="J13" s="98">
        <v>33</v>
      </c>
      <c r="K13" s="98">
        <v>2</v>
      </c>
      <c r="L13" s="98">
        <v>2</v>
      </c>
    </row>
    <row r="14" spans="1:12" ht="16.5" customHeight="1">
      <c r="A14" s="103"/>
      <c r="B14" s="102"/>
      <c r="C14" s="101"/>
      <c r="D14" s="100"/>
      <c r="E14" s="98"/>
      <c r="F14" s="98"/>
      <c r="G14" s="98"/>
      <c r="H14" s="98"/>
      <c r="I14" s="99"/>
      <c r="J14" s="98"/>
      <c r="K14" s="98"/>
      <c r="L14" s="98"/>
    </row>
    <row r="15" spans="1:12" ht="24.75" customHeight="1">
      <c r="A15" s="297" t="s">
        <v>163</v>
      </c>
      <c r="B15" s="297"/>
      <c r="C15" s="298"/>
      <c r="D15" s="100">
        <v>1</v>
      </c>
      <c r="E15" s="98">
        <v>5</v>
      </c>
      <c r="F15" s="98">
        <v>0</v>
      </c>
      <c r="G15" s="98">
        <v>2</v>
      </c>
      <c r="H15" s="98">
        <v>4</v>
      </c>
      <c r="I15" s="99">
        <v>6</v>
      </c>
      <c r="J15" s="98">
        <v>6</v>
      </c>
      <c r="K15" s="98">
        <v>0</v>
      </c>
      <c r="L15" s="98">
        <v>0</v>
      </c>
    </row>
    <row r="16" spans="1:12" ht="24.75" customHeight="1">
      <c r="A16" s="103"/>
      <c r="B16" s="102" t="s">
        <v>162</v>
      </c>
      <c r="C16" s="101"/>
      <c r="D16" s="100">
        <v>1</v>
      </c>
      <c r="E16" s="98">
        <v>2</v>
      </c>
      <c r="F16" s="98">
        <v>0</v>
      </c>
      <c r="G16" s="98">
        <v>1</v>
      </c>
      <c r="H16" s="98">
        <v>2</v>
      </c>
      <c r="I16" s="99">
        <v>3</v>
      </c>
      <c r="J16" s="98">
        <v>3</v>
      </c>
      <c r="K16" s="98">
        <v>0</v>
      </c>
      <c r="L16" s="98">
        <v>0</v>
      </c>
    </row>
    <row r="17" spans="1:12" ht="24.75" customHeight="1">
      <c r="A17" s="103"/>
      <c r="B17" s="102" t="s">
        <v>161</v>
      </c>
      <c r="C17" s="101"/>
      <c r="D17" s="100">
        <v>0</v>
      </c>
      <c r="E17" s="98">
        <v>3</v>
      </c>
      <c r="F17" s="98">
        <v>0</v>
      </c>
      <c r="G17" s="98">
        <v>1</v>
      </c>
      <c r="H17" s="98">
        <v>2</v>
      </c>
      <c r="I17" s="99">
        <v>3</v>
      </c>
      <c r="J17" s="98">
        <v>3</v>
      </c>
      <c r="K17" s="98">
        <v>0</v>
      </c>
      <c r="L17" s="98">
        <v>0</v>
      </c>
    </row>
    <row r="18" spans="1:12" ht="16.5" customHeight="1">
      <c r="A18" s="103"/>
      <c r="B18" s="102"/>
      <c r="C18" s="101"/>
      <c r="D18" s="100"/>
      <c r="E18" s="98"/>
      <c r="F18" s="98"/>
      <c r="G18" s="98"/>
      <c r="H18" s="98"/>
      <c r="I18" s="99"/>
      <c r="J18" s="98"/>
      <c r="K18" s="98"/>
      <c r="L18" s="98"/>
    </row>
    <row r="19" spans="1:12" ht="24.75" customHeight="1">
      <c r="A19" s="297" t="s">
        <v>160</v>
      </c>
      <c r="B19" s="297"/>
      <c r="C19" s="298"/>
      <c r="D19" s="100">
        <v>11</v>
      </c>
      <c r="E19" s="98">
        <v>16</v>
      </c>
      <c r="F19" s="98">
        <v>1</v>
      </c>
      <c r="G19" s="98">
        <v>15</v>
      </c>
      <c r="H19" s="98">
        <v>13</v>
      </c>
      <c r="I19" s="99">
        <v>28</v>
      </c>
      <c r="J19" s="98">
        <v>27</v>
      </c>
      <c r="K19" s="98">
        <v>1</v>
      </c>
      <c r="L19" s="98">
        <v>1</v>
      </c>
    </row>
    <row r="20" spans="1:12" ht="24.75" customHeight="1">
      <c r="A20" s="103"/>
      <c r="B20" s="102" t="s">
        <v>159</v>
      </c>
      <c r="C20" s="101"/>
      <c r="D20" s="100">
        <v>2</v>
      </c>
      <c r="E20" s="98">
        <v>3</v>
      </c>
      <c r="F20" s="98">
        <v>0</v>
      </c>
      <c r="G20" s="98">
        <v>2</v>
      </c>
      <c r="H20" s="98">
        <v>3</v>
      </c>
      <c r="I20" s="99">
        <v>5</v>
      </c>
      <c r="J20" s="98">
        <v>5</v>
      </c>
      <c r="K20" s="98">
        <v>1</v>
      </c>
      <c r="L20" s="98">
        <v>1</v>
      </c>
    </row>
    <row r="21" spans="1:12" ht="24.75" customHeight="1">
      <c r="A21" s="103"/>
      <c r="B21" s="102" t="s">
        <v>158</v>
      </c>
      <c r="C21" s="101"/>
      <c r="D21" s="100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</row>
    <row r="22" spans="1:12" ht="24.75" customHeight="1">
      <c r="A22" s="103"/>
      <c r="B22" s="102" t="s">
        <v>157</v>
      </c>
      <c r="C22" s="101"/>
      <c r="D22" s="100">
        <v>9</v>
      </c>
      <c r="E22" s="98">
        <v>13</v>
      </c>
      <c r="F22" s="98">
        <v>1</v>
      </c>
      <c r="G22" s="98">
        <v>13</v>
      </c>
      <c r="H22" s="98">
        <v>10</v>
      </c>
      <c r="I22" s="99">
        <v>23</v>
      </c>
      <c r="J22" s="98">
        <v>22</v>
      </c>
      <c r="K22" s="98">
        <v>0</v>
      </c>
      <c r="L22" s="98">
        <v>0</v>
      </c>
    </row>
    <row r="23" spans="1:12" ht="16.5" customHeight="1">
      <c r="A23" s="103"/>
      <c r="B23" s="102"/>
      <c r="C23" s="101"/>
      <c r="D23" s="100"/>
      <c r="E23" s="98"/>
      <c r="F23" s="98"/>
      <c r="G23" s="98"/>
      <c r="H23" s="98"/>
      <c r="I23" s="99"/>
      <c r="J23" s="98"/>
      <c r="K23" s="98"/>
      <c r="L23" s="98"/>
    </row>
    <row r="24" spans="1:12" ht="24.75" customHeight="1">
      <c r="A24" s="297" t="s">
        <v>156</v>
      </c>
      <c r="B24" s="297"/>
      <c r="C24" s="298"/>
      <c r="D24" s="100">
        <v>23</v>
      </c>
      <c r="E24" s="98">
        <v>44</v>
      </c>
      <c r="F24" s="98">
        <v>2</v>
      </c>
      <c r="G24" s="98">
        <v>37</v>
      </c>
      <c r="H24" s="98">
        <v>32</v>
      </c>
      <c r="I24" s="99">
        <v>69</v>
      </c>
      <c r="J24" s="98">
        <v>67</v>
      </c>
      <c r="K24" s="98">
        <v>1</v>
      </c>
      <c r="L24" s="98">
        <v>1</v>
      </c>
    </row>
    <row r="25" spans="1:12" ht="24.75" customHeight="1">
      <c r="A25" s="103"/>
      <c r="B25" s="102" t="s">
        <v>155</v>
      </c>
      <c r="C25" s="101"/>
      <c r="D25" s="100">
        <v>10</v>
      </c>
      <c r="E25" s="98">
        <v>13</v>
      </c>
      <c r="F25" s="98">
        <v>0</v>
      </c>
      <c r="G25" s="98">
        <v>11</v>
      </c>
      <c r="H25" s="98">
        <v>12</v>
      </c>
      <c r="I25" s="98">
        <v>23</v>
      </c>
      <c r="J25" s="98">
        <v>22</v>
      </c>
      <c r="K25" s="98">
        <v>0</v>
      </c>
      <c r="L25" s="98">
        <v>0</v>
      </c>
    </row>
    <row r="26" spans="1:12" ht="24.75" customHeight="1">
      <c r="A26" s="103"/>
      <c r="B26" s="102" t="s">
        <v>154</v>
      </c>
      <c r="C26" s="101"/>
      <c r="D26" s="100">
        <v>7</v>
      </c>
      <c r="E26" s="98">
        <v>14</v>
      </c>
      <c r="F26" s="98">
        <v>0</v>
      </c>
      <c r="G26" s="98">
        <v>11</v>
      </c>
      <c r="H26" s="98">
        <v>10</v>
      </c>
      <c r="I26" s="98">
        <v>21</v>
      </c>
      <c r="J26" s="98">
        <v>20</v>
      </c>
      <c r="K26" s="98">
        <v>1</v>
      </c>
      <c r="L26" s="98">
        <v>1</v>
      </c>
    </row>
    <row r="27" spans="1:12" ht="24.75" customHeight="1">
      <c r="A27" s="103"/>
      <c r="B27" s="102" t="s">
        <v>153</v>
      </c>
      <c r="C27" s="101"/>
      <c r="D27" s="100">
        <v>1</v>
      </c>
      <c r="E27" s="98">
        <v>2</v>
      </c>
      <c r="F27" s="98">
        <v>0</v>
      </c>
      <c r="G27" s="98">
        <v>1</v>
      </c>
      <c r="H27" s="98">
        <v>2</v>
      </c>
      <c r="I27" s="98">
        <v>3</v>
      </c>
      <c r="J27" s="98">
        <v>3</v>
      </c>
      <c r="K27" s="98">
        <v>0</v>
      </c>
      <c r="L27" s="98">
        <v>0</v>
      </c>
    </row>
    <row r="28" spans="1:12" ht="24.75" customHeight="1">
      <c r="A28" s="103"/>
      <c r="B28" s="102" t="s">
        <v>152</v>
      </c>
      <c r="C28" s="101"/>
      <c r="D28" s="100">
        <v>2</v>
      </c>
      <c r="E28" s="98">
        <v>8</v>
      </c>
      <c r="F28" s="98">
        <v>0</v>
      </c>
      <c r="G28" s="98">
        <v>5</v>
      </c>
      <c r="H28" s="98">
        <v>5</v>
      </c>
      <c r="I28" s="98">
        <v>10</v>
      </c>
      <c r="J28" s="98">
        <v>10</v>
      </c>
      <c r="K28" s="98">
        <v>0</v>
      </c>
      <c r="L28" s="98">
        <v>0</v>
      </c>
    </row>
    <row r="29" spans="1:12" ht="24.75" customHeight="1">
      <c r="A29" s="103"/>
      <c r="B29" s="102" t="s">
        <v>151</v>
      </c>
      <c r="C29" s="101"/>
      <c r="D29" s="100">
        <v>3</v>
      </c>
      <c r="E29" s="98">
        <v>4</v>
      </c>
      <c r="F29" s="98">
        <v>1</v>
      </c>
      <c r="G29" s="98">
        <v>7</v>
      </c>
      <c r="H29" s="98">
        <v>1</v>
      </c>
      <c r="I29" s="98">
        <v>8</v>
      </c>
      <c r="J29" s="98">
        <v>8</v>
      </c>
      <c r="K29" s="98">
        <v>0</v>
      </c>
      <c r="L29" s="98">
        <v>0</v>
      </c>
    </row>
    <row r="30" spans="1:12" ht="24.75" customHeight="1">
      <c r="A30" s="97"/>
      <c r="B30" s="96" t="s">
        <v>150</v>
      </c>
      <c r="C30" s="95"/>
      <c r="D30" s="120">
        <v>0</v>
      </c>
      <c r="E30" s="94">
        <v>3</v>
      </c>
      <c r="F30" s="94">
        <v>1</v>
      </c>
      <c r="G30" s="94">
        <v>2</v>
      </c>
      <c r="H30" s="94">
        <v>2</v>
      </c>
      <c r="I30" s="94">
        <v>4</v>
      </c>
      <c r="J30" s="94">
        <v>4</v>
      </c>
      <c r="K30" s="94">
        <v>0</v>
      </c>
      <c r="L30" s="94">
        <v>0</v>
      </c>
    </row>
    <row r="31" spans="4:12" ht="14.25" customHeight="1">
      <c r="D31" s="118"/>
      <c r="E31" s="118"/>
      <c r="F31" s="118"/>
      <c r="G31" s="118"/>
      <c r="H31" s="118"/>
      <c r="I31" s="119"/>
      <c r="J31" s="118"/>
      <c r="K31" s="118"/>
      <c r="L31" s="118"/>
    </row>
    <row r="32" spans="4:12" ht="17.25" customHeight="1">
      <c r="D32" s="115"/>
      <c r="E32" s="116"/>
      <c r="F32" s="115"/>
      <c r="G32" s="115"/>
      <c r="H32" s="115"/>
      <c r="I32" s="117"/>
      <c r="J32" s="115"/>
      <c r="K32" s="116"/>
      <c r="L32" s="115"/>
    </row>
    <row r="33" spans="4:12" ht="13.5" customHeight="1" thickBot="1">
      <c r="D33" s="115"/>
      <c r="E33" s="116"/>
      <c r="F33" s="115"/>
      <c r="G33" s="115"/>
      <c r="H33" s="115"/>
      <c r="I33" s="348" t="s">
        <v>149</v>
      </c>
      <c r="J33" s="349"/>
      <c r="K33" s="349"/>
      <c r="L33" s="349"/>
    </row>
    <row r="34" spans="1:12" ht="18" customHeight="1" thickTop="1">
      <c r="A34" s="112"/>
      <c r="B34" s="112"/>
      <c r="C34" s="111"/>
      <c r="D34" s="342" t="s">
        <v>148</v>
      </c>
      <c r="E34" s="342"/>
      <c r="F34" s="342"/>
      <c r="G34" s="342"/>
      <c r="H34" s="342"/>
      <c r="I34" s="342"/>
      <c r="J34" s="342"/>
      <c r="K34" s="342" t="s">
        <v>147</v>
      </c>
      <c r="L34" s="343"/>
    </row>
    <row r="35" spans="4:12" ht="18" customHeight="1">
      <c r="D35" s="346" t="s">
        <v>146</v>
      </c>
      <c r="E35" s="346"/>
      <c r="F35" s="346"/>
      <c r="G35" s="346"/>
      <c r="H35" s="346"/>
      <c r="I35" s="346"/>
      <c r="J35" s="346" t="s">
        <v>145</v>
      </c>
      <c r="K35" s="346" t="s">
        <v>144</v>
      </c>
      <c r="L35" s="350" t="s">
        <v>135</v>
      </c>
    </row>
    <row r="36" spans="4:12" ht="18" customHeight="1">
      <c r="D36" s="346" t="s">
        <v>143</v>
      </c>
      <c r="E36" s="346"/>
      <c r="F36" s="346"/>
      <c r="G36" s="346" t="s">
        <v>142</v>
      </c>
      <c r="H36" s="346"/>
      <c r="I36" s="346" t="s">
        <v>141</v>
      </c>
      <c r="J36" s="346"/>
      <c r="K36" s="346"/>
      <c r="L36" s="350"/>
    </row>
    <row r="37" spans="1:12" ht="18" customHeight="1">
      <c r="A37" s="110"/>
      <c r="B37" s="110"/>
      <c r="C37" s="110"/>
      <c r="D37" s="109" t="s">
        <v>140</v>
      </c>
      <c r="E37" s="109" t="s">
        <v>139</v>
      </c>
      <c r="F37" s="109" t="s">
        <v>138</v>
      </c>
      <c r="G37" s="109" t="s">
        <v>137</v>
      </c>
      <c r="H37" s="109" t="s">
        <v>136</v>
      </c>
      <c r="I37" s="347"/>
      <c r="J37" s="346"/>
      <c r="K37" s="346"/>
      <c r="L37" s="350" t="s">
        <v>135</v>
      </c>
    </row>
    <row r="38" spans="1:12" ht="24.75" customHeight="1">
      <c r="A38" s="297" t="s">
        <v>134</v>
      </c>
      <c r="B38" s="297"/>
      <c r="C38" s="298"/>
      <c r="D38" s="108">
        <v>16</v>
      </c>
      <c r="E38" s="106">
        <v>38</v>
      </c>
      <c r="F38" s="106">
        <v>1</v>
      </c>
      <c r="G38" s="106">
        <v>30</v>
      </c>
      <c r="H38" s="106">
        <v>25</v>
      </c>
      <c r="I38" s="107">
        <v>55</v>
      </c>
      <c r="J38" s="106">
        <v>55</v>
      </c>
      <c r="K38" s="106">
        <v>0</v>
      </c>
      <c r="L38" s="106">
        <v>0</v>
      </c>
    </row>
    <row r="39" spans="1:12" ht="24.75" customHeight="1">
      <c r="A39" s="103"/>
      <c r="B39" s="102" t="s">
        <v>133</v>
      </c>
      <c r="C39" s="101"/>
      <c r="D39" s="100">
        <v>3</v>
      </c>
      <c r="E39" s="98">
        <v>3</v>
      </c>
      <c r="F39" s="98">
        <v>0</v>
      </c>
      <c r="G39" s="98">
        <v>4</v>
      </c>
      <c r="H39" s="98" t="s">
        <v>132</v>
      </c>
      <c r="I39" s="99">
        <v>6</v>
      </c>
      <c r="J39" s="98">
        <v>6</v>
      </c>
      <c r="K39" s="98">
        <v>0</v>
      </c>
      <c r="L39" s="98">
        <v>0</v>
      </c>
    </row>
    <row r="40" spans="1:12" ht="24.75" customHeight="1">
      <c r="A40" s="103"/>
      <c r="B40" s="102" t="s">
        <v>131</v>
      </c>
      <c r="C40" s="101"/>
      <c r="D40" s="100">
        <v>2</v>
      </c>
      <c r="E40" s="98">
        <v>4</v>
      </c>
      <c r="F40" s="98">
        <v>0</v>
      </c>
      <c r="G40" s="98">
        <v>2</v>
      </c>
      <c r="H40" s="98">
        <v>4</v>
      </c>
      <c r="I40" s="99">
        <v>6</v>
      </c>
      <c r="J40" s="98">
        <v>6</v>
      </c>
      <c r="K40" s="98">
        <v>0</v>
      </c>
      <c r="L40" s="98">
        <v>0</v>
      </c>
    </row>
    <row r="41" spans="1:12" ht="24.75" customHeight="1">
      <c r="A41" s="103"/>
      <c r="B41" s="102" t="s">
        <v>130</v>
      </c>
      <c r="C41" s="101"/>
      <c r="D41" s="100">
        <v>3</v>
      </c>
      <c r="E41" s="98">
        <v>9</v>
      </c>
      <c r="F41" s="98">
        <v>0</v>
      </c>
      <c r="G41" s="98">
        <v>6</v>
      </c>
      <c r="H41" s="98">
        <v>6</v>
      </c>
      <c r="I41" s="99">
        <v>12</v>
      </c>
      <c r="J41" s="98">
        <v>12</v>
      </c>
      <c r="K41" s="98">
        <v>0</v>
      </c>
      <c r="L41" s="98">
        <v>0</v>
      </c>
    </row>
    <row r="42" spans="1:12" ht="24.75" customHeight="1">
      <c r="A42" s="103"/>
      <c r="B42" s="102" t="s">
        <v>129</v>
      </c>
      <c r="C42" s="101"/>
      <c r="D42" s="100">
        <v>8</v>
      </c>
      <c r="E42" s="98">
        <v>22</v>
      </c>
      <c r="F42" s="98">
        <v>1</v>
      </c>
      <c r="G42" s="98">
        <v>18</v>
      </c>
      <c r="H42" s="98">
        <v>13</v>
      </c>
      <c r="I42" s="99">
        <v>31</v>
      </c>
      <c r="J42" s="98">
        <v>31</v>
      </c>
      <c r="K42" s="98">
        <v>0</v>
      </c>
      <c r="L42" s="98">
        <v>0</v>
      </c>
    </row>
    <row r="43" spans="1:12" ht="16.5" customHeight="1">
      <c r="A43" s="103"/>
      <c r="B43" s="102"/>
      <c r="C43" s="101"/>
      <c r="D43" s="100"/>
      <c r="E43" s="98"/>
      <c r="F43" s="98"/>
      <c r="G43" s="98"/>
      <c r="H43" s="98"/>
      <c r="I43" s="99"/>
      <c r="J43" s="98"/>
      <c r="K43" s="98"/>
      <c r="L43" s="98"/>
    </row>
    <row r="44" spans="1:12" ht="24.75" customHeight="1">
      <c r="A44" s="297" t="s">
        <v>128</v>
      </c>
      <c r="B44" s="297"/>
      <c r="C44" s="298"/>
      <c r="D44" s="100">
        <v>19</v>
      </c>
      <c r="E44" s="98">
        <v>40</v>
      </c>
      <c r="F44" s="98">
        <v>0</v>
      </c>
      <c r="G44" s="98">
        <v>34</v>
      </c>
      <c r="H44" s="98">
        <v>25</v>
      </c>
      <c r="I44" s="99">
        <v>59</v>
      </c>
      <c r="J44" s="98">
        <v>58</v>
      </c>
      <c r="K44" s="98">
        <v>6</v>
      </c>
      <c r="L44" s="98">
        <v>6</v>
      </c>
    </row>
    <row r="45" spans="1:12" ht="24.75" customHeight="1">
      <c r="A45" s="103"/>
      <c r="B45" s="102" t="s">
        <v>127</v>
      </c>
      <c r="C45" s="101"/>
      <c r="D45" s="100">
        <v>19</v>
      </c>
      <c r="E45" s="98">
        <v>40</v>
      </c>
      <c r="F45" s="98">
        <v>0</v>
      </c>
      <c r="G45" s="98">
        <v>34</v>
      </c>
      <c r="H45" s="98">
        <v>25</v>
      </c>
      <c r="I45" s="99">
        <v>59</v>
      </c>
      <c r="J45" s="98">
        <v>58</v>
      </c>
      <c r="K45" s="98">
        <v>6</v>
      </c>
      <c r="L45" s="98">
        <v>6</v>
      </c>
    </row>
    <row r="46" spans="1:12" ht="16.5" customHeight="1">
      <c r="A46" s="103"/>
      <c r="B46" s="102"/>
      <c r="C46" s="101"/>
      <c r="D46" s="100"/>
      <c r="E46" s="98"/>
      <c r="F46" s="98"/>
      <c r="G46" s="98"/>
      <c r="H46" s="98"/>
      <c r="I46" s="99"/>
      <c r="J46" s="98"/>
      <c r="K46" s="98"/>
      <c r="L46" s="98"/>
    </row>
    <row r="47" spans="1:12" ht="24.75" customHeight="1">
      <c r="A47" s="297" t="s">
        <v>126</v>
      </c>
      <c r="B47" s="297"/>
      <c r="C47" s="298"/>
      <c r="D47" s="100">
        <v>45</v>
      </c>
      <c r="E47" s="98">
        <v>107</v>
      </c>
      <c r="F47" s="98">
        <v>1</v>
      </c>
      <c r="G47" s="98">
        <v>83</v>
      </c>
      <c r="H47" s="98">
        <v>70</v>
      </c>
      <c r="I47" s="99">
        <v>153</v>
      </c>
      <c r="J47" s="98">
        <v>147</v>
      </c>
      <c r="K47" s="98">
        <v>9</v>
      </c>
      <c r="L47" s="98">
        <v>9</v>
      </c>
    </row>
    <row r="48" spans="1:12" ht="24.75" customHeight="1">
      <c r="A48" s="103"/>
      <c r="B48" s="102" t="s">
        <v>125</v>
      </c>
      <c r="C48" s="101"/>
      <c r="D48" s="100">
        <v>5</v>
      </c>
      <c r="E48" s="98">
        <v>22</v>
      </c>
      <c r="F48" s="98">
        <v>0</v>
      </c>
      <c r="G48" s="98">
        <v>12</v>
      </c>
      <c r="H48" s="98">
        <v>15</v>
      </c>
      <c r="I48" s="99">
        <v>27</v>
      </c>
      <c r="J48" s="98">
        <v>26</v>
      </c>
      <c r="K48" s="98">
        <v>2</v>
      </c>
      <c r="L48" s="98">
        <v>2</v>
      </c>
    </row>
    <row r="49" spans="1:12" ht="24.75" customHeight="1">
      <c r="A49" s="103"/>
      <c r="B49" s="102" t="s">
        <v>124</v>
      </c>
      <c r="C49" s="101"/>
      <c r="D49" s="100">
        <v>6</v>
      </c>
      <c r="E49" s="98">
        <v>9</v>
      </c>
      <c r="F49" s="98">
        <v>0</v>
      </c>
      <c r="G49" s="98">
        <v>7</v>
      </c>
      <c r="H49" s="98">
        <v>8</v>
      </c>
      <c r="I49" s="99">
        <v>15</v>
      </c>
      <c r="J49" s="98">
        <v>14</v>
      </c>
      <c r="K49" s="98">
        <v>0</v>
      </c>
      <c r="L49" s="98">
        <v>0</v>
      </c>
    </row>
    <row r="50" spans="1:12" ht="24.75" customHeight="1">
      <c r="A50" s="103"/>
      <c r="B50" s="102" t="s">
        <v>123</v>
      </c>
      <c r="C50" s="101"/>
      <c r="D50" s="100">
        <v>3</v>
      </c>
      <c r="E50" s="98">
        <v>12</v>
      </c>
      <c r="F50" s="98">
        <v>0</v>
      </c>
      <c r="G50" s="98">
        <v>5</v>
      </c>
      <c r="H50" s="98">
        <v>10</v>
      </c>
      <c r="I50" s="99">
        <v>15</v>
      </c>
      <c r="J50" s="98">
        <v>14</v>
      </c>
      <c r="K50" s="98">
        <v>0</v>
      </c>
      <c r="L50" s="98">
        <v>0</v>
      </c>
    </row>
    <row r="51" spans="1:12" ht="24.75" customHeight="1">
      <c r="A51" s="103"/>
      <c r="B51" s="102" t="s">
        <v>122</v>
      </c>
      <c r="C51" s="101"/>
      <c r="D51" s="100">
        <v>16</v>
      </c>
      <c r="E51" s="98">
        <v>38</v>
      </c>
      <c r="F51" s="98">
        <v>1</v>
      </c>
      <c r="G51" s="98">
        <v>38</v>
      </c>
      <c r="H51" s="98">
        <v>17</v>
      </c>
      <c r="I51" s="99">
        <v>55</v>
      </c>
      <c r="J51" s="98">
        <v>53</v>
      </c>
      <c r="K51" s="98">
        <v>2</v>
      </c>
      <c r="L51" s="98">
        <v>2</v>
      </c>
    </row>
    <row r="52" spans="1:12" ht="24.75" customHeight="1">
      <c r="A52" s="103"/>
      <c r="B52" s="102" t="s">
        <v>121</v>
      </c>
      <c r="C52" s="101"/>
      <c r="D52" s="100">
        <v>15</v>
      </c>
      <c r="E52" s="98">
        <v>26</v>
      </c>
      <c r="F52" s="98">
        <v>0</v>
      </c>
      <c r="G52" s="98">
        <v>21</v>
      </c>
      <c r="H52" s="98">
        <v>20</v>
      </c>
      <c r="I52" s="99">
        <v>41</v>
      </c>
      <c r="J52" s="98">
        <v>40</v>
      </c>
      <c r="K52" s="98">
        <v>5</v>
      </c>
      <c r="L52" s="98">
        <v>5</v>
      </c>
    </row>
    <row r="53" spans="1:12" ht="24.75" customHeight="1">
      <c r="A53" s="103"/>
      <c r="B53" s="102"/>
      <c r="C53" s="101"/>
      <c r="D53" s="105"/>
      <c r="E53" s="104"/>
      <c r="F53" s="104"/>
      <c r="G53" s="104"/>
      <c r="H53" s="104"/>
      <c r="I53" s="99"/>
      <c r="J53" s="104"/>
      <c r="K53" s="104"/>
      <c r="L53" s="104"/>
    </row>
    <row r="54" spans="1:12" ht="24.75" customHeight="1">
      <c r="A54" s="103"/>
      <c r="B54" s="102" t="s">
        <v>120</v>
      </c>
      <c r="C54" s="101"/>
      <c r="D54" s="100">
        <v>165</v>
      </c>
      <c r="E54" s="98">
        <v>276</v>
      </c>
      <c r="F54" s="98">
        <v>7</v>
      </c>
      <c r="G54" s="98">
        <v>260</v>
      </c>
      <c r="H54" s="98">
        <v>188</v>
      </c>
      <c r="I54" s="99">
        <v>448</v>
      </c>
      <c r="J54" s="98">
        <v>435</v>
      </c>
      <c r="K54" s="98">
        <v>31</v>
      </c>
      <c r="L54" s="98">
        <v>31</v>
      </c>
    </row>
    <row r="55" spans="1:12" ht="24.75" customHeight="1">
      <c r="A55" s="103"/>
      <c r="B55" s="102" t="s">
        <v>119</v>
      </c>
      <c r="C55" s="101"/>
      <c r="D55" s="100">
        <v>167</v>
      </c>
      <c r="E55" s="98">
        <v>283</v>
      </c>
      <c r="F55" s="98">
        <v>2</v>
      </c>
      <c r="G55" s="98">
        <v>242</v>
      </c>
      <c r="H55" s="98">
        <v>210</v>
      </c>
      <c r="I55" s="99">
        <v>452</v>
      </c>
      <c r="J55" s="98">
        <v>440</v>
      </c>
      <c r="K55" s="98">
        <v>30</v>
      </c>
      <c r="L55" s="98">
        <v>30</v>
      </c>
    </row>
    <row r="56" spans="1:12" ht="24.75" customHeight="1">
      <c r="A56" s="103"/>
      <c r="B56" s="102" t="s">
        <v>118</v>
      </c>
      <c r="C56" s="101"/>
      <c r="D56" s="100">
        <v>52</v>
      </c>
      <c r="E56" s="98">
        <v>116</v>
      </c>
      <c r="F56" s="98">
        <v>1</v>
      </c>
      <c r="G56" s="98">
        <v>83</v>
      </c>
      <c r="H56" s="98">
        <v>86</v>
      </c>
      <c r="I56" s="99">
        <v>169</v>
      </c>
      <c r="J56" s="98">
        <v>163</v>
      </c>
      <c r="K56" s="98">
        <v>4</v>
      </c>
      <c r="L56" s="98">
        <v>4</v>
      </c>
    </row>
    <row r="57" spans="1:12" ht="24.75" customHeight="1">
      <c r="A57" s="103"/>
      <c r="B57" s="102" t="s">
        <v>117</v>
      </c>
      <c r="C57" s="101"/>
      <c r="D57" s="100">
        <v>122</v>
      </c>
      <c r="E57" s="98">
        <v>208</v>
      </c>
      <c r="F57" s="98">
        <v>2</v>
      </c>
      <c r="G57" s="98">
        <v>197</v>
      </c>
      <c r="H57" s="98">
        <v>135</v>
      </c>
      <c r="I57" s="99">
        <v>322</v>
      </c>
      <c r="J57" s="98">
        <v>322</v>
      </c>
      <c r="K57" s="98">
        <v>16</v>
      </c>
      <c r="L57" s="98">
        <v>15</v>
      </c>
    </row>
    <row r="58" spans="1:12" ht="24.75" customHeight="1">
      <c r="A58" s="103"/>
      <c r="B58" s="102" t="s">
        <v>116</v>
      </c>
      <c r="C58" s="101"/>
      <c r="D58" s="100">
        <v>104</v>
      </c>
      <c r="E58" s="98">
        <v>232</v>
      </c>
      <c r="F58" s="98">
        <v>1</v>
      </c>
      <c r="G58" s="98">
        <v>189</v>
      </c>
      <c r="H58" s="98">
        <v>148</v>
      </c>
      <c r="I58" s="99">
        <v>337</v>
      </c>
      <c r="J58" s="98">
        <v>331</v>
      </c>
      <c r="K58" s="98">
        <v>20</v>
      </c>
      <c r="L58" s="98">
        <v>20</v>
      </c>
    </row>
    <row r="59" spans="1:12" ht="24.75" customHeight="1">
      <c r="A59" s="103"/>
      <c r="B59" s="102" t="s">
        <v>115</v>
      </c>
      <c r="C59" s="101"/>
      <c r="D59" s="100">
        <v>22</v>
      </c>
      <c r="E59" s="98">
        <v>42</v>
      </c>
      <c r="F59" s="98">
        <v>0</v>
      </c>
      <c r="G59" s="98">
        <v>29</v>
      </c>
      <c r="H59" s="98">
        <v>35</v>
      </c>
      <c r="I59" s="99">
        <v>64</v>
      </c>
      <c r="J59" s="98">
        <v>63</v>
      </c>
      <c r="K59" s="98">
        <v>5</v>
      </c>
      <c r="L59" s="98">
        <v>5</v>
      </c>
    </row>
    <row r="60" spans="1:12" ht="24.75" customHeight="1">
      <c r="A60" s="103"/>
      <c r="B60" s="102" t="s">
        <v>114</v>
      </c>
      <c r="C60" s="101"/>
      <c r="D60" s="100">
        <v>32</v>
      </c>
      <c r="E60" s="98">
        <v>69</v>
      </c>
      <c r="F60" s="98">
        <v>1</v>
      </c>
      <c r="G60" s="98">
        <v>63</v>
      </c>
      <c r="H60" s="98">
        <v>39</v>
      </c>
      <c r="I60" s="99">
        <v>102</v>
      </c>
      <c r="J60" s="98">
        <v>98</v>
      </c>
      <c r="K60" s="98">
        <v>13</v>
      </c>
      <c r="L60" s="98">
        <v>13</v>
      </c>
    </row>
    <row r="61" spans="1:12" ht="24.75" customHeight="1">
      <c r="A61" s="103"/>
      <c r="B61" s="102" t="s">
        <v>113</v>
      </c>
      <c r="C61" s="101"/>
      <c r="D61" s="100">
        <v>37</v>
      </c>
      <c r="E61" s="98">
        <v>61</v>
      </c>
      <c r="F61" s="98">
        <v>0</v>
      </c>
      <c r="G61" s="98">
        <v>51</v>
      </c>
      <c r="H61" s="98">
        <v>47</v>
      </c>
      <c r="I61" s="99">
        <v>98</v>
      </c>
      <c r="J61" s="98">
        <v>98</v>
      </c>
      <c r="K61" s="98">
        <v>7</v>
      </c>
      <c r="L61" s="98">
        <v>7</v>
      </c>
    </row>
    <row r="62" spans="1:12" ht="24.75" customHeight="1">
      <c r="A62" s="103"/>
      <c r="B62" s="102" t="s">
        <v>112</v>
      </c>
      <c r="C62" s="101"/>
      <c r="D62" s="100">
        <v>35</v>
      </c>
      <c r="E62" s="98">
        <v>63</v>
      </c>
      <c r="F62" s="98">
        <v>0</v>
      </c>
      <c r="G62" s="98">
        <v>54</v>
      </c>
      <c r="H62" s="98">
        <v>44</v>
      </c>
      <c r="I62" s="99">
        <v>98</v>
      </c>
      <c r="J62" s="98">
        <v>95</v>
      </c>
      <c r="K62" s="98">
        <v>4</v>
      </c>
      <c r="L62" s="98">
        <v>4</v>
      </c>
    </row>
    <row r="63" spans="1:12" ht="24.75" customHeight="1">
      <c r="A63" s="103"/>
      <c r="B63" s="102" t="s">
        <v>111</v>
      </c>
      <c r="C63" s="101"/>
      <c r="D63" s="100">
        <v>27</v>
      </c>
      <c r="E63" s="98">
        <v>44</v>
      </c>
      <c r="F63" s="98">
        <v>0</v>
      </c>
      <c r="G63" s="98">
        <v>36</v>
      </c>
      <c r="H63" s="98">
        <v>35</v>
      </c>
      <c r="I63" s="99">
        <v>71</v>
      </c>
      <c r="J63" s="98">
        <v>69</v>
      </c>
      <c r="K63" s="98">
        <v>2</v>
      </c>
      <c r="L63" s="98">
        <v>2</v>
      </c>
    </row>
    <row r="64" spans="1:12" ht="24.75" customHeight="1">
      <c r="A64" s="103"/>
      <c r="B64" s="102" t="s">
        <v>110</v>
      </c>
      <c r="C64" s="101"/>
      <c r="D64" s="100">
        <v>23</v>
      </c>
      <c r="E64" s="98">
        <v>48</v>
      </c>
      <c r="F64" s="98">
        <v>0</v>
      </c>
      <c r="G64" s="98">
        <v>39</v>
      </c>
      <c r="H64" s="98">
        <v>32</v>
      </c>
      <c r="I64" s="99">
        <v>71</v>
      </c>
      <c r="J64" s="98">
        <v>67</v>
      </c>
      <c r="K64" s="98">
        <v>11</v>
      </c>
      <c r="L64" s="98">
        <v>10</v>
      </c>
    </row>
    <row r="65" spans="1:12" ht="24.75" customHeight="1">
      <c r="A65" s="103"/>
      <c r="B65" s="102" t="s">
        <v>109</v>
      </c>
      <c r="C65" s="101"/>
      <c r="D65" s="100">
        <v>30</v>
      </c>
      <c r="E65" s="98">
        <v>38</v>
      </c>
      <c r="F65" s="98">
        <v>2</v>
      </c>
      <c r="G65" s="98">
        <v>26</v>
      </c>
      <c r="H65" s="98">
        <v>44</v>
      </c>
      <c r="I65" s="99">
        <v>70</v>
      </c>
      <c r="J65" s="98">
        <v>67</v>
      </c>
      <c r="K65" s="98">
        <v>5</v>
      </c>
      <c r="L65" s="98">
        <v>5</v>
      </c>
    </row>
    <row r="66" spans="1:12" ht="24.75" customHeight="1">
      <c r="A66" s="97"/>
      <c r="B66" s="96"/>
      <c r="C66" s="95"/>
      <c r="D66" s="94"/>
      <c r="E66" s="94"/>
      <c r="F66" s="94"/>
      <c r="G66" s="94"/>
      <c r="H66" s="94"/>
      <c r="I66" s="94"/>
      <c r="J66" s="94"/>
      <c r="K66" s="94"/>
      <c r="L66" s="94"/>
    </row>
    <row r="67" spans="1:12" ht="14.25" customHeight="1">
      <c r="A67" s="92"/>
      <c r="B67" s="92"/>
      <c r="C67" s="92"/>
      <c r="D67" s="92"/>
      <c r="E67" s="92"/>
      <c r="F67" s="92"/>
      <c r="G67" s="92"/>
      <c r="H67" s="92"/>
      <c r="I67" s="93"/>
      <c r="J67" s="92"/>
      <c r="K67" s="92"/>
      <c r="L67" s="92"/>
    </row>
    <row r="68" spans="4:12" ht="14.25" customHeight="1">
      <c r="D68" s="90"/>
      <c r="E68" s="90"/>
      <c r="F68" s="90"/>
      <c r="G68" s="90"/>
      <c r="H68" s="90"/>
      <c r="I68" s="91"/>
      <c r="J68" s="90"/>
      <c r="K68" s="90"/>
      <c r="L68" s="90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26">
    <mergeCell ref="K35:K37"/>
    <mergeCell ref="L35:L37"/>
    <mergeCell ref="K3:L3"/>
    <mergeCell ref="D36:F36"/>
    <mergeCell ref="K4:K6"/>
    <mergeCell ref="L4:L6"/>
    <mergeCell ref="J4:J6"/>
    <mergeCell ref="I5:I6"/>
    <mergeCell ref="D5:F5"/>
    <mergeCell ref="G5:H5"/>
    <mergeCell ref="D4:I4"/>
    <mergeCell ref="G36:H36"/>
    <mergeCell ref="A19:C19"/>
    <mergeCell ref="A24:C24"/>
    <mergeCell ref="A11:C11"/>
    <mergeCell ref="A15:C15"/>
    <mergeCell ref="A47:C47"/>
    <mergeCell ref="A44:C44"/>
    <mergeCell ref="A38:C38"/>
    <mergeCell ref="D3:J3"/>
    <mergeCell ref="I36:I37"/>
    <mergeCell ref="I33:L33"/>
    <mergeCell ref="D34:J34"/>
    <mergeCell ref="K34:L34"/>
    <mergeCell ref="D35:I35"/>
    <mergeCell ref="J35:J37"/>
  </mergeCells>
  <printOptions/>
  <pageMargins left="0.984251968503937" right="0.7874015748031497" top="0.984251968503937" bottom="0.984251968503937" header="0.5118110236220472" footer="0.5118110236220472"/>
  <pageSetup fitToHeight="2" horizontalDpi="600" verticalDpi="600" orientation="portrait" paperSize="9" scale="82" r:id="rId1"/>
  <rowBreaks count="1" manualBreakCount="1">
    <brk id="3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50390625" style="21" customWidth="1"/>
    <col min="2" max="2" width="7.125" style="21" customWidth="1"/>
    <col min="3" max="23" width="6.125" style="21" customWidth="1"/>
    <col min="24" max="26" width="9.00390625" style="21" customWidth="1"/>
    <col min="27" max="27" width="11.375" style="21" customWidth="1"/>
    <col min="28" max="28" width="18.125" style="21" customWidth="1"/>
    <col min="29" max="16384" width="9.00390625" style="21" customWidth="1"/>
  </cols>
  <sheetData>
    <row r="1" ht="17.25">
      <c r="A1" s="87" t="s">
        <v>108</v>
      </c>
    </row>
    <row r="2" spans="22:23" ht="14.25" thickBot="1">
      <c r="V2" s="31"/>
      <c r="W2" s="15" t="s">
        <v>35</v>
      </c>
    </row>
    <row r="3" spans="1:23" ht="28.5" customHeight="1" thickTop="1">
      <c r="A3" s="355"/>
      <c r="B3" s="360" t="s">
        <v>107</v>
      </c>
      <c r="C3" s="357" t="s">
        <v>106</v>
      </c>
      <c r="D3" s="358"/>
      <c r="E3" s="359"/>
      <c r="F3" s="360" t="s">
        <v>105</v>
      </c>
      <c r="G3" s="362" t="s">
        <v>104</v>
      </c>
      <c r="H3" s="360" t="s">
        <v>0</v>
      </c>
      <c r="I3" s="360" t="s">
        <v>103</v>
      </c>
      <c r="J3" s="351" t="s">
        <v>102</v>
      </c>
      <c r="K3" s="352"/>
      <c r="L3" s="353" t="s">
        <v>1</v>
      </c>
      <c r="M3" s="354"/>
      <c r="N3" s="360" t="s">
        <v>101</v>
      </c>
      <c r="O3" s="360" t="s">
        <v>5</v>
      </c>
      <c r="P3" s="360" t="s">
        <v>32</v>
      </c>
      <c r="Q3" s="360" t="s">
        <v>2</v>
      </c>
      <c r="R3" s="360" t="s">
        <v>3</v>
      </c>
      <c r="S3" s="363" t="s">
        <v>100</v>
      </c>
      <c r="T3" s="353"/>
      <c r="U3" s="365"/>
      <c r="V3" s="365"/>
      <c r="W3" s="365"/>
    </row>
    <row r="4" spans="1:23" ht="102" customHeight="1">
      <c r="A4" s="356"/>
      <c r="B4" s="361"/>
      <c r="C4" s="86" t="s">
        <v>4</v>
      </c>
      <c r="D4" s="86" t="s">
        <v>5</v>
      </c>
      <c r="E4" s="86" t="s">
        <v>100</v>
      </c>
      <c r="F4" s="361"/>
      <c r="G4" s="361"/>
      <c r="H4" s="361"/>
      <c r="I4" s="361"/>
      <c r="J4" s="86" t="s">
        <v>99</v>
      </c>
      <c r="K4" s="86" t="s">
        <v>6</v>
      </c>
      <c r="L4" s="86" t="s">
        <v>98</v>
      </c>
      <c r="M4" s="86" t="s">
        <v>97</v>
      </c>
      <c r="N4" s="361"/>
      <c r="O4" s="361"/>
      <c r="P4" s="361"/>
      <c r="Q4" s="361"/>
      <c r="R4" s="361"/>
      <c r="S4" s="364"/>
      <c r="T4" s="43" t="s">
        <v>96</v>
      </c>
      <c r="U4" s="43" t="s">
        <v>95</v>
      </c>
      <c r="V4" s="43" t="s">
        <v>94</v>
      </c>
      <c r="W4" s="85" t="s">
        <v>93</v>
      </c>
    </row>
    <row r="5" spans="1:23" s="42" customFormat="1" ht="20.25" customHeight="1">
      <c r="A5" s="84" t="s">
        <v>92</v>
      </c>
      <c r="B5" s="83">
        <f>SUM(C5:S5)</f>
        <v>9389</v>
      </c>
      <c r="C5" s="82">
        <f aca="true" t="shared" si="0" ref="C5:W5">SUM(C7:C9)</f>
        <v>1283</v>
      </c>
      <c r="D5" s="81">
        <f t="shared" si="0"/>
        <v>7</v>
      </c>
      <c r="E5" s="81">
        <f t="shared" si="0"/>
        <v>701</v>
      </c>
      <c r="F5" s="81">
        <f t="shared" si="0"/>
        <v>116</v>
      </c>
      <c r="G5" s="81">
        <f t="shared" si="0"/>
        <v>2</v>
      </c>
      <c r="H5" s="81">
        <f t="shared" si="0"/>
        <v>282</v>
      </c>
      <c r="I5" s="81">
        <f t="shared" si="0"/>
        <v>10</v>
      </c>
      <c r="J5" s="81">
        <f t="shared" si="0"/>
        <v>0</v>
      </c>
      <c r="K5" s="81">
        <f t="shared" si="0"/>
        <v>103</v>
      </c>
      <c r="L5" s="81">
        <f t="shared" si="0"/>
        <v>329</v>
      </c>
      <c r="M5" s="81">
        <f t="shared" si="0"/>
        <v>46</v>
      </c>
      <c r="N5" s="81">
        <f t="shared" si="0"/>
        <v>3</v>
      </c>
      <c r="O5" s="81">
        <f t="shared" si="0"/>
        <v>8</v>
      </c>
      <c r="P5" s="81">
        <f t="shared" si="0"/>
        <v>5626</v>
      </c>
      <c r="Q5" s="81">
        <f t="shared" si="0"/>
        <v>316</v>
      </c>
      <c r="R5" s="81">
        <f t="shared" si="0"/>
        <v>383</v>
      </c>
      <c r="S5" s="81">
        <f t="shared" si="0"/>
        <v>174</v>
      </c>
      <c r="T5" s="80">
        <f t="shared" si="0"/>
        <v>69</v>
      </c>
      <c r="U5" s="80">
        <f t="shared" si="0"/>
        <v>47</v>
      </c>
      <c r="V5" s="80">
        <f t="shared" si="0"/>
        <v>263</v>
      </c>
      <c r="W5" s="80">
        <f t="shared" si="0"/>
        <v>4010</v>
      </c>
    </row>
    <row r="6" spans="1:23" s="42" customFormat="1" ht="20.25" customHeight="1">
      <c r="A6" s="79" t="s">
        <v>91</v>
      </c>
      <c r="B6" s="77">
        <v>100</v>
      </c>
      <c r="C6" s="78">
        <v>12</v>
      </c>
      <c r="D6" s="77">
        <v>0.1</v>
      </c>
      <c r="E6" s="77">
        <v>7.4</v>
      </c>
      <c r="F6" s="77">
        <v>1.3</v>
      </c>
      <c r="G6" s="77">
        <v>0.1</v>
      </c>
      <c r="H6" s="77">
        <v>3.2</v>
      </c>
      <c r="I6" s="77">
        <v>0.2</v>
      </c>
      <c r="J6" s="77">
        <v>0</v>
      </c>
      <c r="K6" s="77">
        <v>0.8</v>
      </c>
      <c r="L6" s="77">
        <v>3.8</v>
      </c>
      <c r="M6" s="77">
        <v>0.6</v>
      </c>
      <c r="N6" s="77">
        <v>0.1</v>
      </c>
      <c r="O6" s="77">
        <v>0.1</v>
      </c>
      <c r="P6" s="77">
        <v>63.7</v>
      </c>
      <c r="Q6" s="77">
        <v>2.9</v>
      </c>
      <c r="R6" s="77">
        <v>2.7</v>
      </c>
      <c r="S6" s="77">
        <v>1</v>
      </c>
      <c r="T6" s="76">
        <v>0.1</v>
      </c>
      <c r="U6" s="76">
        <v>0.2</v>
      </c>
      <c r="V6" s="76">
        <v>2.4</v>
      </c>
      <c r="W6" s="76">
        <v>41.2</v>
      </c>
    </row>
    <row r="7" spans="1:23" s="42" customFormat="1" ht="20.25" customHeight="1">
      <c r="A7" s="27" t="s">
        <v>7</v>
      </c>
      <c r="B7" s="75">
        <v>5394</v>
      </c>
      <c r="C7" s="74">
        <v>496</v>
      </c>
      <c r="D7" s="73">
        <v>4</v>
      </c>
      <c r="E7" s="73">
        <v>384</v>
      </c>
      <c r="F7" s="73">
        <v>33</v>
      </c>
      <c r="G7" s="73">
        <v>1</v>
      </c>
      <c r="H7" s="73">
        <v>99</v>
      </c>
      <c r="I7" s="73">
        <v>2</v>
      </c>
      <c r="J7" s="73">
        <v>0</v>
      </c>
      <c r="K7" s="73">
        <v>49</v>
      </c>
      <c r="L7" s="73">
        <v>113</v>
      </c>
      <c r="M7" s="73">
        <v>26</v>
      </c>
      <c r="N7" s="73">
        <v>2</v>
      </c>
      <c r="O7" s="73"/>
      <c r="P7" s="73">
        <v>4105</v>
      </c>
      <c r="Q7" s="73">
        <v>142</v>
      </c>
      <c r="R7" s="73">
        <v>355</v>
      </c>
      <c r="S7" s="73">
        <v>46</v>
      </c>
      <c r="T7" s="72">
        <v>57</v>
      </c>
      <c r="U7" s="72">
        <v>27</v>
      </c>
      <c r="V7" s="72">
        <v>83</v>
      </c>
      <c r="W7" s="72">
        <v>3617</v>
      </c>
    </row>
    <row r="8" spans="1:23" s="42" customFormat="1" ht="20.25" customHeight="1">
      <c r="A8" s="27" t="s">
        <v>30</v>
      </c>
      <c r="B8" s="75">
        <v>1532</v>
      </c>
      <c r="C8" s="74">
        <v>307</v>
      </c>
      <c r="D8" s="73">
        <v>1</v>
      </c>
      <c r="E8" s="73">
        <v>154</v>
      </c>
      <c r="F8" s="73">
        <v>38</v>
      </c>
      <c r="G8" s="73"/>
      <c r="H8" s="73">
        <v>79</v>
      </c>
      <c r="I8" s="73">
        <v>3</v>
      </c>
      <c r="J8" s="73">
        <v>0</v>
      </c>
      <c r="K8" s="73">
        <v>21</v>
      </c>
      <c r="L8" s="73">
        <v>124</v>
      </c>
      <c r="M8" s="73">
        <v>12</v>
      </c>
      <c r="N8" s="73">
        <v>1</v>
      </c>
      <c r="O8" s="73">
        <v>4</v>
      </c>
      <c r="P8" s="73">
        <v>720</v>
      </c>
      <c r="Q8" s="73">
        <v>108</v>
      </c>
      <c r="R8" s="73">
        <v>19</v>
      </c>
      <c r="S8" s="73">
        <v>69</v>
      </c>
      <c r="T8" s="72">
        <v>1</v>
      </c>
      <c r="U8" s="72">
        <v>7</v>
      </c>
      <c r="V8" s="72">
        <v>81</v>
      </c>
      <c r="W8" s="72">
        <v>214</v>
      </c>
    </row>
    <row r="9" spans="1:23" s="42" customFormat="1" ht="20.25" customHeight="1">
      <c r="A9" s="26" t="s">
        <v>31</v>
      </c>
      <c r="B9" s="71">
        <v>1981</v>
      </c>
      <c r="C9" s="70">
        <v>480</v>
      </c>
      <c r="D9" s="68">
        <v>2</v>
      </c>
      <c r="E9" s="69">
        <v>163</v>
      </c>
      <c r="F9" s="68">
        <v>45</v>
      </c>
      <c r="G9" s="68">
        <v>1</v>
      </c>
      <c r="H9" s="68">
        <v>104</v>
      </c>
      <c r="I9" s="68">
        <v>5</v>
      </c>
      <c r="J9" s="68">
        <v>0</v>
      </c>
      <c r="K9" s="68">
        <v>33</v>
      </c>
      <c r="L9" s="68">
        <v>92</v>
      </c>
      <c r="M9" s="68">
        <v>8</v>
      </c>
      <c r="N9" s="68"/>
      <c r="O9" s="68">
        <v>4</v>
      </c>
      <c r="P9" s="68">
        <v>801</v>
      </c>
      <c r="Q9" s="68">
        <v>66</v>
      </c>
      <c r="R9" s="68">
        <v>9</v>
      </c>
      <c r="S9" s="68">
        <v>59</v>
      </c>
      <c r="T9" s="67">
        <v>11</v>
      </c>
      <c r="U9" s="67">
        <v>13</v>
      </c>
      <c r="V9" s="67">
        <v>99</v>
      </c>
      <c r="W9" s="67">
        <v>179</v>
      </c>
    </row>
  </sheetData>
  <sheetProtection/>
  <mergeCells count="16">
    <mergeCell ref="O3:O4"/>
    <mergeCell ref="S3:S4"/>
    <mergeCell ref="B3:B4"/>
    <mergeCell ref="T3:W3"/>
    <mergeCell ref="N3:N4"/>
    <mergeCell ref="P3:P4"/>
    <mergeCell ref="Q3:Q4"/>
    <mergeCell ref="R3:R4"/>
    <mergeCell ref="H3:H4"/>
    <mergeCell ref="I3:I4"/>
    <mergeCell ref="J3:K3"/>
    <mergeCell ref="L3:M3"/>
    <mergeCell ref="A3:A4"/>
    <mergeCell ref="C3:E3"/>
    <mergeCell ref="F3:F4"/>
    <mergeCell ref="G3:G4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:E4"/>
    </sheetView>
  </sheetViews>
  <sheetFormatPr defaultColWidth="9.00390625" defaultRowHeight="13.5" customHeight="1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spans="1:7" ht="17.25">
      <c r="A1" s="66" t="s">
        <v>90</v>
      </c>
      <c r="B1" s="66"/>
      <c r="C1" s="66"/>
      <c r="D1" s="66"/>
      <c r="E1" s="66"/>
      <c r="F1" s="66"/>
      <c r="G1" s="66"/>
    </row>
    <row r="2" ht="13.5" customHeight="1" thickBot="1"/>
    <row r="3" spans="1:19" ht="15.75" customHeight="1" thickTop="1">
      <c r="A3" s="376"/>
      <c r="B3" s="374" t="s">
        <v>86</v>
      </c>
      <c r="C3" s="378" t="s">
        <v>85</v>
      </c>
      <c r="D3" s="379"/>
      <c r="E3" s="380" t="s">
        <v>84</v>
      </c>
      <c r="F3" s="371" t="s">
        <v>83</v>
      </c>
      <c r="G3" s="372"/>
      <c r="H3" s="372"/>
      <c r="I3" s="372"/>
      <c r="J3" s="372"/>
      <c r="K3" s="373"/>
      <c r="L3" s="368" t="s">
        <v>82</v>
      </c>
      <c r="M3" s="369"/>
      <c r="N3" s="368" t="s">
        <v>81</v>
      </c>
      <c r="O3" s="370"/>
      <c r="P3" s="370"/>
      <c r="Q3" s="369"/>
      <c r="R3" s="366" t="s">
        <v>89</v>
      </c>
      <c r="S3" s="366" t="s">
        <v>79</v>
      </c>
    </row>
    <row r="4" spans="1:19" ht="105" customHeight="1">
      <c r="A4" s="377"/>
      <c r="B4" s="375"/>
      <c r="C4" s="57" t="s">
        <v>38</v>
      </c>
      <c r="D4" s="57" t="s">
        <v>12</v>
      </c>
      <c r="E4" s="381"/>
      <c r="F4" s="55" t="s">
        <v>78</v>
      </c>
      <c r="G4" s="55" t="s">
        <v>77</v>
      </c>
      <c r="H4" s="55" t="s">
        <v>76</v>
      </c>
      <c r="I4" s="55" t="s">
        <v>75</v>
      </c>
      <c r="J4" s="54" t="s">
        <v>74</v>
      </c>
      <c r="K4" s="54" t="s">
        <v>73</v>
      </c>
      <c r="L4" s="54" t="s">
        <v>72</v>
      </c>
      <c r="M4" s="54" t="s">
        <v>71</v>
      </c>
      <c r="N4" s="54" t="s">
        <v>70</v>
      </c>
      <c r="O4" s="54" t="s">
        <v>69</v>
      </c>
      <c r="P4" s="54" t="s">
        <v>68</v>
      </c>
      <c r="Q4" s="54" t="s">
        <v>67</v>
      </c>
      <c r="R4" s="367"/>
      <c r="S4" s="367"/>
    </row>
    <row r="5" spans="1:20" ht="15" customHeight="1">
      <c r="A5" s="65" t="s">
        <v>88</v>
      </c>
      <c r="B5" s="64">
        <f>SUM(C5:R5)</f>
        <v>9389</v>
      </c>
      <c r="C5" s="44">
        <v>739</v>
      </c>
      <c r="D5" s="44">
        <v>1671</v>
      </c>
      <c r="E5" s="44">
        <v>370</v>
      </c>
      <c r="F5" s="44">
        <v>8</v>
      </c>
      <c r="G5" s="44">
        <v>3</v>
      </c>
      <c r="H5" s="44">
        <v>114</v>
      </c>
      <c r="I5" s="44">
        <v>289</v>
      </c>
      <c r="J5" s="44">
        <v>2581</v>
      </c>
      <c r="K5" s="44">
        <v>499</v>
      </c>
      <c r="L5" s="44">
        <v>171</v>
      </c>
      <c r="M5" s="44">
        <v>92</v>
      </c>
      <c r="N5" s="44">
        <v>423</v>
      </c>
      <c r="O5" s="44">
        <v>146</v>
      </c>
      <c r="P5" s="44">
        <v>272</v>
      </c>
      <c r="Q5" s="44">
        <v>1346</v>
      </c>
      <c r="R5" s="44">
        <v>665</v>
      </c>
      <c r="S5" s="44">
        <v>168</v>
      </c>
      <c r="T5" s="63"/>
    </row>
    <row r="6" spans="1:19" ht="15" customHeight="1">
      <c r="A6" s="50" t="s">
        <v>65</v>
      </c>
      <c r="B6" s="45">
        <v>8907</v>
      </c>
      <c r="C6" s="44">
        <v>658</v>
      </c>
      <c r="D6" s="44">
        <v>1481</v>
      </c>
      <c r="E6" s="44">
        <v>348</v>
      </c>
      <c r="F6" s="44">
        <v>15</v>
      </c>
      <c r="G6" s="44">
        <v>8</v>
      </c>
      <c r="H6" s="44">
        <v>120</v>
      </c>
      <c r="I6" s="44">
        <v>192</v>
      </c>
      <c r="J6" s="44">
        <v>2603</v>
      </c>
      <c r="K6" s="44">
        <v>517</v>
      </c>
      <c r="L6" s="44">
        <v>207</v>
      </c>
      <c r="M6" s="44">
        <v>127</v>
      </c>
      <c r="N6" s="44">
        <v>530</v>
      </c>
      <c r="O6" s="44">
        <v>183</v>
      </c>
      <c r="P6" s="44">
        <v>299</v>
      </c>
      <c r="Q6" s="44">
        <v>1080</v>
      </c>
      <c r="R6" s="44">
        <v>539</v>
      </c>
      <c r="S6" s="44">
        <v>168</v>
      </c>
    </row>
    <row r="7" spans="1:19" ht="15" customHeight="1">
      <c r="A7" s="50" t="s">
        <v>63</v>
      </c>
      <c r="B7" s="45">
        <v>9233</v>
      </c>
      <c r="C7" s="44">
        <v>647</v>
      </c>
      <c r="D7" s="44">
        <v>1638</v>
      </c>
      <c r="E7" s="44">
        <v>406</v>
      </c>
      <c r="F7" s="44">
        <v>16</v>
      </c>
      <c r="G7" s="44">
        <v>7</v>
      </c>
      <c r="H7" s="44">
        <v>153</v>
      </c>
      <c r="I7" s="44">
        <v>314</v>
      </c>
      <c r="J7" s="44">
        <v>2742</v>
      </c>
      <c r="K7" s="44">
        <v>448</v>
      </c>
      <c r="L7" s="44">
        <v>190</v>
      </c>
      <c r="M7" s="44">
        <v>163</v>
      </c>
      <c r="N7" s="44">
        <v>548</v>
      </c>
      <c r="O7" s="44">
        <v>122</v>
      </c>
      <c r="P7" s="44">
        <v>292</v>
      </c>
      <c r="Q7" s="44">
        <v>1097</v>
      </c>
      <c r="R7" s="44">
        <v>450</v>
      </c>
      <c r="S7" s="44">
        <v>121</v>
      </c>
    </row>
    <row r="8" spans="1:19" s="62" customFormat="1" ht="15" customHeight="1">
      <c r="A8" s="50" t="s">
        <v>62</v>
      </c>
      <c r="B8" s="44">
        <v>9374</v>
      </c>
      <c r="C8" s="44">
        <v>611</v>
      </c>
      <c r="D8" s="44">
        <v>1816</v>
      </c>
      <c r="E8" s="44">
        <v>418</v>
      </c>
      <c r="F8" s="44">
        <v>13</v>
      </c>
      <c r="G8" s="44">
        <v>9</v>
      </c>
      <c r="H8" s="44">
        <v>209</v>
      </c>
      <c r="I8" s="44">
        <v>343</v>
      </c>
      <c r="J8" s="44">
        <v>2706</v>
      </c>
      <c r="K8" s="44">
        <v>419</v>
      </c>
      <c r="L8" s="44">
        <v>230</v>
      </c>
      <c r="M8" s="44">
        <v>182</v>
      </c>
      <c r="N8" s="44">
        <v>734</v>
      </c>
      <c r="O8" s="44">
        <v>177</v>
      </c>
      <c r="P8" s="44">
        <v>428</v>
      </c>
      <c r="Q8" s="44">
        <v>523</v>
      </c>
      <c r="R8" s="44">
        <v>556</v>
      </c>
      <c r="S8" s="44">
        <v>163</v>
      </c>
    </row>
    <row r="9" spans="1:19" s="62" customFormat="1" ht="15" customHeight="1">
      <c r="A9" s="50" t="s">
        <v>60</v>
      </c>
      <c r="B9" s="48">
        <v>9343</v>
      </c>
      <c r="C9" s="48">
        <v>559</v>
      </c>
      <c r="D9" s="48">
        <v>1488</v>
      </c>
      <c r="E9" s="48">
        <v>597</v>
      </c>
      <c r="F9" s="48">
        <v>12</v>
      </c>
      <c r="G9" s="48">
        <v>7</v>
      </c>
      <c r="H9" s="48">
        <v>233</v>
      </c>
      <c r="I9" s="48">
        <v>273</v>
      </c>
      <c r="J9" s="48">
        <v>2667</v>
      </c>
      <c r="K9" s="48">
        <v>388</v>
      </c>
      <c r="L9" s="48">
        <v>241</v>
      </c>
      <c r="M9" s="48">
        <v>175</v>
      </c>
      <c r="N9" s="48">
        <v>863</v>
      </c>
      <c r="O9" s="48">
        <v>176</v>
      </c>
      <c r="P9" s="48">
        <v>425</v>
      </c>
      <c r="Q9" s="48">
        <v>739</v>
      </c>
      <c r="R9" s="48">
        <v>500</v>
      </c>
      <c r="S9" s="48">
        <v>153</v>
      </c>
    </row>
    <row r="10" spans="1:19" s="51" customFormat="1" ht="15" customHeight="1">
      <c r="A10" s="46" t="s">
        <v>58</v>
      </c>
      <c r="B10" s="48">
        <v>9450</v>
      </c>
      <c r="C10" s="48">
        <v>557</v>
      </c>
      <c r="D10" s="48">
        <v>1439</v>
      </c>
      <c r="E10" s="48">
        <v>645</v>
      </c>
      <c r="F10" s="48">
        <v>27</v>
      </c>
      <c r="G10" s="48">
        <v>15</v>
      </c>
      <c r="H10" s="48">
        <v>290</v>
      </c>
      <c r="I10" s="48">
        <v>342</v>
      </c>
      <c r="J10" s="48">
        <v>2677</v>
      </c>
      <c r="K10" s="48">
        <v>312</v>
      </c>
      <c r="L10" s="48">
        <v>200</v>
      </c>
      <c r="M10" s="48">
        <v>143</v>
      </c>
      <c r="N10" s="48">
        <v>781</v>
      </c>
      <c r="O10" s="48">
        <v>170</v>
      </c>
      <c r="P10" s="48">
        <v>416</v>
      </c>
      <c r="Q10" s="48">
        <v>861</v>
      </c>
      <c r="R10" s="48">
        <v>575</v>
      </c>
      <c r="S10" s="48">
        <v>170</v>
      </c>
    </row>
    <row r="11" spans="1:19" ht="15" customHeight="1">
      <c r="A11" s="46" t="s">
        <v>56</v>
      </c>
      <c r="B11" s="48">
        <v>9201</v>
      </c>
      <c r="C11" s="48">
        <v>616</v>
      </c>
      <c r="D11" s="48">
        <v>1247</v>
      </c>
      <c r="E11" s="48">
        <v>694</v>
      </c>
      <c r="F11" s="48">
        <v>26</v>
      </c>
      <c r="G11" s="48">
        <v>13</v>
      </c>
      <c r="H11" s="48">
        <v>301</v>
      </c>
      <c r="I11" s="48">
        <v>327</v>
      </c>
      <c r="J11" s="48">
        <v>2328</v>
      </c>
      <c r="K11" s="48">
        <v>179</v>
      </c>
      <c r="L11" s="48">
        <v>208</v>
      </c>
      <c r="M11" s="48">
        <v>176</v>
      </c>
      <c r="N11" s="48">
        <v>776</v>
      </c>
      <c r="O11" s="48">
        <v>188</v>
      </c>
      <c r="P11" s="48">
        <v>469</v>
      </c>
      <c r="Q11" s="48">
        <v>953</v>
      </c>
      <c r="R11" s="48">
        <v>700</v>
      </c>
      <c r="S11" s="48">
        <v>222</v>
      </c>
    </row>
    <row r="12" spans="1:19" ht="15" customHeight="1">
      <c r="A12" s="46" t="s">
        <v>55</v>
      </c>
      <c r="B12" s="44">
        <v>8716</v>
      </c>
      <c r="C12" s="44">
        <v>551</v>
      </c>
      <c r="D12" s="44">
        <v>1063</v>
      </c>
      <c r="E12" s="44">
        <v>686</v>
      </c>
      <c r="F12" s="44">
        <v>35</v>
      </c>
      <c r="G12" s="44">
        <v>26</v>
      </c>
      <c r="H12" s="44">
        <v>597</v>
      </c>
      <c r="I12" s="44">
        <v>238</v>
      </c>
      <c r="J12" s="44">
        <v>1734</v>
      </c>
      <c r="K12" s="44">
        <v>202</v>
      </c>
      <c r="L12" s="44">
        <v>233</v>
      </c>
      <c r="M12" s="44">
        <v>154</v>
      </c>
      <c r="N12" s="44">
        <v>827</v>
      </c>
      <c r="O12" s="44">
        <v>229</v>
      </c>
      <c r="P12" s="44">
        <v>323</v>
      </c>
      <c r="Q12" s="44">
        <v>943</v>
      </c>
      <c r="R12" s="44">
        <v>875</v>
      </c>
      <c r="S12" s="44">
        <v>194</v>
      </c>
    </row>
    <row r="13" spans="1:19" ht="15" customHeight="1">
      <c r="A13" s="46" t="s">
        <v>54</v>
      </c>
      <c r="B13" s="44">
        <v>7687</v>
      </c>
      <c r="C13" s="44">
        <v>525</v>
      </c>
      <c r="D13" s="44">
        <v>1071</v>
      </c>
      <c r="E13" s="44">
        <v>502</v>
      </c>
      <c r="F13" s="44">
        <v>54</v>
      </c>
      <c r="G13" s="44">
        <v>30</v>
      </c>
      <c r="H13" s="44">
        <v>429</v>
      </c>
      <c r="I13" s="44">
        <v>198</v>
      </c>
      <c r="J13" s="44">
        <v>1661</v>
      </c>
      <c r="K13" s="44">
        <v>193</v>
      </c>
      <c r="L13" s="44">
        <v>244</v>
      </c>
      <c r="M13" s="44">
        <v>150</v>
      </c>
      <c r="N13" s="44">
        <v>645</v>
      </c>
      <c r="O13" s="44">
        <v>158</v>
      </c>
      <c r="P13" s="44">
        <v>280</v>
      </c>
      <c r="Q13" s="44">
        <v>678</v>
      </c>
      <c r="R13" s="44">
        <v>869</v>
      </c>
      <c r="S13" s="44">
        <v>134</v>
      </c>
    </row>
    <row r="14" spans="1:19" ht="15" customHeight="1">
      <c r="A14" s="46" t="s">
        <v>53</v>
      </c>
      <c r="B14" s="45">
        <v>5985</v>
      </c>
      <c r="C14" s="44">
        <v>433</v>
      </c>
      <c r="D14" s="44">
        <v>827</v>
      </c>
      <c r="E14" s="44">
        <v>263</v>
      </c>
      <c r="F14" s="44">
        <v>41</v>
      </c>
      <c r="G14" s="44">
        <v>46</v>
      </c>
      <c r="H14" s="44">
        <v>316</v>
      </c>
      <c r="I14" s="44">
        <v>180</v>
      </c>
      <c r="J14" s="44">
        <v>1573</v>
      </c>
      <c r="K14" s="44">
        <v>136</v>
      </c>
      <c r="L14" s="44">
        <v>231</v>
      </c>
      <c r="M14" s="44">
        <v>117</v>
      </c>
      <c r="N14" s="44">
        <v>573</v>
      </c>
      <c r="O14" s="44">
        <v>141</v>
      </c>
      <c r="P14" s="44">
        <v>126</v>
      </c>
      <c r="Q14" s="44">
        <v>420</v>
      </c>
      <c r="R14" s="44">
        <v>562</v>
      </c>
      <c r="S14" s="44">
        <v>107</v>
      </c>
    </row>
    <row r="15" spans="1:19" ht="15" customHeight="1">
      <c r="A15" s="46" t="s">
        <v>51</v>
      </c>
      <c r="B15" s="45">
        <v>5322</v>
      </c>
      <c r="C15" s="44">
        <v>348</v>
      </c>
      <c r="D15" s="44">
        <v>592</v>
      </c>
      <c r="E15" s="44">
        <v>181</v>
      </c>
      <c r="F15" s="44">
        <v>65</v>
      </c>
      <c r="G15" s="44">
        <v>45</v>
      </c>
      <c r="H15" s="44">
        <v>382</v>
      </c>
      <c r="I15" s="44">
        <v>238</v>
      </c>
      <c r="J15" s="44">
        <v>1650</v>
      </c>
      <c r="K15" s="44">
        <v>151</v>
      </c>
      <c r="L15" s="44">
        <v>192</v>
      </c>
      <c r="M15" s="44">
        <v>90</v>
      </c>
      <c r="N15" s="44">
        <v>348</v>
      </c>
      <c r="O15" s="44">
        <v>149</v>
      </c>
      <c r="P15" s="44">
        <v>121</v>
      </c>
      <c r="Q15" s="44">
        <v>379</v>
      </c>
      <c r="R15" s="44">
        <v>391</v>
      </c>
      <c r="S15" s="44">
        <v>103</v>
      </c>
    </row>
    <row r="16" spans="1:19" ht="15" customHeight="1">
      <c r="A16" s="46" t="s">
        <v>49</v>
      </c>
      <c r="B16" s="45">
        <v>6789</v>
      </c>
      <c r="C16" s="44">
        <v>335</v>
      </c>
      <c r="D16" s="44">
        <v>653</v>
      </c>
      <c r="E16" s="44">
        <v>125</v>
      </c>
      <c r="F16" s="44">
        <v>120</v>
      </c>
      <c r="G16" s="44">
        <v>92</v>
      </c>
      <c r="H16" s="44">
        <v>406</v>
      </c>
      <c r="I16" s="44">
        <v>695</v>
      </c>
      <c r="J16" s="44">
        <v>2362</v>
      </c>
      <c r="K16" s="44">
        <v>144</v>
      </c>
      <c r="L16" s="44">
        <v>162</v>
      </c>
      <c r="M16" s="44">
        <v>87</v>
      </c>
      <c r="N16" s="44">
        <v>355</v>
      </c>
      <c r="O16" s="44">
        <v>135</v>
      </c>
      <c r="P16" s="44">
        <v>389</v>
      </c>
      <c r="Q16" s="44">
        <v>317</v>
      </c>
      <c r="R16" s="44">
        <v>412</v>
      </c>
      <c r="S16" s="44">
        <v>87</v>
      </c>
    </row>
    <row r="17" spans="1:19" ht="15" customHeight="1">
      <c r="A17" s="61" t="s">
        <v>48</v>
      </c>
      <c r="B17" s="60">
        <v>6695</v>
      </c>
      <c r="C17" s="59">
        <v>354</v>
      </c>
      <c r="D17" s="59">
        <v>591</v>
      </c>
      <c r="E17" s="59">
        <v>90</v>
      </c>
      <c r="F17" s="59">
        <v>174</v>
      </c>
      <c r="G17" s="59">
        <v>88</v>
      </c>
      <c r="H17" s="59">
        <v>424</v>
      </c>
      <c r="I17" s="59">
        <v>836</v>
      </c>
      <c r="J17" s="59">
        <v>2226</v>
      </c>
      <c r="K17" s="59">
        <v>113</v>
      </c>
      <c r="L17" s="59">
        <v>137</v>
      </c>
      <c r="M17" s="59">
        <v>101</v>
      </c>
      <c r="N17" s="59">
        <v>272</v>
      </c>
      <c r="O17" s="59">
        <v>100</v>
      </c>
      <c r="P17" s="59">
        <v>430</v>
      </c>
      <c r="Q17" s="59">
        <v>315</v>
      </c>
      <c r="R17" s="59">
        <v>444</v>
      </c>
      <c r="S17" s="59">
        <v>177</v>
      </c>
    </row>
  </sheetData>
  <sheetProtection/>
  <mergeCells count="9">
    <mergeCell ref="S3:S4"/>
    <mergeCell ref="L3:M3"/>
    <mergeCell ref="N3:Q3"/>
    <mergeCell ref="F3:K3"/>
    <mergeCell ref="B3:B4"/>
    <mergeCell ref="A3:A4"/>
    <mergeCell ref="C3:D3"/>
    <mergeCell ref="R3:R4"/>
    <mergeCell ref="E3:E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2020-01-22T09:39:48Z</dcterms:created>
  <dcterms:modified xsi:type="dcterms:W3CDTF">2020-01-31T12:20:07Z</dcterms:modified>
  <cp:category/>
  <cp:version/>
  <cp:contentType/>
  <cp:contentStatus/>
</cp:coreProperties>
</file>