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5445" windowWidth="15810" windowHeight="7290" activeTab="0"/>
  </bookViews>
  <sheets>
    <sheet name="0901" sheetId="1" r:id="rId1"/>
    <sheet name="0902" sheetId="2" r:id="rId2"/>
    <sheet name="0903" sheetId="3" r:id="rId3"/>
    <sheet name="0904" sheetId="4" r:id="rId4"/>
    <sheet name="0905" sheetId="5" r:id="rId5"/>
    <sheet name="0906" sheetId="6" r:id="rId6"/>
    <sheet name="0907" sheetId="7" r:id="rId7"/>
    <sheet name="0908" sheetId="8" r:id="rId8"/>
    <sheet name="0909" sheetId="9" r:id="rId9"/>
    <sheet name="0910" sheetId="10" r:id="rId10"/>
    <sheet name="0911" sheetId="11" r:id="rId11"/>
    <sheet name="0912" sheetId="12" r:id="rId12"/>
    <sheet name="0913" sheetId="13" r:id="rId13"/>
    <sheet name="0914" sheetId="14" r:id="rId14"/>
    <sheet name="0915" sheetId="15" r:id="rId15"/>
  </sheets>
  <definedNames>
    <definedName name="_Regression_Int" localSheetId="10" hidden="1">1</definedName>
    <definedName name="ExternalData_1" localSheetId="0">'0901'!$A$6:$T$71</definedName>
    <definedName name="_xlnm.Print_Area" localSheetId="1">'0902'!$A$1:$D$57</definedName>
    <definedName name="_xlnm.Print_Area" localSheetId="5">'0906'!$A$1:$Z$45</definedName>
    <definedName name="_xlnm.Print_Area" localSheetId="6">'0907'!$A$1:$G$26</definedName>
    <definedName name="_xlnm.Print_Area" localSheetId="7">'0908'!$A$1:$G$27</definedName>
    <definedName name="_xlnm.Print_Area" localSheetId="8">'0909'!$A$1:$D$8</definedName>
    <definedName name="_xlnm.Print_Area" localSheetId="10">'0911'!$A$1:$F$43</definedName>
  </definedNames>
  <calcPr fullCalcOnLoad="1"/>
</workbook>
</file>

<file path=xl/sharedStrings.xml><?xml version="1.0" encoding="utf-8"?>
<sst xmlns="http://schemas.openxmlformats.org/spreadsheetml/2006/main" count="742" uniqueCount="363">
  <si>
    <t>単位：百万円</t>
  </si>
  <si>
    <t>生産金額</t>
  </si>
  <si>
    <t>全国順位</t>
  </si>
  <si>
    <t>１６年</t>
  </si>
  <si>
    <t>１５年</t>
  </si>
  <si>
    <t>医薬品</t>
  </si>
  <si>
    <t>１８位</t>
  </si>
  <si>
    <t>１９位</t>
  </si>
  <si>
    <t>医療用具</t>
  </si>
  <si>
    <t>１０位</t>
  </si>
  <si>
    <t>１６位</t>
  </si>
  <si>
    <t>９－第１５表　医薬品・医療用具の生産金額</t>
  </si>
  <si>
    <t>合計</t>
  </si>
  <si>
    <t>200ml</t>
  </si>
  <si>
    <t>400ml</t>
  </si>
  <si>
    <t>成分</t>
  </si>
  <si>
    <t>女</t>
  </si>
  <si>
    <t>男</t>
  </si>
  <si>
    <t>計</t>
  </si>
  <si>
    <t>その他</t>
  </si>
  <si>
    <t>高校生</t>
  </si>
  <si>
    <t>学生</t>
  </si>
  <si>
    <t>会社員</t>
  </si>
  <si>
    <t>公務員</t>
  </si>
  <si>
    <t>平成１７年度</t>
  </si>
  <si>
    <t>９－第１４表　献血者数，職業・男女別</t>
  </si>
  <si>
    <t>50～69歳</t>
  </si>
  <si>
    <t>40～49歳</t>
  </si>
  <si>
    <t>30～39歳</t>
  </si>
  <si>
    <t>20～29歳</t>
  </si>
  <si>
    <t>16～19歳</t>
  </si>
  <si>
    <t>平成１７年度</t>
  </si>
  <si>
    <t>９－第１３表　献血者数，年齢・男女別</t>
  </si>
  <si>
    <t>　　　３月</t>
  </si>
  <si>
    <t>　　　２月</t>
  </si>
  <si>
    <t>１８年１月</t>
  </si>
  <si>
    <t>　　  12月</t>
  </si>
  <si>
    <t>　　  11月</t>
  </si>
  <si>
    <t>　　　10月</t>
  </si>
  <si>
    <t>　　　９月</t>
  </si>
  <si>
    <t>　　　８月</t>
  </si>
  <si>
    <t>　　　７月</t>
  </si>
  <si>
    <t>　　　６月</t>
  </si>
  <si>
    <t>　　　５月</t>
  </si>
  <si>
    <t>１７年４月</t>
  </si>
  <si>
    <t>(月別内訳)</t>
  </si>
  <si>
    <t>平成１７年度</t>
  </si>
  <si>
    <t>平成１６年度</t>
  </si>
  <si>
    <t>平成１５年度</t>
  </si>
  <si>
    <t>平成１４年度</t>
  </si>
  <si>
    <t>平成１３年度</t>
  </si>
  <si>
    <t>献血量(ι)</t>
  </si>
  <si>
    <t>献血者数(人)</t>
  </si>
  <si>
    <t>目標人数(人)</t>
  </si>
  <si>
    <t>採血目標人数に対する献血者の割合(%)</t>
  </si>
  <si>
    <t>献血量(ｌ)</t>
  </si>
  <si>
    <t>９－第１２表　献血状況，月別</t>
  </si>
  <si>
    <t>保留件数</t>
  </si>
  <si>
    <t>不許可件数</t>
  </si>
  <si>
    <t>許可件数</t>
  </si>
  <si>
    <t>申請件数</t>
  </si>
  <si>
    <t>飲　用</t>
  </si>
  <si>
    <t>浴　用</t>
  </si>
  <si>
    <t>温　泉　利　用</t>
  </si>
  <si>
    <t>動力装置</t>
  </si>
  <si>
    <t>増　　掘</t>
  </si>
  <si>
    <t>土地掘さく</t>
  </si>
  <si>
    <t>平成１７年度</t>
  </si>
  <si>
    <t>９－第１１表　温泉法に基づく申請処分状況</t>
  </si>
  <si>
    <t>温泉利用の
公衆浴場数</t>
  </si>
  <si>
    <t>年度延宿泊
利用人員</t>
  </si>
  <si>
    <t>収容定員</t>
  </si>
  <si>
    <t>宿泊施設数</t>
  </si>
  <si>
    <t>源泉数</t>
  </si>
  <si>
    <t>温泉地数</t>
  </si>
  <si>
    <t>温泉所在市町村数</t>
  </si>
  <si>
    <t>平成１８年３月３１日現在</t>
  </si>
  <si>
    <t>９－第１０表　温泉地数、源泉数及び宿泊施設数等</t>
  </si>
  <si>
    <t>吾　妻　町</t>
  </si>
  <si>
    <t>種子用(a)</t>
  </si>
  <si>
    <t>繊維用(a)</t>
  </si>
  <si>
    <t>栽培者数(人)</t>
  </si>
  <si>
    <t>市 町 村 名</t>
  </si>
  <si>
    <t>平成１７年１２月３１日現在</t>
  </si>
  <si>
    <t>９－第９表　大麻栽培の状況，市町村別</t>
  </si>
  <si>
    <t>館林</t>
  </si>
  <si>
    <t>太田</t>
  </si>
  <si>
    <t>桐生</t>
  </si>
  <si>
    <t>伊勢崎</t>
  </si>
  <si>
    <t>沼田</t>
  </si>
  <si>
    <t>中之条</t>
  </si>
  <si>
    <t>富岡</t>
  </si>
  <si>
    <t>藤岡</t>
  </si>
  <si>
    <t>渋川</t>
  </si>
  <si>
    <t>高崎</t>
  </si>
  <si>
    <t>前橋</t>
  </si>
  <si>
    <t>総　　数</t>
  </si>
  <si>
    <t>県指定</t>
  </si>
  <si>
    <t>国指定</t>
  </si>
  <si>
    <t>取扱者</t>
  </si>
  <si>
    <t>研究者</t>
  </si>
  <si>
    <t>研究者</t>
  </si>
  <si>
    <t>施　用　機　関</t>
  </si>
  <si>
    <t>総　　数</t>
  </si>
  <si>
    <t>覚せい剤原料</t>
  </si>
  <si>
    <t>覚　せ　い　剤</t>
  </si>
  <si>
    <t>平成１７年１２月３１日現在</t>
  </si>
  <si>
    <t>９－第８表　覚せい剤及び覚せい剤原料取扱者状況，保健福祉事務所別</t>
  </si>
  <si>
    <t>麻薬研究者</t>
  </si>
  <si>
    <t>麻薬施用者</t>
  </si>
  <si>
    <t>麻薬管理者</t>
  </si>
  <si>
    <t>麻薬小売業者</t>
  </si>
  <si>
    <t>麻薬卸売業者</t>
  </si>
  <si>
    <t>総　数</t>
  </si>
  <si>
    <t>９－第７表　麻薬取扱者状況，保健福祉事務所別</t>
  </si>
  <si>
    <t>計</t>
  </si>
  <si>
    <t>・</t>
  </si>
  <si>
    <t>業務上取り扱う施設</t>
  </si>
  <si>
    <t>一般医療機器</t>
  </si>
  <si>
    <t>管理医療機器</t>
  </si>
  <si>
    <t>高度管理医療機器等</t>
  </si>
  <si>
    <t>販売業</t>
  </si>
  <si>
    <t>第３種</t>
  </si>
  <si>
    <t>第２種</t>
  </si>
  <si>
    <t>第１種</t>
  </si>
  <si>
    <t>製造
販売業</t>
  </si>
  <si>
    <t>知事許可分</t>
  </si>
  <si>
    <t>大臣許可分</t>
  </si>
  <si>
    <t>修理業</t>
  </si>
  <si>
    <t>製造業</t>
  </si>
  <si>
    <t>医療用具</t>
  </si>
  <si>
    <t>製造販売業</t>
  </si>
  <si>
    <t>化　粧　品</t>
  </si>
  <si>
    <t>医薬部外品</t>
  </si>
  <si>
    <t>従　　事　　者</t>
  </si>
  <si>
    <t>販　　売　　業</t>
  </si>
  <si>
    <t>配　置</t>
  </si>
  <si>
    <t>特　例　販　売　業</t>
  </si>
  <si>
    <t>薬種商販売業</t>
  </si>
  <si>
    <t>卸売一般販売業</t>
  </si>
  <si>
    <t>一般販売業</t>
  </si>
  <si>
    <t>製造
販売業</t>
  </si>
  <si>
    <t>薬　　　  局</t>
  </si>
  <si>
    <t>専業</t>
  </si>
  <si>
    <t>薬　　　　　　　局</t>
  </si>
  <si>
    <t>医　　薬　　品</t>
  </si>
  <si>
    <t>録等</t>
  </si>
  <si>
    <t>改繕命令等</t>
  </si>
  <si>
    <t>業務停止</t>
  </si>
  <si>
    <t>不備</t>
  </si>
  <si>
    <t>販売</t>
  </si>
  <si>
    <t>品の譲渡記</t>
  </si>
  <si>
    <t>貯蔵陳列</t>
  </si>
  <si>
    <t>譲渡等</t>
  </si>
  <si>
    <t>広告等</t>
  </si>
  <si>
    <t xml:space="preserve"> 施設数</t>
  </si>
  <si>
    <t>施行施設数</t>
  </si>
  <si>
    <t>その他</t>
  </si>
  <si>
    <t>廃棄等</t>
  </si>
  <si>
    <t>検査命令等</t>
  </si>
  <si>
    <t>構造設備</t>
  </si>
  <si>
    <t>許可取消・</t>
  </si>
  <si>
    <t>構造設備の</t>
  </si>
  <si>
    <t>制限品目の</t>
  </si>
  <si>
    <t>要指示医薬</t>
  </si>
  <si>
    <t>毒劇薬の</t>
  </si>
  <si>
    <t>虚偽・誇大</t>
  </si>
  <si>
    <t>不正表示品</t>
  </si>
  <si>
    <t>不良品</t>
  </si>
  <si>
    <t>無許可品</t>
  </si>
  <si>
    <t>違反発見</t>
  </si>
  <si>
    <t>立入検査</t>
  </si>
  <si>
    <t>検　査
命令等</t>
  </si>
  <si>
    <t>改　善
命令等</t>
  </si>
  <si>
    <t>許可取消・業務停止</t>
  </si>
  <si>
    <t>品　質管理の不　備</t>
  </si>
  <si>
    <t>製造販売後安全管理の不備</t>
  </si>
  <si>
    <t>構　造
設備の
不　備</t>
  </si>
  <si>
    <t>制　限
品目の
販　売</t>
  </si>
  <si>
    <t>処方箋医薬品の譲渡記録等</t>
  </si>
  <si>
    <t>毒劇薬の貯蔵陳　列</t>
  </si>
  <si>
    <t>毒劇薬の譲渡等</t>
  </si>
  <si>
    <t>虚偽・
誇　大
広告等</t>
  </si>
  <si>
    <t>不　正　　表示品</t>
  </si>
  <si>
    <t>無　承
認　品</t>
  </si>
  <si>
    <t>無許可　無届業</t>
  </si>
  <si>
    <t>告発件数</t>
  </si>
  <si>
    <t>　処　分　件　数</t>
  </si>
  <si>
    <t>違　　　反　　　発　　　見　　　件　　　数</t>
  </si>
  <si>
    <t>違反発見
施 設 数</t>
  </si>
  <si>
    <t>立入検査
施　　行
施 設 数</t>
  </si>
  <si>
    <t>許可・届出施設数</t>
  </si>
  <si>
    <t>平成１７年度</t>
  </si>
  <si>
    <t>９－第６表　薬事監視</t>
  </si>
  <si>
    <t>特定毒物研究者</t>
  </si>
  <si>
    <t>・</t>
  </si>
  <si>
    <t>法第２２条第５項の者</t>
  </si>
  <si>
    <t>しろあり防除業</t>
  </si>
  <si>
    <t>毒物劇物運送事業</t>
  </si>
  <si>
    <t>金属熱処理事業</t>
  </si>
  <si>
    <t>電気めつき事業</t>
  </si>
  <si>
    <t>特定品目販売業</t>
  </si>
  <si>
    <t>農業用品目販売業</t>
  </si>
  <si>
    <t>一  般  販  売 業</t>
  </si>
  <si>
    <t>知事許可分</t>
  </si>
  <si>
    <t>輸入業</t>
  </si>
  <si>
    <t>・</t>
  </si>
  <si>
    <t>大 臣 登 録 分</t>
  </si>
  <si>
    <t>製造業</t>
  </si>
  <si>
    <t>であったもの</t>
  </si>
  <si>
    <t>(年 中)</t>
  </si>
  <si>
    <t>(年末現在)</t>
  </si>
  <si>
    <t>命      令</t>
  </si>
  <si>
    <t>施設発見件数</t>
  </si>
  <si>
    <t>物劇物含有物</t>
  </si>
  <si>
    <t>施設改善命令</t>
  </si>
  <si>
    <t>無許可</t>
  </si>
  <si>
    <t>令で定める毒</t>
  </si>
  <si>
    <t>施 設 数</t>
  </si>
  <si>
    <t>設備改善命令</t>
  </si>
  <si>
    <t>業務
停止</t>
  </si>
  <si>
    <t>登　録　　　許　可　　　取　消</t>
  </si>
  <si>
    <t>無届・</t>
  </si>
  <si>
    <t>物劇物又は政</t>
  </si>
  <si>
    <t>処　分　件　数</t>
  </si>
  <si>
    <t>無登録・
無許可
施設発見
件　数</t>
  </si>
  <si>
    <t>試験の結果毒物劇物又は政令で定める毒劇物含有物であったもの</t>
  </si>
  <si>
    <t>毒物劇物又は政令で定める毒物劇物含有の疑いのあるものの収去</t>
  </si>
  <si>
    <t>違　反　発　見　　施設数</t>
  </si>
  <si>
    <t>立入検査
施　行
施設数</t>
  </si>
  <si>
    <t>登録・届出・許可
施設数　　</t>
  </si>
  <si>
    <t>平成１７年度</t>
  </si>
  <si>
    <t>９－第５表　毒物劇物監視</t>
  </si>
  <si>
    <t>特定品目</t>
  </si>
  <si>
    <t>農業用品目</t>
  </si>
  <si>
    <t>一　般</t>
  </si>
  <si>
    <t>輸入業</t>
  </si>
  <si>
    <t>販　　売　　業</t>
  </si>
  <si>
    <t>９－第４表　毒物劇物営業者数，保健福祉事務所別</t>
  </si>
  <si>
    <t>卸　売</t>
  </si>
  <si>
    <t>特例
販売業</t>
  </si>
  <si>
    <t>配置
販売業</t>
  </si>
  <si>
    <t>薬種商
販売業</t>
  </si>
  <si>
    <t>一般販売業</t>
  </si>
  <si>
    <t>薬　局</t>
  </si>
  <si>
    <t>９－第３表　薬局医薬品等販売業者数，保健福祉事務所別</t>
  </si>
  <si>
    <t>無 薬 局 町 村</t>
  </si>
  <si>
    <t>計</t>
  </si>
  <si>
    <t>開設者が自ら管理していない薬局</t>
  </si>
  <si>
    <t>開設者が自ら管理している薬局</t>
  </si>
  <si>
    <t>平成１７年３月３１日現在</t>
  </si>
  <si>
    <t>９－第２表　薬　局</t>
  </si>
  <si>
    <t>太田・館林保健医療圏</t>
  </si>
  <si>
    <t>桐生保健医療圏</t>
  </si>
  <si>
    <t>伊勢崎保健医療圏</t>
  </si>
  <si>
    <t>沼田保健医療圏</t>
  </si>
  <si>
    <t>吾妻保健医療圏</t>
  </si>
  <si>
    <t>富岡保健医療圏</t>
  </si>
  <si>
    <t>藤岡保健医療圏</t>
  </si>
  <si>
    <t>渋川保健医療圏</t>
  </si>
  <si>
    <t>高崎・安中保健医療圏</t>
  </si>
  <si>
    <t>前橋保健医療圏</t>
  </si>
  <si>
    <t>邑 楽 町</t>
  </si>
  <si>
    <t>大 泉 町</t>
  </si>
  <si>
    <t>千代田町</t>
  </si>
  <si>
    <t>明 和 町</t>
  </si>
  <si>
    <t>板 倉 町</t>
  </si>
  <si>
    <t>館 林 市</t>
  </si>
  <si>
    <t>館林保健福祉事務所</t>
  </si>
  <si>
    <t>新 田 町</t>
  </si>
  <si>
    <t>尾 島 町</t>
  </si>
  <si>
    <t>太 田 市</t>
  </si>
  <si>
    <t>太田保健福祉事務所</t>
  </si>
  <si>
    <t>大間々町</t>
  </si>
  <si>
    <t>笠 懸 町</t>
  </si>
  <si>
    <t>藪塚本町</t>
  </si>
  <si>
    <t>（勢）東村</t>
  </si>
  <si>
    <t>黒保根村</t>
  </si>
  <si>
    <t>新 里 村</t>
  </si>
  <si>
    <t>桐 生 市</t>
  </si>
  <si>
    <t>桐生保健福祉事務所</t>
  </si>
  <si>
    <t>玉 村 町</t>
  </si>
  <si>
    <t>境    町</t>
  </si>
  <si>
    <t>（佐）東村</t>
  </si>
  <si>
    <t>赤 堀 町</t>
  </si>
  <si>
    <t>伊勢崎市</t>
  </si>
  <si>
    <t>伊勢崎保健福祉事務所</t>
  </si>
  <si>
    <t>昭 和 村</t>
  </si>
  <si>
    <t>新 治 村</t>
  </si>
  <si>
    <t>水 上 町</t>
  </si>
  <si>
    <t>月夜野町</t>
  </si>
  <si>
    <t>川 場 村</t>
  </si>
  <si>
    <t>片 品 村</t>
  </si>
  <si>
    <t>利 根 村</t>
  </si>
  <si>
    <t>白 沢 村</t>
  </si>
  <si>
    <t>沼 田 市</t>
  </si>
  <si>
    <t>沼田保健福祉事務所</t>
  </si>
  <si>
    <t>高 山 村</t>
  </si>
  <si>
    <t>六 合 村</t>
  </si>
  <si>
    <t>草 津 町</t>
  </si>
  <si>
    <t>嬬 恋 村</t>
  </si>
  <si>
    <t>長野原町</t>
  </si>
  <si>
    <t>吾 妻 町</t>
  </si>
  <si>
    <t>（吾）東村</t>
  </si>
  <si>
    <t>中之条町</t>
  </si>
  <si>
    <t>中之条保健福祉事務所</t>
  </si>
  <si>
    <t>甘 楽 町</t>
  </si>
  <si>
    <t>南 牧 村</t>
  </si>
  <si>
    <t>下仁田町</t>
  </si>
  <si>
    <t>妙 義 町</t>
  </si>
  <si>
    <t>富 岡 市</t>
  </si>
  <si>
    <t>富岡保健福祉事務所</t>
  </si>
  <si>
    <t>神 流 町</t>
  </si>
  <si>
    <t>上 野 村</t>
  </si>
  <si>
    <t>吉 井 町</t>
  </si>
  <si>
    <t>鬼 石 町</t>
  </si>
  <si>
    <t>新    町</t>
  </si>
  <si>
    <t>藤 岡 市</t>
  </si>
  <si>
    <t>藤岡保健福祉事務所</t>
  </si>
  <si>
    <t>吉 岡 町</t>
  </si>
  <si>
    <t>榛 東 村</t>
  </si>
  <si>
    <t>伊香保町</t>
  </si>
  <si>
    <t>小野上村</t>
  </si>
  <si>
    <t>子 持 村</t>
  </si>
  <si>
    <t>赤 城 村</t>
  </si>
  <si>
    <t>北 橘 村</t>
  </si>
  <si>
    <t>渋 川 市</t>
  </si>
  <si>
    <t>渋川保健福祉事務所</t>
  </si>
  <si>
    <t>松井田町</t>
  </si>
  <si>
    <t>群 馬 町</t>
  </si>
  <si>
    <t>箕 郷 町</t>
  </si>
  <si>
    <t>倉 渕 村</t>
  </si>
  <si>
    <t>榛 名 町</t>
  </si>
  <si>
    <t>安 中 市</t>
  </si>
  <si>
    <t>高 崎 市</t>
  </si>
  <si>
    <t>高崎保健福祉事務所</t>
  </si>
  <si>
    <t>富士見村</t>
  </si>
  <si>
    <t>前 橋 市</t>
  </si>
  <si>
    <t>前橋保健福祉事務所</t>
  </si>
  <si>
    <t>町 村 計</t>
  </si>
  <si>
    <t>市　　計</t>
  </si>
  <si>
    <t>総　　数</t>
  </si>
  <si>
    <t>医薬品販売業
（薬種商を含む）</t>
  </si>
  <si>
    <t>医薬品製造業・輸入販売業
（研究・開発・その他）</t>
  </si>
  <si>
    <t>大学院生
又は研究生</t>
  </si>
  <si>
    <t>勤務者
（教育・研究）</t>
  </si>
  <si>
    <t>その他</t>
  </si>
  <si>
    <t>検査</t>
  </si>
  <si>
    <t>調剤</t>
  </si>
  <si>
    <t>勤務者</t>
  </si>
  <si>
    <t>開設者又は
法人の代表者</t>
  </si>
  <si>
    <t>人
口
10
万
対</t>
  </si>
  <si>
    <t>不詳</t>
  </si>
  <si>
    <t>無職の者</t>
  </si>
  <si>
    <t>その他の業務の従事者</t>
  </si>
  <si>
    <t>衛生行政機関又は
保健衛生施設の従事者</t>
  </si>
  <si>
    <t>医薬品関係企業の従事者</t>
  </si>
  <si>
    <t>大学の従事者</t>
  </si>
  <si>
    <t>病院・診療所の従事者</t>
  </si>
  <si>
    <t>薬局の従事者</t>
  </si>
  <si>
    <t>総数</t>
  </si>
  <si>
    <t>平成１６年１２月３１日現在</t>
  </si>
  <si>
    <t>９－第１表　薬剤師数，従事する業務・市町村・保健福祉事務所・二次保健医療圏別（従業地による）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</si>
</sst>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;_ * \-#,##0.0_ ;_ * &quot;-&quot;_ ;_ @_ "/>
    <numFmt numFmtId="178" formatCode="_ * #,##0.0_ ;_ * \-#,##0.0_ ;_ * &quot;-&quot;_ ;_ @_ "/>
    <numFmt numFmtId="179" formatCode="#,##0.0;\-#,##0.0"/>
    <numFmt numFmtId="180" formatCode="0.0_);[Red]\(0.0\)"/>
    <numFmt numFmtId="181" formatCode="#,##0_ 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_ "/>
    <numFmt numFmtId="187" formatCode="#,##0_);[Red]\(#,##0\)"/>
    <numFmt numFmtId="188" formatCode="0_);[Red]\(0\)"/>
    <numFmt numFmtId="189" formatCode="#,##0.0;[Red]\-#,##0.0"/>
    <numFmt numFmtId="190" formatCode="#,##0.0_ ;[Red]\-#,##0.0\ "/>
    <numFmt numFmtId="191" formatCode="_ * #,##0.0_ ;_ * \-#,##0.0_ ;_ * &quot;-&quot;?_ ;_ @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1"/>
      <name val="明朝"/>
      <family val="1"/>
    </font>
    <font>
      <sz val="9"/>
      <name val="ＭＳ ゴシック"/>
      <family val="3"/>
    </font>
    <font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41" fontId="4" fillId="0" borderId="0" xfId="0" applyNumberFormat="1" applyFont="1" applyFill="1" applyAlignment="1">
      <alignment vertical="center"/>
    </xf>
    <xf numFmtId="41" fontId="4" fillId="0" borderId="10" xfId="0" applyNumberFormat="1" applyFont="1" applyFill="1" applyBorder="1" applyAlignment="1" applyProtection="1">
      <alignment horizontal="left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37" fontId="4" fillId="0" borderId="11" xfId="0" applyNumberFormat="1" applyFont="1" applyFill="1" applyBorder="1" applyAlignment="1" applyProtection="1">
      <alignment horizontal="distributed" vertical="center"/>
      <protection locked="0"/>
    </xf>
    <xf numFmtId="41" fontId="4" fillId="0" borderId="12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37" fontId="4" fillId="0" borderId="13" xfId="0" applyNumberFormat="1" applyFont="1" applyFill="1" applyBorder="1" applyAlignment="1" applyProtection="1">
      <alignment horizontal="distributed" vertical="center"/>
      <protection locked="0"/>
    </xf>
    <xf numFmtId="41" fontId="4" fillId="0" borderId="14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1" fontId="4" fillId="0" borderId="15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 applyProtection="1">
      <alignment vertical="center"/>
      <protection/>
    </xf>
    <xf numFmtId="41" fontId="4" fillId="0" borderId="13" xfId="0" applyNumberFormat="1" applyFont="1" applyFill="1" applyBorder="1" applyAlignment="1" applyProtection="1" quotePrefix="1">
      <alignment horizontal="center" vertical="center"/>
      <protection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41" fontId="4" fillId="0" borderId="16" xfId="0" applyNumberFormat="1" applyFont="1" applyFill="1" applyBorder="1" applyAlignment="1" applyProtection="1">
      <alignment horizontal="center" vertical="center"/>
      <protection/>
    </xf>
    <xf numFmtId="41" fontId="4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187" fontId="5" fillId="0" borderId="0" xfId="0" applyNumberFormat="1" applyFont="1" applyFill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0" fillId="0" borderId="11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87" fontId="0" fillId="0" borderId="13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24" fillId="0" borderId="0" xfId="0" applyFont="1" applyFill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38" fontId="5" fillId="0" borderId="0" xfId="51" applyFont="1" applyFill="1" applyAlignment="1">
      <alignment/>
    </xf>
    <xf numFmtId="0" fontId="25" fillId="0" borderId="0" xfId="0" applyFont="1" applyFill="1" applyAlignment="1">
      <alignment vertical="center"/>
    </xf>
    <xf numFmtId="37" fontId="25" fillId="0" borderId="0" xfId="0" applyNumberFormat="1" applyFont="1" applyFill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38" fontId="0" fillId="0" borderId="11" xfId="5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38" fontId="0" fillId="0" borderId="0" xfId="51" applyFont="1" applyFill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 quotePrefix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38" fontId="0" fillId="0" borderId="0" xfId="51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center" vertical="center" wrapText="1"/>
    </xf>
    <xf numFmtId="38" fontId="5" fillId="0" borderId="12" xfId="5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center" vertical="center" wrapText="1"/>
    </xf>
    <xf numFmtId="38" fontId="5" fillId="0" borderId="30" xfId="5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distributed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38" fontId="5" fillId="0" borderId="29" xfId="5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/>
      <protection/>
    </xf>
    <xf numFmtId="38" fontId="5" fillId="0" borderId="10" xfId="5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38" fontId="5" fillId="0" borderId="0" xfId="51" applyFont="1" applyFill="1" applyAlignment="1">
      <alignment vertical="center"/>
    </xf>
    <xf numFmtId="41" fontId="5" fillId="0" borderId="0" xfId="62" applyNumberFormat="1" applyFont="1" applyFill="1" applyAlignment="1">
      <alignment vertical="center"/>
      <protection/>
    </xf>
    <xf numFmtId="41" fontId="5" fillId="0" borderId="11" xfId="62" applyNumberFormat="1" applyFont="1" applyFill="1" applyBorder="1" applyAlignment="1" applyProtection="1">
      <alignment vertical="center"/>
      <protection/>
    </xf>
    <xf numFmtId="41" fontId="5" fillId="0" borderId="12" xfId="62" applyNumberFormat="1" applyFont="1" applyFill="1" applyBorder="1" applyAlignment="1" applyProtection="1">
      <alignment vertical="center"/>
      <protection/>
    </xf>
    <xf numFmtId="0" fontId="5" fillId="0" borderId="11" xfId="62" applyNumberFormat="1" applyFont="1" applyFill="1" applyBorder="1" applyAlignment="1" applyProtection="1">
      <alignment horizontal="distributed" vertical="center"/>
      <protection/>
    </xf>
    <xf numFmtId="41" fontId="5" fillId="0" borderId="0" xfId="62" applyNumberFormat="1" applyFont="1" applyFill="1" applyAlignment="1" applyProtection="1">
      <alignment vertical="center"/>
      <protection/>
    </xf>
    <xf numFmtId="41" fontId="5" fillId="0" borderId="30" xfId="62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Alignment="1" applyProtection="1">
      <alignment horizontal="distributed" vertical="center"/>
      <protection/>
    </xf>
    <xf numFmtId="41" fontId="5" fillId="0" borderId="12" xfId="62" applyNumberFormat="1" applyFont="1" applyFill="1" applyBorder="1" applyAlignment="1" applyProtection="1">
      <alignment horizontal="center" vertical="center"/>
      <protection/>
    </xf>
    <xf numFmtId="41" fontId="5" fillId="0" borderId="21" xfId="62" applyNumberFormat="1" applyFont="1" applyFill="1" applyBorder="1" applyAlignment="1" applyProtection="1">
      <alignment horizontal="center" vertical="center"/>
      <protection/>
    </xf>
    <xf numFmtId="41" fontId="5" fillId="0" borderId="11" xfId="62" applyNumberFormat="1" applyFont="1" applyFill="1" applyBorder="1" applyAlignment="1">
      <alignment vertical="center"/>
      <protection/>
    </xf>
    <xf numFmtId="41" fontId="5" fillId="0" borderId="17" xfId="62" applyNumberFormat="1" applyFont="1" applyFill="1" applyBorder="1" applyAlignment="1" applyProtection="1">
      <alignment horizontal="center" vertical="center"/>
      <protection/>
    </xf>
    <xf numFmtId="41" fontId="5" fillId="0" borderId="16" xfId="62" applyNumberFormat="1" applyFont="1" applyFill="1" applyBorder="1" applyAlignment="1" applyProtection="1">
      <alignment horizontal="center" vertical="center"/>
      <protection/>
    </xf>
    <xf numFmtId="41" fontId="5" fillId="0" borderId="31" xfId="62" applyNumberFormat="1" applyFont="1" applyFill="1" applyBorder="1" applyAlignment="1" applyProtection="1">
      <alignment horizontal="center" vertical="center"/>
      <protection/>
    </xf>
    <xf numFmtId="0" fontId="5" fillId="0" borderId="10" xfId="62" applyNumberFormat="1" applyFont="1" applyFill="1" applyBorder="1" applyAlignment="1" applyProtection="1">
      <alignment horizontal="right" vertical="center"/>
      <protection/>
    </xf>
    <xf numFmtId="41" fontId="5" fillId="0" borderId="10" xfId="62" applyNumberFormat="1" applyFont="1" applyFill="1" applyBorder="1" applyAlignment="1">
      <alignment vertical="center"/>
      <protection/>
    </xf>
    <xf numFmtId="41" fontId="5" fillId="0" borderId="10" xfId="62" applyNumberFormat="1" applyFont="1" applyFill="1" applyBorder="1" applyAlignment="1" applyProtection="1">
      <alignment horizontal="left" vertical="center"/>
      <protection/>
    </xf>
    <xf numFmtId="0" fontId="24" fillId="0" borderId="0" xfId="62" applyNumberFormat="1" applyFont="1" applyFill="1" applyBorder="1" applyAlignment="1" applyProtection="1">
      <alignment horizontal="left" vertical="center"/>
      <protection/>
    </xf>
    <xf numFmtId="0" fontId="5" fillId="0" borderId="0" xfId="62" applyFont="1" applyFill="1" applyAlignment="1">
      <alignment vertical="center"/>
      <protection/>
    </xf>
    <xf numFmtId="187" fontId="5" fillId="0" borderId="28" xfId="62" applyNumberFormat="1" applyFont="1" applyFill="1" applyBorder="1" applyAlignment="1">
      <alignment vertical="center"/>
      <protection/>
    </xf>
    <xf numFmtId="187" fontId="5" fillId="0" borderId="22" xfId="62" applyNumberFormat="1" applyFont="1" applyFill="1" applyBorder="1" applyAlignment="1">
      <alignment vertical="center"/>
      <protection/>
    </xf>
    <xf numFmtId="0" fontId="5" fillId="0" borderId="0" xfId="62" applyFont="1" applyFill="1" applyAlignment="1">
      <alignment horizontal="center" vertical="center" wrapText="1"/>
      <protection/>
    </xf>
    <xf numFmtId="0" fontId="5" fillId="0" borderId="31" xfId="62" applyFont="1" applyFill="1" applyBorder="1" applyAlignment="1">
      <alignment horizontal="distributed" vertical="center" wrapText="1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31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distributed" vertical="center" wrapText="1"/>
      <protection/>
    </xf>
    <xf numFmtId="0" fontId="5" fillId="0" borderId="10" xfId="0" applyFont="1" applyFill="1" applyBorder="1" applyAlignment="1">
      <alignment/>
    </xf>
    <xf numFmtId="0" fontId="5" fillId="0" borderId="10" xfId="62" applyFont="1" applyFill="1" applyBorder="1">
      <alignment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Border="1">
      <alignment/>
      <protection/>
    </xf>
    <xf numFmtId="0" fontId="24" fillId="0" borderId="0" xfId="62" applyNumberFormat="1" applyFont="1" applyFill="1" applyBorder="1">
      <alignment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91" fontId="5" fillId="0" borderId="28" xfId="0" applyNumberFormat="1" applyFont="1" applyFill="1" applyBorder="1" applyAlignment="1" applyProtection="1">
      <alignment vertical="center"/>
      <protection/>
    </xf>
    <xf numFmtId="41" fontId="5" fillId="0" borderId="28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quotePrefix="1">
      <alignment horizontal="right"/>
    </xf>
    <xf numFmtId="0" fontId="5" fillId="0" borderId="10" xfId="0" applyFont="1" applyFill="1" applyBorder="1" applyAlignment="1" quotePrefix="1">
      <alignment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41" fontId="4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3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horizontal="distributed" vertical="center"/>
      <protection locked="0"/>
    </xf>
    <xf numFmtId="37" fontId="4" fillId="0" borderId="19" xfId="0" applyNumberFormat="1" applyFont="1" applyFill="1" applyBorder="1" applyAlignment="1" applyProtection="1">
      <alignment horizontal="distributed" vertical="center"/>
      <protection locked="0"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4" fillId="0" borderId="25" xfId="0" applyNumberFormat="1" applyFont="1" applyFill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 applyProtection="1">
      <alignment horizontal="center" vertical="center"/>
      <protection/>
    </xf>
    <xf numFmtId="41" fontId="4" fillId="0" borderId="24" xfId="0" applyNumberFormat="1" applyFont="1" applyFill="1" applyBorder="1" applyAlignment="1" applyProtection="1">
      <alignment horizontal="center" vertical="center"/>
      <protection/>
    </xf>
    <xf numFmtId="41" fontId="4" fillId="0" borderId="30" xfId="0" applyNumberFormat="1" applyFont="1" applyFill="1" applyBorder="1" applyAlignment="1">
      <alignment horizontal="center" vertical="center"/>
    </xf>
    <xf numFmtId="41" fontId="4" fillId="0" borderId="26" xfId="0" applyNumberFormat="1" applyFont="1" applyFill="1" applyBorder="1" applyAlignment="1" applyProtection="1">
      <alignment horizontal="center" vertical="center"/>
      <protection/>
    </xf>
    <xf numFmtId="41" fontId="4" fillId="0" borderId="3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Border="1" applyAlignment="1" applyProtection="1">
      <alignment vertical="center"/>
      <protection/>
    </xf>
    <xf numFmtId="41" fontId="0" fillId="0" borderId="11" xfId="64" applyNumberFormat="1" applyFont="1" applyFill="1" applyBorder="1" applyAlignment="1" applyProtection="1">
      <alignment horizontal="right"/>
      <protection/>
    </xf>
    <xf numFmtId="41" fontId="0" fillId="0" borderId="12" xfId="64" applyNumberFormat="1" applyFont="1" applyFill="1" applyBorder="1" applyAlignment="1" applyProtection="1">
      <alignment horizontal="right"/>
      <protection/>
    </xf>
    <xf numFmtId="41" fontId="0" fillId="0" borderId="0" xfId="64" applyNumberFormat="1" applyFont="1" applyFill="1" applyBorder="1" applyAlignment="1" applyProtection="1">
      <alignment horizontal="right"/>
      <protection locked="0"/>
    </xf>
    <xf numFmtId="41" fontId="0" fillId="0" borderId="0" xfId="64" applyNumberFormat="1" applyFont="1" applyFill="1" applyBorder="1" applyAlignment="1" applyProtection="1">
      <alignment horizontal="right"/>
      <protection/>
    </xf>
    <xf numFmtId="41" fontId="0" fillId="0" borderId="30" xfId="64" applyNumberFormat="1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>
      <alignment horizontal="center" vertical="center" textRotation="255"/>
    </xf>
    <xf numFmtId="41" fontId="0" fillId="0" borderId="30" xfId="64" applyNumberFormat="1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29" fillId="0" borderId="23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5" fillId="0" borderId="23" xfId="0" applyFont="1" applyFill="1" applyBorder="1" applyAlignment="1" applyProtection="1">
      <alignment horizontal="center" vertical="center" textRotation="255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textRotation="255" shrinkToFit="1"/>
    </xf>
    <xf numFmtId="0" fontId="5" fillId="0" borderId="23" xfId="0" applyFont="1" applyFill="1" applyBorder="1" applyAlignment="1" applyProtection="1">
      <alignment horizontal="center" vertical="center" textRotation="255" shrinkToFit="1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 wrapText="1"/>
    </xf>
    <xf numFmtId="0" fontId="5" fillId="0" borderId="24" xfId="0" applyFont="1" applyFill="1" applyBorder="1" applyAlignment="1" applyProtection="1" quotePrefix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1" fontId="0" fillId="0" borderId="13" xfId="64" applyNumberFormat="1" applyFont="1" applyFill="1" applyBorder="1" applyAlignment="1" applyProtection="1">
      <alignment horizontal="right"/>
      <protection locked="0"/>
    </xf>
    <xf numFmtId="41" fontId="0" fillId="0" borderId="13" xfId="64" applyNumberFormat="1" applyFont="1" applyFill="1" applyBorder="1" applyAlignment="1" applyProtection="1">
      <alignment horizontal="right"/>
      <protection/>
    </xf>
    <xf numFmtId="41" fontId="0" fillId="0" borderId="14" xfId="64" applyNumberFormat="1" applyFont="1" applyFill="1" applyBorder="1" applyAlignment="1" applyProtection="1">
      <alignment horizontal="right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4" xfId="0" applyNumberFormat="1" applyFont="1" applyFill="1" applyBorder="1" applyAlignment="1" quotePrefix="1">
      <alignment horizontal="left" vertical="center"/>
    </xf>
    <xf numFmtId="41" fontId="0" fillId="0" borderId="35" xfId="0" applyNumberFormat="1" applyFont="1" applyFill="1" applyBorder="1" applyAlignment="1">
      <alignment horizontal="right" vertical="center"/>
    </xf>
    <xf numFmtId="41" fontId="0" fillId="0" borderId="36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horizontal="distributed" vertical="center"/>
    </xf>
    <xf numFmtId="0" fontId="5" fillId="0" borderId="38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39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39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40" xfId="0" applyNumberFormat="1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vertical="center" textRotation="255" wrapText="1"/>
    </xf>
    <xf numFmtId="0" fontId="5" fillId="0" borderId="37" xfId="0" applyNumberFormat="1" applyFont="1" applyFill="1" applyBorder="1" applyAlignment="1">
      <alignment vertical="center" textRotation="255" wrapText="1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34" xfId="0" applyNumberFormat="1" applyFont="1" applyFill="1" applyBorder="1" applyAlignment="1">
      <alignment vertical="center"/>
    </xf>
    <xf numFmtId="41" fontId="0" fillId="0" borderId="41" xfId="0" applyNumberFormat="1" applyFont="1" applyFill="1" applyBorder="1" applyAlignment="1">
      <alignment horizontal="right" vertical="center"/>
    </xf>
    <xf numFmtId="0" fontId="5" fillId="0" borderId="39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distributed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distributed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right" vertical="center"/>
    </xf>
    <xf numFmtId="0" fontId="5" fillId="0" borderId="51" xfId="0" applyNumberFormat="1" applyFont="1" applyFill="1" applyBorder="1" applyAlignment="1" quotePrefix="1">
      <alignment horizontal="right" vertical="center"/>
    </xf>
    <xf numFmtId="0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41" fontId="0" fillId="0" borderId="3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37" fontId="30" fillId="0" borderId="0" xfId="0" applyNumberFormat="1" applyFont="1" applyFill="1" applyAlignment="1" applyProtection="1">
      <alignment vertical="center"/>
      <protection locked="0"/>
    </xf>
    <xf numFmtId="41" fontId="31" fillId="0" borderId="11" xfId="0" applyNumberFormat="1" applyFont="1" applyFill="1" applyBorder="1" applyAlignment="1" applyProtection="1">
      <alignment vertical="center"/>
      <protection/>
    </xf>
    <xf numFmtId="41" fontId="31" fillId="0" borderId="11" xfId="0" applyNumberFormat="1" applyFont="1" applyFill="1" applyBorder="1" applyAlignment="1" applyProtection="1">
      <alignment vertical="center"/>
      <protection locked="0"/>
    </xf>
    <xf numFmtId="41" fontId="31" fillId="0" borderId="12" xfId="0" applyNumberFormat="1" applyFont="1" applyFill="1" applyBorder="1" applyAlignment="1" applyProtection="1">
      <alignment vertical="center"/>
      <protection/>
    </xf>
    <xf numFmtId="41" fontId="31" fillId="0" borderId="0" xfId="0" applyNumberFormat="1" applyFont="1" applyFill="1" applyBorder="1" applyAlignment="1" applyProtection="1">
      <alignment vertical="center"/>
      <protection/>
    </xf>
    <xf numFmtId="41" fontId="31" fillId="0" borderId="0" xfId="0" applyNumberFormat="1" applyFont="1" applyFill="1" applyBorder="1" applyAlignment="1" applyProtection="1">
      <alignment vertical="center"/>
      <protection locked="0"/>
    </xf>
    <xf numFmtId="41" fontId="31" fillId="0" borderId="3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distributed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" fontId="6" fillId="0" borderId="0" xfId="0" applyNumberFormat="1" applyFont="1" applyFill="1" applyBorder="1" applyAlignment="1" applyProtection="1">
      <alignment horizontal="left" vertical="center"/>
      <protection/>
    </xf>
    <xf numFmtId="181" fontId="0" fillId="0" borderId="24" xfId="64" applyNumberFormat="1" applyFont="1" applyFill="1" applyBorder="1" applyAlignment="1" applyProtection="1">
      <alignment horizontal="right"/>
      <protection locked="0"/>
    </xf>
    <xf numFmtId="181" fontId="0" fillId="0" borderId="22" xfId="64" applyNumberFormat="1" applyFont="1" applyFill="1" applyBorder="1" applyAlignment="1">
      <alignment horizontal="right"/>
      <protection/>
    </xf>
    <xf numFmtId="181" fontId="0" fillId="0" borderId="22" xfId="64" applyNumberFormat="1" applyFont="1" applyFill="1" applyBorder="1" applyAlignment="1" applyProtection="1">
      <alignment horizontal="right"/>
      <protection locked="0"/>
    </xf>
    <xf numFmtId="181" fontId="0" fillId="0" borderId="23" xfId="64" applyNumberFormat="1" applyFont="1" applyFill="1" applyBorder="1" applyAlignment="1" applyProtection="1">
      <alignment horizontal="right"/>
      <protection locked="0"/>
    </xf>
    <xf numFmtId="0" fontId="5" fillId="0" borderId="29" xfId="64" applyFont="1" applyFill="1" applyBorder="1" applyAlignment="1">
      <alignment horizontal="center" vertical="center" wrapText="1"/>
      <protection/>
    </xf>
    <xf numFmtId="0" fontId="5" fillId="0" borderId="31" xfId="64" applyFont="1" applyFill="1" applyBorder="1" applyAlignment="1">
      <alignment horizontal="center" vertical="center" wrapText="1"/>
      <protection/>
    </xf>
    <xf numFmtId="0" fontId="5" fillId="0" borderId="31" xfId="64" applyFont="1" applyFill="1" applyBorder="1" applyAlignment="1">
      <alignment horizontal="justify" vertical="center" wrapText="1"/>
      <protection/>
    </xf>
    <xf numFmtId="0" fontId="5" fillId="0" borderId="27" xfId="64" applyFont="1" applyFill="1" applyBorder="1" applyAlignment="1">
      <alignment horizontal="justify" vertical="center" wrapText="1"/>
      <protection/>
    </xf>
    <xf numFmtId="0" fontId="5" fillId="0" borderId="0" xfId="64" applyFont="1" applyFill="1" applyAlignment="1">
      <alignment horizontal="right"/>
      <protection/>
    </xf>
    <xf numFmtId="0" fontId="5" fillId="0" borderId="0" xfId="64" applyFont="1" applyFill="1">
      <alignment/>
      <protection/>
    </xf>
    <xf numFmtId="0" fontId="24" fillId="0" borderId="0" xfId="0" applyFont="1" applyFill="1" applyAlignment="1">
      <alignment/>
    </xf>
    <xf numFmtId="0" fontId="5" fillId="0" borderId="0" xfId="63" applyFont="1">
      <alignment vertical="center"/>
      <protection/>
    </xf>
    <xf numFmtId="41" fontId="0" fillId="0" borderId="11" xfId="63" applyNumberFormat="1" applyFont="1" applyBorder="1">
      <alignment vertical="center"/>
      <protection/>
    </xf>
    <xf numFmtId="178" fontId="0" fillId="0" borderId="11" xfId="63" applyNumberFormat="1" applyFont="1" applyBorder="1">
      <alignment vertical="center"/>
      <protection/>
    </xf>
    <xf numFmtId="41" fontId="0" fillId="0" borderId="12" xfId="63" applyNumberFormat="1" applyFont="1" applyBorder="1">
      <alignment vertical="center"/>
      <protection/>
    </xf>
    <xf numFmtId="0" fontId="5" fillId="0" borderId="18" xfId="63" applyFont="1" applyBorder="1" applyAlignment="1">
      <alignment horizontal="distributed" vertical="center" indent="1"/>
      <protection/>
    </xf>
    <xf numFmtId="41" fontId="0" fillId="0" borderId="0" xfId="63" applyNumberFormat="1" applyFont="1">
      <alignment vertical="center"/>
      <protection/>
    </xf>
    <xf numFmtId="178" fontId="0" fillId="0" borderId="0" xfId="63" applyNumberFormat="1" applyFont="1">
      <alignment vertical="center"/>
      <protection/>
    </xf>
    <xf numFmtId="0" fontId="5" fillId="0" borderId="19" xfId="63" applyFont="1" applyBorder="1" applyAlignment="1">
      <alignment horizontal="distributed" vertical="center" indent="1"/>
      <protection/>
    </xf>
    <xf numFmtId="0" fontId="0" fillId="0" borderId="0" xfId="63" applyFont="1">
      <alignment vertical="center"/>
      <protection/>
    </xf>
    <xf numFmtId="0" fontId="5" fillId="0" borderId="19" xfId="63" applyFont="1" applyBorder="1">
      <alignment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distributed" textRotation="255" wrapText="1"/>
      <protection/>
    </xf>
    <xf numFmtId="0" fontId="5" fillId="0" borderId="21" xfId="63" applyFont="1" applyBorder="1" applyAlignment="1">
      <alignment horizontal="center" vertical="distributed" textRotation="255" wrapText="1"/>
      <protection/>
    </xf>
    <xf numFmtId="0" fontId="5" fillId="0" borderId="22" xfId="63" applyFont="1" applyBorder="1" applyAlignment="1">
      <alignment horizontal="center" vertical="distributed" textRotation="255" wrapText="1"/>
      <protection/>
    </xf>
    <xf numFmtId="0" fontId="5" fillId="0" borderId="21" xfId="63" applyFont="1" applyBorder="1" applyAlignment="1">
      <alignment horizontal="center" vertical="distributed" textRotation="255"/>
      <protection/>
    </xf>
    <xf numFmtId="0" fontId="5" fillId="0" borderId="22" xfId="63" applyFont="1" applyBorder="1" applyAlignment="1">
      <alignment horizontal="center" vertical="distributed" wrapText="1"/>
      <protection/>
    </xf>
    <xf numFmtId="0" fontId="5" fillId="0" borderId="12" xfId="63" applyFont="1" applyBorder="1" applyAlignment="1">
      <alignment horizontal="center" vertical="distributed" textRotation="255"/>
      <protection/>
    </xf>
    <xf numFmtId="0" fontId="5" fillId="0" borderId="18" xfId="63" applyFont="1" applyBorder="1">
      <alignment vertical="center"/>
      <protection/>
    </xf>
    <xf numFmtId="0" fontId="5" fillId="0" borderId="29" xfId="63" applyFont="1" applyBorder="1" applyAlignment="1">
      <alignment horizontal="center" vertical="distributed" textRotation="255" wrapText="1"/>
      <protection/>
    </xf>
    <xf numFmtId="0" fontId="5" fillId="0" borderId="31" xfId="63" applyFont="1" applyBorder="1" applyAlignment="1">
      <alignment horizontal="center" vertical="distributed" textRotation="255" wrapText="1"/>
      <protection/>
    </xf>
    <xf numFmtId="0" fontId="5" fillId="0" borderId="27" xfId="63" applyFont="1" applyBorder="1" applyAlignment="1">
      <alignment vertical="center" wrapText="1"/>
      <protection/>
    </xf>
    <xf numFmtId="0" fontId="5" fillId="0" borderId="15" xfId="63" applyFont="1" applyBorder="1" applyAlignment="1">
      <alignment vertical="center" wrapText="1"/>
      <protection/>
    </xf>
    <xf numFmtId="0" fontId="5" fillId="0" borderId="29" xfId="63" applyFont="1" applyBorder="1" applyAlignment="1">
      <alignment vertical="center" wrapText="1"/>
      <protection/>
    </xf>
    <xf numFmtId="0" fontId="5" fillId="0" borderId="27" xfId="63" applyFont="1" applyBorder="1" applyAlignment="1">
      <alignment vertical="distributed" wrapText="1"/>
      <protection/>
    </xf>
    <xf numFmtId="0" fontId="5" fillId="0" borderId="29" xfId="63" applyFont="1" applyBorder="1" applyAlignment="1">
      <alignment horizontal="center" vertical="distributed" textRotation="255"/>
      <protection/>
    </xf>
    <xf numFmtId="0" fontId="5" fillId="0" borderId="27" xfId="63" applyFont="1" applyBorder="1">
      <alignment vertical="center"/>
      <protection/>
    </xf>
    <xf numFmtId="0" fontId="5" fillId="0" borderId="10" xfId="63" applyFont="1" applyBorder="1" applyAlignment="1">
      <alignment horizontal="right" vertical="center"/>
      <protection/>
    </xf>
    <xf numFmtId="0" fontId="5" fillId="0" borderId="10" xfId="63" applyFont="1" applyBorder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34" fillId="0" borderId="0" xfId="63" applyFo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8-10～11" xfId="62"/>
    <cellStyle name="標準_9-1" xfId="63"/>
    <cellStyle name="標準_ken(H14)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00390625" defaultRowHeight="13.5"/>
  <cols>
    <col min="1" max="1" width="27.625" style="299" bestFit="1" customWidth="1"/>
    <col min="2" max="20" width="8.50390625" style="299" customWidth="1"/>
    <col min="21" max="16384" width="9.00390625" style="299" customWidth="1"/>
  </cols>
  <sheetData>
    <row r="1" ht="18.75">
      <c r="A1" s="329" t="s">
        <v>362</v>
      </c>
    </row>
    <row r="2" spans="1:20" ht="19.5" thickBot="1">
      <c r="A2" s="329"/>
      <c r="T2" s="328" t="s">
        <v>361</v>
      </c>
    </row>
    <row r="3" spans="1:20" ht="14.25" hidden="1" thickBo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6"/>
    </row>
    <row r="4" spans="1:20" ht="14.25" thickTop="1">
      <c r="A4" s="325"/>
      <c r="B4" s="324" t="s">
        <v>360</v>
      </c>
      <c r="C4" s="323"/>
      <c r="D4" s="322" t="s">
        <v>359</v>
      </c>
      <c r="E4" s="321"/>
      <c r="F4" s="320"/>
      <c r="G4" s="322" t="s">
        <v>358</v>
      </c>
      <c r="H4" s="321"/>
      <c r="I4" s="321"/>
      <c r="J4" s="320"/>
      <c r="K4" s="322" t="s">
        <v>357</v>
      </c>
      <c r="L4" s="321"/>
      <c r="M4" s="320"/>
      <c r="N4" s="322" t="s">
        <v>356</v>
      </c>
      <c r="O4" s="321"/>
      <c r="P4" s="320"/>
      <c r="Q4" s="319" t="s">
        <v>355</v>
      </c>
      <c r="R4" s="319" t="s">
        <v>354</v>
      </c>
      <c r="S4" s="319" t="s">
        <v>353</v>
      </c>
      <c r="T4" s="318" t="s">
        <v>352</v>
      </c>
    </row>
    <row r="5" spans="1:20" ht="163.5">
      <c r="A5" s="317"/>
      <c r="B5" s="316"/>
      <c r="C5" s="315" t="s">
        <v>351</v>
      </c>
      <c r="D5" s="314"/>
      <c r="E5" s="313" t="s">
        <v>350</v>
      </c>
      <c r="F5" s="313" t="s">
        <v>349</v>
      </c>
      <c r="G5" s="314"/>
      <c r="H5" s="313" t="s">
        <v>348</v>
      </c>
      <c r="I5" s="313" t="s">
        <v>347</v>
      </c>
      <c r="J5" s="313" t="s">
        <v>346</v>
      </c>
      <c r="K5" s="314"/>
      <c r="L5" s="313" t="s">
        <v>345</v>
      </c>
      <c r="M5" s="313" t="s">
        <v>344</v>
      </c>
      <c r="N5" s="314"/>
      <c r="O5" s="313" t="s">
        <v>343</v>
      </c>
      <c r="P5" s="313" t="s">
        <v>342</v>
      </c>
      <c r="Q5" s="312"/>
      <c r="R5" s="312"/>
      <c r="S5" s="312"/>
      <c r="T5" s="311"/>
    </row>
    <row r="6" spans="1:20" ht="13.5">
      <c r="A6" s="310" t="s">
        <v>341</v>
      </c>
      <c r="B6" s="304">
        <v>2936</v>
      </c>
      <c r="C6" s="305">
        <v>144.41711756025578</v>
      </c>
      <c r="D6" s="304">
        <v>1314</v>
      </c>
      <c r="E6" s="304">
        <v>287</v>
      </c>
      <c r="F6" s="304">
        <v>1027</v>
      </c>
      <c r="G6" s="304">
        <v>844</v>
      </c>
      <c r="H6" s="304">
        <v>799</v>
      </c>
      <c r="I6" s="304">
        <v>0</v>
      </c>
      <c r="J6" s="304">
        <v>45</v>
      </c>
      <c r="K6" s="304">
        <v>14</v>
      </c>
      <c r="L6" s="304">
        <v>12</v>
      </c>
      <c r="M6" s="304">
        <v>2</v>
      </c>
      <c r="N6" s="304">
        <v>544</v>
      </c>
      <c r="O6" s="304">
        <v>259</v>
      </c>
      <c r="P6" s="304">
        <v>285</v>
      </c>
      <c r="Q6" s="304">
        <v>87</v>
      </c>
      <c r="R6" s="304">
        <v>40</v>
      </c>
      <c r="S6" s="304">
        <v>93</v>
      </c>
      <c r="T6" s="304">
        <v>0</v>
      </c>
    </row>
    <row r="7" spans="1:20" ht="13.5">
      <c r="A7" s="309" t="s">
        <v>340</v>
      </c>
      <c r="B7" s="304">
        <f>B11+B15+B16+B24+B34+B42+B59+B70+B77+B86+B91</f>
        <v>2247</v>
      </c>
      <c r="C7" s="305">
        <v>174.16349976398405</v>
      </c>
      <c r="D7" s="304">
        <f>D11+D15+D16+D24+D34+D42+D59+D70+D77+D86+D91</f>
        <v>1003</v>
      </c>
      <c r="E7" s="304">
        <f>E11+E15+E16+E24+E34+E42+E59+E70+E77+E86+E91</f>
        <v>211</v>
      </c>
      <c r="F7" s="304">
        <f>F11+F15+F16+F24+F34+F42+F59+F70+F77+F86+F91</f>
        <v>792</v>
      </c>
      <c r="G7" s="304">
        <f>G11+G15+G16+G24+G34+G42+G59+G70+G77+G86+G91</f>
        <v>661</v>
      </c>
      <c r="H7" s="304">
        <f>H11+H15+H16+H24+H34+H42+H59+H70+H77+H86+H91</f>
        <v>625</v>
      </c>
      <c r="I7" s="304">
        <f>I11+I15+I16+I24+I34+I42+I59+I70+I77+I86+I91</f>
        <v>0</v>
      </c>
      <c r="J7" s="304">
        <f>J11+J15+J16+J24+J34+J42+J59+J70+J77+J86+J91</f>
        <v>36</v>
      </c>
      <c r="K7" s="304">
        <f>K11+K15+K16+K24+K34+K42+K59+K70+K77+K86+K91</f>
        <v>13</v>
      </c>
      <c r="L7" s="304">
        <f>L11+L15+L16+L24+L34+L42+L59+L70+L77+L86+L91</f>
        <v>11</v>
      </c>
      <c r="M7" s="304">
        <f>M11+M15+M16+M24+M34+M42+M59+M70+M77+M86+M91</f>
        <v>2</v>
      </c>
      <c r="N7" s="304">
        <f>N11+N15+N16+N24+N34+N42+N59+N70+N77+N86+N91</f>
        <v>393</v>
      </c>
      <c r="O7" s="304">
        <f>O11+O15+O16+O24+O34+O42+O59+O70+O77+O86+O91</f>
        <v>186</v>
      </c>
      <c r="P7" s="304">
        <f>P11+P15+P16+P24+P34+P42+P59+P70+P77+P86+P91</f>
        <v>207</v>
      </c>
      <c r="Q7" s="304">
        <f>Q11+Q15+Q16+Q24+Q34+Q42+Q59+Q70+Q77+Q86+Q91</f>
        <v>77</v>
      </c>
      <c r="R7" s="304">
        <f>R11+R15+R16+R24+R34+R42+R59+R70+R77+R86+R91</f>
        <v>23</v>
      </c>
      <c r="S7" s="304">
        <f>S11+S15+S16+S24+S34+S42+S59+S70+S77+S86+S91</f>
        <v>77</v>
      </c>
      <c r="T7" s="304">
        <f>T11+T15+T16+T24+T34+T42+T59+T70+T77+T86+T91</f>
        <v>0</v>
      </c>
    </row>
    <row r="8" spans="1:20" ht="13.5">
      <c r="A8" s="309" t="s">
        <v>339</v>
      </c>
      <c r="B8" s="304">
        <f>B6-B7</f>
        <v>689</v>
      </c>
      <c r="C8" s="305">
        <v>92.6602086939214</v>
      </c>
      <c r="D8" s="304">
        <f>D6-D7</f>
        <v>311</v>
      </c>
      <c r="E8" s="304">
        <f>E6-E7</f>
        <v>76</v>
      </c>
      <c r="F8" s="304">
        <f>F6-F7</f>
        <v>235</v>
      </c>
      <c r="G8" s="304">
        <f>G6-G7</f>
        <v>183</v>
      </c>
      <c r="H8" s="304">
        <f>H6-H7</f>
        <v>174</v>
      </c>
      <c r="I8" s="304">
        <f>I6-I7</f>
        <v>0</v>
      </c>
      <c r="J8" s="304">
        <f>J6-J7</f>
        <v>9</v>
      </c>
      <c r="K8" s="304">
        <f>K6-K7</f>
        <v>1</v>
      </c>
      <c r="L8" s="304">
        <f>L6-L7</f>
        <v>1</v>
      </c>
      <c r="M8" s="304">
        <f>M6-M7</f>
        <v>0</v>
      </c>
      <c r="N8" s="304">
        <f>N6-N7</f>
        <v>151</v>
      </c>
      <c r="O8" s="304">
        <f>O6-O7</f>
        <v>73</v>
      </c>
      <c r="P8" s="304">
        <f>P6-P7</f>
        <v>78</v>
      </c>
      <c r="Q8" s="304">
        <f>Q6-Q7</f>
        <v>10</v>
      </c>
      <c r="R8" s="304">
        <f>R6-R7</f>
        <v>17</v>
      </c>
      <c r="S8" s="304">
        <f>S6-S7</f>
        <v>16</v>
      </c>
      <c r="T8" s="304">
        <f>T6-T7</f>
        <v>0</v>
      </c>
    </row>
    <row r="9" spans="1:20" ht="13.5">
      <c r="A9" s="309"/>
      <c r="B9" s="304"/>
      <c r="C9" s="305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</row>
    <row r="10" spans="1:20" ht="13.5">
      <c r="A10" s="309" t="s">
        <v>338</v>
      </c>
      <c r="B10" s="304">
        <v>589</v>
      </c>
      <c r="C10" s="305">
        <v>171.42724092366976</v>
      </c>
      <c r="D10" s="304">
        <v>233</v>
      </c>
      <c r="E10" s="304">
        <v>46</v>
      </c>
      <c r="F10" s="304">
        <v>187</v>
      </c>
      <c r="G10" s="304">
        <v>175</v>
      </c>
      <c r="H10" s="304">
        <v>163</v>
      </c>
      <c r="I10" s="304">
        <v>0</v>
      </c>
      <c r="J10" s="304">
        <v>12</v>
      </c>
      <c r="K10" s="304">
        <v>13</v>
      </c>
      <c r="L10" s="304">
        <v>11</v>
      </c>
      <c r="M10" s="304">
        <v>2</v>
      </c>
      <c r="N10" s="304">
        <v>100</v>
      </c>
      <c r="O10" s="304">
        <v>46</v>
      </c>
      <c r="P10" s="304">
        <v>54</v>
      </c>
      <c r="Q10" s="304">
        <v>40</v>
      </c>
      <c r="R10" s="304">
        <v>11</v>
      </c>
      <c r="S10" s="304">
        <v>17</v>
      </c>
      <c r="T10" s="304">
        <v>0</v>
      </c>
    </row>
    <row r="11" spans="1:20" ht="13.5">
      <c r="A11" s="309" t="s">
        <v>337</v>
      </c>
      <c r="B11" s="304">
        <v>579</v>
      </c>
      <c r="C11" s="305">
        <v>180.25085689202695</v>
      </c>
      <c r="D11" s="304">
        <v>233</v>
      </c>
      <c r="E11" s="304">
        <v>46</v>
      </c>
      <c r="F11" s="304">
        <v>187</v>
      </c>
      <c r="G11" s="304">
        <v>174</v>
      </c>
      <c r="H11" s="304">
        <v>162</v>
      </c>
      <c r="I11" s="304">
        <v>0</v>
      </c>
      <c r="J11" s="304">
        <v>12</v>
      </c>
      <c r="K11" s="304">
        <v>13</v>
      </c>
      <c r="L11" s="304">
        <v>11</v>
      </c>
      <c r="M11" s="304">
        <v>2</v>
      </c>
      <c r="N11" s="304">
        <v>92</v>
      </c>
      <c r="O11" s="304">
        <v>41</v>
      </c>
      <c r="P11" s="304">
        <v>51</v>
      </c>
      <c r="Q11" s="304">
        <v>40</v>
      </c>
      <c r="R11" s="304">
        <v>10</v>
      </c>
      <c r="S11" s="304">
        <v>17</v>
      </c>
      <c r="T11" s="304">
        <v>0</v>
      </c>
    </row>
    <row r="12" spans="1:20" ht="13.5">
      <c r="A12" s="309" t="s">
        <v>336</v>
      </c>
      <c r="B12" s="304">
        <v>10</v>
      </c>
      <c r="C12" s="305">
        <v>44.70872267179327</v>
      </c>
      <c r="D12" s="304">
        <v>0</v>
      </c>
      <c r="E12" s="304">
        <v>0</v>
      </c>
      <c r="F12" s="304">
        <v>0</v>
      </c>
      <c r="G12" s="304">
        <v>1</v>
      </c>
      <c r="H12" s="304">
        <v>1</v>
      </c>
      <c r="I12" s="304">
        <v>0</v>
      </c>
      <c r="J12" s="304">
        <v>0</v>
      </c>
      <c r="K12" s="304">
        <v>0</v>
      </c>
      <c r="L12" s="304">
        <v>0</v>
      </c>
      <c r="M12" s="304">
        <v>0</v>
      </c>
      <c r="N12" s="304">
        <v>8</v>
      </c>
      <c r="O12" s="304">
        <v>5</v>
      </c>
      <c r="P12" s="304">
        <v>3</v>
      </c>
      <c r="Q12" s="304">
        <v>0</v>
      </c>
      <c r="R12" s="304">
        <v>1</v>
      </c>
      <c r="S12" s="304">
        <v>0</v>
      </c>
      <c r="T12" s="304">
        <v>0</v>
      </c>
    </row>
    <row r="13" spans="1:20" ht="13.5">
      <c r="A13" s="309"/>
      <c r="B13" s="304"/>
      <c r="C13" s="305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</row>
    <row r="14" spans="1:20" ht="13.5">
      <c r="A14" s="309" t="s">
        <v>335</v>
      </c>
      <c r="B14" s="304">
        <v>655</v>
      </c>
      <c r="C14" s="305">
        <v>168.52429322712445</v>
      </c>
      <c r="D14" s="304">
        <v>226</v>
      </c>
      <c r="E14" s="304">
        <v>47</v>
      </c>
      <c r="F14" s="304">
        <v>179</v>
      </c>
      <c r="G14" s="304">
        <v>172</v>
      </c>
      <c r="H14" s="304">
        <v>166</v>
      </c>
      <c r="I14" s="304">
        <v>0</v>
      </c>
      <c r="J14" s="304">
        <v>6</v>
      </c>
      <c r="K14" s="304">
        <v>0</v>
      </c>
      <c r="L14" s="304">
        <v>0</v>
      </c>
      <c r="M14" s="304">
        <v>0</v>
      </c>
      <c r="N14" s="304">
        <v>202</v>
      </c>
      <c r="O14" s="304">
        <v>141</v>
      </c>
      <c r="P14" s="304">
        <v>61</v>
      </c>
      <c r="Q14" s="304">
        <v>9</v>
      </c>
      <c r="R14" s="304">
        <v>6</v>
      </c>
      <c r="S14" s="304">
        <v>40</v>
      </c>
      <c r="T14" s="304">
        <v>0</v>
      </c>
    </row>
    <row r="15" spans="1:20" ht="13.5">
      <c r="A15" s="309" t="s">
        <v>334</v>
      </c>
      <c r="B15" s="304">
        <v>494</v>
      </c>
      <c r="C15" s="305">
        <v>203.56779343226015</v>
      </c>
      <c r="D15" s="304">
        <v>154</v>
      </c>
      <c r="E15" s="304">
        <v>33</v>
      </c>
      <c r="F15" s="304">
        <v>121</v>
      </c>
      <c r="G15" s="304">
        <v>114</v>
      </c>
      <c r="H15" s="304">
        <v>110</v>
      </c>
      <c r="I15" s="304">
        <v>0</v>
      </c>
      <c r="J15" s="304">
        <v>4</v>
      </c>
      <c r="K15" s="304">
        <v>0</v>
      </c>
      <c r="L15" s="304">
        <v>0</v>
      </c>
      <c r="M15" s="304">
        <v>0</v>
      </c>
      <c r="N15" s="304">
        <v>187</v>
      </c>
      <c r="O15" s="304">
        <v>141</v>
      </c>
      <c r="P15" s="304">
        <v>46</v>
      </c>
      <c r="Q15" s="304">
        <v>6</v>
      </c>
      <c r="R15" s="304">
        <v>4</v>
      </c>
      <c r="S15" s="304">
        <v>29</v>
      </c>
      <c r="T15" s="304">
        <v>0</v>
      </c>
    </row>
    <row r="16" spans="1:20" ht="13.5">
      <c r="A16" s="309" t="s">
        <v>333</v>
      </c>
      <c r="B16" s="304">
        <v>65</v>
      </c>
      <c r="C16" s="305">
        <v>137.57778436269737</v>
      </c>
      <c r="D16" s="304">
        <v>32</v>
      </c>
      <c r="E16" s="304">
        <v>5</v>
      </c>
      <c r="F16" s="304">
        <v>27</v>
      </c>
      <c r="G16" s="304">
        <v>19</v>
      </c>
      <c r="H16" s="304">
        <v>19</v>
      </c>
      <c r="I16" s="304">
        <v>0</v>
      </c>
      <c r="J16" s="304">
        <v>0</v>
      </c>
      <c r="K16" s="304">
        <v>0</v>
      </c>
      <c r="L16" s="304">
        <v>0</v>
      </c>
      <c r="M16" s="304">
        <v>0</v>
      </c>
      <c r="N16" s="304">
        <v>6</v>
      </c>
      <c r="O16" s="304">
        <v>0</v>
      </c>
      <c r="P16" s="304">
        <v>6</v>
      </c>
      <c r="Q16" s="304">
        <v>3</v>
      </c>
      <c r="R16" s="304">
        <v>1</v>
      </c>
      <c r="S16" s="304">
        <v>4</v>
      </c>
      <c r="T16" s="304">
        <v>0</v>
      </c>
    </row>
    <row r="17" spans="1:20" ht="13.5">
      <c r="A17" s="309" t="s">
        <v>332</v>
      </c>
      <c r="B17" s="304">
        <v>21</v>
      </c>
      <c r="C17" s="305">
        <v>95.61099981788381</v>
      </c>
      <c r="D17" s="304">
        <v>7</v>
      </c>
      <c r="E17" s="304">
        <v>2</v>
      </c>
      <c r="F17" s="304">
        <v>5</v>
      </c>
      <c r="G17" s="304">
        <v>10</v>
      </c>
      <c r="H17" s="304">
        <v>10</v>
      </c>
      <c r="I17" s="304">
        <v>0</v>
      </c>
      <c r="J17" s="304">
        <v>0</v>
      </c>
      <c r="K17" s="304">
        <v>0</v>
      </c>
      <c r="L17" s="304">
        <v>0</v>
      </c>
      <c r="M17" s="304">
        <v>0</v>
      </c>
      <c r="N17" s="304">
        <v>2</v>
      </c>
      <c r="O17" s="304">
        <v>0</v>
      </c>
      <c r="P17" s="304">
        <v>2</v>
      </c>
      <c r="Q17" s="304">
        <v>0</v>
      </c>
      <c r="R17" s="304">
        <v>0</v>
      </c>
      <c r="S17" s="304">
        <v>2</v>
      </c>
      <c r="T17" s="304">
        <v>0</v>
      </c>
    </row>
    <row r="18" spans="1:20" ht="13.5">
      <c r="A18" s="309" t="s">
        <v>331</v>
      </c>
      <c r="B18" s="304">
        <v>0</v>
      </c>
      <c r="C18" s="305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0</v>
      </c>
      <c r="J18" s="304">
        <v>0</v>
      </c>
      <c r="K18" s="304">
        <v>0</v>
      </c>
      <c r="L18" s="304">
        <v>0</v>
      </c>
      <c r="M18" s="304">
        <v>0</v>
      </c>
      <c r="N18" s="304">
        <v>0</v>
      </c>
      <c r="O18" s="304">
        <v>0</v>
      </c>
      <c r="P18" s="304">
        <v>0</v>
      </c>
      <c r="Q18" s="304">
        <v>0</v>
      </c>
      <c r="R18" s="304">
        <v>0</v>
      </c>
      <c r="S18" s="304">
        <v>0</v>
      </c>
      <c r="T18" s="304">
        <v>0</v>
      </c>
    </row>
    <row r="19" spans="1:20" ht="13.5">
      <c r="A19" s="309" t="s">
        <v>330</v>
      </c>
      <c r="B19" s="304">
        <v>5</v>
      </c>
      <c r="C19" s="305">
        <v>25.853154084798348</v>
      </c>
      <c r="D19" s="304">
        <v>0</v>
      </c>
      <c r="E19" s="304">
        <v>0</v>
      </c>
      <c r="F19" s="304">
        <v>0</v>
      </c>
      <c r="G19" s="304">
        <v>3</v>
      </c>
      <c r="H19" s="304">
        <v>3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2</v>
      </c>
      <c r="O19" s="304">
        <v>0</v>
      </c>
      <c r="P19" s="304">
        <v>2</v>
      </c>
      <c r="Q19" s="304">
        <v>0</v>
      </c>
      <c r="R19" s="304">
        <v>0</v>
      </c>
      <c r="S19" s="304">
        <v>0</v>
      </c>
      <c r="T19" s="304">
        <v>0</v>
      </c>
    </row>
    <row r="20" spans="1:20" ht="13.5">
      <c r="A20" s="309" t="s">
        <v>329</v>
      </c>
      <c r="B20" s="304">
        <v>61</v>
      </c>
      <c r="C20" s="305">
        <v>167.42143543296282</v>
      </c>
      <c r="D20" s="304">
        <v>29</v>
      </c>
      <c r="E20" s="304">
        <v>4</v>
      </c>
      <c r="F20" s="304">
        <v>25</v>
      </c>
      <c r="G20" s="304">
        <v>21</v>
      </c>
      <c r="H20" s="304">
        <v>19</v>
      </c>
      <c r="I20" s="304">
        <v>0</v>
      </c>
      <c r="J20" s="304">
        <v>2</v>
      </c>
      <c r="K20" s="304">
        <v>0</v>
      </c>
      <c r="L20" s="304">
        <v>0</v>
      </c>
      <c r="M20" s="304">
        <v>0</v>
      </c>
      <c r="N20" s="304">
        <v>5</v>
      </c>
      <c r="O20" s="304">
        <v>0</v>
      </c>
      <c r="P20" s="304">
        <v>5</v>
      </c>
      <c r="Q20" s="304">
        <v>0</v>
      </c>
      <c r="R20" s="304">
        <v>1</v>
      </c>
      <c r="S20" s="304">
        <v>5</v>
      </c>
      <c r="T20" s="304">
        <v>0</v>
      </c>
    </row>
    <row r="21" spans="1:20" ht="13.5">
      <c r="A21" s="309" t="s">
        <v>328</v>
      </c>
      <c r="B21" s="304">
        <v>9</v>
      </c>
      <c r="C21" s="305">
        <v>54.525627044711015</v>
      </c>
      <c r="D21" s="304">
        <v>4</v>
      </c>
      <c r="E21" s="304">
        <v>3</v>
      </c>
      <c r="F21" s="304">
        <v>1</v>
      </c>
      <c r="G21" s="304">
        <v>5</v>
      </c>
      <c r="H21" s="304">
        <v>5</v>
      </c>
      <c r="I21" s="304">
        <v>0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  <c r="O21" s="304">
        <v>0</v>
      </c>
      <c r="P21" s="304">
        <v>0</v>
      </c>
      <c r="Q21" s="304">
        <v>0</v>
      </c>
      <c r="R21" s="304">
        <v>0</v>
      </c>
      <c r="S21" s="304">
        <v>0</v>
      </c>
      <c r="T21" s="304">
        <v>0</v>
      </c>
    </row>
    <row r="22" spans="1:20" ht="13.5">
      <c r="A22" s="309"/>
      <c r="B22" s="304"/>
      <c r="C22" s="305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</row>
    <row r="23" spans="1:20" ht="13.5">
      <c r="A23" s="309" t="s">
        <v>327</v>
      </c>
      <c r="B23" s="304">
        <v>121</v>
      </c>
      <c r="C23" s="305">
        <v>100.73260073260074</v>
      </c>
      <c r="D23" s="304">
        <v>43</v>
      </c>
      <c r="E23" s="304">
        <v>10</v>
      </c>
      <c r="F23" s="304">
        <v>33</v>
      </c>
      <c r="G23" s="304">
        <v>51</v>
      </c>
      <c r="H23" s="304">
        <v>49</v>
      </c>
      <c r="I23" s="304">
        <v>0</v>
      </c>
      <c r="J23" s="304">
        <v>2</v>
      </c>
      <c r="K23" s="304">
        <v>0</v>
      </c>
      <c r="L23" s="304">
        <v>0</v>
      </c>
      <c r="M23" s="304">
        <v>0</v>
      </c>
      <c r="N23" s="304">
        <v>20</v>
      </c>
      <c r="O23" s="304">
        <v>0</v>
      </c>
      <c r="P23" s="304">
        <v>20</v>
      </c>
      <c r="Q23" s="304">
        <v>4</v>
      </c>
      <c r="R23" s="304">
        <v>1</v>
      </c>
      <c r="S23" s="304">
        <v>2</v>
      </c>
      <c r="T23" s="304">
        <v>0</v>
      </c>
    </row>
    <row r="24" spans="1:20" ht="13.5">
      <c r="A24" s="309" t="s">
        <v>326</v>
      </c>
      <c r="B24" s="304">
        <v>76</v>
      </c>
      <c r="C24" s="305">
        <v>157.9713157347745</v>
      </c>
      <c r="D24" s="304">
        <v>35</v>
      </c>
      <c r="E24" s="304">
        <v>8</v>
      </c>
      <c r="F24" s="304">
        <v>27</v>
      </c>
      <c r="G24" s="304">
        <v>30</v>
      </c>
      <c r="H24" s="304">
        <v>28</v>
      </c>
      <c r="I24" s="304">
        <v>0</v>
      </c>
      <c r="J24" s="304">
        <v>2</v>
      </c>
      <c r="K24" s="304">
        <v>0</v>
      </c>
      <c r="L24" s="304">
        <v>0</v>
      </c>
      <c r="M24" s="304">
        <v>0</v>
      </c>
      <c r="N24" s="304">
        <v>6</v>
      </c>
      <c r="O24" s="304">
        <v>0</v>
      </c>
      <c r="P24" s="304">
        <v>6</v>
      </c>
      <c r="Q24" s="304">
        <v>4</v>
      </c>
      <c r="R24" s="304">
        <v>0</v>
      </c>
      <c r="S24" s="304">
        <v>1</v>
      </c>
      <c r="T24" s="304">
        <v>0</v>
      </c>
    </row>
    <row r="25" spans="1:20" ht="13.5">
      <c r="A25" s="309" t="s">
        <v>325</v>
      </c>
      <c r="B25" s="304">
        <v>15</v>
      </c>
      <c r="C25" s="305">
        <v>147.28986645718774</v>
      </c>
      <c r="D25" s="304">
        <v>0</v>
      </c>
      <c r="E25" s="304">
        <v>0</v>
      </c>
      <c r="F25" s="304">
        <v>0</v>
      </c>
      <c r="G25" s="304">
        <v>14</v>
      </c>
      <c r="H25" s="304">
        <v>14</v>
      </c>
      <c r="I25" s="304">
        <v>0</v>
      </c>
      <c r="J25" s="304">
        <v>0</v>
      </c>
      <c r="K25" s="304">
        <v>0</v>
      </c>
      <c r="L25" s="304">
        <v>0</v>
      </c>
      <c r="M25" s="304">
        <v>0</v>
      </c>
      <c r="N25" s="304">
        <v>0</v>
      </c>
      <c r="O25" s="304">
        <v>0</v>
      </c>
      <c r="P25" s="304">
        <v>0</v>
      </c>
      <c r="Q25" s="304">
        <v>0</v>
      </c>
      <c r="R25" s="304">
        <v>1</v>
      </c>
      <c r="S25" s="304">
        <v>0</v>
      </c>
      <c r="T25" s="304">
        <v>0</v>
      </c>
    </row>
    <row r="26" spans="1:20" ht="13.5">
      <c r="A26" s="309" t="s">
        <v>324</v>
      </c>
      <c r="B26" s="304">
        <v>1</v>
      </c>
      <c r="C26" s="305">
        <v>8.225713580653121</v>
      </c>
      <c r="D26" s="304">
        <v>0</v>
      </c>
      <c r="E26" s="304">
        <v>0</v>
      </c>
      <c r="F26" s="304">
        <v>0</v>
      </c>
      <c r="G26" s="304">
        <v>1</v>
      </c>
      <c r="H26" s="304">
        <v>1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</row>
    <row r="27" spans="1:20" ht="13.5">
      <c r="A27" s="309" t="s">
        <v>323</v>
      </c>
      <c r="B27" s="304">
        <v>5</v>
      </c>
      <c r="C27" s="305">
        <v>41.97095609837992</v>
      </c>
      <c r="D27" s="304">
        <v>0</v>
      </c>
      <c r="E27" s="304">
        <v>0</v>
      </c>
      <c r="F27" s="304">
        <v>0</v>
      </c>
      <c r="G27" s="304">
        <v>0</v>
      </c>
      <c r="H27" s="304">
        <v>0</v>
      </c>
      <c r="I27" s="304">
        <v>0</v>
      </c>
      <c r="J27" s="304">
        <v>0</v>
      </c>
      <c r="K27" s="304">
        <v>0</v>
      </c>
      <c r="L27" s="304">
        <v>0</v>
      </c>
      <c r="M27" s="304">
        <v>0</v>
      </c>
      <c r="N27" s="304">
        <v>4</v>
      </c>
      <c r="O27" s="304">
        <v>0</v>
      </c>
      <c r="P27" s="304">
        <v>4</v>
      </c>
      <c r="Q27" s="304">
        <v>0</v>
      </c>
      <c r="R27" s="304">
        <v>0</v>
      </c>
      <c r="S27" s="304">
        <v>1</v>
      </c>
      <c r="T27" s="304">
        <v>0</v>
      </c>
    </row>
    <row r="28" spans="1:20" ht="13.5">
      <c r="A28" s="309" t="s">
        <v>322</v>
      </c>
      <c r="B28" s="304">
        <v>0</v>
      </c>
      <c r="C28" s="305">
        <v>0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</v>
      </c>
      <c r="L28" s="304">
        <v>0</v>
      </c>
      <c r="M28" s="304">
        <v>0</v>
      </c>
      <c r="N28" s="304">
        <v>0</v>
      </c>
      <c r="O28" s="304">
        <v>0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</row>
    <row r="29" spans="1:20" ht="13.5">
      <c r="A29" s="309" t="s">
        <v>321</v>
      </c>
      <c r="B29" s="304">
        <v>4</v>
      </c>
      <c r="C29" s="305">
        <v>102.82776349614394</v>
      </c>
      <c r="D29" s="304">
        <v>3</v>
      </c>
      <c r="E29" s="304">
        <v>0</v>
      </c>
      <c r="F29" s="304">
        <v>3</v>
      </c>
      <c r="G29" s="304">
        <v>0</v>
      </c>
      <c r="H29" s="304">
        <v>0</v>
      </c>
      <c r="I29" s="304">
        <v>0</v>
      </c>
      <c r="J29" s="304">
        <v>0</v>
      </c>
      <c r="K29" s="304">
        <v>0</v>
      </c>
      <c r="L29" s="304">
        <v>0</v>
      </c>
      <c r="M29" s="304">
        <v>0</v>
      </c>
      <c r="N29" s="304">
        <v>1</v>
      </c>
      <c r="O29" s="304">
        <v>0</v>
      </c>
      <c r="P29" s="304">
        <v>1</v>
      </c>
      <c r="Q29" s="304">
        <v>0</v>
      </c>
      <c r="R29" s="304">
        <v>0</v>
      </c>
      <c r="S29" s="304">
        <v>0</v>
      </c>
      <c r="T29" s="304">
        <v>0</v>
      </c>
    </row>
    <row r="30" spans="1:20" ht="13.5">
      <c r="A30" s="309" t="s">
        <v>320</v>
      </c>
      <c r="B30" s="304">
        <v>0</v>
      </c>
      <c r="C30" s="305">
        <v>0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</v>
      </c>
      <c r="J30" s="304">
        <v>0</v>
      </c>
      <c r="K30" s="304">
        <v>0</v>
      </c>
      <c r="L30" s="304">
        <v>0</v>
      </c>
      <c r="M30" s="304">
        <v>0</v>
      </c>
      <c r="N30" s="304">
        <v>0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</row>
    <row r="31" spans="1:20" ht="13.5">
      <c r="A31" s="309" t="s">
        <v>319</v>
      </c>
      <c r="B31" s="304">
        <v>20</v>
      </c>
      <c r="C31" s="305">
        <v>111.91941801902631</v>
      </c>
      <c r="D31" s="304">
        <v>5</v>
      </c>
      <c r="E31" s="304">
        <v>2</v>
      </c>
      <c r="F31" s="304">
        <v>3</v>
      </c>
      <c r="G31" s="304">
        <v>6</v>
      </c>
      <c r="H31" s="304">
        <v>6</v>
      </c>
      <c r="I31" s="304">
        <v>0</v>
      </c>
      <c r="J31" s="304">
        <v>0</v>
      </c>
      <c r="K31" s="304">
        <v>0</v>
      </c>
      <c r="L31" s="304">
        <v>0</v>
      </c>
      <c r="M31" s="304">
        <v>0</v>
      </c>
      <c r="N31" s="304">
        <v>9</v>
      </c>
      <c r="O31" s="304">
        <v>0</v>
      </c>
      <c r="P31" s="304">
        <v>9</v>
      </c>
      <c r="Q31" s="304">
        <v>0</v>
      </c>
      <c r="R31" s="304">
        <v>0</v>
      </c>
      <c r="S31" s="304">
        <v>0</v>
      </c>
      <c r="T31" s="304">
        <v>0</v>
      </c>
    </row>
    <row r="32" spans="1:20" ht="13.5">
      <c r="A32" s="309"/>
      <c r="B32" s="304"/>
      <c r="C32" s="305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</row>
    <row r="33" spans="1:20" ht="13.5">
      <c r="A33" s="309" t="s">
        <v>318</v>
      </c>
      <c r="B33" s="304">
        <v>143</v>
      </c>
      <c r="C33" s="305">
        <v>126.77080193613588</v>
      </c>
      <c r="D33" s="304">
        <v>88</v>
      </c>
      <c r="E33" s="304">
        <v>16</v>
      </c>
      <c r="F33" s="304">
        <v>72</v>
      </c>
      <c r="G33" s="304">
        <v>39</v>
      </c>
      <c r="H33" s="304">
        <v>39</v>
      </c>
      <c r="I33" s="304">
        <v>0</v>
      </c>
      <c r="J33" s="304">
        <v>0</v>
      </c>
      <c r="K33" s="304">
        <v>0</v>
      </c>
      <c r="L33" s="304">
        <v>0</v>
      </c>
      <c r="M33" s="304">
        <v>0</v>
      </c>
      <c r="N33" s="304">
        <v>10</v>
      </c>
      <c r="O33" s="304">
        <v>0</v>
      </c>
      <c r="P33" s="304">
        <v>10</v>
      </c>
      <c r="Q33" s="304">
        <v>3</v>
      </c>
      <c r="R33" s="304">
        <v>2</v>
      </c>
      <c r="S33" s="304">
        <v>1</v>
      </c>
      <c r="T33" s="304">
        <v>0</v>
      </c>
    </row>
    <row r="34" spans="1:20" ht="13.5">
      <c r="A34" s="309" t="s">
        <v>317</v>
      </c>
      <c r="B34" s="304">
        <v>102</v>
      </c>
      <c r="C34" s="305">
        <v>161.55088852988692</v>
      </c>
      <c r="D34" s="304">
        <v>59</v>
      </c>
      <c r="E34" s="304">
        <v>8</v>
      </c>
      <c r="F34" s="304">
        <v>51</v>
      </c>
      <c r="G34" s="304">
        <v>31</v>
      </c>
      <c r="H34" s="304">
        <v>31</v>
      </c>
      <c r="I34" s="304">
        <v>0</v>
      </c>
      <c r="J34" s="304">
        <v>0</v>
      </c>
      <c r="K34" s="304">
        <v>0</v>
      </c>
      <c r="L34" s="304">
        <v>0</v>
      </c>
      <c r="M34" s="304">
        <v>0</v>
      </c>
      <c r="N34" s="304">
        <v>7</v>
      </c>
      <c r="O34" s="304">
        <v>0</v>
      </c>
      <c r="P34" s="304">
        <v>7</v>
      </c>
      <c r="Q34" s="304">
        <v>3</v>
      </c>
      <c r="R34" s="304">
        <v>1</v>
      </c>
      <c r="S34" s="304">
        <v>1</v>
      </c>
      <c r="T34" s="304">
        <v>0</v>
      </c>
    </row>
    <row r="35" spans="1:20" ht="13.5">
      <c r="A35" s="309" t="s">
        <v>316</v>
      </c>
      <c r="B35" s="304">
        <v>13</v>
      </c>
      <c r="C35" s="305">
        <v>103.47846851866593</v>
      </c>
      <c r="D35" s="304">
        <v>10</v>
      </c>
      <c r="E35" s="304">
        <v>4</v>
      </c>
      <c r="F35" s="304">
        <v>6</v>
      </c>
      <c r="G35" s="304">
        <v>1</v>
      </c>
      <c r="H35" s="304">
        <v>1</v>
      </c>
      <c r="I35" s="304">
        <v>0</v>
      </c>
      <c r="J35" s="304">
        <v>0</v>
      </c>
      <c r="K35" s="304">
        <v>0</v>
      </c>
      <c r="L35" s="304">
        <v>0</v>
      </c>
      <c r="M35" s="304">
        <v>0</v>
      </c>
      <c r="N35" s="304">
        <v>1</v>
      </c>
      <c r="O35" s="304">
        <v>0</v>
      </c>
      <c r="P35" s="304">
        <v>1</v>
      </c>
      <c r="Q35" s="304">
        <v>0</v>
      </c>
      <c r="R35" s="304">
        <v>1</v>
      </c>
      <c r="S35" s="304">
        <v>0</v>
      </c>
      <c r="T35" s="304">
        <v>0</v>
      </c>
    </row>
    <row r="36" spans="1:20" ht="13.5">
      <c r="A36" s="309" t="s">
        <v>315</v>
      </c>
      <c r="B36" s="304">
        <v>12</v>
      </c>
      <c r="C36" s="305">
        <v>172.88575133266102</v>
      </c>
      <c r="D36" s="304">
        <v>9</v>
      </c>
      <c r="E36" s="304">
        <v>1</v>
      </c>
      <c r="F36" s="304">
        <v>8</v>
      </c>
      <c r="G36" s="304">
        <v>3</v>
      </c>
      <c r="H36" s="304">
        <v>3</v>
      </c>
      <c r="I36" s="304">
        <v>0</v>
      </c>
      <c r="J36" s="304">
        <v>0</v>
      </c>
      <c r="K36" s="304">
        <v>0</v>
      </c>
      <c r="L36" s="304">
        <v>0</v>
      </c>
      <c r="M36" s="304">
        <v>0</v>
      </c>
      <c r="N36" s="304">
        <v>0</v>
      </c>
      <c r="O36" s="304">
        <v>0</v>
      </c>
      <c r="P36" s="304">
        <v>0</v>
      </c>
      <c r="Q36" s="304">
        <v>0</v>
      </c>
      <c r="R36" s="304">
        <v>0</v>
      </c>
      <c r="S36" s="304">
        <v>0</v>
      </c>
      <c r="T36" s="304">
        <v>0</v>
      </c>
    </row>
    <row r="37" spans="1:20" ht="13.5">
      <c r="A37" s="309" t="s">
        <v>314</v>
      </c>
      <c r="B37" s="304">
        <v>13</v>
      </c>
      <c r="C37" s="305">
        <v>51.710421638822595</v>
      </c>
      <c r="D37" s="304">
        <v>7</v>
      </c>
      <c r="E37" s="304">
        <v>1</v>
      </c>
      <c r="F37" s="304">
        <v>6</v>
      </c>
      <c r="G37" s="304">
        <v>4</v>
      </c>
      <c r="H37" s="304">
        <v>4</v>
      </c>
      <c r="I37" s="304">
        <v>0</v>
      </c>
      <c r="J37" s="304">
        <v>0</v>
      </c>
      <c r="K37" s="304">
        <v>0</v>
      </c>
      <c r="L37" s="304">
        <v>0</v>
      </c>
      <c r="M37" s="304">
        <v>0</v>
      </c>
      <c r="N37" s="304">
        <v>2</v>
      </c>
      <c r="O37" s="304">
        <v>0</v>
      </c>
      <c r="P37" s="304">
        <v>2</v>
      </c>
      <c r="Q37" s="304">
        <v>0</v>
      </c>
      <c r="R37" s="304">
        <v>0</v>
      </c>
      <c r="S37" s="304">
        <v>0</v>
      </c>
      <c r="T37" s="304">
        <v>0</v>
      </c>
    </row>
    <row r="38" spans="1:20" ht="13.5">
      <c r="A38" s="309" t="s">
        <v>313</v>
      </c>
      <c r="B38" s="304">
        <v>0</v>
      </c>
      <c r="C38" s="305">
        <v>0</v>
      </c>
      <c r="D38" s="304">
        <v>0</v>
      </c>
      <c r="E38" s="304">
        <v>0</v>
      </c>
      <c r="F38" s="304">
        <v>0</v>
      </c>
      <c r="G38" s="304">
        <v>0</v>
      </c>
      <c r="H38" s="304">
        <v>0</v>
      </c>
      <c r="I38" s="304">
        <v>0</v>
      </c>
      <c r="J38" s="304">
        <v>0</v>
      </c>
      <c r="K38" s="304">
        <v>0</v>
      </c>
      <c r="L38" s="304">
        <v>0</v>
      </c>
      <c r="M38" s="304">
        <v>0</v>
      </c>
      <c r="N38" s="304">
        <v>0</v>
      </c>
      <c r="O38" s="304">
        <v>0</v>
      </c>
      <c r="P38" s="304">
        <v>0</v>
      </c>
      <c r="Q38" s="304">
        <v>0</v>
      </c>
      <c r="R38" s="304">
        <v>0</v>
      </c>
      <c r="S38" s="304">
        <v>0</v>
      </c>
      <c r="T38" s="304">
        <v>0</v>
      </c>
    </row>
    <row r="39" spans="1:20" ht="13.5">
      <c r="A39" s="309" t="s">
        <v>312</v>
      </c>
      <c r="B39" s="304">
        <v>3</v>
      </c>
      <c r="C39" s="305">
        <v>104.23905489923557</v>
      </c>
      <c r="D39" s="304">
        <v>3</v>
      </c>
      <c r="E39" s="304">
        <v>2</v>
      </c>
      <c r="F39" s="304">
        <v>1</v>
      </c>
      <c r="G39" s="304">
        <v>0</v>
      </c>
      <c r="H39" s="304">
        <v>0</v>
      </c>
      <c r="I39" s="304">
        <v>0</v>
      </c>
      <c r="J39" s="304">
        <v>0</v>
      </c>
      <c r="K39" s="304">
        <v>0</v>
      </c>
      <c r="L39" s="304">
        <v>0</v>
      </c>
      <c r="M39" s="304">
        <v>0</v>
      </c>
      <c r="N39" s="304">
        <v>0</v>
      </c>
      <c r="O39" s="304">
        <v>0</v>
      </c>
      <c r="P39" s="304">
        <v>0</v>
      </c>
      <c r="Q39" s="304">
        <v>0</v>
      </c>
      <c r="R39" s="304">
        <v>0</v>
      </c>
      <c r="S39" s="304">
        <v>0</v>
      </c>
      <c r="T39" s="304">
        <v>0</v>
      </c>
    </row>
    <row r="40" spans="1:20" ht="13.5">
      <c r="A40" s="309"/>
      <c r="B40" s="304"/>
      <c r="C40" s="305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</row>
    <row r="41" spans="1:20" ht="13.5">
      <c r="A41" s="309" t="s">
        <v>311</v>
      </c>
      <c r="B41" s="304">
        <v>105</v>
      </c>
      <c r="C41" s="305">
        <v>128.18008691830656</v>
      </c>
      <c r="D41" s="304">
        <v>43</v>
      </c>
      <c r="E41" s="304">
        <v>14</v>
      </c>
      <c r="F41" s="304">
        <v>29</v>
      </c>
      <c r="G41" s="304">
        <v>43</v>
      </c>
      <c r="H41" s="304">
        <v>37</v>
      </c>
      <c r="I41" s="304">
        <v>0</v>
      </c>
      <c r="J41" s="304">
        <v>6</v>
      </c>
      <c r="K41" s="304">
        <v>0</v>
      </c>
      <c r="L41" s="304">
        <v>0</v>
      </c>
      <c r="M41" s="304">
        <v>0</v>
      </c>
      <c r="N41" s="304">
        <v>11</v>
      </c>
      <c r="O41" s="304">
        <v>3</v>
      </c>
      <c r="P41" s="304">
        <v>8</v>
      </c>
      <c r="Q41" s="304">
        <v>3</v>
      </c>
      <c r="R41" s="304">
        <v>1</v>
      </c>
      <c r="S41" s="304">
        <v>4</v>
      </c>
      <c r="T41" s="304">
        <v>0</v>
      </c>
    </row>
    <row r="42" spans="1:20" ht="13.5">
      <c r="A42" s="309" t="s">
        <v>310</v>
      </c>
      <c r="B42" s="304">
        <v>85</v>
      </c>
      <c r="C42" s="305">
        <v>172.60986109982943</v>
      </c>
      <c r="D42" s="304">
        <v>31</v>
      </c>
      <c r="E42" s="304">
        <v>10</v>
      </c>
      <c r="F42" s="304">
        <v>21</v>
      </c>
      <c r="G42" s="304">
        <v>39</v>
      </c>
      <c r="H42" s="304">
        <v>33</v>
      </c>
      <c r="I42" s="304">
        <v>0</v>
      </c>
      <c r="J42" s="304">
        <v>6</v>
      </c>
      <c r="K42" s="304">
        <v>0</v>
      </c>
      <c r="L42" s="304">
        <v>0</v>
      </c>
      <c r="M42" s="304">
        <v>0</v>
      </c>
      <c r="N42" s="304">
        <v>7</v>
      </c>
      <c r="O42" s="304">
        <v>2</v>
      </c>
      <c r="P42" s="304">
        <v>5</v>
      </c>
      <c r="Q42" s="304">
        <v>3</v>
      </c>
      <c r="R42" s="304">
        <v>1</v>
      </c>
      <c r="S42" s="304">
        <v>4</v>
      </c>
      <c r="T42" s="304">
        <v>0</v>
      </c>
    </row>
    <row r="43" spans="1:20" ht="13.5">
      <c r="A43" s="309" t="s">
        <v>309</v>
      </c>
      <c r="B43" s="304">
        <v>0</v>
      </c>
      <c r="C43" s="305">
        <v>0</v>
      </c>
      <c r="D43" s="304">
        <v>0</v>
      </c>
      <c r="E43" s="304">
        <v>0</v>
      </c>
      <c r="F43" s="304">
        <v>0</v>
      </c>
      <c r="G43" s="304">
        <v>0</v>
      </c>
      <c r="H43" s="304">
        <v>0</v>
      </c>
      <c r="I43" s="304">
        <v>0</v>
      </c>
      <c r="J43" s="304">
        <v>0</v>
      </c>
      <c r="K43" s="304">
        <v>0</v>
      </c>
      <c r="L43" s="304">
        <v>0</v>
      </c>
      <c r="M43" s="304">
        <v>0</v>
      </c>
      <c r="N43" s="304">
        <v>0</v>
      </c>
      <c r="O43" s="304">
        <v>0</v>
      </c>
      <c r="P43" s="304">
        <v>0</v>
      </c>
      <c r="Q43" s="304">
        <v>0</v>
      </c>
      <c r="R43" s="304">
        <v>0</v>
      </c>
      <c r="S43" s="304">
        <v>0</v>
      </c>
      <c r="T43" s="304">
        <v>0</v>
      </c>
    </row>
    <row r="44" spans="1:20" ht="13.5">
      <c r="A44" s="309" t="s">
        <v>308</v>
      </c>
      <c r="B44" s="304">
        <v>16</v>
      </c>
      <c r="C44" s="305">
        <v>154.91866769945779</v>
      </c>
      <c r="D44" s="304">
        <v>12</v>
      </c>
      <c r="E44" s="304">
        <v>4</v>
      </c>
      <c r="F44" s="304">
        <v>8</v>
      </c>
      <c r="G44" s="304">
        <v>4</v>
      </c>
      <c r="H44" s="304">
        <v>4</v>
      </c>
      <c r="I44" s="304">
        <v>0</v>
      </c>
      <c r="J44" s="304">
        <v>0</v>
      </c>
      <c r="K44" s="304">
        <v>0</v>
      </c>
      <c r="L44" s="304">
        <v>0</v>
      </c>
      <c r="M44" s="304">
        <v>0</v>
      </c>
      <c r="N44" s="304">
        <v>0</v>
      </c>
      <c r="O44" s="304">
        <v>0</v>
      </c>
      <c r="P44" s="304">
        <v>0</v>
      </c>
      <c r="Q44" s="304">
        <v>0</v>
      </c>
      <c r="R44" s="304">
        <v>0</v>
      </c>
      <c r="S44" s="304">
        <v>0</v>
      </c>
      <c r="T44" s="304">
        <v>0</v>
      </c>
    </row>
    <row r="45" spans="1:20" ht="13.5">
      <c r="A45" s="309" t="s">
        <v>307</v>
      </c>
      <c r="B45" s="304">
        <v>0</v>
      </c>
      <c r="C45" s="305">
        <v>0</v>
      </c>
      <c r="D45" s="304">
        <v>0</v>
      </c>
      <c r="E45" s="304">
        <v>0</v>
      </c>
      <c r="F45" s="304">
        <v>0</v>
      </c>
      <c r="G45" s="304">
        <v>0</v>
      </c>
      <c r="H45" s="304">
        <v>0</v>
      </c>
      <c r="I45" s="304">
        <v>0</v>
      </c>
      <c r="J45" s="304">
        <v>0</v>
      </c>
      <c r="K45" s="304">
        <v>0</v>
      </c>
      <c r="L45" s="304">
        <v>0</v>
      </c>
      <c r="M45" s="304">
        <v>0</v>
      </c>
      <c r="N45" s="304">
        <v>0</v>
      </c>
      <c r="O45" s="304">
        <v>0</v>
      </c>
      <c r="P45" s="304">
        <v>0</v>
      </c>
      <c r="Q45" s="304">
        <v>0</v>
      </c>
      <c r="R45" s="304">
        <v>0</v>
      </c>
      <c r="S45" s="304">
        <v>0</v>
      </c>
      <c r="T45" s="304">
        <v>0</v>
      </c>
    </row>
    <row r="46" spans="1:20" ht="13.5">
      <c r="A46" s="309" t="s">
        <v>306</v>
      </c>
      <c r="B46" s="304">
        <v>4</v>
      </c>
      <c r="C46" s="305">
        <v>27.72002772002772</v>
      </c>
      <c r="D46" s="304">
        <v>0</v>
      </c>
      <c r="E46" s="304">
        <v>0</v>
      </c>
      <c r="F46" s="304">
        <v>0</v>
      </c>
      <c r="G46" s="304">
        <v>0</v>
      </c>
      <c r="H46" s="304">
        <v>0</v>
      </c>
      <c r="I46" s="304">
        <v>0</v>
      </c>
      <c r="J46" s="304">
        <v>0</v>
      </c>
      <c r="K46" s="304">
        <v>0</v>
      </c>
      <c r="L46" s="304">
        <v>0</v>
      </c>
      <c r="M46" s="304">
        <v>0</v>
      </c>
      <c r="N46" s="304">
        <v>4</v>
      </c>
      <c r="O46" s="304">
        <v>1</v>
      </c>
      <c r="P46" s="304">
        <v>3</v>
      </c>
      <c r="Q46" s="304">
        <v>0</v>
      </c>
      <c r="R46" s="304">
        <v>0</v>
      </c>
      <c r="S46" s="304">
        <v>0</v>
      </c>
      <c r="T46" s="304">
        <v>0</v>
      </c>
    </row>
    <row r="47" spans="1:20" ht="13.5">
      <c r="A47" s="309"/>
      <c r="B47" s="304"/>
      <c r="C47" s="305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</row>
    <row r="48" spans="1:20" ht="13.5">
      <c r="A48" s="309" t="s">
        <v>305</v>
      </c>
      <c r="B48" s="304">
        <v>73</v>
      </c>
      <c r="C48" s="305">
        <v>110.38695921731109</v>
      </c>
      <c r="D48" s="304">
        <v>27</v>
      </c>
      <c r="E48" s="304">
        <v>10</v>
      </c>
      <c r="F48" s="304">
        <v>17</v>
      </c>
      <c r="G48" s="304">
        <v>34</v>
      </c>
      <c r="H48" s="304">
        <v>34</v>
      </c>
      <c r="I48" s="304">
        <v>0</v>
      </c>
      <c r="J48" s="304">
        <v>0</v>
      </c>
      <c r="K48" s="304">
        <v>0</v>
      </c>
      <c r="L48" s="304">
        <v>0</v>
      </c>
      <c r="M48" s="304">
        <v>0</v>
      </c>
      <c r="N48" s="304">
        <v>7</v>
      </c>
      <c r="O48" s="304">
        <v>1</v>
      </c>
      <c r="P48" s="304">
        <v>6</v>
      </c>
      <c r="Q48" s="304">
        <v>3</v>
      </c>
      <c r="R48" s="304">
        <v>2</v>
      </c>
      <c r="S48" s="304">
        <v>0</v>
      </c>
      <c r="T48" s="304">
        <v>0</v>
      </c>
    </row>
    <row r="49" spans="1:20" ht="13.5">
      <c r="A49" s="309" t="s">
        <v>304</v>
      </c>
      <c r="B49" s="304">
        <v>25</v>
      </c>
      <c r="C49" s="305">
        <v>140.0324875371086</v>
      </c>
      <c r="D49" s="304">
        <v>5</v>
      </c>
      <c r="E49" s="304">
        <v>4</v>
      </c>
      <c r="F49" s="304">
        <v>1</v>
      </c>
      <c r="G49" s="304">
        <v>13</v>
      </c>
      <c r="H49" s="304">
        <v>13</v>
      </c>
      <c r="I49" s="304">
        <v>0</v>
      </c>
      <c r="J49" s="304">
        <v>0</v>
      </c>
      <c r="K49" s="304">
        <v>0</v>
      </c>
      <c r="L49" s="304">
        <v>0</v>
      </c>
      <c r="M49" s="304">
        <v>0</v>
      </c>
      <c r="N49" s="304">
        <v>3</v>
      </c>
      <c r="O49" s="304">
        <v>0</v>
      </c>
      <c r="P49" s="304">
        <v>3</v>
      </c>
      <c r="Q49" s="304">
        <v>3</v>
      </c>
      <c r="R49" s="304">
        <v>1</v>
      </c>
      <c r="S49" s="304">
        <v>0</v>
      </c>
      <c r="T49" s="304">
        <v>0</v>
      </c>
    </row>
    <row r="50" spans="1:20" ht="13.5">
      <c r="A50" s="309" t="s">
        <v>303</v>
      </c>
      <c r="B50" s="304">
        <v>0</v>
      </c>
      <c r="C50" s="305">
        <v>0</v>
      </c>
      <c r="D50" s="304">
        <v>0</v>
      </c>
      <c r="E50" s="304">
        <v>0</v>
      </c>
      <c r="F50" s="304">
        <v>0</v>
      </c>
      <c r="G50" s="304">
        <v>0</v>
      </c>
      <c r="H50" s="304">
        <v>0</v>
      </c>
      <c r="I50" s="304">
        <v>0</v>
      </c>
      <c r="J50" s="304">
        <v>0</v>
      </c>
      <c r="K50" s="304">
        <v>0</v>
      </c>
      <c r="L50" s="304">
        <v>0</v>
      </c>
      <c r="M50" s="304">
        <v>0</v>
      </c>
      <c r="N50" s="304">
        <v>0</v>
      </c>
      <c r="O50" s="304">
        <v>0</v>
      </c>
      <c r="P50" s="304">
        <v>0</v>
      </c>
      <c r="Q50" s="304">
        <v>0</v>
      </c>
      <c r="R50" s="304">
        <v>0</v>
      </c>
      <c r="S50" s="304">
        <v>0</v>
      </c>
      <c r="T50" s="304">
        <v>0</v>
      </c>
    </row>
    <row r="51" spans="1:20" ht="13.5">
      <c r="A51" s="309" t="s">
        <v>302</v>
      </c>
      <c r="B51" s="304">
        <v>20</v>
      </c>
      <c r="C51" s="305">
        <v>134.9800904366606</v>
      </c>
      <c r="D51" s="304">
        <v>8</v>
      </c>
      <c r="E51" s="304">
        <v>0</v>
      </c>
      <c r="F51" s="304">
        <v>8</v>
      </c>
      <c r="G51" s="304">
        <v>9</v>
      </c>
      <c r="H51" s="304">
        <v>9</v>
      </c>
      <c r="I51" s="304">
        <v>0</v>
      </c>
      <c r="J51" s="304">
        <v>0</v>
      </c>
      <c r="K51" s="304">
        <v>0</v>
      </c>
      <c r="L51" s="304">
        <v>0</v>
      </c>
      <c r="M51" s="304">
        <v>0</v>
      </c>
      <c r="N51" s="304">
        <v>3</v>
      </c>
      <c r="O51" s="304">
        <v>1</v>
      </c>
      <c r="P51" s="304">
        <v>2</v>
      </c>
      <c r="Q51" s="304">
        <v>0</v>
      </c>
      <c r="R51" s="304">
        <v>0</v>
      </c>
      <c r="S51" s="304">
        <v>0</v>
      </c>
      <c r="T51" s="304">
        <v>0</v>
      </c>
    </row>
    <row r="52" spans="1:20" ht="13.5">
      <c r="A52" s="309" t="s">
        <v>301</v>
      </c>
      <c r="B52" s="304">
        <v>14</v>
      </c>
      <c r="C52" s="305">
        <v>214.36227224008573</v>
      </c>
      <c r="D52" s="304">
        <v>8</v>
      </c>
      <c r="E52" s="304">
        <v>2</v>
      </c>
      <c r="F52" s="304">
        <v>6</v>
      </c>
      <c r="G52" s="304">
        <v>5</v>
      </c>
      <c r="H52" s="304">
        <v>5</v>
      </c>
      <c r="I52" s="304">
        <v>0</v>
      </c>
      <c r="J52" s="304">
        <v>0</v>
      </c>
      <c r="K52" s="304">
        <v>0</v>
      </c>
      <c r="L52" s="304">
        <v>0</v>
      </c>
      <c r="M52" s="304">
        <v>0</v>
      </c>
      <c r="N52" s="304">
        <v>1</v>
      </c>
      <c r="O52" s="304">
        <v>0</v>
      </c>
      <c r="P52" s="304">
        <v>1</v>
      </c>
      <c r="Q52" s="304">
        <v>0</v>
      </c>
      <c r="R52" s="304">
        <v>0</v>
      </c>
      <c r="S52" s="304">
        <v>0</v>
      </c>
      <c r="T52" s="304">
        <v>0</v>
      </c>
    </row>
    <row r="53" spans="1:20" ht="13.5">
      <c r="A53" s="309" t="s">
        <v>300</v>
      </c>
      <c r="B53" s="304">
        <v>2</v>
      </c>
      <c r="C53" s="305">
        <v>18.960940462646946</v>
      </c>
      <c r="D53" s="304">
        <v>1</v>
      </c>
      <c r="E53" s="304">
        <v>0</v>
      </c>
      <c r="F53" s="304">
        <v>1</v>
      </c>
      <c r="G53" s="304">
        <v>1</v>
      </c>
      <c r="H53" s="304">
        <v>1</v>
      </c>
      <c r="I53" s="304">
        <v>0</v>
      </c>
      <c r="J53" s="304">
        <v>0</v>
      </c>
      <c r="K53" s="304">
        <v>0</v>
      </c>
      <c r="L53" s="304">
        <v>0</v>
      </c>
      <c r="M53" s="304">
        <v>0</v>
      </c>
      <c r="N53" s="304">
        <v>0</v>
      </c>
      <c r="O53" s="304">
        <v>0</v>
      </c>
      <c r="P53" s="304">
        <v>0</v>
      </c>
      <c r="Q53" s="304">
        <v>0</v>
      </c>
      <c r="R53" s="304">
        <v>0</v>
      </c>
      <c r="S53" s="304">
        <v>0</v>
      </c>
      <c r="T53" s="304">
        <v>0</v>
      </c>
    </row>
    <row r="54" spans="1:20" ht="13.5">
      <c r="A54" s="309" t="s">
        <v>299</v>
      </c>
      <c r="B54" s="304">
        <v>11</v>
      </c>
      <c r="C54" s="305">
        <v>143.34115194162106</v>
      </c>
      <c r="D54" s="304">
        <v>5</v>
      </c>
      <c r="E54" s="304">
        <v>4</v>
      </c>
      <c r="F54" s="304">
        <v>1</v>
      </c>
      <c r="G54" s="304">
        <v>5</v>
      </c>
      <c r="H54" s="304">
        <v>5</v>
      </c>
      <c r="I54" s="304">
        <v>0</v>
      </c>
      <c r="J54" s="304">
        <v>0</v>
      </c>
      <c r="K54" s="304">
        <v>0</v>
      </c>
      <c r="L54" s="304">
        <v>0</v>
      </c>
      <c r="M54" s="304">
        <v>0</v>
      </c>
      <c r="N54" s="304">
        <v>0</v>
      </c>
      <c r="O54" s="304">
        <v>0</v>
      </c>
      <c r="P54" s="304">
        <v>0</v>
      </c>
      <c r="Q54" s="304">
        <v>0</v>
      </c>
      <c r="R54" s="304">
        <v>1</v>
      </c>
      <c r="S54" s="304">
        <v>0</v>
      </c>
      <c r="T54" s="304">
        <v>0</v>
      </c>
    </row>
    <row r="55" spans="1:20" ht="13.5">
      <c r="A55" s="309" t="s">
        <v>298</v>
      </c>
      <c r="B55" s="304">
        <v>0</v>
      </c>
      <c r="C55" s="305">
        <v>0</v>
      </c>
      <c r="D55" s="304">
        <v>0</v>
      </c>
      <c r="E55" s="304">
        <v>0</v>
      </c>
      <c r="F55" s="304">
        <v>0</v>
      </c>
      <c r="G55" s="304">
        <v>0</v>
      </c>
      <c r="H55" s="304">
        <v>0</v>
      </c>
      <c r="I55" s="304">
        <v>0</v>
      </c>
      <c r="J55" s="304">
        <v>0</v>
      </c>
      <c r="K55" s="304">
        <v>0</v>
      </c>
      <c r="L55" s="304">
        <v>0</v>
      </c>
      <c r="M55" s="304">
        <v>0</v>
      </c>
      <c r="N55" s="304">
        <v>0</v>
      </c>
      <c r="O55" s="304">
        <v>0</v>
      </c>
      <c r="P55" s="304">
        <v>0</v>
      </c>
      <c r="Q55" s="304">
        <v>0</v>
      </c>
      <c r="R55" s="304">
        <v>0</v>
      </c>
      <c r="S55" s="304">
        <v>0</v>
      </c>
      <c r="T55" s="304">
        <v>0</v>
      </c>
    </row>
    <row r="56" spans="1:20" ht="13.5">
      <c r="A56" s="309" t="s">
        <v>297</v>
      </c>
      <c r="B56" s="304">
        <v>1</v>
      </c>
      <c r="C56" s="305">
        <v>22.701475595913735</v>
      </c>
      <c r="D56" s="304">
        <v>0</v>
      </c>
      <c r="E56" s="304">
        <v>0</v>
      </c>
      <c r="F56" s="304">
        <v>0</v>
      </c>
      <c r="G56" s="304">
        <v>1</v>
      </c>
      <c r="H56" s="304">
        <v>1</v>
      </c>
      <c r="I56" s="304">
        <v>0</v>
      </c>
      <c r="J56" s="304">
        <v>0</v>
      </c>
      <c r="K56" s="304">
        <v>0</v>
      </c>
      <c r="L56" s="304">
        <v>0</v>
      </c>
      <c r="M56" s="304">
        <v>0</v>
      </c>
      <c r="N56" s="304">
        <v>0</v>
      </c>
      <c r="O56" s="304">
        <v>0</v>
      </c>
      <c r="P56" s="304">
        <v>0</v>
      </c>
      <c r="Q56" s="304">
        <v>0</v>
      </c>
      <c r="R56" s="304">
        <v>0</v>
      </c>
      <c r="S56" s="304">
        <v>0</v>
      </c>
      <c r="T56" s="304">
        <v>0</v>
      </c>
    </row>
    <row r="57" spans="1:20" ht="13.5">
      <c r="A57" s="309"/>
      <c r="B57" s="304"/>
      <c r="C57" s="305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</row>
    <row r="58" spans="1:20" ht="13.5">
      <c r="A58" s="309" t="s">
        <v>296</v>
      </c>
      <c r="B58" s="304">
        <v>100</v>
      </c>
      <c r="C58" s="305">
        <v>104.44627805688144</v>
      </c>
      <c r="D58" s="304">
        <v>32</v>
      </c>
      <c r="E58" s="304">
        <v>10</v>
      </c>
      <c r="F58" s="304">
        <v>22</v>
      </c>
      <c r="G58" s="304">
        <v>51</v>
      </c>
      <c r="H58" s="304">
        <v>51</v>
      </c>
      <c r="I58" s="304">
        <v>0</v>
      </c>
      <c r="J58" s="304">
        <v>0</v>
      </c>
      <c r="K58" s="304">
        <v>0</v>
      </c>
      <c r="L58" s="304">
        <v>0</v>
      </c>
      <c r="M58" s="304">
        <v>0</v>
      </c>
      <c r="N58" s="304">
        <v>10</v>
      </c>
      <c r="O58" s="304">
        <v>0</v>
      </c>
      <c r="P58" s="304">
        <v>10</v>
      </c>
      <c r="Q58" s="304">
        <v>3</v>
      </c>
      <c r="R58" s="304">
        <v>2</v>
      </c>
      <c r="S58" s="304">
        <v>2</v>
      </c>
      <c r="T58" s="304">
        <v>0</v>
      </c>
    </row>
    <row r="59" spans="1:20" ht="13.5">
      <c r="A59" s="309" t="s">
        <v>295</v>
      </c>
      <c r="B59" s="304">
        <v>74</v>
      </c>
      <c r="C59" s="305">
        <v>162.41604846143716</v>
      </c>
      <c r="D59" s="304">
        <v>20</v>
      </c>
      <c r="E59" s="304">
        <v>7</v>
      </c>
      <c r="F59" s="304">
        <v>13</v>
      </c>
      <c r="G59" s="304">
        <v>39</v>
      </c>
      <c r="H59" s="304">
        <v>39</v>
      </c>
      <c r="I59" s="304">
        <v>0</v>
      </c>
      <c r="J59" s="304">
        <v>0</v>
      </c>
      <c r="K59" s="304">
        <v>0</v>
      </c>
      <c r="L59" s="304">
        <v>0</v>
      </c>
      <c r="M59" s="304">
        <v>0</v>
      </c>
      <c r="N59" s="304">
        <v>10</v>
      </c>
      <c r="O59" s="304">
        <v>0</v>
      </c>
      <c r="P59" s="304">
        <v>10</v>
      </c>
      <c r="Q59" s="304">
        <v>3</v>
      </c>
      <c r="R59" s="304">
        <v>0</v>
      </c>
      <c r="S59" s="304">
        <v>2</v>
      </c>
      <c r="T59" s="304">
        <v>0</v>
      </c>
    </row>
    <row r="60" spans="1:20" ht="13.5">
      <c r="A60" s="309" t="s">
        <v>294</v>
      </c>
      <c r="B60" s="304">
        <v>0</v>
      </c>
      <c r="C60" s="305">
        <v>0</v>
      </c>
      <c r="D60" s="304">
        <v>0</v>
      </c>
      <c r="E60" s="304">
        <v>0</v>
      </c>
      <c r="F60" s="304">
        <v>0</v>
      </c>
      <c r="G60" s="304">
        <v>0</v>
      </c>
      <c r="H60" s="304">
        <v>0</v>
      </c>
      <c r="I60" s="304">
        <v>0</v>
      </c>
      <c r="J60" s="304">
        <v>0</v>
      </c>
      <c r="K60" s="304">
        <v>0</v>
      </c>
      <c r="L60" s="304">
        <v>0</v>
      </c>
      <c r="M60" s="304">
        <v>0</v>
      </c>
      <c r="N60" s="304">
        <v>0</v>
      </c>
      <c r="O60" s="304">
        <v>0</v>
      </c>
      <c r="P60" s="304">
        <v>0</v>
      </c>
      <c r="Q60" s="304">
        <v>0</v>
      </c>
      <c r="R60" s="304">
        <v>0</v>
      </c>
      <c r="S60" s="304">
        <v>0</v>
      </c>
      <c r="T60" s="304">
        <v>0</v>
      </c>
    </row>
    <row r="61" spans="1:20" ht="13.5">
      <c r="A61" s="309" t="s">
        <v>293</v>
      </c>
      <c r="B61" s="304">
        <v>1</v>
      </c>
      <c r="C61" s="305">
        <v>20.036064916850332</v>
      </c>
      <c r="D61" s="304">
        <v>1</v>
      </c>
      <c r="E61" s="304">
        <v>1</v>
      </c>
      <c r="F61" s="304">
        <v>0</v>
      </c>
      <c r="G61" s="304">
        <v>0</v>
      </c>
      <c r="H61" s="304">
        <v>0</v>
      </c>
      <c r="I61" s="304">
        <v>0</v>
      </c>
      <c r="J61" s="304">
        <v>0</v>
      </c>
      <c r="K61" s="304">
        <v>0</v>
      </c>
      <c r="L61" s="304">
        <v>0</v>
      </c>
      <c r="M61" s="304">
        <v>0</v>
      </c>
      <c r="N61" s="304">
        <v>0</v>
      </c>
      <c r="O61" s="304">
        <v>0</v>
      </c>
      <c r="P61" s="304">
        <v>0</v>
      </c>
      <c r="Q61" s="304">
        <v>0</v>
      </c>
      <c r="R61" s="304">
        <v>0</v>
      </c>
      <c r="S61" s="304">
        <v>0</v>
      </c>
      <c r="T61" s="304">
        <v>0</v>
      </c>
    </row>
    <row r="62" spans="1:20" ht="13.5">
      <c r="A62" s="309" t="s">
        <v>292</v>
      </c>
      <c r="B62" s="304">
        <v>0</v>
      </c>
      <c r="C62" s="305">
        <v>0</v>
      </c>
      <c r="D62" s="304">
        <v>0</v>
      </c>
      <c r="E62" s="304">
        <v>0</v>
      </c>
      <c r="F62" s="304">
        <v>0</v>
      </c>
      <c r="G62" s="304">
        <v>0</v>
      </c>
      <c r="H62" s="304">
        <v>0</v>
      </c>
      <c r="I62" s="304">
        <v>0</v>
      </c>
      <c r="J62" s="304">
        <v>0</v>
      </c>
      <c r="K62" s="304">
        <v>0</v>
      </c>
      <c r="L62" s="304">
        <v>0</v>
      </c>
      <c r="M62" s="304">
        <v>0</v>
      </c>
      <c r="N62" s="304">
        <v>0</v>
      </c>
      <c r="O62" s="304">
        <v>0</v>
      </c>
      <c r="P62" s="304">
        <v>0</v>
      </c>
      <c r="Q62" s="304">
        <v>0</v>
      </c>
      <c r="R62" s="304">
        <v>0</v>
      </c>
      <c r="S62" s="304">
        <v>0</v>
      </c>
      <c r="T62" s="304">
        <v>0</v>
      </c>
    </row>
    <row r="63" spans="1:20" ht="13.5">
      <c r="A63" s="309" t="s">
        <v>291</v>
      </c>
      <c r="B63" s="304">
        <v>6</v>
      </c>
      <c r="C63" s="305">
        <v>147.49262536873155</v>
      </c>
      <c r="D63" s="304">
        <v>2</v>
      </c>
      <c r="E63" s="304">
        <v>0</v>
      </c>
      <c r="F63" s="304">
        <v>2</v>
      </c>
      <c r="G63" s="304">
        <v>3</v>
      </c>
      <c r="H63" s="304">
        <v>3</v>
      </c>
      <c r="I63" s="304">
        <v>0</v>
      </c>
      <c r="J63" s="304">
        <v>0</v>
      </c>
      <c r="K63" s="304">
        <v>0</v>
      </c>
      <c r="L63" s="304">
        <v>0</v>
      </c>
      <c r="M63" s="304">
        <v>0</v>
      </c>
      <c r="N63" s="304">
        <v>0</v>
      </c>
      <c r="O63" s="304">
        <v>0</v>
      </c>
      <c r="P63" s="304">
        <v>0</v>
      </c>
      <c r="Q63" s="304">
        <v>0</v>
      </c>
      <c r="R63" s="304">
        <v>1</v>
      </c>
      <c r="S63" s="304">
        <v>0</v>
      </c>
      <c r="T63" s="304">
        <v>0</v>
      </c>
    </row>
    <row r="64" spans="1:20" ht="13.5">
      <c r="A64" s="309" t="s">
        <v>290</v>
      </c>
      <c r="B64" s="304">
        <v>10</v>
      </c>
      <c r="C64" s="305">
        <v>90.47317470370035</v>
      </c>
      <c r="D64" s="304">
        <v>3</v>
      </c>
      <c r="E64" s="304">
        <v>0</v>
      </c>
      <c r="F64" s="304">
        <v>3</v>
      </c>
      <c r="G64" s="304">
        <v>7</v>
      </c>
      <c r="H64" s="304">
        <v>7</v>
      </c>
      <c r="I64" s="304">
        <v>0</v>
      </c>
      <c r="J64" s="304">
        <v>0</v>
      </c>
      <c r="K64" s="304">
        <v>0</v>
      </c>
      <c r="L64" s="304">
        <v>0</v>
      </c>
      <c r="M64" s="304">
        <v>0</v>
      </c>
      <c r="N64" s="304">
        <v>0</v>
      </c>
      <c r="O64" s="304">
        <v>0</v>
      </c>
      <c r="P64" s="304">
        <v>0</v>
      </c>
      <c r="Q64" s="304">
        <v>0</v>
      </c>
      <c r="R64" s="304">
        <v>0</v>
      </c>
      <c r="S64" s="304">
        <v>0</v>
      </c>
      <c r="T64" s="304">
        <v>0</v>
      </c>
    </row>
    <row r="65" spans="1:20" ht="13.5">
      <c r="A65" s="309" t="s">
        <v>289</v>
      </c>
      <c r="B65" s="304">
        <v>4</v>
      </c>
      <c r="C65" s="305">
        <v>70.42253521126761</v>
      </c>
      <c r="D65" s="304">
        <v>3</v>
      </c>
      <c r="E65" s="304">
        <v>2</v>
      </c>
      <c r="F65" s="304">
        <v>1</v>
      </c>
      <c r="G65" s="304">
        <v>0</v>
      </c>
      <c r="H65" s="304">
        <v>0</v>
      </c>
      <c r="I65" s="304">
        <v>0</v>
      </c>
      <c r="J65" s="304">
        <v>0</v>
      </c>
      <c r="K65" s="304">
        <v>0</v>
      </c>
      <c r="L65" s="304">
        <v>0</v>
      </c>
      <c r="M65" s="304">
        <v>0</v>
      </c>
      <c r="N65" s="304">
        <v>0</v>
      </c>
      <c r="O65" s="304">
        <v>0</v>
      </c>
      <c r="P65" s="304">
        <v>0</v>
      </c>
      <c r="Q65" s="304">
        <v>0</v>
      </c>
      <c r="R65" s="304">
        <v>1</v>
      </c>
      <c r="S65" s="304">
        <v>0</v>
      </c>
      <c r="T65" s="304">
        <v>0</v>
      </c>
    </row>
    <row r="66" spans="1:20" ht="13.5">
      <c r="A66" s="309" t="s">
        <v>288</v>
      </c>
      <c r="B66" s="304">
        <v>5</v>
      </c>
      <c r="C66" s="305">
        <v>68.97503103876397</v>
      </c>
      <c r="D66" s="304">
        <v>3</v>
      </c>
      <c r="E66" s="304">
        <v>0</v>
      </c>
      <c r="F66" s="304">
        <v>3</v>
      </c>
      <c r="G66" s="304">
        <v>2</v>
      </c>
      <c r="H66" s="304">
        <v>2</v>
      </c>
      <c r="I66" s="304">
        <v>0</v>
      </c>
      <c r="J66" s="304">
        <v>0</v>
      </c>
      <c r="K66" s="304">
        <v>0</v>
      </c>
      <c r="L66" s="304">
        <v>0</v>
      </c>
      <c r="M66" s="304">
        <v>0</v>
      </c>
      <c r="N66" s="304">
        <v>0</v>
      </c>
      <c r="O66" s="304">
        <v>0</v>
      </c>
      <c r="P66" s="304">
        <v>0</v>
      </c>
      <c r="Q66" s="304">
        <v>0</v>
      </c>
      <c r="R66" s="304">
        <v>0</v>
      </c>
      <c r="S66" s="304">
        <v>0</v>
      </c>
      <c r="T66" s="304">
        <v>0</v>
      </c>
    </row>
    <row r="67" spans="1:20" ht="13.5">
      <c r="A67" s="309" t="s">
        <v>287</v>
      </c>
      <c r="B67" s="304">
        <v>0</v>
      </c>
      <c r="C67" s="305">
        <v>0</v>
      </c>
      <c r="D67" s="304">
        <v>0</v>
      </c>
      <c r="E67" s="304">
        <v>0</v>
      </c>
      <c r="F67" s="304">
        <v>0</v>
      </c>
      <c r="G67" s="304">
        <v>0</v>
      </c>
      <c r="H67" s="304">
        <v>0</v>
      </c>
      <c r="I67" s="304">
        <v>0</v>
      </c>
      <c r="J67" s="304">
        <v>0</v>
      </c>
      <c r="K67" s="304">
        <v>0</v>
      </c>
      <c r="L67" s="304">
        <v>0</v>
      </c>
      <c r="M67" s="304">
        <v>0</v>
      </c>
      <c r="N67" s="304">
        <v>0</v>
      </c>
      <c r="O67" s="304">
        <v>0</v>
      </c>
      <c r="P67" s="304">
        <v>0</v>
      </c>
      <c r="Q67" s="304">
        <v>0</v>
      </c>
      <c r="R67" s="304">
        <v>0</v>
      </c>
      <c r="S67" s="304">
        <v>0</v>
      </c>
      <c r="T67" s="304">
        <v>0</v>
      </c>
    </row>
    <row r="68" spans="1:20" ht="13.5">
      <c r="A68" s="309"/>
      <c r="B68" s="304"/>
      <c r="C68" s="305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</row>
    <row r="69" spans="1:20" ht="13.5">
      <c r="A69" s="309" t="s">
        <v>286</v>
      </c>
      <c r="B69" s="304">
        <v>288</v>
      </c>
      <c r="C69" s="305">
        <v>119.52290440657707</v>
      </c>
      <c r="D69" s="304">
        <v>131</v>
      </c>
      <c r="E69" s="304">
        <v>29</v>
      </c>
      <c r="F69" s="304">
        <v>102</v>
      </c>
      <c r="G69" s="304">
        <v>97</v>
      </c>
      <c r="H69" s="304">
        <v>91</v>
      </c>
      <c r="I69" s="304">
        <v>0</v>
      </c>
      <c r="J69" s="304">
        <v>6</v>
      </c>
      <c r="K69" s="304">
        <v>0</v>
      </c>
      <c r="L69" s="304">
        <v>0</v>
      </c>
      <c r="M69" s="304">
        <v>0</v>
      </c>
      <c r="N69" s="304">
        <v>45</v>
      </c>
      <c r="O69" s="304">
        <v>5</v>
      </c>
      <c r="P69" s="304">
        <v>40</v>
      </c>
      <c r="Q69" s="304">
        <v>4</v>
      </c>
      <c r="R69" s="304">
        <v>3</v>
      </c>
      <c r="S69" s="304">
        <v>8</v>
      </c>
      <c r="T69" s="304">
        <v>0</v>
      </c>
    </row>
    <row r="70" spans="1:20" ht="13.5">
      <c r="A70" s="309" t="s">
        <v>285</v>
      </c>
      <c r="B70" s="304">
        <v>195</v>
      </c>
      <c r="C70" s="305">
        <v>149.3852223541579</v>
      </c>
      <c r="D70" s="304">
        <v>89</v>
      </c>
      <c r="E70" s="304">
        <v>21</v>
      </c>
      <c r="F70" s="304">
        <v>68</v>
      </c>
      <c r="G70" s="304">
        <v>67</v>
      </c>
      <c r="H70" s="304">
        <v>63</v>
      </c>
      <c r="I70" s="304">
        <v>0</v>
      </c>
      <c r="J70" s="304">
        <v>4</v>
      </c>
      <c r="K70" s="304">
        <v>0</v>
      </c>
      <c r="L70" s="304">
        <v>0</v>
      </c>
      <c r="M70" s="304">
        <v>0</v>
      </c>
      <c r="N70" s="304">
        <v>28</v>
      </c>
      <c r="O70" s="304">
        <v>1</v>
      </c>
      <c r="P70" s="304">
        <v>27</v>
      </c>
      <c r="Q70" s="304">
        <v>3</v>
      </c>
      <c r="R70" s="304">
        <v>1</v>
      </c>
      <c r="S70" s="304">
        <v>7</v>
      </c>
      <c r="T70" s="304">
        <v>0</v>
      </c>
    </row>
    <row r="71" spans="1:20" ht="13.5">
      <c r="A71" s="309" t="s">
        <v>284</v>
      </c>
      <c r="B71" s="304">
        <v>16</v>
      </c>
      <c r="C71" s="305">
        <v>85.07470622640506</v>
      </c>
      <c r="D71" s="304">
        <v>12</v>
      </c>
      <c r="E71" s="304">
        <v>3</v>
      </c>
      <c r="F71" s="304">
        <v>9</v>
      </c>
      <c r="G71" s="304">
        <v>2</v>
      </c>
      <c r="H71" s="304">
        <v>2</v>
      </c>
      <c r="I71" s="304">
        <v>0</v>
      </c>
      <c r="J71" s="304">
        <v>0</v>
      </c>
      <c r="K71" s="304">
        <v>0</v>
      </c>
      <c r="L71" s="304">
        <v>0</v>
      </c>
      <c r="M71" s="304">
        <v>0</v>
      </c>
      <c r="N71" s="304">
        <v>2</v>
      </c>
      <c r="O71" s="304">
        <v>0</v>
      </c>
      <c r="P71" s="304">
        <v>2</v>
      </c>
      <c r="Q71" s="304">
        <v>0</v>
      </c>
      <c r="R71" s="304">
        <v>0</v>
      </c>
      <c r="S71" s="304">
        <v>0</v>
      </c>
      <c r="T71" s="304">
        <v>0</v>
      </c>
    </row>
    <row r="72" spans="1:20" ht="13.5">
      <c r="A72" s="309" t="s">
        <v>283</v>
      </c>
      <c r="B72" s="304">
        <v>25</v>
      </c>
      <c r="C72" s="305">
        <v>113.54862151973475</v>
      </c>
      <c r="D72" s="304">
        <v>14</v>
      </c>
      <c r="E72" s="304">
        <v>0</v>
      </c>
      <c r="F72" s="304">
        <v>14</v>
      </c>
      <c r="G72" s="304">
        <v>9</v>
      </c>
      <c r="H72" s="304">
        <v>8</v>
      </c>
      <c r="I72" s="304">
        <v>0</v>
      </c>
      <c r="J72" s="304">
        <v>1</v>
      </c>
      <c r="K72" s="304">
        <v>0</v>
      </c>
      <c r="L72" s="304">
        <v>0</v>
      </c>
      <c r="M72" s="304">
        <v>0</v>
      </c>
      <c r="N72" s="304">
        <v>2</v>
      </c>
      <c r="O72" s="304">
        <v>0</v>
      </c>
      <c r="P72" s="304">
        <v>2</v>
      </c>
      <c r="Q72" s="304">
        <v>0</v>
      </c>
      <c r="R72" s="304">
        <v>0</v>
      </c>
      <c r="S72" s="304">
        <v>0</v>
      </c>
      <c r="T72" s="304">
        <v>0</v>
      </c>
    </row>
    <row r="73" spans="1:20" ht="13.5">
      <c r="A73" s="309" t="s">
        <v>282</v>
      </c>
      <c r="B73" s="304">
        <v>26</v>
      </c>
      <c r="C73" s="305">
        <v>83.26394671107411</v>
      </c>
      <c r="D73" s="304">
        <v>2</v>
      </c>
      <c r="E73" s="304">
        <v>2</v>
      </c>
      <c r="F73" s="304">
        <v>0</v>
      </c>
      <c r="G73" s="304">
        <v>16</v>
      </c>
      <c r="H73" s="304">
        <v>15</v>
      </c>
      <c r="I73" s="304">
        <v>0</v>
      </c>
      <c r="J73" s="304">
        <v>1</v>
      </c>
      <c r="K73" s="304">
        <v>0</v>
      </c>
      <c r="L73" s="304">
        <v>0</v>
      </c>
      <c r="M73" s="304">
        <v>0</v>
      </c>
      <c r="N73" s="304">
        <v>7</v>
      </c>
      <c r="O73" s="304">
        <v>3</v>
      </c>
      <c r="P73" s="304">
        <v>4</v>
      </c>
      <c r="Q73" s="304">
        <v>0</v>
      </c>
      <c r="R73" s="304">
        <v>0</v>
      </c>
      <c r="S73" s="304">
        <v>1</v>
      </c>
      <c r="T73" s="304">
        <v>0</v>
      </c>
    </row>
    <row r="74" spans="1:20" ht="13.5">
      <c r="A74" s="309" t="s">
        <v>281</v>
      </c>
      <c r="B74" s="304">
        <v>26</v>
      </c>
      <c r="C74" s="305">
        <v>67.75597425272979</v>
      </c>
      <c r="D74" s="304">
        <v>14</v>
      </c>
      <c r="E74" s="304">
        <v>3</v>
      </c>
      <c r="F74" s="304">
        <v>11</v>
      </c>
      <c r="G74" s="304">
        <v>3</v>
      </c>
      <c r="H74" s="304">
        <v>3</v>
      </c>
      <c r="I74" s="304">
        <v>0</v>
      </c>
      <c r="J74" s="304">
        <v>0</v>
      </c>
      <c r="K74" s="304">
        <v>0</v>
      </c>
      <c r="L74" s="304">
        <v>0</v>
      </c>
      <c r="M74" s="304">
        <v>0</v>
      </c>
      <c r="N74" s="304">
        <v>6</v>
      </c>
      <c r="O74" s="304">
        <v>1</v>
      </c>
      <c r="P74" s="304">
        <v>5</v>
      </c>
      <c r="Q74" s="304">
        <v>1</v>
      </c>
      <c r="R74" s="304">
        <v>2</v>
      </c>
      <c r="S74" s="304">
        <v>0</v>
      </c>
      <c r="T74" s="304">
        <v>0</v>
      </c>
    </row>
    <row r="75" spans="1:20" ht="13.5">
      <c r="A75" s="309"/>
      <c r="B75" s="304"/>
      <c r="C75" s="305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</row>
    <row r="76" spans="1:20" ht="13.5">
      <c r="A76" s="309" t="s">
        <v>280</v>
      </c>
      <c r="B76" s="304">
        <v>281</v>
      </c>
      <c r="C76" s="305">
        <v>139.68285529651538</v>
      </c>
      <c r="D76" s="304">
        <v>184</v>
      </c>
      <c r="E76" s="304">
        <v>35</v>
      </c>
      <c r="F76" s="304">
        <v>149</v>
      </c>
      <c r="G76" s="304">
        <v>62</v>
      </c>
      <c r="H76" s="304">
        <v>60</v>
      </c>
      <c r="I76" s="304">
        <v>0</v>
      </c>
      <c r="J76" s="304">
        <v>2</v>
      </c>
      <c r="K76" s="304">
        <v>0</v>
      </c>
      <c r="L76" s="304">
        <v>0</v>
      </c>
      <c r="M76" s="304">
        <v>0</v>
      </c>
      <c r="N76" s="304">
        <v>23</v>
      </c>
      <c r="O76" s="304">
        <v>0</v>
      </c>
      <c r="P76" s="304">
        <v>23</v>
      </c>
      <c r="Q76" s="304">
        <v>4</v>
      </c>
      <c r="R76" s="304">
        <v>1</v>
      </c>
      <c r="S76" s="304">
        <v>7</v>
      </c>
      <c r="T76" s="304">
        <v>0</v>
      </c>
    </row>
    <row r="77" spans="1:20" ht="13.5">
      <c r="A77" s="309" t="s">
        <v>279</v>
      </c>
      <c r="B77" s="304">
        <v>188</v>
      </c>
      <c r="C77" s="305">
        <v>169.1073291836074</v>
      </c>
      <c r="D77" s="304">
        <v>128</v>
      </c>
      <c r="E77" s="304">
        <v>26</v>
      </c>
      <c r="F77" s="304">
        <v>102</v>
      </c>
      <c r="G77" s="304">
        <v>40</v>
      </c>
      <c r="H77" s="304">
        <v>39</v>
      </c>
      <c r="I77" s="304">
        <v>0</v>
      </c>
      <c r="J77" s="304">
        <v>1</v>
      </c>
      <c r="K77" s="304">
        <v>0</v>
      </c>
      <c r="L77" s="304">
        <v>0</v>
      </c>
      <c r="M77" s="304">
        <v>0</v>
      </c>
      <c r="N77" s="304">
        <v>12</v>
      </c>
      <c r="O77" s="304">
        <v>0</v>
      </c>
      <c r="P77" s="304">
        <v>12</v>
      </c>
      <c r="Q77" s="304">
        <v>3</v>
      </c>
      <c r="R77" s="304">
        <v>1</v>
      </c>
      <c r="S77" s="304">
        <v>4</v>
      </c>
      <c r="T77" s="304">
        <v>0</v>
      </c>
    </row>
    <row r="78" spans="1:20" ht="13.5">
      <c r="A78" s="309" t="s">
        <v>278</v>
      </c>
      <c r="B78" s="304">
        <v>8</v>
      </c>
      <c r="C78" s="305">
        <v>48.30042866630441</v>
      </c>
      <c r="D78" s="304">
        <v>5</v>
      </c>
      <c r="E78" s="304">
        <v>1</v>
      </c>
      <c r="F78" s="304">
        <v>4</v>
      </c>
      <c r="G78" s="304">
        <v>2</v>
      </c>
      <c r="H78" s="304">
        <v>1</v>
      </c>
      <c r="I78" s="304">
        <v>0</v>
      </c>
      <c r="J78" s="304">
        <v>1</v>
      </c>
      <c r="K78" s="304">
        <v>0</v>
      </c>
      <c r="L78" s="304">
        <v>0</v>
      </c>
      <c r="M78" s="304">
        <v>0</v>
      </c>
      <c r="N78" s="304">
        <v>1</v>
      </c>
      <c r="O78" s="304">
        <v>0</v>
      </c>
      <c r="P78" s="304">
        <v>1</v>
      </c>
      <c r="Q78" s="304">
        <v>0</v>
      </c>
      <c r="R78" s="304">
        <v>0</v>
      </c>
      <c r="S78" s="304">
        <v>0</v>
      </c>
      <c r="T78" s="304">
        <v>0</v>
      </c>
    </row>
    <row r="79" spans="1:20" ht="13.5">
      <c r="A79" s="309" t="s">
        <v>277</v>
      </c>
      <c r="B79" s="304">
        <v>0</v>
      </c>
      <c r="C79" s="305">
        <v>0</v>
      </c>
      <c r="D79" s="304">
        <v>0</v>
      </c>
      <c r="E79" s="304">
        <v>0</v>
      </c>
      <c r="F79" s="304">
        <v>0</v>
      </c>
      <c r="G79" s="304">
        <v>0</v>
      </c>
      <c r="H79" s="304">
        <v>0</v>
      </c>
      <c r="I79" s="304">
        <v>0</v>
      </c>
      <c r="J79" s="304">
        <v>0</v>
      </c>
      <c r="K79" s="304">
        <v>0</v>
      </c>
      <c r="L79" s="304">
        <v>0</v>
      </c>
      <c r="M79" s="304">
        <v>0</v>
      </c>
      <c r="N79" s="304">
        <v>0</v>
      </c>
      <c r="O79" s="304">
        <v>0</v>
      </c>
      <c r="P79" s="304">
        <v>0</v>
      </c>
      <c r="Q79" s="304">
        <v>0</v>
      </c>
      <c r="R79" s="304">
        <v>0</v>
      </c>
      <c r="S79" s="304">
        <v>0</v>
      </c>
      <c r="T79" s="304">
        <v>0</v>
      </c>
    </row>
    <row r="80" spans="1:20" ht="13.5">
      <c r="A80" s="309" t="s">
        <v>276</v>
      </c>
      <c r="B80" s="304">
        <v>0</v>
      </c>
      <c r="C80" s="305">
        <v>0</v>
      </c>
      <c r="D80" s="304">
        <v>0</v>
      </c>
      <c r="E80" s="304">
        <v>0</v>
      </c>
      <c r="F80" s="304">
        <v>0</v>
      </c>
      <c r="G80" s="304">
        <v>0</v>
      </c>
      <c r="H80" s="304">
        <v>0</v>
      </c>
      <c r="I80" s="304">
        <v>0</v>
      </c>
      <c r="J80" s="304">
        <v>0</v>
      </c>
      <c r="K80" s="304">
        <v>0</v>
      </c>
      <c r="L80" s="304">
        <v>0</v>
      </c>
      <c r="M80" s="304">
        <v>0</v>
      </c>
      <c r="N80" s="304">
        <v>0</v>
      </c>
      <c r="O80" s="304">
        <v>0</v>
      </c>
      <c r="P80" s="304">
        <v>0</v>
      </c>
      <c r="Q80" s="304">
        <v>0</v>
      </c>
      <c r="R80" s="304">
        <v>0</v>
      </c>
      <c r="S80" s="304">
        <v>0</v>
      </c>
      <c r="T80" s="304">
        <v>0</v>
      </c>
    </row>
    <row r="81" spans="1:20" ht="13.5">
      <c r="A81" s="309" t="s">
        <v>275</v>
      </c>
      <c r="B81" s="304">
        <v>21</v>
      </c>
      <c r="C81" s="305">
        <v>110.89401700374927</v>
      </c>
      <c r="D81" s="304">
        <v>11</v>
      </c>
      <c r="E81" s="304">
        <v>1</v>
      </c>
      <c r="F81" s="304">
        <v>10</v>
      </c>
      <c r="G81" s="304">
        <v>5</v>
      </c>
      <c r="H81" s="304">
        <v>5</v>
      </c>
      <c r="I81" s="304">
        <v>0</v>
      </c>
      <c r="J81" s="304">
        <v>0</v>
      </c>
      <c r="K81" s="304">
        <v>0</v>
      </c>
      <c r="L81" s="304">
        <v>0</v>
      </c>
      <c r="M81" s="304">
        <v>0</v>
      </c>
      <c r="N81" s="304">
        <v>4</v>
      </c>
      <c r="O81" s="304">
        <v>0</v>
      </c>
      <c r="P81" s="304">
        <v>4</v>
      </c>
      <c r="Q81" s="304">
        <v>0</v>
      </c>
      <c r="R81" s="304">
        <v>0</v>
      </c>
      <c r="S81" s="304">
        <v>1</v>
      </c>
      <c r="T81" s="304">
        <v>0</v>
      </c>
    </row>
    <row r="82" spans="1:20" ht="13.5">
      <c r="A82" s="309" t="s">
        <v>274</v>
      </c>
      <c r="B82" s="304">
        <v>38</v>
      </c>
      <c r="C82" s="305">
        <v>139.38815934267478</v>
      </c>
      <c r="D82" s="304">
        <v>20</v>
      </c>
      <c r="E82" s="304">
        <v>2</v>
      </c>
      <c r="F82" s="304">
        <v>18</v>
      </c>
      <c r="G82" s="304">
        <v>13</v>
      </c>
      <c r="H82" s="304">
        <v>13</v>
      </c>
      <c r="I82" s="304">
        <v>0</v>
      </c>
      <c r="J82" s="304">
        <v>0</v>
      </c>
      <c r="K82" s="304">
        <v>0</v>
      </c>
      <c r="L82" s="304">
        <v>0</v>
      </c>
      <c r="M82" s="304">
        <v>0</v>
      </c>
      <c r="N82" s="304">
        <v>4</v>
      </c>
      <c r="O82" s="304">
        <v>0</v>
      </c>
      <c r="P82" s="304">
        <v>4</v>
      </c>
      <c r="Q82" s="304">
        <v>0</v>
      </c>
      <c r="R82" s="304">
        <v>0</v>
      </c>
      <c r="S82" s="304">
        <v>1</v>
      </c>
      <c r="T82" s="304">
        <v>0</v>
      </c>
    </row>
    <row r="83" spans="1:20" ht="13.5">
      <c r="A83" s="309" t="s">
        <v>273</v>
      </c>
      <c r="B83" s="304">
        <v>26</v>
      </c>
      <c r="C83" s="305">
        <v>120.60487985898506</v>
      </c>
      <c r="D83" s="304">
        <v>20</v>
      </c>
      <c r="E83" s="304">
        <v>5</v>
      </c>
      <c r="F83" s="304">
        <v>15</v>
      </c>
      <c r="G83" s="304">
        <v>2</v>
      </c>
      <c r="H83" s="304">
        <v>2</v>
      </c>
      <c r="I83" s="304">
        <v>0</v>
      </c>
      <c r="J83" s="304">
        <v>0</v>
      </c>
      <c r="K83" s="304">
        <v>0</v>
      </c>
      <c r="L83" s="304">
        <v>0</v>
      </c>
      <c r="M83" s="304">
        <v>0</v>
      </c>
      <c r="N83" s="304">
        <v>2</v>
      </c>
      <c r="O83" s="304">
        <v>0</v>
      </c>
      <c r="P83" s="304">
        <v>2</v>
      </c>
      <c r="Q83" s="304">
        <v>1</v>
      </c>
      <c r="R83" s="304">
        <v>0</v>
      </c>
      <c r="S83" s="304">
        <v>1</v>
      </c>
      <c r="T83" s="304">
        <v>0</v>
      </c>
    </row>
    <row r="84" spans="1:20" ht="13.5">
      <c r="A84" s="309"/>
      <c r="B84" s="304"/>
      <c r="C84" s="305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</row>
    <row r="85" spans="1:20" ht="13.5">
      <c r="A85" s="309" t="s">
        <v>272</v>
      </c>
      <c r="B85" s="304">
        <f>SUM(B86:B88)</f>
        <v>318</v>
      </c>
      <c r="C85" s="305">
        <v>162.89231179022747</v>
      </c>
      <c r="D85" s="304">
        <f>SUM(D86:D88)</f>
        <v>170</v>
      </c>
      <c r="E85" s="304">
        <f>SUM(E86:E88)</f>
        <v>33</v>
      </c>
      <c r="F85" s="304">
        <f>SUM(F86:F88)</f>
        <v>137</v>
      </c>
      <c r="G85" s="304">
        <f>SUM(G86:G88)</f>
        <v>77</v>
      </c>
      <c r="H85" s="304">
        <f>SUM(H86:H88)</f>
        <v>71</v>
      </c>
      <c r="I85" s="304">
        <f>SUM(I86:I88)</f>
        <v>0</v>
      </c>
      <c r="J85" s="304">
        <f>SUM(J86:J88)</f>
        <v>6</v>
      </c>
      <c r="K85" s="304">
        <f>SUM(K86:K88)</f>
        <v>0</v>
      </c>
      <c r="L85" s="304">
        <f>SUM(L86:L88)</f>
        <v>0</v>
      </c>
      <c r="M85" s="304">
        <f>SUM(M86:M88)</f>
        <v>0</v>
      </c>
      <c r="N85" s="304">
        <f>SUM(N86:N88)</f>
        <v>50</v>
      </c>
      <c r="O85" s="304">
        <f>SUM(O86:O88)</f>
        <v>22</v>
      </c>
      <c r="P85" s="304">
        <f>SUM(P86:P88)</f>
        <v>28</v>
      </c>
      <c r="Q85" s="304">
        <f>SUM(Q86:Q88)</f>
        <v>12</v>
      </c>
      <c r="R85" s="304">
        <f>SUM(R86:R88)</f>
        <v>4</v>
      </c>
      <c r="S85" s="304">
        <f>SUM(S86:S88)</f>
        <v>5</v>
      </c>
      <c r="T85" s="304">
        <f>SUM(T86:T88)</f>
        <v>0</v>
      </c>
    </row>
    <row r="86" spans="1:20" ht="13.5">
      <c r="A86" s="309" t="s">
        <v>271</v>
      </c>
      <c r="B86" s="304">
        <v>258</v>
      </c>
      <c r="C86" s="305">
        <v>170.09605812274606</v>
      </c>
      <c r="D86" s="304">
        <v>146</v>
      </c>
      <c r="E86" s="304">
        <v>27</v>
      </c>
      <c r="F86" s="304">
        <v>119</v>
      </c>
      <c r="G86" s="304">
        <v>75</v>
      </c>
      <c r="H86" s="304">
        <v>70</v>
      </c>
      <c r="I86" s="304">
        <v>0</v>
      </c>
      <c r="J86" s="304">
        <v>5</v>
      </c>
      <c r="K86" s="304">
        <v>0</v>
      </c>
      <c r="L86" s="304">
        <v>0</v>
      </c>
      <c r="M86" s="304">
        <v>0</v>
      </c>
      <c r="N86" s="304">
        <v>23</v>
      </c>
      <c r="O86" s="304">
        <v>0</v>
      </c>
      <c r="P86" s="304">
        <v>23</v>
      </c>
      <c r="Q86" s="304">
        <v>7</v>
      </c>
      <c r="R86" s="304">
        <v>3</v>
      </c>
      <c r="S86" s="304">
        <v>4</v>
      </c>
      <c r="T86" s="304">
        <v>0</v>
      </c>
    </row>
    <row r="87" spans="1:20" ht="13.5">
      <c r="A87" s="309" t="s">
        <v>270</v>
      </c>
      <c r="B87" s="304">
        <v>33</v>
      </c>
      <c r="C87" s="305">
        <v>234.84201537147734</v>
      </c>
      <c r="D87" s="304">
        <v>9</v>
      </c>
      <c r="E87" s="304">
        <v>4</v>
      </c>
      <c r="F87" s="304">
        <v>5</v>
      </c>
      <c r="G87" s="304">
        <v>0</v>
      </c>
      <c r="H87" s="304">
        <v>0</v>
      </c>
      <c r="I87" s="304">
        <v>0</v>
      </c>
      <c r="J87" s="304">
        <v>0</v>
      </c>
      <c r="K87" s="304">
        <v>0</v>
      </c>
      <c r="L87" s="304">
        <v>0</v>
      </c>
      <c r="M87" s="304">
        <v>0</v>
      </c>
      <c r="N87" s="304">
        <v>23</v>
      </c>
      <c r="O87" s="304">
        <v>22</v>
      </c>
      <c r="P87" s="304">
        <v>1</v>
      </c>
      <c r="Q87" s="304">
        <v>0</v>
      </c>
      <c r="R87" s="304">
        <v>0</v>
      </c>
      <c r="S87" s="304">
        <v>1</v>
      </c>
      <c r="T87" s="304">
        <v>0</v>
      </c>
    </row>
    <row r="88" spans="1:20" ht="13.5">
      <c r="A88" s="309" t="s">
        <v>269</v>
      </c>
      <c r="B88" s="304">
        <v>27</v>
      </c>
      <c r="C88" s="305">
        <v>91.55645981688708</v>
      </c>
      <c r="D88" s="304">
        <v>15</v>
      </c>
      <c r="E88" s="304">
        <v>2</v>
      </c>
      <c r="F88" s="304">
        <v>13</v>
      </c>
      <c r="G88" s="304">
        <v>2</v>
      </c>
      <c r="H88" s="304">
        <v>1</v>
      </c>
      <c r="I88" s="304">
        <v>0</v>
      </c>
      <c r="J88" s="304">
        <v>1</v>
      </c>
      <c r="K88" s="304">
        <v>0</v>
      </c>
      <c r="L88" s="304">
        <v>0</v>
      </c>
      <c r="M88" s="304">
        <v>0</v>
      </c>
      <c r="N88" s="304">
        <v>4</v>
      </c>
      <c r="O88" s="304">
        <v>0</v>
      </c>
      <c r="P88" s="304">
        <v>4</v>
      </c>
      <c r="Q88" s="304">
        <v>5</v>
      </c>
      <c r="R88" s="304">
        <v>1</v>
      </c>
      <c r="S88" s="304">
        <v>0</v>
      </c>
      <c r="T88" s="304">
        <v>0</v>
      </c>
    </row>
    <row r="89" spans="1:20" ht="13.5">
      <c r="A89" s="309"/>
      <c r="B89" s="307"/>
      <c r="C89" s="305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</row>
    <row r="90" spans="1:20" ht="13.5">
      <c r="A90" s="309" t="s">
        <v>268</v>
      </c>
      <c r="B90" s="304">
        <f>SUM(B91:B96)</f>
        <v>263</v>
      </c>
      <c r="C90" s="305">
        <v>140.31980109801577</v>
      </c>
      <c r="D90" s="304">
        <f>SUM(D91:D96)</f>
        <v>137</v>
      </c>
      <c r="E90" s="304">
        <f>SUM(E91:E96)</f>
        <v>37</v>
      </c>
      <c r="F90" s="304">
        <f>SUM(F91:F96)</f>
        <v>100</v>
      </c>
      <c r="G90" s="304">
        <f>SUM(G91:G96)</f>
        <v>43</v>
      </c>
      <c r="H90" s="304">
        <f>SUM(H91:H96)</f>
        <v>38</v>
      </c>
      <c r="I90" s="304">
        <f>SUM(I91:I96)</f>
        <v>0</v>
      </c>
      <c r="J90" s="304">
        <f>SUM(J91:J96)</f>
        <v>5</v>
      </c>
      <c r="K90" s="304">
        <f>SUM(K91:K96)</f>
        <v>1</v>
      </c>
      <c r="L90" s="304">
        <f>SUM(L91:L96)</f>
        <v>1</v>
      </c>
      <c r="M90" s="304">
        <f>SUM(M91:M96)</f>
        <v>0</v>
      </c>
      <c r="N90" s="304">
        <f>SUM(N91:N96)</f>
        <v>66</v>
      </c>
      <c r="O90" s="304">
        <f>SUM(O91:O96)</f>
        <v>41</v>
      </c>
      <c r="P90" s="304">
        <f>SUM(P91:P96)</f>
        <v>25</v>
      </c>
      <c r="Q90" s="304">
        <f>SUM(Q91:Q96)</f>
        <v>2</v>
      </c>
      <c r="R90" s="304">
        <f>SUM(R91:R96)</f>
        <v>7</v>
      </c>
      <c r="S90" s="304">
        <f>SUM(S91:S96)</f>
        <v>7</v>
      </c>
      <c r="T90" s="304">
        <f>SUM(T91:T96)</f>
        <v>0</v>
      </c>
    </row>
    <row r="91" spans="1:20" ht="13.5">
      <c r="A91" s="309" t="s">
        <v>267</v>
      </c>
      <c r="B91" s="304">
        <v>131</v>
      </c>
      <c r="C91" s="305">
        <v>164.59147391036674</v>
      </c>
      <c r="D91" s="304">
        <v>76</v>
      </c>
      <c r="E91" s="304">
        <v>20</v>
      </c>
      <c r="F91" s="304">
        <v>56</v>
      </c>
      <c r="G91" s="304">
        <v>33</v>
      </c>
      <c r="H91" s="304">
        <v>31</v>
      </c>
      <c r="I91" s="304">
        <v>0</v>
      </c>
      <c r="J91" s="304">
        <v>2</v>
      </c>
      <c r="K91" s="304">
        <v>0</v>
      </c>
      <c r="L91" s="304">
        <v>0</v>
      </c>
      <c r="M91" s="304">
        <v>0</v>
      </c>
      <c r="N91" s="304">
        <v>15</v>
      </c>
      <c r="O91" s="304">
        <v>1</v>
      </c>
      <c r="P91" s="304">
        <v>14</v>
      </c>
      <c r="Q91" s="304">
        <v>2</v>
      </c>
      <c r="R91" s="304">
        <v>1</v>
      </c>
      <c r="S91" s="304">
        <v>4</v>
      </c>
      <c r="T91" s="304">
        <v>0</v>
      </c>
    </row>
    <row r="92" spans="1:20" ht="13.5">
      <c r="A92" s="309" t="s">
        <v>266</v>
      </c>
      <c r="B92" s="304">
        <v>8</v>
      </c>
      <c r="C92" s="305">
        <v>50.23863350916855</v>
      </c>
      <c r="D92" s="304">
        <v>5</v>
      </c>
      <c r="E92" s="304">
        <v>2</v>
      </c>
      <c r="F92" s="304">
        <v>3</v>
      </c>
      <c r="G92" s="304">
        <v>0</v>
      </c>
      <c r="H92" s="304">
        <v>0</v>
      </c>
      <c r="I92" s="304">
        <v>0</v>
      </c>
      <c r="J92" s="304">
        <v>0</v>
      </c>
      <c r="K92" s="304">
        <v>1</v>
      </c>
      <c r="L92" s="304">
        <v>1</v>
      </c>
      <c r="M92" s="304">
        <v>0</v>
      </c>
      <c r="N92" s="304">
        <v>1</v>
      </c>
      <c r="O92" s="304">
        <v>0</v>
      </c>
      <c r="P92" s="304">
        <v>1</v>
      </c>
      <c r="Q92" s="304">
        <v>0</v>
      </c>
      <c r="R92" s="304">
        <v>0</v>
      </c>
      <c r="S92" s="304">
        <v>1</v>
      </c>
      <c r="T92" s="304">
        <v>0</v>
      </c>
    </row>
    <row r="93" spans="1:20" ht="13.5">
      <c r="A93" s="309" t="s">
        <v>265</v>
      </c>
      <c r="B93" s="304">
        <v>3</v>
      </c>
      <c r="C93" s="305">
        <v>26.443367122080208</v>
      </c>
      <c r="D93" s="304">
        <v>0</v>
      </c>
      <c r="E93" s="304">
        <v>0</v>
      </c>
      <c r="F93" s="304">
        <v>0</v>
      </c>
      <c r="G93" s="304">
        <v>0</v>
      </c>
      <c r="H93" s="304">
        <v>0</v>
      </c>
      <c r="I93" s="304">
        <v>0</v>
      </c>
      <c r="J93" s="304">
        <v>0</v>
      </c>
      <c r="K93" s="304">
        <v>0</v>
      </c>
      <c r="L93" s="304">
        <v>0</v>
      </c>
      <c r="M93" s="304">
        <v>0</v>
      </c>
      <c r="N93" s="304">
        <v>2</v>
      </c>
      <c r="O93" s="304">
        <v>1</v>
      </c>
      <c r="P93" s="304">
        <v>1</v>
      </c>
      <c r="Q93" s="304">
        <v>0</v>
      </c>
      <c r="R93" s="304">
        <v>0</v>
      </c>
      <c r="S93" s="304">
        <v>1</v>
      </c>
      <c r="T93" s="304">
        <v>0</v>
      </c>
    </row>
    <row r="94" spans="1:20" ht="13.5">
      <c r="A94" s="309" t="s">
        <v>264</v>
      </c>
      <c r="B94" s="304">
        <v>48</v>
      </c>
      <c r="C94" s="305">
        <v>411.1701216378276</v>
      </c>
      <c r="D94" s="304">
        <v>3</v>
      </c>
      <c r="E94" s="304">
        <v>1</v>
      </c>
      <c r="F94" s="304">
        <v>2</v>
      </c>
      <c r="G94" s="304">
        <v>3</v>
      </c>
      <c r="H94" s="304">
        <v>2</v>
      </c>
      <c r="I94" s="304">
        <v>0</v>
      </c>
      <c r="J94" s="304">
        <v>1</v>
      </c>
      <c r="K94" s="304">
        <v>0</v>
      </c>
      <c r="L94" s="304">
        <v>0</v>
      </c>
      <c r="M94" s="304">
        <v>0</v>
      </c>
      <c r="N94" s="304">
        <v>40</v>
      </c>
      <c r="O94" s="304">
        <v>39</v>
      </c>
      <c r="P94" s="304">
        <v>1</v>
      </c>
      <c r="Q94" s="304">
        <v>0</v>
      </c>
      <c r="R94" s="304">
        <v>2</v>
      </c>
      <c r="S94" s="304">
        <v>0</v>
      </c>
      <c r="T94" s="304">
        <v>0</v>
      </c>
    </row>
    <row r="95" spans="1:20" ht="13.5">
      <c r="A95" s="309" t="s">
        <v>263</v>
      </c>
      <c r="B95" s="304">
        <v>48</v>
      </c>
      <c r="C95" s="305">
        <v>116.5331391114348</v>
      </c>
      <c r="D95" s="304">
        <v>34</v>
      </c>
      <c r="E95" s="304">
        <v>8</v>
      </c>
      <c r="F95" s="304">
        <v>26</v>
      </c>
      <c r="G95" s="304">
        <v>5</v>
      </c>
      <c r="H95" s="304">
        <v>3</v>
      </c>
      <c r="I95" s="304">
        <v>0</v>
      </c>
      <c r="J95" s="304">
        <v>2</v>
      </c>
      <c r="K95" s="304">
        <v>0</v>
      </c>
      <c r="L95" s="304">
        <v>0</v>
      </c>
      <c r="M95" s="304">
        <v>0</v>
      </c>
      <c r="N95" s="304">
        <v>5</v>
      </c>
      <c r="O95" s="304">
        <v>0</v>
      </c>
      <c r="P95" s="304">
        <v>5</v>
      </c>
      <c r="Q95" s="304">
        <v>0</v>
      </c>
      <c r="R95" s="304">
        <v>3</v>
      </c>
      <c r="S95" s="304">
        <v>1</v>
      </c>
      <c r="T95" s="304">
        <v>0</v>
      </c>
    </row>
    <row r="96" spans="1:20" ht="13.5">
      <c r="A96" s="309" t="s">
        <v>262</v>
      </c>
      <c r="B96" s="304">
        <v>25</v>
      </c>
      <c r="C96" s="305">
        <v>90.23641941887746</v>
      </c>
      <c r="D96" s="304">
        <v>19</v>
      </c>
      <c r="E96" s="304">
        <v>6</v>
      </c>
      <c r="F96" s="304">
        <v>13</v>
      </c>
      <c r="G96" s="304">
        <v>2</v>
      </c>
      <c r="H96" s="304">
        <v>2</v>
      </c>
      <c r="I96" s="304">
        <v>0</v>
      </c>
      <c r="J96" s="304">
        <v>0</v>
      </c>
      <c r="K96" s="304">
        <v>0</v>
      </c>
      <c r="L96" s="304">
        <v>0</v>
      </c>
      <c r="M96" s="304">
        <v>0</v>
      </c>
      <c r="N96" s="304">
        <v>3</v>
      </c>
      <c r="O96" s="304">
        <v>0</v>
      </c>
      <c r="P96" s="304">
        <v>3</v>
      </c>
      <c r="Q96" s="304">
        <v>0</v>
      </c>
      <c r="R96" s="304">
        <v>1</v>
      </c>
      <c r="S96" s="304">
        <v>0</v>
      </c>
      <c r="T96" s="304">
        <v>0</v>
      </c>
    </row>
    <row r="97" spans="1:20" ht="13.5">
      <c r="A97" s="308"/>
      <c r="B97" s="307"/>
      <c r="C97" s="305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</row>
    <row r="98" spans="1:20" ht="13.5">
      <c r="A98" s="306" t="s">
        <v>261</v>
      </c>
      <c r="B98" s="304">
        <f>B10</f>
        <v>589</v>
      </c>
      <c r="C98" s="305">
        <v>171.42724092366976</v>
      </c>
      <c r="D98" s="304">
        <f>D10</f>
        <v>233</v>
      </c>
      <c r="E98" s="304">
        <f>E10</f>
        <v>46</v>
      </c>
      <c r="F98" s="304">
        <f>F10</f>
        <v>187</v>
      </c>
      <c r="G98" s="304">
        <f>G10</f>
        <v>175</v>
      </c>
      <c r="H98" s="304">
        <f>H10</f>
        <v>163</v>
      </c>
      <c r="I98" s="304">
        <f>I10</f>
        <v>0</v>
      </c>
      <c r="J98" s="304">
        <f>J10</f>
        <v>12</v>
      </c>
      <c r="K98" s="304">
        <f>K10</f>
        <v>13</v>
      </c>
      <c r="L98" s="304">
        <f>L10</f>
        <v>11</v>
      </c>
      <c r="M98" s="304">
        <f>M10</f>
        <v>2</v>
      </c>
      <c r="N98" s="304">
        <f>N10</f>
        <v>100</v>
      </c>
      <c r="O98" s="304">
        <f>O10</f>
        <v>46</v>
      </c>
      <c r="P98" s="304">
        <f>P10</f>
        <v>54</v>
      </c>
      <c r="Q98" s="304">
        <f>Q10</f>
        <v>40</v>
      </c>
      <c r="R98" s="304">
        <f>R10</f>
        <v>11</v>
      </c>
      <c r="S98" s="304">
        <f>S10</f>
        <v>17</v>
      </c>
      <c r="T98" s="304">
        <f>T10</f>
        <v>0</v>
      </c>
    </row>
    <row r="99" spans="1:20" ht="13.5">
      <c r="A99" s="306" t="s">
        <v>260</v>
      </c>
      <c r="B99" s="304">
        <f>B14</f>
        <v>655</v>
      </c>
      <c r="C99" s="305">
        <v>168.52429322712445</v>
      </c>
      <c r="D99" s="304">
        <f>D14</f>
        <v>226</v>
      </c>
      <c r="E99" s="304">
        <f>E14</f>
        <v>47</v>
      </c>
      <c r="F99" s="304">
        <f>F14</f>
        <v>179</v>
      </c>
      <c r="G99" s="304">
        <f>G14</f>
        <v>172</v>
      </c>
      <c r="H99" s="304">
        <f>H14</f>
        <v>166</v>
      </c>
      <c r="I99" s="304">
        <f>I14</f>
        <v>0</v>
      </c>
      <c r="J99" s="304">
        <f>J14</f>
        <v>6</v>
      </c>
      <c r="K99" s="304">
        <f>K14</f>
        <v>0</v>
      </c>
      <c r="L99" s="304">
        <f>L14</f>
        <v>0</v>
      </c>
      <c r="M99" s="304">
        <f>M14</f>
        <v>0</v>
      </c>
      <c r="N99" s="304">
        <f>N14</f>
        <v>202</v>
      </c>
      <c r="O99" s="304">
        <f>O14</f>
        <v>141</v>
      </c>
      <c r="P99" s="304">
        <f>P14</f>
        <v>61</v>
      </c>
      <c r="Q99" s="304">
        <f>Q14</f>
        <v>9</v>
      </c>
      <c r="R99" s="304">
        <f>R14</f>
        <v>6</v>
      </c>
      <c r="S99" s="304">
        <f>S14</f>
        <v>40</v>
      </c>
      <c r="T99" s="304">
        <f>T14</f>
        <v>0</v>
      </c>
    </row>
    <row r="100" spans="1:20" ht="13.5">
      <c r="A100" s="306" t="s">
        <v>259</v>
      </c>
      <c r="B100" s="304">
        <f>B23</f>
        <v>121</v>
      </c>
      <c r="C100" s="305">
        <v>100.73260073260074</v>
      </c>
      <c r="D100" s="304">
        <f>D23</f>
        <v>43</v>
      </c>
      <c r="E100" s="304">
        <f>E23</f>
        <v>10</v>
      </c>
      <c r="F100" s="304">
        <f>F23</f>
        <v>33</v>
      </c>
      <c r="G100" s="304">
        <f>G23</f>
        <v>51</v>
      </c>
      <c r="H100" s="304">
        <f>H23</f>
        <v>49</v>
      </c>
      <c r="I100" s="304">
        <f>I23</f>
        <v>0</v>
      </c>
      <c r="J100" s="304">
        <f>J23</f>
        <v>2</v>
      </c>
      <c r="K100" s="304">
        <f>K23</f>
        <v>0</v>
      </c>
      <c r="L100" s="304">
        <f>L23</f>
        <v>0</v>
      </c>
      <c r="M100" s="304">
        <f>M23</f>
        <v>0</v>
      </c>
      <c r="N100" s="304">
        <f>N23</f>
        <v>20</v>
      </c>
      <c r="O100" s="304">
        <f>O23</f>
        <v>0</v>
      </c>
      <c r="P100" s="304">
        <f>P23</f>
        <v>20</v>
      </c>
      <c r="Q100" s="304">
        <f>Q23</f>
        <v>4</v>
      </c>
      <c r="R100" s="304">
        <f>R23</f>
        <v>1</v>
      </c>
      <c r="S100" s="304">
        <f>S23</f>
        <v>2</v>
      </c>
      <c r="T100" s="304">
        <f>T23</f>
        <v>0</v>
      </c>
    </row>
    <row r="101" spans="1:20" ht="13.5">
      <c r="A101" s="306" t="s">
        <v>258</v>
      </c>
      <c r="B101" s="304">
        <f>B33</f>
        <v>143</v>
      </c>
      <c r="C101" s="305">
        <v>126.77080193613588</v>
      </c>
      <c r="D101" s="304">
        <f>D33</f>
        <v>88</v>
      </c>
      <c r="E101" s="304">
        <f>E33</f>
        <v>16</v>
      </c>
      <c r="F101" s="304">
        <f>F33</f>
        <v>72</v>
      </c>
      <c r="G101" s="304">
        <f>G33</f>
        <v>39</v>
      </c>
      <c r="H101" s="304">
        <f>H33</f>
        <v>39</v>
      </c>
      <c r="I101" s="304">
        <f>I33</f>
        <v>0</v>
      </c>
      <c r="J101" s="304">
        <f>J33</f>
        <v>0</v>
      </c>
      <c r="K101" s="304">
        <f>K33</f>
        <v>0</v>
      </c>
      <c r="L101" s="304">
        <f>L33</f>
        <v>0</v>
      </c>
      <c r="M101" s="304">
        <f>M33</f>
        <v>0</v>
      </c>
      <c r="N101" s="304">
        <f>N33</f>
        <v>10</v>
      </c>
      <c r="O101" s="304">
        <f>O33</f>
        <v>0</v>
      </c>
      <c r="P101" s="304">
        <f>P33</f>
        <v>10</v>
      </c>
      <c r="Q101" s="304">
        <f>Q33</f>
        <v>3</v>
      </c>
      <c r="R101" s="304">
        <f>R33</f>
        <v>2</v>
      </c>
      <c r="S101" s="304">
        <f>S33</f>
        <v>1</v>
      </c>
      <c r="T101" s="304">
        <f>T33</f>
        <v>0</v>
      </c>
    </row>
    <row r="102" spans="1:20" ht="13.5">
      <c r="A102" s="306" t="s">
        <v>257</v>
      </c>
      <c r="B102" s="304">
        <f>B41</f>
        <v>105</v>
      </c>
      <c r="C102" s="305">
        <v>128.18008691830656</v>
      </c>
      <c r="D102" s="304">
        <f>D41</f>
        <v>43</v>
      </c>
      <c r="E102" s="304">
        <f>E41</f>
        <v>14</v>
      </c>
      <c r="F102" s="304">
        <f>F41</f>
        <v>29</v>
      </c>
      <c r="G102" s="304">
        <f>G41</f>
        <v>43</v>
      </c>
      <c r="H102" s="304">
        <f>H41</f>
        <v>37</v>
      </c>
      <c r="I102" s="304">
        <f>I41</f>
        <v>0</v>
      </c>
      <c r="J102" s="304">
        <f>J41</f>
        <v>6</v>
      </c>
      <c r="K102" s="304">
        <f>K41</f>
        <v>0</v>
      </c>
      <c r="L102" s="304">
        <f>L41</f>
        <v>0</v>
      </c>
      <c r="M102" s="304">
        <f>M41</f>
        <v>0</v>
      </c>
      <c r="N102" s="304">
        <f>N41</f>
        <v>11</v>
      </c>
      <c r="O102" s="304">
        <f>O41</f>
        <v>3</v>
      </c>
      <c r="P102" s="304">
        <f>P41</f>
        <v>8</v>
      </c>
      <c r="Q102" s="304">
        <f>Q41</f>
        <v>3</v>
      </c>
      <c r="R102" s="304">
        <f>R41</f>
        <v>1</v>
      </c>
      <c r="S102" s="304">
        <f>S41</f>
        <v>4</v>
      </c>
      <c r="T102" s="304">
        <f>T41</f>
        <v>0</v>
      </c>
    </row>
    <row r="103" spans="1:20" ht="13.5">
      <c r="A103" s="306" t="s">
        <v>256</v>
      </c>
      <c r="B103" s="304">
        <f>B48</f>
        <v>73</v>
      </c>
      <c r="C103" s="305">
        <v>110.38695921731109</v>
      </c>
      <c r="D103" s="304">
        <f>D48</f>
        <v>27</v>
      </c>
      <c r="E103" s="304">
        <f>E48</f>
        <v>10</v>
      </c>
      <c r="F103" s="304">
        <f>F48</f>
        <v>17</v>
      </c>
      <c r="G103" s="304">
        <f>G48</f>
        <v>34</v>
      </c>
      <c r="H103" s="304">
        <f>H48</f>
        <v>34</v>
      </c>
      <c r="I103" s="304">
        <f>I48</f>
        <v>0</v>
      </c>
      <c r="J103" s="304">
        <f>J48</f>
        <v>0</v>
      </c>
      <c r="K103" s="304">
        <f>K48</f>
        <v>0</v>
      </c>
      <c r="L103" s="304">
        <f>L48</f>
        <v>0</v>
      </c>
      <c r="M103" s="304">
        <f>M48</f>
        <v>0</v>
      </c>
      <c r="N103" s="304">
        <f>N48</f>
        <v>7</v>
      </c>
      <c r="O103" s="304">
        <f>O48</f>
        <v>1</v>
      </c>
      <c r="P103" s="304">
        <f>P48</f>
        <v>6</v>
      </c>
      <c r="Q103" s="304">
        <f>Q48</f>
        <v>3</v>
      </c>
      <c r="R103" s="304">
        <f>R48</f>
        <v>2</v>
      </c>
      <c r="S103" s="304">
        <f>S48</f>
        <v>0</v>
      </c>
      <c r="T103" s="304">
        <f>T48</f>
        <v>0</v>
      </c>
    </row>
    <row r="104" spans="1:20" ht="13.5">
      <c r="A104" s="306" t="s">
        <v>255</v>
      </c>
      <c r="B104" s="304">
        <f>B58</f>
        <v>100</v>
      </c>
      <c r="C104" s="305">
        <v>104.44627805688144</v>
      </c>
      <c r="D104" s="304">
        <f>D58</f>
        <v>32</v>
      </c>
      <c r="E104" s="304">
        <f>E58</f>
        <v>10</v>
      </c>
      <c r="F104" s="304">
        <f>F58</f>
        <v>22</v>
      </c>
      <c r="G104" s="304">
        <f>G58</f>
        <v>51</v>
      </c>
      <c r="H104" s="304">
        <f>H58</f>
        <v>51</v>
      </c>
      <c r="I104" s="304">
        <f>I58</f>
        <v>0</v>
      </c>
      <c r="J104" s="304">
        <f>J58</f>
        <v>0</v>
      </c>
      <c r="K104" s="304">
        <f>K58</f>
        <v>0</v>
      </c>
      <c r="L104" s="304">
        <f>L58</f>
        <v>0</v>
      </c>
      <c r="M104" s="304">
        <f>M58</f>
        <v>0</v>
      </c>
      <c r="N104" s="304">
        <f>N58</f>
        <v>10</v>
      </c>
      <c r="O104" s="304">
        <f>O58</f>
        <v>0</v>
      </c>
      <c r="P104" s="304">
        <f>P58</f>
        <v>10</v>
      </c>
      <c r="Q104" s="304">
        <f>Q58</f>
        <v>3</v>
      </c>
      <c r="R104" s="304">
        <f>R58</f>
        <v>2</v>
      </c>
      <c r="S104" s="304">
        <f>S58</f>
        <v>2</v>
      </c>
      <c r="T104" s="304">
        <f>T58</f>
        <v>0</v>
      </c>
    </row>
    <row r="105" spans="1:20" ht="13.5">
      <c r="A105" s="306" t="s">
        <v>254</v>
      </c>
      <c r="B105" s="304">
        <f>B69</f>
        <v>288</v>
      </c>
      <c r="C105" s="305">
        <v>119.52290440657707</v>
      </c>
      <c r="D105" s="304">
        <f>D69</f>
        <v>131</v>
      </c>
      <c r="E105" s="304">
        <f>E69</f>
        <v>29</v>
      </c>
      <c r="F105" s="304">
        <f>F69</f>
        <v>102</v>
      </c>
      <c r="G105" s="304">
        <f>G69</f>
        <v>97</v>
      </c>
      <c r="H105" s="304">
        <f>H69</f>
        <v>91</v>
      </c>
      <c r="I105" s="304">
        <f>I69</f>
        <v>0</v>
      </c>
      <c r="J105" s="304">
        <f>J69</f>
        <v>6</v>
      </c>
      <c r="K105" s="304">
        <f>K69</f>
        <v>0</v>
      </c>
      <c r="L105" s="304">
        <f>L69</f>
        <v>0</v>
      </c>
      <c r="M105" s="304">
        <f>M69</f>
        <v>0</v>
      </c>
      <c r="N105" s="304">
        <f>N69</f>
        <v>45</v>
      </c>
      <c r="O105" s="304">
        <f>O69</f>
        <v>5</v>
      </c>
      <c r="P105" s="304">
        <f>P69</f>
        <v>40</v>
      </c>
      <c r="Q105" s="304">
        <f>Q69</f>
        <v>4</v>
      </c>
      <c r="R105" s="304">
        <f>R69</f>
        <v>3</v>
      </c>
      <c r="S105" s="304">
        <f>S69</f>
        <v>8</v>
      </c>
      <c r="T105" s="304">
        <f>T69</f>
        <v>0</v>
      </c>
    </row>
    <row r="106" spans="1:20" ht="13.5">
      <c r="A106" s="306" t="s">
        <v>253</v>
      </c>
      <c r="B106" s="304">
        <f>B76</f>
        <v>281</v>
      </c>
      <c r="C106" s="305">
        <v>139.68285529651538</v>
      </c>
      <c r="D106" s="304">
        <f>D76</f>
        <v>184</v>
      </c>
      <c r="E106" s="304">
        <f>E76</f>
        <v>35</v>
      </c>
      <c r="F106" s="304">
        <f>F76</f>
        <v>149</v>
      </c>
      <c r="G106" s="304">
        <f>G76</f>
        <v>62</v>
      </c>
      <c r="H106" s="304">
        <f>H76</f>
        <v>60</v>
      </c>
      <c r="I106" s="304">
        <f>I76</f>
        <v>0</v>
      </c>
      <c r="J106" s="304">
        <f>J76</f>
        <v>2</v>
      </c>
      <c r="K106" s="304">
        <f>K76</f>
        <v>0</v>
      </c>
      <c r="L106" s="304">
        <f>L76</f>
        <v>0</v>
      </c>
      <c r="M106" s="304">
        <f>M76</f>
        <v>0</v>
      </c>
      <c r="N106" s="304">
        <f>N76</f>
        <v>23</v>
      </c>
      <c r="O106" s="304">
        <f>O76</f>
        <v>0</v>
      </c>
      <c r="P106" s="304">
        <f>P76</f>
        <v>23</v>
      </c>
      <c r="Q106" s="304">
        <f>Q76</f>
        <v>4</v>
      </c>
      <c r="R106" s="304">
        <f>R76</f>
        <v>1</v>
      </c>
      <c r="S106" s="304">
        <f>S76</f>
        <v>7</v>
      </c>
      <c r="T106" s="304">
        <f>T76</f>
        <v>0</v>
      </c>
    </row>
    <row r="107" spans="1:20" ht="13.5">
      <c r="A107" s="303" t="s">
        <v>252</v>
      </c>
      <c r="B107" s="302">
        <f>B85+B90</f>
        <v>581</v>
      </c>
      <c r="C107" s="301">
        <v>151.8358813537175</v>
      </c>
      <c r="D107" s="300">
        <f>D85+D90</f>
        <v>307</v>
      </c>
      <c r="E107" s="300">
        <f>E85+E90</f>
        <v>70</v>
      </c>
      <c r="F107" s="300">
        <f>F85+F90</f>
        <v>237</v>
      </c>
      <c r="G107" s="300">
        <f>G85+G90</f>
        <v>120</v>
      </c>
      <c r="H107" s="300">
        <f>H85+H90</f>
        <v>109</v>
      </c>
      <c r="I107" s="300">
        <f>I85+I90</f>
        <v>0</v>
      </c>
      <c r="J107" s="300">
        <f>J85+J90</f>
        <v>11</v>
      </c>
      <c r="K107" s="300">
        <f>K85+K90</f>
        <v>1</v>
      </c>
      <c r="L107" s="300">
        <f>L85+L90</f>
        <v>1</v>
      </c>
      <c r="M107" s="300">
        <f>M85+M90</f>
        <v>0</v>
      </c>
      <c r="N107" s="300">
        <f>N85+N90</f>
        <v>116</v>
      </c>
      <c r="O107" s="300">
        <f>O85+O90</f>
        <v>63</v>
      </c>
      <c r="P107" s="300">
        <f>P85+P90</f>
        <v>53</v>
      </c>
      <c r="Q107" s="300">
        <f>Q85+Q90</f>
        <v>14</v>
      </c>
      <c r="R107" s="300">
        <f>R85+R90</f>
        <v>11</v>
      </c>
      <c r="S107" s="300">
        <f>S85+S90</f>
        <v>12</v>
      </c>
      <c r="T107" s="300">
        <f>T85+T90</f>
        <v>0</v>
      </c>
    </row>
  </sheetData>
  <sheetProtection/>
  <mergeCells count="9">
    <mergeCell ref="D4:F4"/>
    <mergeCell ref="G4:J4"/>
    <mergeCell ref="K4:M4"/>
    <mergeCell ref="B4:B5"/>
    <mergeCell ref="T4:T5"/>
    <mergeCell ref="N4:P4"/>
    <mergeCell ref="Q4:Q5"/>
    <mergeCell ref="R4:R5"/>
    <mergeCell ref="S4:S5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2" horizontalDpi="600" verticalDpi="600" orientation="landscape" paperSize="9" scale="60" r:id="rId1"/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7" width="12.625" style="59" customWidth="1"/>
    <col min="8" max="16384" width="9.00390625" style="59" customWidth="1"/>
  </cols>
  <sheetData>
    <row r="1" spans="1:7" s="109" customFormat="1" ht="17.25">
      <c r="A1" s="121" t="s">
        <v>77</v>
      </c>
      <c r="B1" s="120"/>
      <c r="C1" s="120"/>
      <c r="D1" s="120"/>
      <c r="E1" s="120"/>
      <c r="F1" s="119"/>
      <c r="G1" s="119"/>
    </row>
    <row r="2" spans="1:7" s="109" customFormat="1" ht="14.25" thickBot="1">
      <c r="A2" s="118"/>
      <c r="B2" s="118"/>
      <c r="C2" s="118"/>
      <c r="D2" s="118"/>
      <c r="E2" s="118"/>
      <c r="F2" s="117"/>
      <c r="G2" s="18" t="s">
        <v>76</v>
      </c>
    </row>
    <row r="3" spans="1:7" s="109" customFormat="1" ht="30" customHeight="1" thickTop="1">
      <c r="A3" s="116" t="s">
        <v>75</v>
      </c>
      <c r="B3" s="115" t="s">
        <v>74</v>
      </c>
      <c r="C3" s="114" t="s">
        <v>73</v>
      </c>
      <c r="D3" s="115" t="s">
        <v>72</v>
      </c>
      <c r="E3" s="114" t="s">
        <v>71</v>
      </c>
      <c r="F3" s="113" t="s">
        <v>70</v>
      </c>
      <c r="G3" s="112" t="s">
        <v>69</v>
      </c>
    </row>
    <row r="4" spans="1:7" s="109" customFormat="1" ht="18" customHeight="1">
      <c r="A4" s="110">
        <v>31</v>
      </c>
      <c r="B4" s="111">
        <v>97</v>
      </c>
      <c r="C4" s="110">
        <v>452</v>
      </c>
      <c r="D4" s="111">
        <v>625</v>
      </c>
      <c r="E4" s="110">
        <v>59353</v>
      </c>
      <c r="F4" s="111">
        <v>6225757</v>
      </c>
      <c r="G4" s="110">
        <v>197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400" verticalDpi="4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6" sqref="G16"/>
    </sheetView>
  </sheetViews>
  <sheetFormatPr defaultColWidth="13.375" defaultRowHeight="13.5"/>
  <cols>
    <col min="1" max="6" width="14.625" style="92" customWidth="1"/>
    <col min="7" max="16384" width="13.375" style="92" customWidth="1"/>
  </cols>
  <sheetData>
    <row r="1" ht="17.25">
      <c r="A1" s="108" t="s">
        <v>68</v>
      </c>
    </row>
    <row r="2" spans="1:6" ht="14.25" thickBot="1">
      <c r="A2" s="107"/>
      <c r="B2" s="106"/>
      <c r="C2" s="106"/>
      <c r="D2" s="106"/>
      <c r="E2" s="106"/>
      <c r="F2" s="105" t="s">
        <v>67</v>
      </c>
    </row>
    <row r="3" spans="2:6" ht="18" customHeight="1" thickTop="1">
      <c r="B3" s="104" t="s">
        <v>66</v>
      </c>
      <c r="C3" s="104" t="s">
        <v>65</v>
      </c>
      <c r="D3" s="104" t="s">
        <v>64</v>
      </c>
      <c r="E3" s="103" t="s">
        <v>63</v>
      </c>
      <c r="F3" s="102"/>
    </row>
    <row r="4" spans="1:6" ht="18" customHeight="1">
      <c r="A4" s="101"/>
      <c r="B4" s="100"/>
      <c r="C4" s="100"/>
      <c r="D4" s="100"/>
      <c r="E4" s="99" t="s">
        <v>62</v>
      </c>
      <c r="F4" s="99" t="s">
        <v>61</v>
      </c>
    </row>
    <row r="5" spans="1:6" ht="18" customHeight="1">
      <c r="A5" s="98" t="s">
        <v>60</v>
      </c>
      <c r="B5" s="97">
        <v>4</v>
      </c>
      <c r="C5" s="96">
        <v>0</v>
      </c>
      <c r="D5" s="96">
        <v>10</v>
      </c>
      <c r="E5" s="96">
        <v>237</v>
      </c>
      <c r="F5" s="96">
        <v>4</v>
      </c>
    </row>
    <row r="6" spans="1:6" ht="18" customHeight="1">
      <c r="A6" s="98" t="s">
        <v>59</v>
      </c>
      <c r="B6" s="97">
        <v>4</v>
      </c>
      <c r="C6" s="96">
        <v>0</v>
      </c>
      <c r="D6" s="96">
        <v>10</v>
      </c>
      <c r="E6" s="96">
        <v>237</v>
      </c>
      <c r="F6" s="96">
        <v>4</v>
      </c>
    </row>
    <row r="7" spans="1:6" ht="18" customHeight="1">
      <c r="A7" s="98" t="s">
        <v>58</v>
      </c>
      <c r="B7" s="97">
        <v>0</v>
      </c>
      <c r="C7" s="96">
        <v>0</v>
      </c>
      <c r="D7" s="96">
        <v>0</v>
      </c>
      <c r="E7" s="96">
        <v>0</v>
      </c>
      <c r="F7" s="96">
        <v>0</v>
      </c>
    </row>
    <row r="8" spans="1:6" ht="18" customHeight="1">
      <c r="A8" s="95" t="s">
        <v>57</v>
      </c>
      <c r="B8" s="94">
        <v>0</v>
      </c>
      <c r="C8" s="93">
        <v>0</v>
      </c>
      <c r="D8" s="93">
        <v>0</v>
      </c>
      <c r="E8" s="93">
        <v>0</v>
      </c>
      <c r="F8" s="93">
        <v>0</v>
      </c>
    </row>
  </sheetData>
  <sheetProtection/>
  <mergeCells count="4">
    <mergeCell ref="B3:B4"/>
    <mergeCell ref="C3:C4"/>
    <mergeCell ref="D3:D4"/>
    <mergeCell ref="E3:F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5.75390625" style="59" customWidth="1"/>
    <col min="2" max="2" width="11.625" style="59" customWidth="1"/>
    <col min="3" max="3" width="11.625" style="60" customWidth="1"/>
    <col min="4" max="4" width="11.625" style="59" customWidth="1"/>
    <col min="5" max="5" width="18.25390625" style="59" customWidth="1"/>
    <col min="6" max="16384" width="9.00390625" style="59" customWidth="1"/>
  </cols>
  <sheetData>
    <row r="1" spans="1:5" s="61" customFormat="1" ht="17.25">
      <c r="A1" s="52" t="s">
        <v>56</v>
      </c>
      <c r="B1" s="22"/>
      <c r="C1" s="91"/>
      <c r="D1" s="22"/>
      <c r="E1" s="22"/>
    </row>
    <row r="2" spans="1:5" s="61" customFormat="1" ht="14.25" thickBot="1">
      <c r="A2" s="90"/>
      <c r="B2" s="88"/>
      <c r="C2" s="89"/>
      <c r="D2" s="88"/>
      <c r="E2" s="88"/>
    </row>
    <row r="3" spans="1:5" s="61" customFormat="1" ht="13.5" thickTop="1">
      <c r="A3" s="56"/>
      <c r="B3" s="86" t="s">
        <v>53</v>
      </c>
      <c r="C3" s="87" t="s">
        <v>52</v>
      </c>
      <c r="D3" s="86" t="s">
        <v>55</v>
      </c>
      <c r="E3" s="85" t="s">
        <v>54</v>
      </c>
    </row>
    <row r="4" spans="1:5" s="61" customFormat="1" ht="12.75">
      <c r="A4" s="84"/>
      <c r="B4" s="82" t="s">
        <v>53</v>
      </c>
      <c r="C4" s="83" t="s">
        <v>52</v>
      </c>
      <c r="D4" s="82" t="s">
        <v>51</v>
      </c>
      <c r="E4" s="81"/>
    </row>
    <row r="5" spans="1:5" s="61" customFormat="1" ht="12.75">
      <c r="A5" s="80"/>
      <c r="B5" s="78"/>
      <c r="C5" s="79"/>
      <c r="D5" s="78"/>
      <c r="E5" s="77"/>
    </row>
    <row r="6" spans="1:16" s="61" customFormat="1" ht="13.5">
      <c r="A6" s="75" t="s">
        <v>50</v>
      </c>
      <c r="B6" s="74">
        <v>98000</v>
      </c>
      <c r="C6" s="73">
        <v>93337</v>
      </c>
      <c r="D6" s="67">
        <v>30333</v>
      </c>
      <c r="E6" s="67">
        <f>C6/B6*100</f>
        <v>95.24183673469388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61" customFormat="1" ht="13.5">
      <c r="A7" s="75" t="s">
        <v>49</v>
      </c>
      <c r="B7" s="74">
        <v>96000</v>
      </c>
      <c r="C7" s="76">
        <v>98839</v>
      </c>
      <c r="D7" s="67">
        <v>33143.9</v>
      </c>
      <c r="E7" s="67">
        <f>C7/B7*100</f>
        <v>102.95729166666668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s="61" customFormat="1" ht="13.5">
      <c r="A8" s="75" t="s">
        <v>48</v>
      </c>
      <c r="B8" s="74">
        <v>96000</v>
      </c>
      <c r="C8" s="73">
        <v>98762</v>
      </c>
      <c r="D8" s="67">
        <v>32884.8</v>
      </c>
      <c r="E8" s="67">
        <f>C8/B8*100</f>
        <v>102.87708333333335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61" customFormat="1" ht="13.5">
      <c r="A9" s="75" t="s">
        <v>47</v>
      </c>
      <c r="B9" s="74">
        <v>97000</v>
      </c>
      <c r="C9" s="73">
        <v>94486</v>
      </c>
      <c r="D9" s="67">
        <v>30209.3</v>
      </c>
      <c r="E9" s="67">
        <f>C9/B9*100</f>
        <v>97.40824742268042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1" customFormat="1" ht="13.5">
      <c r="A10" s="75" t="s">
        <v>46</v>
      </c>
      <c r="B10" s="74">
        <f>SUM(B12:B23)</f>
        <v>89700</v>
      </c>
      <c r="C10" s="73">
        <f>SUM(C12:C23)</f>
        <v>90290</v>
      </c>
      <c r="D10" s="67">
        <f>SUM(D12:D23)</f>
        <v>28840.899999999998</v>
      </c>
      <c r="E10" s="67">
        <f>C10/B10*100</f>
        <v>100.65774804905239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1" customFormat="1" ht="13.5">
      <c r="A11" s="72" t="s">
        <v>45</v>
      </c>
      <c r="B11" s="69"/>
      <c r="C11" s="68"/>
      <c r="D11" s="67"/>
      <c r="E11" s="67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s="61" customFormat="1" ht="13.5">
      <c r="A12" s="71" t="s">
        <v>44</v>
      </c>
      <c r="B12" s="69">
        <v>7480</v>
      </c>
      <c r="C12" s="68">
        <v>8641</v>
      </c>
      <c r="D12" s="67">
        <v>2789</v>
      </c>
      <c r="E12" s="67">
        <f>C12/B12*100</f>
        <v>115.52139037433156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s="61" customFormat="1" ht="13.5">
      <c r="A13" s="70" t="s">
        <v>43</v>
      </c>
      <c r="B13" s="69">
        <v>7250</v>
      </c>
      <c r="C13" s="68">
        <v>7896</v>
      </c>
      <c r="D13" s="67">
        <v>2554.2</v>
      </c>
      <c r="E13" s="67">
        <f>C13/B13*100</f>
        <v>108.91034482758621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s="61" customFormat="1" ht="13.5">
      <c r="A14" s="70" t="s">
        <v>42</v>
      </c>
      <c r="B14" s="69">
        <v>7370</v>
      </c>
      <c r="C14" s="68">
        <v>7614</v>
      </c>
      <c r="D14" s="67">
        <v>2469.6</v>
      </c>
      <c r="E14" s="67">
        <f>C14/B14*100</f>
        <v>103.31071913161465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s="61" customFormat="1" ht="13.5">
      <c r="A15" s="70" t="s">
        <v>41</v>
      </c>
      <c r="B15" s="69">
        <v>7380</v>
      </c>
      <c r="C15" s="68">
        <v>7477</v>
      </c>
      <c r="D15" s="67">
        <v>2407.9</v>
      </c>
      <c r="E15" s="67">
        <f>C15/B15*100</f>
        <v>101.31436314363145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s="61" customFormat="1" ht="13.5">
      <c r="A16" s="70" t="s">
        <v>40</v>
      </c>
      <c r="B16" s="69">
        <v>7500</v>
      </c>
      <c r="C16" s="68">
        <v>7475</v>
      </c>
      <c r="D16" s="67">
        <v>2433</v>
      </c>
      <c r="E16" s="67">
        <f>C16/B16*100</f>
        <v>99.66666666666667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61" customFormat="1" ht="13.5">
      <c r="A17" s="70" t="s">
        <v>39</v>
      </c>
      <c r="B17" s="69">
        <v>7670</v>
      </c>
      <c r="C17" s="68">
        <v>7820</v>
      </c>
      <c r="D17" s="67">
        <v>2373.3</v>
      </c>
      <c r="E17" s="67">
        <f>C17/B17*100</f>
        <v>101.95567144719686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s="61" customFormat="1" ht="13.5">
      <c r="A18" s="70" t="s">
        <v>38</v>
      </c>
      <c r="B18" s="69">
        <v>7970</v>
      </c>
      <c r="C18" s="68">
        <v>7606</v>
      </c>
      <c r="D18" s="67">
        <v>2356.35</v>
      </c>
      <c r="E18" s="67">
        <f>C18/B18*100</f>
        <v>95.43287327478043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s="61" customFormat="1" ht="13.5">
      <c r="A19" s="70" t="s">
        <v>37</v>
      </c>
      <c r="B19" s="69">
        <v>7040</v>
      </c>
      <c r="C19" s="68">
        <v>7050</v>
      </c>
      <c r="D19" s="67">
        <v>2229.25</v>
      </c>
      <c r="E19" s="67">
        <f>C19/B19*100</f>
        <v>100.14204545454545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s="61" customFormat="1" ht="13.5">
      <c r="A20" s="70" t="s">
        <v>36</v>
      </c>
      <c r="B20" s="69">
        <v>7720</v>
      </c>
      <c r="C20" s="68">
        <v>7379</v>
      </c>
      <c r="D20" s="67">
        <v>2291.7</v>
      </c>
      <c r="E20" s="67">
        <f>C20/B20*100</f>
        <v>95.58290155440415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s="61" customFormat="1" ht="13.5">
      <c r="A21" s="71" t="s">
        <v>35</v>
      </c>
      <c r="B21" s="69">
        <v>7760</v>
      </c>
      <c r="C21" s="68">
        <v>7220</v>
      </c>
      <c r="D21" s="67">
        <v>2351.65</v>
      </c>
      <c r="E21" s="67">
        <f>C21/B21*100</f>
        <v>93.04123711340206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s="61" customFormat="1" ht="13.5">
      <c r="A22" s="70" t="s">
        <v>34</v>
      </c>
      <c r="B22" s="69">
        <v>6970</v>
      </c>
      <c r="C22" s="68">
        <v>7236</v>
      </c>
      <c r="D22" s="67">
        <v>2375.6</v>
      </c>
      <c r="E22" s="67">
        <f>C22/B22*100</f>
        <v>103.81635581061693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s="61" customFormat="1" ht="13.5">
      <c r="A23" s="66" t="s">
        <v>33</v>
      </c>
      <c r="B23" s="65">
        <v>7590</v>
      </c>
      <c r="C23" s="64">
        <v>6876</v>
      </c>
      <c r="D23" s="63">
        <v>2209.35</v>
      </c>
      <c r="E23" s="63">
        <f>C23/B23*100</f>
        <v>90.59288537549406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</sheetData>
  <sheetProtection/>
  <mergeCells count="5">
    <mergeCell ref="E3:E5"/>
    <mergeCell ref="A3:A5"/>
    <mergeCell ref="B3:B5"/>
    <mergeCell ref="C3:C5"/>
    <mergeCell ref="D3:D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7.625" defaultRowHeight="13.5"/>
  <cols>
    <col min="1" max="1" width="10.375" style="22" customWidth="1"/>
    <col min="2" max="16384" width="7.625" style="22" customWidth="1"/>
  </cols>
  <sheetData>
    <row r="1" spans="1:13" ht="17.25">
      <c r="A1" s="52" t="s">
        <v>32</v>
      </c>
      <c r="B1" s="51"/>
      <c r="C1" s="50"/>
      <c r="D1" s="50"/>
      <c r="E1" s="50"/>
      <c r="M1" s="50"/>
    </row>
    <row r="2" spans="1:14" ht="14.25" thickBot="1">
      <c r="A2" s="48"/>
      <c r="B2" s="49"/>
      <c r="C2" s="49"/>
      <c r="D2" s="49"/>
      <c r="E2" s="49"/>
      <c r="F2" s="48"/>
      <c r="G2" s="48"/>
      <c r="H2" s="48"/>
      <c r="I2" s="48"/>
      <c r="J2" s="48"/>
      <c r="K2" s="48"/>
      <c r="L2" s="48"/>
      <c r="M2" s="48"/>
      <c r="N2" s="47" t="s">
        <v>31</v>
      </c>
    </row>
    <row r="3" spans="1:14" ht="27" customHeight="1" thickTop="1">
      <c r="A3" s="46"/>
      <c r="B3" s="44" t="s">
        <v>12</v>
      </c>
      <c r="C3" s="43"/>
      <c r="D3" s="42"/>
      <c r="E3" s="57" t="s">
        <v>30</v>
      </c>
      <c r="F3" s="58"/>
      <c r="G3" s="57" t="s">
        <v>29</v>
      </c>
      <c r="H3" s="56"/>
      <c r="I3" s="57" t="s">
        <v>28</v>
      </c>
      <c r="J3" s="56"/>
      <c r="K3" s="57" t="s">
        <v>27</v>
      </c>
      <c r="L3" s="56"/>
      <c r="M3" s="55" t="s">
        <v>26</v>
      </c>
      <c r="N3" s="55"/>
    </row>
    <row r="4" spans="1:14" ht="27" customHeight="1">
      <c r="A4" s="26"/>
      <c r="B4" s="34" t="s">
        <v>17</v>
      </c>
      <c r="C4" s="34" t="s">
        <v>16</v>
      </c>
      <c r="D4" s="33" t="s">
        <v>18</v>
      </c>
      <c r="E4" s="34" t="s">
        <v>17</v>
      </c>
      <c r="F4" s="54" t="s">
        <v>16</v>
      </c>
      <c r="G4" s="34" t="s">
        <v>17</v>
      </c>
      <c r="H4" s="54" t="s">
        <v>16</v>
      </c>
      <c r="I4" s="34" t="s">
        <v>17</v>
      </c>
      <c r="J4" s="54" t="s">
        <v>16</v>
      </c>
      <c r="K4" s="34" t="s">
        <v>17</v>
      </c>
      <c r="L4" s="54" t="s">
        <v>16</v>
      </c>
      <c r="M4" s="34" t="s">
        <v>17</v>
      </c>
      <c r="N4" s="53" t="s">
        <v>16</v>
      </c>
    </row>
    <row r="5" spans="1:14" ht="18" customHeight="1">
      <c r="A5" s="30" t="s">
        <v>15</v>
      </c>
      <c r="B5" s="29">
        <f>E5+G5+I5+K5+M5</f>
        <v>15940</v>
      </c>
      <c r="C5" s="29">
        <f>F5+H5+J5+L5+N5</f>
        <v>7865</v>
      </c>
      <c r="D5" s="29">
        <f>SUM(B5:C5)</f>
        <v>23805</v>
      </c>
      <c r="E5" s="29">
        <v>245</v>
      </c>
      <c r="F5" s="29">
        <v>353</v>
      </c>
      <c r="G5" s="29">
        <v>2737</v>
      </c>
      <c r="H5" s="29">
        <v>3045</v>
      </c>
      <c r="I5" s="29">
        <v>5688</v>
      </c>
      <c r="J5" s="29">
        <v>2289</v>
      </c>
      <c r="K5" s="29">
        <v>4426</v>
      </c>
      <c r="L5" s="29">
        <v>1348</v>
      </c>
      <c r="M5" s="29">
        <v>2844</v>
      </c>
      <c r="N5" s="29">
        <v>830</v>
      </c>
    </row>
    <row r="6" spans="1:14" ht="18" customHeight="1">
      <c r="A6" s="28" t="s">
        <v>14</v>
      </c>
      <c r="B6" s="27">
        <f>E6+G6+I6+K6+M6</f>
        <v>33791</v>
      </c>
      <c r="C6" s="27">
        <f>F6+H6+J6+L6+N6</f>
        <v>7230</v>
      </c>
      <c r="D6" s="27">
        <f>SUM(B6:C6)</f>
        <v>41021</v>
      </c>
      <c r="E6" s="27">
        <v>1812</v>
      </c>
      <c r="F6" s="27">
        <v>609</v>
      </c>
      <c r="G6" s="27">
        <v>6880</v>
      </c>
      <c r="H6" s="27">
        <v>1923</v>
      </c>
      <c r="I6" s="27">
        <v>11122</v>
      </c>
      <c r="J6" s="27">
        <v>2099</v>
      </c>
      <c r="K6" s="27">
        <v>8352</v>
      </c>
      <c r="L6" s="27">
        <v>1395</v>
      </c>
      <c r="M6" s="27">
        <v>5625</v>
      </c>
      <c r="N6" s="27">
        <v>1204</v>
      </c>
    </row>
    <row r="7" spans="1:14" ht="18" customHeight="1">
      <c r="A7" s="28" t="s">
        <v>13</v>
      </c>
      <c r="B7" s="27">
        <f>E7+G7+I7+K7+M7</f>
        <v>6327</v>
      </c>
      <c r="C7" s="27">
        <f>F7+H7+J7+L7+N7</f>
        <v>18196</v>
      </c>
      <c r="D7" s="27">
        <f>SUM(D5:D6)</f>
        <v>64826</v>
      </c>
      <c r="E7" s="27">
        <f>E8-E5-E6</f>
        <v>2394</v>
      </c>
      <c r="F7" s="27">
        <f>F8-F5-F6</f>
        <v>4509</v>
      </c>
      <c r="G7" s="27">
        <f>G8-G5-G6</f>
        <v>921</v>
      </c>
      <c r="H7" s="27">
        <f>H8-H5-H6</f>
        <v>4859</v>
      </c>
      <c r="I7" s="27">
        <f>I8-I5-I6</f>
        <v>981</v>
      </c>
      <c r="J7" s="27">
        <f>J8-J5-J6</f>
        <v>4376</v>
      </c>
      <c r="K7" s="27">
        <f>K8-K5-K6</f>
        <v>856</v>
      </c>
      <c r="L7" s="27">
        <f>L8-L5-L6</f>
        <v>2340</v>
      </c>
      <c r="M7" s="27">
        <f>M8-M5-M6</f>
        <v>1175</v>
      </c>
      <c r="N7" s="27">
        <f>N8-N5-N6</f>
        <v>2112</v>
      </c>
    </row>
    <row r="8" spans="1:14" ht="18" customHeight="1">
      <c r="A8" s="26" t="s">
        <v>12</v>
      </c>
      <c r="B8" s="25">
        <f>SUM(B5:B7)</f>
        <v>56058</v>
      </c>
      <c r="C8" s="25">
        <f>SUM(C5:C7)</f>
        <v>33291</v>
      </c>
      <c r="D8" s="25">
        <f>SUM(D5:D7)</f>
        <v>129652</v>
      </c>
      <c r="E8" s="25">
        <v>4451</v>
      </c>
      <c r="F8" s="25">
        <v>5471</v>
      </c>
      <c r="G8" s="25">
        <v>10538</v>
      </c>
      <c r="H8" s="25">
        <v>9827</v>
      </c>
      <c r="I8" s="25">
        <v>17791</v>
      </c>
      <c r="J8" s="25">
        <v>8764</v>
      </c>
      <c r="K8" s="25">
        <v>13634</v>
      </c>
      <c r="L8" s="25">
        <v>5083</v>
      </c>
      <c r="M8" s="25">
        <v>9644</v>
      </c>
      <c r="N8" s="25">
        <v>4146</v>
      </c>
    </row>
  </sheetData>
  <sheetProtection/>
  <mergeCells count="6">
    <mergeCell ref="I3:J3"/>
    <mergeCell ref="K3:L3"/>
    <mergeCell ref="M3:N3"/>
    <mergeCell ref="B3:D3"/>
    <mergeCell ref="E3:F3"/>
    <mergeCell ref="G3:H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400" verticalDpi="4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0.375" style="22" customWidth="1"/>
    <col min="2" max="14" width="7.625" style="22" customWidth="1"/>
    <col min="15" max="16384" width="9.00390625" style="22" customWidth="1"/>
  </cols>
  <sheetData>
    <row r="1" spans="1:13" ht="17.25">
      <c r="A1" s="52" t="s">
        <v>25</v>
      </c>
      <c r="B1" s="51"/>
      <c r="C1" s="50"/>
      <c r="D1" s="50"/>
      <c r="E1" s="50"/>
      <c r="M1" s="50"/>
    </row>
    <row r="2" spans="1:14" ht="14.25" thickBot="1">
      <c r="A2" s="48"/>
      <c r="B2" s="49"/>
      <c r="C2" s="49"/>
      <c r="D2" s="49"/>
      <c r="E2" s="49"/>
      <c r="F2" s="48"/>
      <c r="G2" s="48"/>
      <c r="H2" s="48"/>
      <c r="I2" s="48"/>
      <c r="J2" s="48"/>
      <c r="K2" s="48"/>
      <c r="L2" s="48"/>
      <c r="M2" s="48"/>
      <c r="N2" s="47" t="s">
        <v>24</v>
      </c>
    </row>
    <row r="3" spans="1:14" ht="18" customHeight="1" thickTop="1">
      <c r="A3" s="46"/>
      <c r="B3" s="44" t="s">
        <v>12</v>
      </c>
      <c r="C3" s="43"/>
      <c r="D3" s="42"/>
      <c r="E3" s="44" t="s">
        <v>23</v>
      </c>
      <c r="F3" s="45"/>
      <c r="G3" s="44" t="s">
        <v>22</v>
      </c>
      <c r="H3" s="42"/>
      <c r="I3" s="44" t="s">
        <v>21</v>
      </c>
      <c r="J3" s="43"/>
      <c r="K3" s="43"/>
      <c r="L3" s="42"/>
      <c r="M3" s="41" t="s">
        <v>19</v>
      </c>
      <c r="N3" s="41"/>
    </row>
    <row r="4" spans="1:14" ht="18" customHeight="1">
      <c r="A4" s="28"/>
      <c r="B4" s="40"/>
      <c r="C4" s="40"/>
      <c r="D4" s="39"/>
      <c r="E4" s="40"/>
      <c r="F4" s="28"/>
      <c r="G4" s="40"/>
      <c r="H4" s="39"/>
      <c r="I4" s="38" t="s">
        <v>20</v>
      </c>
      <c r="J4" s="37"/>
      <c r="K4" s="38" t="s">
        <v>19</v>
      </c>
      <c r="L4" s="37"/>
      <c r="M4" s="36"/>
      <c r="N4" s="35"/>
    </row>
    <row r="5" spans="1:14" ht="18" customHeight="1">
      <c r="A5" s="26"/>
      <c r="B5" s="32" t="s">
        <v>17</v>
      </c>
      <c r="C5" s="32" t="s">
        <v>16</v>
      </c>
      <c r="D5" s="33" t="s">
        <v>18</v>
      </c>
      <c r="E5" s="32" t="s">
        <v>17</v>
      </c>
      <c r="F5" s="33" t="s">
        <v>16</v>
      </c>
      <c r="G5" s="32" t="s">
        <v>17</v>
      </c>
      <c r="H5" s="33" t="s">
        <v>16</v>
      </c>
      <c r="I5" s="34" t="s">
        <v>17</v>
      </c>
      <c r="J5" s="33" t="s">
        <v>16</v>
      </c>
      <c r="K5" s="34" t="s">
        <v>17</v>
      </c>
      <c r="L5" s="33" t="s">
        <v>16</v>
      </c>
      <c r="M5" s="32" t="s">
        <v>17</v>
      </c>
      <c r="N5" s="31" t="s">
        <v>16</v>
      </c>
    </row>
    <row r="6" spans="1:14" ht="18" customHeight="1">
      <c r="A6" s="30" t="s">
        <v>15</v>
      </c>
      <c r="B6" s="29">
        <f>E6+G6+I6+K6+M6</f>
        <v>16270</v>
      </c>
      <c r="C6" s="29">
        <f>F6+H6+J6+L6+N6</f>
        <v>7995</v>
      </c>
      <c r="D6" s="29">
        <f>SUM(B6,C6)</f>
        <v>24265</v>
      </c>
      <c r="E6" s="29">
        <v>2547</v>
      </c>
      <c r="F6" s="29">
        <v>580</v>
      </c>
      <c r="G6" s="29">
        <v>9929</v>
      </c>
      <c r="H6" s="29">
        <v>2761</v>
      </c>
      <c r="I6" s="29">
        <v>50</v>
      </c>
      <c r="J6" s="29">
        <v>83</v>
      </c>
      <c r="K6" s="29">
        <v>602</v>
      </c>
      <c r="L6" s="29">
        <v>831</v>
      </c>
      <c r="M6" s="29">
        <v>3142</v>
      </c>
      <c r="N6" s="29">
        <v>3740</v>
      </c>
    </row>
    <row r="7" spans="1:14" ht="18" customHeight="1">
      <c r="A7" s="28" t="s">
        <v>14</v>
      </c>
      <c r="B7" s="27">
        <f>E7+G7+I7+K7+M7</f>
        <v>33975</v>
      </c>
      <c r="C7" s="27">
        <f>F7+H7+J7+L7+N7</f>
        <v>7278</v>
      </c>
      <c r="D7" s="27">
        <f>SUM(B7,C7)</f>
        <v>41253</v>
      </c>
      <c r="E7" s="27">
        <v>5188</v>
      </c>
      <c r="F7" s="27">
        <v>527</v>
      </c>
      <c r="G7" s="27">
        <v>21207</v>
      </c>
      <c r="H7" s="27">
        <v>2439</v>
      </c>
      <c r="I7" s="27">
        <v>345</v>
      </c>
      <c r="J7" s="27">
        <v>97</v>
      </c>
      <c r="K7" s="27">
        <v>2595</v>
      </c>
      <c r="L7" s="27">
        <v>850</v>
      </c>
      <c r="M7" s="27">
        <v>4640</v>
      </c>
      <c r="N7" s="27">
        <v>3365</v>
      </c>
    </row>
    <row r="8" spans="1:14" ht="18" customHeight="1">
      <c r="A8" s="28" t="s">
        <v>13</v>
      </c>
      <c r="B8" s="27">
        <f>E8+G8+I8+K8+M8</f>
        <v>6431</v>
      </c>
      <c r="C8" s="27">
        <f>F8+H8+J8+L8+N8</f>
        <v>18341</v>
      </c>
      <c r="D8" s="27">
        <f>SUM(B8,C8)</f>
        <v>24772</v>
      </c>
      <c r="E8" s="27">
        <f>E9-E7-E6</f>
        <v>612</v>
      </c>
      <c r="F8" s="27">
        <f>F9-F7-F6</f>
        <v>1142</v>
      </c>
      <c r="G8" s="27">
        <f>G9-G7-G6</f>
        <v>2544</v>
      </c>
      <c r="H8" s="27">
        <f>H9-H7-H6</f>
        <v>5669</v>
      </c>
      <c r="I8" s="27">
        <f>I9-I7-I6</f>
        <v>1956</v>
      </c>
      <c r="J8" s="27">
        <f>J9-J7-J6</f>
        <v>3084</v>
      </c>
      <c r="K8" s="27">
        <f>K9-K7-K6</f>
        <v>556</v>
      </c>
      <c r="L8" s="27">
        <f>L9-L7-L6</f>
        <v>2237</v>
      </c>
      <c r="M8" s="27">
        <f>M9-M7-M6</f>
        <v>763</v>
      </c>
      <c r="N8" s="27">
        <f>N9-N7-N6</f>
        <v>6209</v>
      </c>
    </row>
    <row r="9" spans="1:14" ht="18" customHeight="1">
      <c r="A9" s="26" t="s">
        <v>12</v>
      </c>
      <c r="B9" s="25">
        <f>SUM(B6:B8)</f>
        <v>56676</v>
      </c>
      <c r="C9" s="25">
        <f>SUM(C6:C8)</f>
        <v>33614</v>
      </c>
      <c r="D9" s="25">
        <f>SUM(D6:D8)</f>
        <v>90290</v>
      </c>
      <c r="E9" s="25">
        <v>8347</v>
      </c>
      <c r="F9" s="25">
        <v>2249</v>
      </c>
      <c r="G9" s="25">
        <v>33680</v>
      </c>
      <c r="H9" s="25">
        <v>10869</v>
      </c>
      <c r="I9" s="25">
        <v>2351</v>
      </c>
      <c r="J9" s="25">
        <v>3264</v>
      </c>
      <c r="K9" s="25">
        <v>3753</v>
      </c>
      <c r="L9" s="25">
        <v>3918</v>
      </c>
      <c r="M9" s="25">
        <v>8545</v>
      </c>
      <c r="N9" s="25">
        <v>13314</v>
      </c>
    </row>
    <row r="11" spans="5:15" ht="13.5"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3"/>
    </row>
    <row r="12" spans="5:15" ht="13.5"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3"/>
    </row>
    <row r="13" spans="5:15" ht="13.5"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3"/>
    </row>
    <row r="14" spans="5:15" ht="13.5"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3"/>
    </row>
    <row r="15" spans="5:15" ht="13.5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5:15" ht="13.5"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3"/>
    </row>
    <row r="17" spans="5:15" ht="13.5"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3"/>
    </row>
    <row r="18" spans="5:15" ht="13.5"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3"/>
    </row>
    <row r="19" spans="5:15" ht="13.5"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3"/>
    </row>
    <row r="20" spans="5:15" ht="13.5"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5:15" ht="13.5"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3"/>
    </row>
    <row r="22" spans="5:15" ht="13.5"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3"/>
    </row>
    <row r="23" spans="5:15" ht="13.5"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3"/>
    </row>
    <row r="24" spans="5:15" ht="13.5"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3"/>
    </row>
    <row r="25" spans="5:15" ht="13.5"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5:15" ht="13.5"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3"/>
    </row>
    <row r="27" spans="5:15" ht="13.5"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3"/>
    </row>
    <row r="28" spans="5:15" ht="13.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3"/>
    </row>
    <row r="29" spans="5:15" ht="13.5"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/>
    </row>
    <row r="30" spans="5:15" ht="13.5"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5:15" ht="13.5"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/>
    </row>
    <row r="32" spans="5:15" ht="13.5"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/>
    </row>
    <row r="33" spans="5:15" ht="13.5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/>
    </row>
    <row r="34" spans="5:15" ht="13.5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/>
    </row>
    <row r="35" spans="5:15" ht="13.5"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5:15" ht="13.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/>
    </row>
    <row r="37" spans="5:15" ht="13.5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/>
    </row>
    <row r="38" spans="5:15" ht="13.5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/>
    </row>
    <row r="39" spans="5:15" ht="13.5"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/>
    </row>
    <row r="40" spans="5:15" ht="13.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5:15" ht="13.5"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/>
    </row>
    <row r="42" spans="5:15" ht="13.5"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/>
    </row>
    <row r="43" spans="5:15" ht="13.5"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/>
    </row>
    <row r="44" spans="5:15" ht="13.5"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/>
    </row>
    <row r="45" spans="5:15" ht="13.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5:15" ht="13.5"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/>
    </row>
    <row r="47" spans="5:15" ht="13.5"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/>
    </row>
    <row r="48" spans="5:15" ht="13.5"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/>
    </row>
    <row r="49" spans="5:15" ht="13.5"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/>
    </row>
    <row r="50" spans="5:15" ht="13.5"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5:15" ht="13.5"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/>
    </row>
    <row r="52" spans="5:15" ht="13.5"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/>
    </row>
    <row r="53" spans="5:15" ht="13.5"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/>
    </row>
    <row r="54" spans="5:15" ht="13.5"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/>
    </row>
    <row r="55" spans="5:15" ht="13.5"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5:15" ht="13.5"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/>
    </row>
    <row r="57" spans="5:15" ht="13.5"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3"/>
    </row>
    <row r="58" spans="5:15" ht="13.5"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3"/>
    </row>
    <row r="59" spans="5:15" ht="13.5"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3"/>
    </row>
    <row r="60" spans="5:15" ht="13.5"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5:15" ht="13.5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3"/>
    </row>
    <row r="62" spans="5:15" ht="13.5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3"/>
    </row>
    <row r="63" spans="5:15" ht="13.5"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3"/>
    </row>
    <row r="64" spans="5:15" ht="13.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3"/>
    </row>
    <row r="65" spans="5:15" ht="13.5"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5:15" ht="13.5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3"/>
    </row>
    <row r="67" spans="5:15" ht="13.5"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3"/>
    </row>
    <row r="68" spans="5:15" ht="13.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3"/>
    </row>
    <row r="69" spans="5:15" ht="13.5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3"/>
    </row>
    <row r="70" spans="5:15" ht="13.5"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5:15" ht="13.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3"/>
    </row>
    <row r="72" spans="5:15" ht="13.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3"/>
    </row>
    <row r="73" spans="5:15" ht="13.5"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3"/>
    </row>
    <row r="74" spans="5:15" ht="13.5"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3"/>
    </row>
    <row r="75" spans="5:15" ht="13.5"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5:15" ht="13.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3"/>
    </row>
    <row r="77" spans="5:15" ht="13.5"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3"/>
    </row>
    <row r="78" spans="5:15" ht="13.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3"/>
    </row>
    <row r="79" spans="5:15" ht="13.5"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3"/>
    </row>
    <row r="80" spans="5:15" ht="13.5"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5:15" ht="13.5"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3"/>
    </row>
    <row r="82" spans="5:15" ht="13.5"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3"/>
    </row>
    <row r="83" spans="5:15" ht="13.5"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3"/>
    </row>
    <row r="84" spans="5:15" ht="13.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3"/>
    </row>
    <row r="85" spans="5:15" ht="13.5"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5:15" ht="13.5"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3"/>
    </row>
    <row r="87" spans="5:15" ht="13.5"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3"/>
    </row>
    <row r="88" spans="5:15" ht="13.5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3"/>
    </row>
    <row r="89" spans="5:15" ht="13.5"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3"/>
    </row>
    <row r="90" spans="5:15" ht="13.5"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5:15" ht="13.5"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3"/>
    </row>
    <row r="92" spans="5:15" ht="13.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3"/>
    </row>
    <row r="93" spans="5:15" ht="13.5"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3"/>
    </row>
    <row r="94" spans="5:15" ht="13.5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3"/>
    </row>
    <row r="95" spans="5:15" ht="13.5"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5:15" ht="13.5"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3"/>
    </row>
    <row r="97" spans="5:15" ht="13.5"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3"/>
    </row>
    <row r="98" spans="5:15" ht="13.5"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3"/>
    </row>
    <row r="99" spans="5:15" ht="13.5"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3"/>
    </row>
    <row r="100" spans="5:15" ht="13.5"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5:15" ht="13.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3"/>
    </row>
    <row r="102" spans="5:15" ht="13.5"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3"/>
    </row>
    <row r="103" spans="5:15" ht="13.5"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3"/>
    </row>
    <row r="104" spans="5:15" ht="13.5"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3"/>
    </row>
    <row r="105" spans="5:15" ht="13.5"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5:15" ht="13.5"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3"/>
    </row>
    <row r="107" spans="5:15" ht="13.5"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3"/>
    </row>
    <row r="108" spans="5:15" ht="13.5"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3"/>
    </row>
    <row r="109" spans="5:15" ht="13.5"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3"/>
    </row>
    <row r="110" spans="5:15" ht="13.5"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5:15" ht="13.5"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3"/>
    </row>
    <row r="112" spans="5:15" ht="13.5"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3"/>
    </row>
    <row r="113" spans="5:15" ht="13.5"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3"/>
    </row>
    <row r="114" spans="5:15" ht="13.5"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3"/>
    </row>
    <row r="115" spans="5:15" ht="13.5"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5:15" ht="13.5"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3"/>
    </row>
    <row r="117" spans="5:15" ht="13.5"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3"/>
    </row>
    <row r="118" spans="5:15" ht="13.5"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3"/>
    </row>
    <row r="119" spans="5:15" ht="13.5"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3"/>
    </row>
    <row r="120" spans="5:15" ht="13.5"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5:15" ht="13.5"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3"/>
    </row>
    <row r="122" spans="5:15" ht="13.5"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3"/>
    </row>
    <row r="123" spans="5:15" ht="13.5"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3"/>
    </row>
    <row r="124" spans="5:15" ht="13.5"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3"/>
    </row>
    <row r="125" spans="5:15" ht="13.5"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5:15" ht="13.5"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3"/>
    </row>
    <row r="127" spans="5:15" ht="13.5"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3"/>
    </row>
    <row r="128" spans="5:15" ht="13.5"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3"/>
    </row>
    <row r="129" spans="5:15" ht="13.5"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3"/>
    </row>
    <row r="130" spans="5:15" ht="13.5"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5:15" ht="13.5"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3"/>
    </row>
    <row r="132" spans="5:15" ht="13.5"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3"/>
    </row>
    <row r="133" spans="5:15" ht="13.5"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3"/>
    </row>
    <row r="134" spans="5:15" ht="13.5"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3"/>
    </row>
    <row r="135" spans="5:15" ht="13.5"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5:15" ht="13.5"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</row>
    <row r="137" spans="5:15" ht="13.5"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</row>
    <row r="138" spans="5:15" ht="13.5"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</row>
    <row r="139" spans="5:15" ht="13.5"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</row>
    <row r="140" spans="5:15" ht="13.5"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5:15" ht="13.5"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</row>
    <row r="142" spans="5:15" ht="13.5"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</row>
    <row r="143" spans="5:15" ht="13.5"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</row>
    <row r="144" spans="5:15" ht="13.5"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</row>
    <row r="145" spans="5:15" ht="13.5"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5:15" ht="13.5"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</row>
    <row r="147" spans="5:15" ht="13.5"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</row>
    <row r="148" spans="5:15" ht="13.5"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</row>
    <row r="149" spans="5:15" ht="13.5"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</row>
    <row r="150" spans="5:15" ht="13.5"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5:15" ht="13.5"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</row>
    <row r="152" spans="5:15" ht="13.5"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</row>
    <row r="153" spans="5:15" ht="13.5"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</row>
    <row r="154" spans="5:15" ht="13.5"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</row>
    <row r="155" spans="5:15" ht="13.5"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5:15" ht="13.5"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</row>
    <row r="157" spans="5:15" ht="13.5"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</row>
    <row r="158" spans="5:15" ht="13.5"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</row>
    <row r="159" spans="5:15" ht="13.5"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</row>
    <row r="160" spans="5:15" ht="13.5"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5:15" ht="13.5"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</row>
    <row r="162" spans="5:15" ht="13.5"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</row>
    <row r="163" spans="5:15" ht="13.5"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</row>
    <row r="164" spans="5:15" ht="13.5"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</row>
    <row r="165" spans="5:15" ht="13.5"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5:15" ht="13.5"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3"/>
    </row>
    <row r="167" spans="5:15" ht="13.5"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3"/>
    </row>
    <row r="168" spans="5:15" ht="13.5"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3"/>
    </row>
    <row r="169" spans="5:15" ht="13.5"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3"/>
    </row>
    <row r="170" spans="5:15" ht="13.5"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5:15" ht="13.5"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3"/>
    </row>
    <row r="172" spans="5:15" ht="13.5"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3"/>
    </row>
    <row r="173" spans="5:15" ht="13.5"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3"/>
    </row>
    <row r="174" spans="5:15" ht="13.5"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3"/>
    </row>
    <row r="175" spans="5:15" ht="13.5"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5:15" ht="13.5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3"/>
    </row>
    <row r="177" spans="5:15" ht="13.5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3"/>
    </row>
    <row r="178" spans="5:15" ht="13.5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3"/>
    </row>
    <row r="179" spans="5:15" ht="13.5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3"/>
    </row>
    <row r="180" spans="5:15" ht="13.5"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5:15" ht="13.5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3"/>
    </row>
    <row r="182" spans="5:15" ht="13.5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3"/>
    </row>
    <row r="183" spans="5:15" ht="13.5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3"/>
    </row>
    <row r="184" spans="5:15" ht="13.5"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3"/>
    </row>
    <row r="185" spans="5:15" ht="13.5"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5:15" ht="13.5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3"/>
    </row>
    <row r="187" spans="5:15" ht="13.5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3"/>
    </row>
    <row r="188" spans="5:15" ht="13.5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3"/>
    </row>
    <row r="189" spans="5:15" ht="13.5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3"/>
    </row>
    <row r="190" spans="5:15" ht="13.5"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5:15" ht="13.5"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3"/>
    </row>
    <row r="192" spans="5:15" ht="13.5"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3"/>
    </row>
    <row r="193" spans="5:15" ht="13.5"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3"/>
    </row>
    <row r="194" spans="5:15" ht="13.5"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3"/>
    </row>
    <row r="195" spans="5:15" ht="13.5"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5:15" ht="13.5"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3"/>
    </row>
    <row r="197" spans="5:15" ht="13.5"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3"/>
    </row>
    <row r="198" spans="5:15" ht="13.5"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3"/>
    </row>
    <row r="199" spans="5:15" ht="13.5"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3"/>
    </row>
    <row r="200" spans="5:15" ht="13.5"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5:15" ht="13.5"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3"/>
    </row>
    <row r="202" spans="5:15" ht="13.5"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3"/>
    </row>
    <row r="203" spans="5:15" ht="13.5"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3"/>
    </row>
    <row r="204" spans="5:15" ht="13.5"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3"/>
    </row>
    <row r="205" spans="5:15" ht="13.5"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5:15" ht="13.5"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3"/>
    </row>
    <row r="207" spans="5:15" ht="13.5"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3"/>
    </row>
    <row r="208" spans="5:15" ht="13.5"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3"/>
    </row>
    <row r="209" spans="5:15" ht="13.5"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3"/>
    </row>
    <row r="210" spans="5:15" ht="13.5"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5:15" ht="13.5"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3"/>
    </row>
    <row r="212" spans="5:15" ht="13.5"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3"/>
    </row>
    <row r="213" spans="5:15" ht="13.5"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3"/>
    </row>
    <row r="214" spans="5:15" ht="13.5"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3"/>
    </row>
    <row r="215" spans="5:15" ht="13.5"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5:15" ht="13.5"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3"/>
    </row>
    <row r="217" spans="5:15" ht="13.5"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3"/>
    </row>
    <row r="218" spans="5:15" ht="13.5"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3"/>
    </row>
    <row r="219" spans="5:15" ht="13.5"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3"/>
    </row>
    <row r="220" spans="5:15" ht="13.5"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5:15" ht="13.5"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3"/>
    </row>
    <row r="222" spans="5:15" ht="13.5"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3"/>
    </row>
    <row r="223" spans="5:15" ht="13.5"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3"/>
    </row>
    <row r="224" spans="5:15" ht="13.5"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3"/>
    </row>
    <row r="225" spans="5:15" ht="13.5"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5:15" ht="13.5"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3"/>
    </row>
    <row r="227" spans="5:15" ht="13.5"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3"/>
    </row>
    <row r="228" spans="5:15" ht="13.5"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3"/>
    </row>
    <row r="229" spans="5:15" ht="13.5"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3"/>
    </row>
    <row r="230" spans="5:15" ht="13.5"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5:15" ht="13.5"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3"/>
    </row>
    <row r="232" spans="5:15" ht="13.5"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3"/>
    </row>
    <row r="233" spans="5:15" ht="13.5"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3"/>
    </row>
    <row r="234" spans="5:15" ht="13.5"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3"/>
    </row>
    <row r="235" spans="5:15" ht="13.5"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5:15" ht="13.5"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3"/>
    </row>
    <row r="237" spans="5:15" ht="13.5"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3"/>
    </row>
    <row r="238" spans="5:15" ht="13.5"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3"/>
    </row>
    <row r="239" spans="5:15" ht="13.5"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3"/>
    </row>
    <row r="240" spans="5:15" ht="13.5"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5:15" ht="13.5"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3"/>
    </row>
    <row r="242" spans="5:15" ht="13.5"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3"/>
    </row>
    <row r="243" spans="5:15" ht="13.5"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3"/>
    </row>
    <row r="244" spans="5:15" ht="13.5"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3"/>
    </row>
    <row r="245" spans="5:15" ht="13.5"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5:15" ht="13.5"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3"/>
    </row>
    <row r="247" spans="5:15" ht="13.5"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3"/>
    </row>
    <row r="248" spans="5:15" ht="13.5"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3"/>
    </row>
    <row r="249" spans="5:15" ht="13.5"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3"/>
    </row>
    <row r="250" spans="5:15" ht="13.5"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5:15" ht="13.5"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3"/>
    </row>
    <row r="252" spans="5:15" ht="13.5"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3"/>
    </row>
    <row r="253" spans="5:15" ht="13.5"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3"/>
    </row>
    <row r="254" spans="5:15" ht="13.5"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3"/>
    </row>
    <row r="255" spans="5:15" ht="13.5"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5:15" ht="13.5"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3"/>
    </row>
    <row r="257" spans="5:15" ht="13.5"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3"/>
    </row>
    <row r="258" spans="5:15" ht="13.5"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3"/>
    </row>
    <row r="259" spans="5:15" ht="13.5"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3"/>
    </row>
    <row r="260" spans="5:15" ht="13.5"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5:15" ht="13.5"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3"/>
    </row>
    <row r="262" spans="5:15" ht="13.5"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3"/>
    </row>
    <row r="263" spans="5:15" ht="13.5"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3"/>
    </row>
    <row r="264" spans="5:15" ht="13.5"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3"/>
    </row>
    <row r="265" spans="5:15" ht="13.5"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5:15" ht="13.5"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3"/>
    </row>
    <row r="267" spans="5:15" ht="13.5"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3"/>
    </row>
    <row r="268" spans="5:15" ht="13.5"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3"/>
    </row>
    <row r="269" spans="5:15" ht="13.5"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3"/>
    </row>
    <row r="270" spans="5:15" ht="13.5"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5:15" ht="13.5"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3"/>
    </row>
    <row r="272" spans="5:15" ht="13.5"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3"/>
    </row>
    <row r="273" spans="5:15" ht="13.5"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3"/>
    </row>
    <row r="274" spans="5:15" ht="13.5"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3"/>
    </row>
    <row r="275" spans="5:15" ht="13.5"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5:15" ht="13.5"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3"/>
    </row>
    <row r="277" spans="5:15" ht="13.5"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3"/>
    </row>
    <row r="278" spans="5:15" ht="13.5"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3"/>
    </row>
    <row r="279" spans="5:15" ht="13.5"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3"/>
    </row>
    <row r="280" spans="5:15" ht="13.5"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5:15" ht="13.5"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3"/>
    </row>
    <row r="282" spans="5:15" ht="13.5"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3"/>
    </row>
    <row r="283" spans="5:15" ht="13.5"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3"/>
    </row>
    <row r="284" spans="5:15" ht="13.5"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3"/>
    </row>
    <row r="285" spans="5:15" ht="13.5"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5:15" ht="13.5"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3"/>
    </row>
    <row r="287" spans="5:15" ht="13.5"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3"/>
    </row>
    <row r="288" spans="5:15" ht="13.5"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3"/>
    </row>
    <row r="289" spans="5:15" ht="13.5"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3"/>
    </row>
    <row r="290" spans="5:15" ht="13.5"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5:15" ht="13.5"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3"/>
    </row>
    <row r="292" spans="5:15" ht="13.5"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3"/>
    </row>
    <row r="293" spans="5:15" ht="13.5"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3"/>
    </row>
    <row r="294" spans="5:15" ht="13.5"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3"/>
    </row>
    <row r="295" spans="5:15" ht="13.5"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5:15" ht="13.5"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3"/>
    </row>
    <row r="297" spans="5:15" ht="13.5"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3"/>
    </row>
    <row r="298" spans="5:15" ht="13.5"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3"/>
    </row>
    <row r="299" spans="5:15" ht="13.5"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3"/>
    </row>
    <row r="300" spans="5:15" ht="13.5"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5:15" ht="13.5"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3"/>
    </row>
    <row r="302" spans="5:15" ht="13.5"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3"/>
    </row>
    <row r="303" spans="5:15" ht="13.5"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3"/>
    </row>
    <row r="304" spans="5:15" ht="13.5"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3"/>
    </row>
    <row r="305" spans="5:15" ht="13.5"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5:15" ht="13.5"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3"/>
    </row>
    <row r="307" spans="5:15" ht="13.5"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3"/>
    </row>
    <row r="308" spans="5:15" ht="13.5"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3"/>
    </row>
    <row r="309" spans="5:15" ht="13.5"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3"/>
    </row>
    <row r="310" spans="5:15" ht="13.5"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5:15" ht="13.5"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3"/>
    </row>
    <row r="312" spans="5:15" ht="13.5"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3"/>
    </row>
    <row r="313" spans="5:15" ht="13.5"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3"/>
    </row>
    <row r="314" spans="5:15" ht="13.5"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3"/>
    </row>
    <row r="315" spans="5:15" ht="13.5"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5:15" ht="13.5"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3"/>
    </row>
    <row r="317" spans="5:15" ht="13.5"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3"/>
    </row>
    <row r="318" spans="5:15" ht="13.5"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3"/>
    </row>
    <row r="319" spans="5:15" ht="13.5"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3"/>
    </row>
    <row r="320" spans="5:15" ht="13.5"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5:15" ht="13.5"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3"/>
    </row>
    <row r="322" spans="5:15" ht="13.5"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3"/>
    </row>
    <row r="323" spans="5:15" ht="13.5"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3"/>
    </row>
    <row r="324" spans="5:15" ht="13.5"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3"/>
    </row>
    <row r="325" spans="5:15" ht="13.5"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5:15" ht="13.5"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3"/>
    </row>
    <row r="327" spans="5:15" ht="13.5"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3"/>
    </row>
    <row r="328" spans="5:15" ht="13.5"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3"/>
    </row>
    <row r="329" spans="5:15" ht="13.5"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3"/>
    </row>
    <row r="330" spans="5:15" ht="13.5"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5:15" ht="13.5"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3"/>
    </row>
    <row r="332" spans="5:15" ht="13.5"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3"/>
    </row>
    <row r="333" spans="5:15" ht="13.5"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3"/>
    </row>
    <row r="334" spans="5:15" ht="13.5"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3"/>
    </row>
    <row r="335" spans="5:15" ht="13.5"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5:15" ht="13.5"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3"/>
    </row>
    <row r="337" spans="5:15" ht="13.5"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3"/>
    </row>
    <row r="338" spans="5:15" ht="13.5"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3"/>
    </row>
    <row r="339" spans="5:15" ht="13.5"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3"/>
    </row>
    <row r="340" spans="5:15" ht="13.5"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5:15" ht="13.5"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3"/>
    </row>
    <row r="342" spans="5:15" ht="13.5"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3"/>
    </row>
    <row r="343" spans="5:15" ht="13.5"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3"/>
    </row>
    <row r="344" spans="5:15" ht="13.5"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3"/>
    </row>
    <row r="345" spans="5:15" ht="13.5"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5:15" ht="13.5"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3"/>
    </row>
    <row r="347" spans="5:15" ht="13.5"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3"/>
    </row>
    <row r="348" spans="5:15" ht="13.5"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3"/>
    </row>
    <row r="349" spans="5:15" ht="13.5"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3"/>
    </row>
    <row r="350" spans="5:15" ht="13.5"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5:15" ht="13.5"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3"/>
    </row>
    <row r="352" spans="5:15" ht="13.5"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3"/>
    </row>
    <row r="353" spans="5:15" ht="13.5"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3"/>
    </row>
    <row r="354" spans="5:15" ht="13.5"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3"/>
    </row>
    <row r="355" spans="5:15" ht="13.5"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5:15" ht="13.5"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3"/>
    </row>
    <row r="357" spans="5:15" ht="13.5"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3"/>
    </row>
    <row r="358" spans="5:15" ht="13.5"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3"/>
    </row>
    <row r="359" spans="5:15" ht="13.5"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3"/>
    </row>
    <row r="360" spans="5:15" ht="13.5"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5:15" ht="13.5"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3"/>
    </row>
    <row r="362" spans="5:15" ht="13.5"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3"/>
    </row>
    <row r="363" spans="5:15" ht="13.5"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3"/>
    </row>
    <row r="364" spans="5:15" ht="13.5"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3"/>
    </row>
    <row r="365" spans="5:15" ht="13.5"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5:15" ht="13.5"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3"/>
    </row>
    <row r="367" spans="5:15" ht="13.5"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3"/>
    </row>
    <row r="368" spans="5:15" ht="13.5"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3"/>
    </row>
    <row r="369" spans="5:15" ht="13.5"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3"/>
    </row>
    <row r="370" spans="5:15" ht="13.5"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5:15" ht="13.5"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3"/>
    </row>
    <row r="372" spans="5:15" ht="13.5"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3"/>
    </row>
    <row r="373" spans="5:15" ht="13.5"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3"/>
    </row>
    <row r="374" spans="5:15" ht="13.5"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3"/>
    </row>
    <row r="375" spans="5:15" ht="13.5"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5:15" ht="13.5"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3"/>
    </row>
    <row r="377" spans="5:15" ht="13.5"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3"/>
    </row>
    <row r="378" spans="5:15" ht="13.5"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3"/>
    </row>
    <row r="379" spans="5:15" ht="13.5"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3"/>
    </row>
    <row r="380" spans="5:15" ht="13.5"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5:15" ht="13.5"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3"/>
    </row>
    <row r="382" spans="5:15" ht="13.5"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3"/>
    </row>
    <row r="383" spans="5:15" ht="13.5"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3"/>
    </row>
    <row r="384" spans="5:15" ht="13.5"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3"/>
    </row>
    <row r="385" spans="5:15" ht="13.5"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5:15" ht="13.5"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3"/>
    </row>
    <row r="387" spans="5:15" ht="13.5"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3"/>
    </row>
    <row r="388" spans="5:15" ht="13.5"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3"/>
    </row>
    <row r="389" spans="5:15" ht="13.5"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3"/>
    </row>
    <row r="390" spans="5:15" ht="13.5"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5:15" ht="13.5"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3"/>
    </row>
    <row r="392" spans="5:15" ht="13.5"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3"/>
    </row>
    <row r="393" spans="5:15" ht="13.5"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3"/>
    </row>
    <row r="394" spans="5:15" ht="13.5"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3"/>
    </row>
    <row r="395" spans="5:15" ht="13.5"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5:15" ht="13.5"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3"/>
    </row>
    <row r="397" spans="5:15" ht="13.5"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3"/>
    </row>
    <row r="398" spans="5:15" ht="13.5"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3"/>
    </row>
    <row r="399" spans="5:15" ht="13.5"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3"/>
    </row>
    <row r="400" spans="5:15" ht="13.5"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5:15" ht="13.5"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3"/>
    </row>
    <row r="402" spans="5:15" ht="13.5"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3"/>
    </row>
    <row r="403" spans="5:15" ht="13.5"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3"/>
    </row>
    <row r="404" spans="5:15" ht="13.5"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3"/>
    </row>
    <row r="405" spans="5:15" ht="13.5"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5:15" ht="13.5"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3"/>
    </row>
    <row r="407" spans="5:15" ht="13.5"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3"/>
    </row>
    <row r="408" spans="5:15" ht="13.5"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3"/>
    </row>
    <row r="409" spans="5:15" ht="13.5"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3"/>
    </row>
    <row r="410" spans="5:15" ht="13.5"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5:15" ht="13.5"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3"/>
    </row>
    <row r="412" spans="5:15" ht="13.5"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3"/>
    </row>
    <row r="413" spans="5:15" ht="13.5"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3"/>
    </row>
    <row r="414" spans="5:15" ht="13.5"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3"/>
    </row>
    <row r="415" spans="5:15" ht="13.5"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5:15" ht="13.5"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3"/>
    </row>
    <row r="417" spans="5:15" ht="13.5"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3"/>
    </row>
    <row r="418" spans="5:15" ht="13.5"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3"/>
    </row>
    <row r="419" spans="5:15" ht="13.5"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3"/>
    </row>
    <row r="420" spans="5:15" ht="13.5"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5:15" ht="13.5"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3"/>
    </row>
    <row r="422" spans="5:15" ht="13.5"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3"/>
    </row>
    <row r="423" spans="5:15" ht="13.5"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3"/>
    </row>
    <row r="424" spans="5:15" ht="13.5"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3"/>
    </row>
    <row r="425" spans="5:15" ht="13.5"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5:15" ht="13.5"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3"/>
    </row>
    <row r="427" spans="5:15" ht="13.5"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3"/>
    </row>
    <row r="428" spans="5:15" ht="13.5"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3"/>
    </row>
    <row r="429" spans="5:15" ht="13.5"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3"/>
    </row>
    <row r="430" spans="5:15" ht="13.5"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5:15" ht="13.5"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3"/>
    </row>
    <row r="432" spans="5:15" ht="13.5"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3"/>
    </row>
    <row r="433" spans="5:15" ht="13.5"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3"/>
    </row>
    <row r="434" spans="5:15" ht="13.5"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3"/>
    </row>
    <row r="435" spans="5:15" ht="13.5"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5:15" ht="13.5"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3"/>
    </row>
    <row r="437" spans="5:15" ht="13.5"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3"/>
    </row>
    <row r="438" spans="5:15" ht="13.5"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3"/>
    </row>
    <row r="439" spans="5:15" ht="13.5"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3"/>
    </row>
    <row r="440" spans="5:15" ht="13.5"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5:15" ht="13.5"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3"/>
    </row>
    <row r="442" spans="5:15" ht="13.5"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3"/>
    </row>
    <row r="443" spans="5:15" ht="13.5"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3"/>
    </row>
    <row r="444" spans="5:15" ht="13.5"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3"/>
    </row>
    <row r="445" spans="5:15" ht="13.5"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5:15" ht="13.5"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3"/>
    </row>
    <row r="447" spans="5:15" ht="13.5"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3"/>
    </row>
    <row r="448" spans="5:15" ht="13.5"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3"/>
    </row>
    <row r="449" spans="5:15" ht="13.5"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3"/>
    </row>
    <row r="450" spans="5:15" ht="13.5"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5:15" ht="13.5"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3"/>
    </row>
    <row r="452" spans="5:15" ht="13.5"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3"/>
    </row>
    <row r="453" spans="5:15" ht="13.5"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3"/>
    </row>
    <row r="454" spans="5:15" ht="13.5"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3"/>
    </row>
    <row r="455" spans="5:15" ht="13.5"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5:15" ht="13.5"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3"/>
    </row>
    <row r="457" spans="5:15" ht="13.5"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3"/>
    </row>
    <row r="458" spans="5:15" ht="13.5"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3"/>
    </row>
    <row r="459" spans="5:15" ht="13.5"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3"/>
    </row>
    <row r="460" spans="5:15" ht="13.5"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5:15" ht="13.5"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3"/>
    </row>
    <row r="462" spans="5:15" ht="13.5"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3"/>
    </row>
    <row r="463" spans="5:15" ht="13.5"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3"/>
    </row>
    <row r="464" spans="5:15" ht="13.5"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3"/>
    </row>
    <row r="465" spans="5:15" ht="13.5"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5:15" ht="13.5"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3"/>
    </row>
    <row r="467" spans="5:15" ht="13.5"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3"/>
    </row>
    <row r="468" spans="5:15" ht="13.5"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3"/>
    </row>
    <row r="469" spans="5:15" ht="13.5"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3"/>
    </row>
    <row r="470" spans="5:15" ht="13.5"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5:15" ht="13.5"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3"/>
    </row>
    <row r="472" spans="5:15" ht="13.5"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3"/>
    </row>
    <row r="473" spans="5:15" ht="13.5"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3"/>
    </row>
    <row r="474" spans="5:15" ht="13.5"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3"/>
    </row>
    <row r="475" spans="5:15" ht="13.5"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5:15" ht="13.5"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3"/>
    </row>
    <row r="477" spans="5:15" ht="13.5"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3"/>
    </row>
    <row r="478" spans="5:15" ht="13.5"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3"/>
    </row>
    <row r="479" spans="5:15" ht="13.5"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3"/>
    </row>
    <row r="480" spans="5:15" ht="13.5"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5:15" ht="13.5"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3"/>
    </row>
    <row r="482" spans="5:15" ht="13.5"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3"/>
    </row>
    <row r="483" spans="5:15" ht="13.5"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3"/>
    </row>
    <row r="484" spans="5:15" ht="13.5"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3"/>
    </row>
    <row r="485" spans="5:15" ht="13.5"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5:15" ht="13.5"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3"/>
    </row>
    <row r="487" spans="5:15" ht="13.5"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3"/>
    </row>
    <row r="488" spans="5:15" ht="13.5"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3"/>
    </row>
    <row r="489" spans="5:15" ht="13.5"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3"/>
    </row>
    <row r="490" spans="5:15" ht="13.5"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5:15" ht="13.5"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3"/>
    </row>
    <row r="492" spans="5:15" ht="13.5"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3"/>
    </row>
    <row r="493" spans="5:15" ht="13.5"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3"/>
    </row>
    <row r="494" spans="5:15" ht="13.5"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3"/>
    </row>
    <row r="495" spans="5:15" ht="13.5"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5:15" ht="13.5"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3"/>
    </row>
    <row r="497" spans="5:15" ht="13.5"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3"/>
    </row>
    <row r="498" spans="5:15" ht="13.5"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3"/>
    </row>
    <row r="499" spans="5:15" ht="13.5"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3"/>
    </row>
    <row r="500" spans="5:15" ht="13.5"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5:15" ht="13.5"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3"/>
    </row>
    <row r="502" spans="5:15" ht="13.5"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3"/>
    </row>
    <row r="503" spans="5:15" ht="13.5"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3"/>
    </row>
    <row r="504" spans="5:15" ht="13.5"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3"/>
    </row>
    <row r="505" spans="5:15" ht="13.5"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5:15" ht="13.5"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3"/>
    </row>
    <row r="507" spans="5:15" ht="13.5"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3"/>
    </row>
    <row r="508" spans="5:15" ht="13.5"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3"/>
    </row>
    <row r="509" spans="5:15" ht="13.5"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3"/>
    </row>
    <row r="510" spans="5:15" ht="13.5"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5:15" ht="13.5"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3"/>
    </row>
    <row r="512" spans="5:15" ht="13.5"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3"/>
    </row>
    <row r="513" spans="5:15" ht="13.5"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3"/>
    </row>
    <row r="514" spans="5:15" ht="13.5"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3"/>
    </row>
    <row r="515" spans="5:15" ht="13.5"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5:15" ht="13.5"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3"/>
    </row>
    <row r="517" spans="5:15" ht="13.5"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3"/>
    </row>
    <row r="518" spans="5:15" ht="13.5"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3"/>
    </row>
    <row r="519" spans="5:15" ht="13.5"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3"/>
    </row>
    <row r="520" spans="5:15" ht="13.5"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5:15" ht="13.5"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3"/>
    </row>
    <row r="522" spans="5:15" ht="13.5"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3"/>
    </row>
    <row r="523" spans="5:15" ht="13.5"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3"/>
    </row>
    <row r="524" spans="5:15" ht="13.5"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3"/>
    </row>
    <row r="525" spans="5:15" ht="13.5"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5:15" ht="13.5"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3"/>
    </row>
    <row r="527" spans="5:15" ht="13.5"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3"/>
    </row>
    <row r="528" spans="5:15" ht="13.5"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3"/>
    </row>
    <row r="529" spans="5:15" ht="13.5"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3"/>
    </row>
    <row r="530" spans="5:15" ht="13.5"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5:15" ht="13.5"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3"/>
    </row>
    <row r="532" spans="5:15" ht="13.5"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3"/>
    </row>
    <row r="533" spans="5:15" ht="13.5"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3"/>
    </row>
    <row r="534" spans="5:15" ht="13.5"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3"/>
    </row>
    <row r="535" spans="5:15" ht="13.5"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5:15" ht="13.5"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3"/>
    </row>
    <row r="537" spans="5:15" ht="13.5"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3"/>
    </row>
    <row r="538" spans="5:15" ht="13.5"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3"/>
    </row>
    <row r="539" spans="5:15" ht="13.5"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3"/>
    </row>
    <row r="540" spans="5:15" ht="13.5"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5:15" ht="13.5"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3"/>
    </row>
    <row r="542" spans="5:15" ht="13.5"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3"/>
    </row>
    <row r="543" spans="5:15" ht="13.5"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3"/>
    </row>
    <row r="544" spans="5:15" ht="13.5"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3"/>
    </row>
    <row r="545" spans="5:15" ht="13.5"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5:15" ht="13.5"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3"/>
    </row>
    <row r="547" spans="5:15" ht="13.5"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3"/>
    </row>
    <row r="548" spans="5:15" ht="13.5"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3"/>
    </row>
    <row r="549" spans="5:15" ht="13.5"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3"/>
    </row>
    <row r="550" spans="5:15" ht="13.5"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5:15" ht="13.5"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3"/>
    </row>
    <row r="552" spans="5:15" ht="13.5"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3"/>
    </row>
    <row r="553" spans="5:15" ht="13.5"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3"/>
    </row>
    <row r="554" spans="5:15" ht="13.5"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3"/>
    </row>
    <row r="555" spans="5:15" ht="13.5"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5:15" ht="13.5"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3"/>
    </row>
    <row r="557" spans="5:15" ht="13.5"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3"/>
    </row>
    <row r="558" spans="5:15" ht="13.5"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3"/>
    </row>
    <row r="559" spans="5:15" ht="13.5"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3"/>
    </row>
    <row r="560" spans="5:15" ht="13.5"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5:15" ht="13.5"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3"/>
    </row>
    <row r="562" spans="5:15" ht="13.5"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3"/>
    </row>
    <row r="563" spans="5:15" ht="13.5"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3"/>
    </row>
    <row r="564" spans="5:15" ht="13.5"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3"/>
    </row>
    <row r="565" spans="5:15" ht="13.5"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5:15" ht="13.5"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3"/>
    </row>
    <row r="567" spans="5:15" ht="13.5"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3"/>
    </row>
    <row r="568" spans="5:15" ht="13.5"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3"/>
    </row>
    <row r="569" spans="5:15" ht="13.5"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3"/>
    </row>
    <row r="570" spans="5:15" ht="13.5"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5:15" ht="13.5"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3"/>
    </row>
    <row r="572" spans="5:15" ht="13.5"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3"/>
    </row>
    <row r="573" spans="5:15" ht="13.5"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3"/>
    </row>
    <row r="574" spans="5:15" ht="13.5"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3"/>
    </row>
    <row r="575" spans="5:15" ht="13.5"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5:15" ht="13.5"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3"/>
    </row>
    <row r="577" spans="5:15" ht="13.5"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3"/>
    </row>
    <row r="578" spans="5:15" ht="13.5"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3"/>
    </row>
    <row r="579" spans="5:15" ht="13.5"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3"/>
    </row>
    <row r="580" spans="5:15" ht="13.5"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5:15" ht="13.5"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3"/>
    </row>
    <row r="582" spans="5:15" ht="13.5"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3"/>
    </row>
    <row r="583" spans="5:15" ht="13.5"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3"/>
    </row>
    <row r="584" spans="5:15" ht="13.5"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3"/>
    </row>
    <row r="585" spans="5:15" ht="13.5"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5:15" ht="13.5"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3"/>
    </row>
    <row r="587" spans="5:15" ht="13.5"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3"/>
    </row>
    <row r="588" spans="5:15" ht="13.5"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3"/>
    </row>
    <row r="589" spans="5:15" ht="13.5"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3"/>
    </row>
    <row r="590" spans="5:15" ht="13.5"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5:15" ht="13.5"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3"/>
    </row>
    <row r="592" spans="5:15" ht="13.5"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3"/>
    </row>
    <row r="593" spans="5:15" ht="13.5"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3"/>
    </row>
    <row r="594" spans="5:15" ht="13.5"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3"/>
    </row>
    <row r="595" spans="5:15" ht="13.5"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5:15" ht="13.5"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3"/>
    </row>
    <row r="597" spans="5:15" ht="13.5"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3"/>
    </row>
    <row r="598" spans="5:15" ht="13.5"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3"/>
    </row>
    <row r="599" spans="5:15" ht="13.5"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3"/>
    </row>
    <row r="600" spans="5:15" ht="13.5"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5:15" ht="13.5"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3"/>
    </row>
    <row r="602" spans="5:15" ht="13.5"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3"/>
    </row>
    <row r="603" spans="5:15" ht="13.5"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3"/>
    </row>
    <row r="604" spans="5:15" ht="13.5"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3"/>
    </row>
    <row r="605" spans="5:15" ht="13.5"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5:15" ht="13.5"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3"/>
    </row>
    <row r="607" spans="5:15" ht="13.5"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3"/>
    </row>
    <row r="608" spans="5:15" ht="13.5"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3"/>
    </row>
    <row r="609" spans="5:15" ht="13.5"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3"/>
    </row>
    <row r="610" spans="5:15" ht="13.5"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5:15" ht="13.5"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3"/>
    </row>
    <row r="612" spans="5:15" ht="13.5"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3"/>
    </row>
    <row r="613" spans="5:15" ht="13.5"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3"/>
    </row>
    <row r="614" spans="5:15" ht="13.5"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3"/>
    </row>
    <row r="615" spans="5:15" ht="13.5"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5:15" ht="13.5"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3"/>
    </row>
    <row r="617" spans="5:15" ht="13.5"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3"/>
    </row>
    <row r="618" spans="5:15" ht="13.5"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3"/>
    </row>
    <row r="619" spans="5:15" ht="13.5"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3"/>
    </row>
    <row r="620" spans="5:15" ht="13.5"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5:15" ht="13.5"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3"/>
    </row>
    <row r="622" spans="5:15" ht="13.5"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3"/>
    </row>
    <row r="623" spans="5:15" ht="13.5"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3"/>
    </row>
    <row r="624" spans="5:15" ht="13.5"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3"/>
    </row>
    <row r="625" spans="5:15" ht="13.5"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5:15" ht="13.5"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3"/>
    </row>
    <row r="627" spans="5:15" ht="13.5"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3"/>
    </row>
    <row r="628" spans="5:15" ht="13.5"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3"/>
    </row>
    <row r="629" spans="5:15" ht="13.5"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3"/>
    </row>
    <row r="630" spans="5:15" ht="13.5"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5:15" ht="13.5"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3"/>
    </row>
    <row r="632" spans="5:15" ht="13.5"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3"/>
    </row>
    <row r="633" spans="5:15" ht="13.5"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3"/>
    </row>
    <row r="634" spans="5:15" ht="13.5"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3"/>
    </row>
  </sheetData>
  <sheetProtection/>
  <mergeCells count="7">
    <mergeCell ref="M3:N3"/>
    <mergeCell ref="I4:J4"/>
    <mergeCell ref="K4:L4"/>
    <mergeCell ref="B3:D3"/>
    <mergeCell ref="E3:F3"/>
    <mergeCell ref="G3:H3"/>
    <mergeCell ref="I3:L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400" verticalDpi="4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3.375" defaultRowHeight="13.5"/>
  <cols>
    <col min="1" max="5" width="17.375" style="1" customWidth="1"/>
    <col min="6" max="16384" width="13.375" style="1" customWidth="1"/>
  </cols>
  <sheetData>
    <row r="1" spans="1:3" ht="17.25">
      <c r="A1" s="14" t="s">
        <v>11</v>
      </c>
      <c r="B1" s="8"/>
      <c r="C1" s="8"/>
    </row>
    <row r="2" spans="1:5" ht="14.25" thickBot="1">
      <c r="A2" s="2"/>
      <c r="B2" s="9"/>
      <c r="C2" s="9"/>
      <c r="D2" s="19" t="s">
        <v>0</v>
      </c>
      <c r="E2" s="19"/>
    </row>
    <row r="3" spans="1:5" ht="18" customHeight="1" thickTop="1">
      <c r="A3" s="15"/>
      <c r="B3" s="20" t="s">
        <v>1</v>
      </c>
      <c r="C3" s="21"/>
      <c r="D3" s="20" t="s">
        <v>2</v>
      </c>
      <c r="E3" s="21"/>
    </row>
    <row r="4" spans="1:5" ht="18" customHeight="1">
      <c r="A4" s="10"/>
      <c r="B4" s="4" t="s">
        <v>3</v>
      </c>
      <c r="C4" s="4" t="s">
        <v>4</v>
      </c>
      <c r="D4" s="4" t="s">
        <v>3</v>
      </c>
      <c r="E4" s="4" t="s">
        <v>4</v>
      </c>
    </row>
    <row r="5" spans="1:5" ht="18" customHeight="1">
      <c r="A5" s="11" t="s">
        <v>5</v>
      </c>
      <c r="B5" s="12">
        <v>116993</v>
      </c>
      <c r="C5" s="16">
        <v>117809</v>
      </c>
      <c r="D5" s="17" t="s">
        <v>6</v>
      </c>
      <c r="E5" s="17" t="s">
        <v>7</v>
      </c>
    </row>
    <row r="6" spans="1:5" ht="18" customHeight="1">
      <c r="A6" s="5" t="s">
        <v>8</v>
      </c>
      <c r="B6" s="6">
        <v>30373</v>
      </c>
      <c r="C6" s="7">
        <v>31487</v>
      </c>
      <c r="D6" s="3" t="s">
        <v>9</v>
      </c>
      <c r="E6" s="3" t="s">
        <v>10</v>
      </c>
    </row>
    <row r="11" ht="13.5">
      <c r="B11" s="13"/>
    </row>
  </sheetData>
  <sheetProtection/>
  <mergeCells count="3">
    <mergeCell ref="D2:E2"/>
    <mergeCell ref="B3:C3"/>
    <mergeCell ref="D3:E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2" width="18.375" style="59" customWidth="1"/>
    <col min="3" max="3" width="17.50390625" style="59" customWidth="1"/>
    <col min="4" max="4" width="19.625" style="59" customWidth="1"/>
    <col min="5" max="16384" width="9.00390625" style="59" customWidth="1"/>
  </cols>
  <sheetData>
    <row r="1" ht="17.25">
      <c r="A1" s="298" t="s">
        <v>251</v>
      </c>
    </row>
    <row r="2" spans="1:4" ht="14.25" thickBot="1">
      <c r="A2" s="297"/>
      <c r="B2" s="297"/>
      <c r="C2" s="297"/>
      <c r="D2" s="296" t="s">
        <v>250</v>
      </c>
    </row>
    <row r="3" spans="1:4" ht="36" customHeight="1" thickTop="1">
      <c r="A3" s="295" t="s">
        <v>249</v>
      </c>
      <c r="B3" s="294" t="s">
        <v>248</v>
      </c>
      <c r="C3" s="293" t="s">
        <v>247</v>
      </c>
      <c r="D3" s="292" t="s">
        <v>246</v>
      </c>
    </row>
    <row r="4" spans="1:4" ht="21.75" customHeight="1">
      <c r="A4" s="291">
        <v>129</v>
      </c>
      <c r="B4" s="290">
        <v>547</v>
      </c>
      <c r="C4" s="289">
        <f>SUM(A4:B4)</f>
        <v>676</v>
      </c>
      <c r="D4" s="288">
        <v>8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7" width="11.625" style="22" customWidth="1"/>
    <col min="8" max="16384" width="9.00390625" style="22" customWidth="1"/>
  </cols>
  <sheetData>
    <row r="1" spans="1:7" ht="17.25">
      <c r="A1" s="287" t="s">
        <v>245</v>
      </c>
      <c r="B1" s="286"/>
      <c r="C1" s="286"/>
      <c r="D1" s="286"/>
      <c r="E1" s="286"/>
      <c r="F1" s="286"/>
      <c r="G1" s="286"/>
    </row>
    <row r="2" spans="1:7" ht="14.25" thickBot="1">
      <c r="A2" s="285"/>
      <c r="B2" s="284"/>
      <c r="C2" s="284"/>
      <c r="D2" s="284"/>
      <c r="E2" s="284"/>
      <c r="F2" s="283"/>
      <c r="G2" s="282" t="s">
        <v>76</v>
      </c>
    </row>
    <row r="3" spans="1:7" ht="14.25" thickTop="1">
      <c r="A3" s="281"/>
      <c r="B3" s="280" t="s">
        <v>244</v>
      </c>
      <c r="C3" s="279" t="s">
        <v>243</v>
      </c>
      <c r="D3" s="278"/>
      <c r="E3" s="277" t="s">
        <v>242</v>
      </c>
      <c r="F3" s="277" t="s">
        <v>241</v>
      </c>
      <c r="G3" s="276" t="s">
        <v>240</v>
      </c>
    </row>
    <row r="4" spans="1:7" ht="13.5">
      <c r="A4" s="275"/>
      <c r="B4" s="274"/>
      <c r="C4" s="273" t="s">
        <v>239</v>
      </c>
      <c r="D4" s="273" t="s">
        <v>235</v>
      </c>
      <c r="E4" s="272"/>
      <c r="F4" s="272"/>
      <c r="G4" s="271"/>
    </row>
    <row r="5" spans="1:7" ht="13.5">
      <c r="A5" s="270" t="s">
        <v>96</v>
      </c>
      <c r="B5" s="269">
        <f>B6+B9+B7+B10+B11+B12+B13+B8+B15+B14+B16</f>
        <v>676</v>
      </c>
      <c r="C5" s="267">
        <f>C6+C9+C7+C10+C11+C12+C13+C8+C15+C14+C16</f>
        <v>117</v>
      </c>
      <c r="D5" s="267">
        <f>D6+D9+D7+D10+D11+D12+D13+D8+D15+D14+D16</f>
        <v>229</v>
      </c>
      <c r="E5" s="267">
        <f>E6+E9+E7+E10+E11+E12+E13+E8+E15+E14+E16</f>
        <v>197</v>
      </c>
      <c r="F5" s="267">
        <f>F6+F9+F7+F10+F11+F12+F13+F8+F15+F14+F16</f>
        <v>87</v>
      </c>
      <c r="G5" s="267">
        <f>G6+G9+G7+G10+G11+G12+G13+G8+G15+G14+G16</f>
        <v>174</v>
      </c>
    </row>
    <row r="6" spans="1:7" ht="13.5">
      <c r="A6" s="270" t="s">
        <v>95</v>
      </c>
      <c r="B6" s="269">
        <v>115</v>
      </c>
      <c r="C6" s="267">
        <v>32</v>
      </c>
      <c r="D6" s="267">
        <v>45</v>
      </c>
      <c r="E6" s="267">
        <v>31</v>
      </c>
      <c r="F6" s="267">
        <v>15</v>
      </c>
      <c r="G6" s="267">
        <v>24</v>
      </c>
    </row>
    <row r="7" spans="1:7" ht="13.5">
      <c r="A7" s="270" t="s">
        <v>93</v>
      </c>
      <c r="B7" s="269">
        <v>20</v>
      </c>
      <c r="C7" s="267">
        <v>2</v>
      </c>
      <c r="D7" s="267">
        <v>17</v>
      </c>
      <c r="E7" s="267">
        <v>11</v>
      </c>
      <c r="F7" s="267">
        <v>9</v>
      </c>
      <c r="G7" s="267">
        <v>15</v>
      </c>
    </row>
    <row r="8" spans="1:7" ht="13.5">
      <c r="A8" s="270" t="s">
        <v>88</v>
      </c>
      <c r="B8" s="269">
        <v>72</v>
      </c>
      <c r="C8" s="267">
        <v>10</v>
      </c>
      <c r="D8" s="267">
        <v>28</v>
      </c>
      <c r="E8" s="267">
        <v>22</v>
      </c>
      <c r="F8" s="267">
        <v>4</v>
      </c>
      <c r="G8" s="267">
        <v>14</v>
      </c>
    </row>
    <row r="9" spans="1:7" ht="13.5">
      <c r="A9" s="270" t="s">
        <v>94</v>
      </c>
      <c r="B9" s="269">
        <v>121</v>
      </c>
      <c r="C9" s="267">
        <v>53</v>
      </c>
      <c r="D9" s="268">
        <v>53</v>
      </c>
      <c r="E9" s="268">
        <v>46</v>
      </c>
      <c r="F9" s="268">
        <v>18</v>
      </c>
      <c r="G9" s="267">
        <v>28</v>
      </c>
    </row>
    <row r="10" spans="1:7" ht="13.5">
      <c r="A10" s="270" t="s">
        <v>92</v>
      </c>
      <c r="B10" s="269">
        <v>39</v>
      </c>
      <c r="C10" s="267">
        <v>1</v>
      </c>
      <c r="D10" s="268">
        <v>8</v>
      </c>
      <c r="E10" s="268">
        <v>8</v>
      </c>
      <c r="F10" s="268">
        <v>2</v>
      </c>
      <c r="G10" s="267">
        <v>13</v>
      </c>
    </row>
    <row r="11" spans="1:7" ht="13.5">
      <c r="A11" s="270" t="s">
        <v>91</v>
      </c>
      <c r="B11" s="269">
        <v>23</v>
      </c>
      <c r="C11" s="267">
        <v>1</v>
      </c>
      <c r="D11" s="268">
        <v>5</v>
      </c>
      <c r="E11" s="268">
        <v>10</v>
      </c>
      <c r="F11" s="268">
        <v>6</v>
      </c>
      <c r="G11" s="267">
        <v>3</v>
      </c>
    </row>
    <row r="12" spans="1:7" ht="13.5">
      <c r="A12" s="270" t="s">
        <v>90</v>
      </c>
      <c r="B12" s="269">
        <v>15</v>
      </c>
      <c r="C12" s="267">
        <v>1</v>
      </c>
      <c r="D12" s="268">
        <v>7</v>
      </c>
      <c r="E12" s="268">
        <v>6</v>
      </c>
      <c r="F12" s="268">
        <v>3</v>
      </c>
      <c r="G12" s="267">
        <v>15</v>
      </c>
    </row>
    <row r="13" spans="1:7" ht="13.5">
      <c r="A13" s="270" t="s">
        <v>89</v>
      </c>
      <c r="B13" s="269">
        <v>20</v>
      </c>
      <c r="C13" s="267">
        <v>0</v>
      </c>
      <c r="D13" s="268">
        <v>9</v>
      </c>
      <c r="E13" s="268">
        <v>9</v>
      </c>
      <c r="F13" s="268">
        <v>5</v>
      </c>
      <c r="G13" s="267">
        <v>19</v>
      </c>
    </row>
    <row r="14" spans="1:7" ht="13.5">
      <c r="A14" s="270" t="s">
        <v>86</v>
      </c>
      <c r="B14" s="269">
        <v>83</v>
      </c>
      <c r="C14" s="267">
        <v>8</v>
      </c>
      <c r="D14" s="268">
        <v>24</v>
      </c>
      <c r="E14" s="268">
        <v>14</v>
      </c>
      <c r="F14" s="268">
        <v>17</v>
      </c>
      <c r="G14" s="267">
        <v>10</v>
      </c>
    </row>
    <row r="15" spans="1:7" ht="13.5">
      <c r="A15" s="270" t="s">
        <v>87</v>
      </c>
      <c r="B15" s="269">
        <v>89</v>
      </c>
      <c r="C15" s="267">
        <v>4</v>
      </c>
      <c r="D15" s="268">
        <v>12</v>
      </c>
      <c r="E15" s="268">
        <v>26</v>
      </c>
      <c r="F15" s="268">
        <v>5</v>
      </c>
      <c r="G15" s="267">
        <v>10</v>
      </c>
    </row>
    <row r="16" spans="1:7" ht="13.5">
      <c r="A16" s="5" t="s">
        <v>85</v>
      </c>
      <c r="B16" s="266">
        <v>79</v>
      </c>
      <c r="C16" s="264">
        <v>5</v>
      </c>
      <c r="D16" s="265">
        <v>21</v>
      </c>
      <c r="E16" s="265">
        <v>14</v>
      </c>
      <c r="F16" s="265">
        <v>3</v>
      </c>
      <c r="G16" s="264">
        <v>23</v>
      </c>
    </row>
    <row r="17" spans="3:6" ht="13.5">
      <c r="C17" s="263"/>
      <c r="D17" s="263"/>
      <c r="E17" s="263"/>
      <c r="F17" s="263"/>
    </row>
    <row r="18" spans="3:6" ht="13.5">
      <c r="C18" s="263"/>
      <c r="D18" s="263"/>
      <c r="E18" s="263"/>
      <c r="F18" s="263"/>
    </row>
    <row r="19" spans="3:6" ht="13.5">
      <c r="C19" s="263"/>
      <c r="D19" s="263"/>
      <c r="E19" s="263"/>
      <c r="F19" s="263"/>
    </row>
    <row r="20" spans="3:6" ht="13.5">
      <c r="C20" s="263"/>
      <c r="D20" s="263"/>
      <c r="E20" s="263"/>
      <c r="F20" s="263"/>
    </row>
    <row r="21" spans="3:6" ht="13.5">
      <c r="C21" s="263"/>
      <c r="D21" s="263"/>
      <c r="E21" s="263"/>
      <c r="F21" s="263"/>
    </row>
  </sheetData>
  <sheetProtection/>
  <mergeCells count="6">
    <mergeCell ref="F3:F4"/>
    <mergeCell ref="G3:G4"/>
    <mergeCell ref="A3:A4"/>
    <mergeCell ref="B3:B4"/>
    <mergeCell ref="C3:D3"/>
    <mergeCell ref="E3:E4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7" width="11.625" style="22" customWidth="1"/>
    <col min="8" max="16384" width="9.00390625" style="22" customWidth="1"/>
  </cols>
  <sheetData>
    <row r="1" ht="17.25">
      <c r="A1" s="262" t="s">
        <v>238</v>
      </c>
    </row>
    <row r="2" spans="5:7" ht="14.25" thickBot="1">
      <c r="E2" s="59"/>
      <c r="F2" s="117"/>
      <c r="G2" s="18" t="s">
        <v>76</v>
      </c>
    </row>
    <row r="3" spans="1:7" ht="14.25" thickTop="1">
      <c r="A3" s="42"/>
      <c r="B3" s="208" t="s">
        <v>113</v>
      </c>
      <c r="C3" s="208" t="s">
        <v>129</v>
      </c>
      <c r="D3" s="208" t="s">
        <v>236</v>
      </c>
      <c r="E3" s="208" t="s">
        <v>237</v>
      </c>
      <c r="F3" s="208"/>
      <c r="G3" s="44"/>
    </row>
    <row r="4" spans="1:7" ht="13.5">
      <c r="A4" s="37"/>
      <c r="B4" s="202"/>
      <c r="C4" s="202" t="s">
        <v>129</v>
      </c>
      <c r="D4" s="202" t="s">
        <v>236</v>
      </c>
      <c r="E4" s="34" t="s">
        <v>235</v>
      </c>
      <c r="F4" s="34" t="s">
        <v>234</v>
      </c>
      <c r="G4" s="261" t="s">
        <v>233</v>
      </c>
    </row>
    <row r="5" spans="1:9" ht="13.5">
      <c r="A5" s="260" t="s">
        <v>96</v>
      </c>
      <c r="B5" s="259">
        <f>SUM(B6:B16)</f>
        <v>1278</v>
      </c>
      <c r="C5" s="258">
        <v>43</v>
      </c>
      <c r="D5" s="258">
        <v>8</v>
      </c>
      <c r="E5" s="258">
        <v>860</v>
      </c>
      <c r="F5" s="258">
        <v>308</v>
      </c>
      <c r="G5" s="258">
        <v>59</v>
      </c>
      <c r="I5" s="252"/>
    </row>
    <row r="6" spans="1:9" ht="13.5">
      <c r="A6" s="257" t="s">
        <v>95</v>
      </c>
      <c r="B6" s="256">
        <f>SUM(C6:G6)</f>
        <v>199</v>
      </c>
      <c r="C6" s="220">
        <v>3</v>
      </c>
      <c r="D6" s="220">
        <v>1</v>
      </c>
      <c r="E6" s="220">
        <v>143</v>
      </c>
      <c r="F6" s="220">
        <v>36</v>
      </c>
      <c r="G6" s="220">
        <v>16</v>
      </c>
      <c r="I6" s="252"/>
    </row>
    <row r="7" spans="1:9" ht="13.5">
      <c r="A7" s="257" t="s">
        <v>94</v>
      </c>
      <c r="B7" s="256">
        <f>SUM(C7:G7)</f>
        <v>302</v>
      </c>
      <c r="C7" s="220">
        <v>20</v>
      </c>
      <c r="D7" s="220">
        <v>2</v>
      </c>
      <c r="E7" s="220">
        <v>216</v>
      </c>
      <c r="F7" s="220">
        <v>51</v>
      </c>
      <c r="G7" s="220">
        <v>13</v>
      </c>
      <c r="I7" s="252"/>
    </row>
    <row r="8" spans="1:9" ht="13.5">
      <c r="A8" s="257" t="s">
        <v>93</v>
      </c>
      <c r="B8" s="256">
        <f>SUM(C8:G8)</f>
        <v>78</v>
      </c>
      <c r="C8" s="220">
        <v>2</v>
      </c>
      <c r="D8" s="220">
        <v>1</v>
      </c>
      <c r="E8" s="220">
        <v>38</v>
      </c>
      <c r="F8" s="220">
        <v>32</v>
      </c>
      <c r="G8" s="220">
        <v>5</v>
      </c>
      <c r="I8" s="252"/>
    </row>
    <row r="9" spans="1:9" ht="13.5">
      <c r="A9" s="257" t="s">
        <v>92</v>
      </c>
      <c r="B9" s="256">
        <f>SUM(C9:G9)</f>
        <v>49</v>
      </c>
      <c r="C9" s="220">
        <v>1</v>
      </c>
      <c r="D9" s="220">
        <v>0</v>
      </c>
      <c r="E9" s="220">
        <v>28</v>
      </c>
      <c r="F9" s="220">
        <v>20</v>
      </c>
      <c r="G9" s="220">
        <v>0</v>
      </c>
      <c r="I9" s="252"/>
    </row>
    <row r="10" spans="1:9" ht="13.5">
      <c r="A10" s="257" t="s">
        <v>91</v>
      </c>
      <c r="B10" s="256">
        <f>SUM(C10:G10)</f>
        <v>35</v>
      </c>
      <c r="C10" s="220">
        <v>1</v>
      </c>
      <c r="D10" s="220">
        <v>0</v>
      </c>
      <c r="E10" s="220">
        <v>21</v>
      </c>
      <c r="F10" s="220">
        <v>13</v>
      </c>
      <c r="G10" s="220">
        <v>0</v>
      </c>
      <c r="I10" s="252"/>
    </row>
    <row r="11" spans="1:9" ht="13.5">
      <c r="A11" s="257" t="s">
        <v>90</v>
      </c>
      <c r="B11" s="256">
        <f>SUM(C11:G11)</f>
        <v>59</v>
      </c>
      <c r="C11" s="220">
        <v>0</v>
      </c>
      <c r="D11" s="220">
        <v>0</v>
      </c>
      <c r="E11" s="220">
        <v>49</v>
      </c>
      <c r="F11" s="220">
        <v>10</v>
      </c>
      <c r="G11" s="220">
        <v>0</v>
      </c>
      <c r="I11" s="252"/>
    </row>
    <row r="12" spans="1:9" ht="13.5">
      <c r="A12" s="257" t="s">
        <v>89</v>
      </c>
      <c r="B12" s="256">
        <f>SUM(C12:G12)</f>
        <v>65</v>
      </c>
      <c r="C12" s="220">
        <v>0</v>
      </c>
      <c r="D12" s="220">
        <v>0</v>
      </c>
      <c r="E12" s="220">
        <v>34</v>
      </c>
      <c r="F12" s="220">
        <v>29</v>
      </c>
      <c r="G12" s="220">
        <v>2</v>
      </c>
      <c r="I12" s="252"/>
    </row>
    <row r="13" spans="1:9" ht="13.5">
      <c r="A13" s="257" t="s">
        <v>88</v>
      </c>
      <c r="B13" s="256">
        <f>SUM(C13:G13)</f>
        <v>135</v>
      </c>
      <c r="C13" s="220">
        <v>6</v>
      </c>
      <c r="D13" s="220">
        <v>2</v>
      </c>
      <c r="E13" s="220">
        <v>87</v>
      </c>
      <c r="F13" s="220">
        <v>30</v>
      </c>
      <c r="G13" s="220">
        <v>10</v>
      </c>
      <c r="I13" s="252"/>
    </row>
    <row r="14" spans="1:9" ht="13.5">
      <c r="A14" s="257" t="s">
        <v>87</v>
      </c>
      <c r="B14" s="256">
        <f>SUM(C14:G14)</f>
        <v>89</v>
      </c>
      <c r="C14" s="220">
        <v>1</v>
      </c>
      <c r="D14" s="220">
        <v>0</v>
      </c>
      <c r="E14" s="220">
        <v>69</v>
      </c>
      <c r="F14" s="220">
        <v>17</v>
      </c>
      <c r="G14" s="220">
        <v>2</v>
      </c>
      <c r="I14" s="252"/>
    </row>
    <row r="15" spans="1:9" ht="13.5">
      <c r="A15" s="257" t="s">
        <v>86</v>
      </c>
      <c r="B15" s="256">
        <f>SUM(C15:G15)</f>
        <v>127</v>
      </c>
      <c r="C15" s="220">
        <v>1</v>
      </c>
      <c r="D15" s="220">
        <v>1</v>
      </c>
      <c r="E15" s="220">
        <v>88</v>
      </c>
      <c r="F15" s="220">
        <v>31</v>
      </c>
      <c r="G15" s="220">
        <v>6</v>
      </c>
      <c r="I15" s="252"/>
    </row>
    <row r="16" spans="1:9" ht="13.5">
      <c r="A16" s="255" t="s">
        <v>85</v>
      </c>
      <c r="B16" s="254">
        <f>SUM(C16:G16)</f>
        <v>140</v>
      </c>
      <c r="C16" s="253">
        <v>8</v>
      </c>
      <c r="D16" s="253">
        <v>1</v>
      </c>
      <c r="E16" s="253">
        <v>87</v>
      </c>
      <c r="F16" s="253">
        <v>39</v>
      </c>
      <c r="G16" s="253">
        <v>5</v>
      </c>
      <c r="I16" s="252"/>
    </row>
    <row r="17" ht="13.5">
      <c r="I17" s="252"/>
    </row>
    <row r="18" spans="3:7" ht="13.5">
      <c r="C18" s="252"/>
      <c r="D18" s="252"/>
      <c r="E18" s="252"/>
      <c r="F18" s="252"/>
      <c r="G18" s="252"/>
    </row>
  </sheetData>
  <sheetProtection/>
  <mergeCells count="5">
    <mergeCell ref="E3:G3"/>
    <mergeCell ref="A3:A4"/>
    <mergeCell ref="B3:B4"/>
    <mergeCell ref="C3:C4"/>
    <mergeCell ref="D3:D4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0.75390625" defaultRowHeight="13.5"/>
  <cols>
    <col min="1" max="1" width="4.125" style="22" customWidth="1"/>
    <col min="2" max="2" width="16.625" style="22" customWidth="1"/>
    <col min="3" max="3" width="11.625" style="22" bestFit="1" customWidth="1"/>
    <col min="4" max="4" width="9.125" style="22" customWidth="1"/>
    <col min="5" max="5" width="8.25390625" style="22" customWidth="1"/>
    <col min="6" max="6" width="12.25390625" style="22" customWidth="1"/>
    <col min="7" max="7" width="12.375" style="22" customWidth="1"/>
    <col min="8" max="8" width="9.75390625" style="22" customWidth="1"/>
    <col min="9" max="9" width="7.00390625" style="22" customWidth="1"/>
    <col min="10" max="11" width="5.50390625" style="22" customWidth="1"/>
    <col min="12" max="12" width="7.375" style="22" customWidth="1"/>
    <col min="13" max="13" width="8.125" style="22" customWidth="1"/>
    <col min="14" max="16384" width="10.75390625" style="22" customWidth="1"/>
  </cols>
  <sheetData>
    <row r="1" ht="17.25">
      <c r="A1" s="52" t="s">
        <v>232</v>
      </c>
    </row>
    <row r="2" spans="1:13" ht="14.25" thickBo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0" t="s">
        <v>231</v>
      </c>
      <c r="M2" s="249"/>
    </row>
    <row r="3" spans="1:13" ht="17.25" customHeight="1" thickTop="1">
      <c r="A3" s="243"/>
      <c r="B3" s="248"/>
      <c r="C3" s="247" t="s">
        <v>230</v>
      </c>
      <c r="D3" s="247" t="s">
        <v>229</v>
      </c>
      <c r="E3" s="247" t="s">
        <v>228</v>
      </c>
      <c r="F3" s="247" t="s">
        <v>227</v>
      </c>
      <c r="G3" s="247" t="s">
        <v>226</v>
      </c>
      <c r="H3" s="246" t="s">
        <v>225</v>
      </c>
      <c r="I3" s="245" t="s">
        <v>224</v>
      </c>
      <c r="J3" s="244"/>
      <c r="K3" s="244"/>
      <c r="L3" s="243"/>
      <c r="M3" s="242"/>
    </row>
    <row r="4" spans="1:13" ht="17.25" customHeight="1">
      <c r="A4" s="238"/>
      <c r="B4" s="237"/>
      <c r="C4" s="240"/>
      <c r="D4" s="240"/>
      <c r="E4" s="240"/>
      <c r="F4" s="232"/>
      <c r="G4" s="232" t="s">
        <v>223</v>
      </c>
      <c r="H4" s="239" t="s">
        <v>222</v>
      </c>
      <c r="I4" s="241" t="s">
        <v>221</v>
      </c>
      <c r="J4" s="241" t="s">
        <v>220</v>
      </c>
      <c r="K4" s="241" t="s">
        <v>219</v>
      </c>
      <c r="L4" s="241" t="s">
        <v>19</v>
      </c>
      <c r="M4" s="231"/>
    </row>
    <row r="5" spans="1:13" ht="17.25" customHeight="1">
      <c r="A5" s="238"/>
      <c r="B5" s="237"/>
      <c r="C5" s="240"/>
      <c r="D5" s="240" t="s">
        <v>156</v>
      </c>
      <c r="E5" s="240" t="s">
        <v>218</v>
      </c>
      <c r="F5" s="232"/>
      <c r="G5" s="232" t="s">
        <v>217</v>
      </c>
      <c r="H5" s="239" t="s">
        <v>216</v>
      </c>
      <c r="I5" s="232"/>
      <c r="J5" s="232"/>
      <c r="K5" s="232" t="s">
        <v>215</v>
      </c>
      <c r="L5" s="232"/>
      <c r="M5" s="235" t="s">
        <v>186</v>
      </c>
    </row>
    <row r="6" spans="1:13" ht="17.25" customHeight="1">
      <c r="A6" s="238"/>
      <c r="B6" s="237"/>
      <c r="C6" s="240"/>
      <c r="D6" s="240"/>
      <c r="E6" s="240"/>
      <c r="F6" s="232"/>
      <c r="G6" s="232" t="s">
        <v>214</v>
      </c>
      <c r="H6" s="239" t="s">
        <v>213</v>
      </c>
      <c r="I6" s="232"/>
      <c r="J6" s="232" t="s">
        <v>148</v>
      </c>
      <c r="K6" s="232" t="s">
        <v>212</v>
      </c>
      <c r="L6" s="232" t="s">
        <v>157</v>
      </c>
      <c r="M6" s="231"/>
    </row>
    <row r="7" spans="1:13" ht="17.25" customHeight="1">
      <c r="A7" s="238"/>
      <c r="B7" s="237"/>
      <c r="C7" s="236" t="s">
        <v>211</v>
      </c>
      <c r="D7" s="235" t="s">
        <v>210</v>
      </c>
      <c r="E7" s="235" t="s">
        <v>210</v>
      </c>
      <c r="F7" s="234"/>
      <c r="G7" s="234" t="s">
        <v>209</v>
      </c>
      <c r="H7" s="233"/>
      <c r="I7" s="232"/>
      <c r="J7" s="232"/>
      <c r="K7" s="232"/>
      <c r="L7" s="232"/>
      <c r="M7" s="231"/>
    </row>
    <row r="8" spans="1:13" ht="21" customHeight="1">
      <c r="A8" s="227" t="s">
        <v>208</v>
      </c>
      <c r="B8" s="225" t="s">
        <v>207</v>
      </c>
      <c r="C8" s="230" t="s">
        <v>195</v>
      </c>
      <c r="D8" s="228">
        <v>3</v>
      </c>
      <c r="E8" s="229">
        <v>0</v>
      </c>
      <c r="F8" s="228">
        <v>0</v>
      </c>
      <c r="G8" s="228">
        <v>0</v>
      </c>
      <c r="H8" s="228">
        <v>0</v>
      </c>
      <c r="I8" s="228" t="s">
        <v>116</v>
      </c>
      <c r="J8" s="228" t="s">
        <v>116</v>
      </c>
      <c r="K8" s="228" t="s">
        <v>116</v>
      </c>
      <c r="L8" s="228">
        <v>0</v>
      </c>
      <c r="M8" s="228">
        <v>0</v>
      </c>
    </row>
    <row r="9" spans="1:13" ht="21" customHeight="1">
      <c r="A9" s="226"/>
      <c r="B9" s="225" t="s">
        <v>204</v>
      </c>
      <c r="C9" s="221">
        <v>38</v>
      </c>
      <c r="D9" s="220">
        <v>12</v>
      </c>
      <c r="E9" s="220">
        <v>0</v>
      </c>
      <c r="F9" s="222">
        <v>0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2">
        <v>0</v>
      </c>
      <c r="M9" s="222">
        <v>0</v>
      </c>
    </row>
    <row r="10" spans="1:13" ht="21" customHeight="1">
      <c r="A10" s="227" t="s">
        <v>205</v>
      </c>
      <c r="B10" s="225" t="s">
        <v>207</v>
      </c>
      <c r="C10" s="223" t="s">
        <v>206</v>
      </c>
      <c r="D10" s="222">
        <v>1</v>
      </c>
      <c r="E10" s="220">
        <v>0</v>
      </c>
      <c r="F10" s="222">
        <v>0</v>
      </c>
      <c r="G10" s="222">
        <v>0</v>
      </c>
      <c r="H10" s="222">
        <v>0</v>
      </c>
      <c r="I10" s="222" t="s">
        <v>116</v>
      </c>
      <c r="J10" s="222" t="s">
        <v>116</v>
      </c>
      <c r="K10" s="222" t="s">
        <v>116</v>
      </c>
      <c r="L10" s="220">
        <v>0</v>
      </c>
      <c r="M10" s="222">
        <v>0</v>
      </c>
    </row>
    <row r="11" spans="1:13" ht="21" customHeight="1">
      <c r="A11" s="226" t="s">
        <v>205</v>
      </c>
      <c r="B11" s="225" t="s">
        <v>204</v>
      </c>
      <c r="C11" s="221">
        <v>1</v>
      </c>
      <c r="D11" s="222">
        <v>0</v>
      </c>
      <c r="E11" s="220">
        <v>0</v>
      </c>
      <c r="F11" s="222">
        <v>0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20">
        <v>0</v>
      </c>
      <c r="M11" s="222">
        <v>0</v>
      </c>
    </row>
    <row r="12" spans="1:13" ht="16.5" customHeight="1">
      <c r="A12" s="219" t="s">
        <v>203</v>
      </c>
      <c r="B12" s="218"/>
      <c r="C12" s="221">
        <v>860</v>
      </c>
      <c r="D12" s="220">
        <v>379</v>
      </c>
      <c r="E12" s="220">
        <v>7</v>
      </c>
      <c r="F12" s="222">
        <v>0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0">
        <v>0</v>
      </c>
      <c r="M12" s="222">
        <v>0</v>
      </c>
    </row>
    <row r="13" spans="1:13" ht="16.5" customHeight="1">
      <c r="A13" s="219" t="s">
        <v>202</v>
      </c>
      <c r="B13" s="218"/>
      <c r="C13" s="221">
        <v>308</v>
      </c>
      <c r="D13" s="220">
        <v>81</v>
      </c>
      <c r="E13" s="220">
        <v>2</v>
      </c>
      <c r="F13" s="222">
        <v>0</v>
      </c>
      <c r="G13" s="222">
        <v>0</v>
      </c>
      <c r="H13" s="222" t="s">
        <v>116</v>
      </c>
      <c r="I13" s="222">
        <v>0</v>
      </c>
      <c r="J13" s="222">
        <v>0</v>
      </c>
      <c r="K13" s="222">
        <v>0</v>
      </c>
      <c r="L13" s="220">
        <v>0</v>
      </c>
      <c r="M13" s="222">
        <v>0</v>
      </c>
    </row>
    <row r="14" spans="1:13" ht="16.5" customHeight="1">
      <c r="A14" s="219" t="s">
        <v>201</v>
      </c>
      <c r="B14" s="218"/>
      <c r="C14" s="221">
        <v>59</v>
      </c>
      <c r="D14" s="220">
        <v>18</v>
      </c>
      <c r="E14" s="220">
        <v>1</v>
      </c>
      <c r="F14" s="222">
        <v>0</v>
      </c>
      <c r="G14" s="222">
        <v>0</v>
      </c>
      <c r="H14" s="222" t="s">
        <v>116</v>
      </c>
      <c r="I14" s="222">
        <v>0</v>
      </c>
      <c r="J14" s="222">
        <v>0</v>
      </c>
      <c r="K14" s="222">
        <v>0</v>
      </c>
      <c r="L14" s="220">
        <v>0</v>
      </c>
      <c r="M14" s="222">
        <v>0</v>
      </c>
    </row>
    <row r="15" spans="1:13" ht="16.5" customHeight="1">
      <c r="A15" s="219" t="s">
        <v>200</v>
      </c>
      <c r="B15" s="218"/>
      <c r="C15" s="221">
        <v>59</v>
      </c>
      <c r="D15" s="220">
        <v>15</v>
      </c>
      <c r="E15" s="220">
        <v>0</v>
      </c>
      <c r="F15" s="222">
        <v>0</v>
      </c>
      <c r="G15" s="222">
        <v>0</v>
      </c>
      <c r="H15" s="222">
        <v>0</v>
      </c>
      <c r="I15" s="222" t="s">
        <v>116</v>
      </c>
      <c r="J15" s="222" t="s">
        <v>116</v>
      </c>
      <c r="K15" s="222">
        <v>0</v>
      </c>
      <c r="L15" s="220">
        <v>0</v>
      </c>
      <c r="M15" s="222">
        <v>0</v>
      </c>
    </row>
    <row r="16" spans="1:13" ht="16.5" customHeight="1">
      <c r="A16" s="219" t="s">
        <v>199</v>
      </c>
      <c r="B16" s="218"/>
      <c r="C16" s="223">
        <v>0</v>
      </c>
      <c r="D16" s="222">
        <v>0</v>
      </c>
      <c r="E16" s="222">
        <v>0</v>
      </c>
      <c r="F16" s="222">
        <v>0</v>
      </c>
      <c r="G16" s="222">
        <v>0</v>
      </c>
      <c r="H16" s="222">
        <v>0</v>
      </c>
      <c r="I16" s="222" t="s">
        <v>116</v>
      </c>
      <c r="J16" s="222" t="s">
        <v>116</v>
      </c>
      <c r="K16" s="222">
        <v>0</v>
      </c>
      <c r="L16" s="222">
        <v>0</v>
      </c>
      <c r="M16" s="222">
        <v>0</v>
      </c>
    </row>
    <row r="17" spans="1:13" ht="16.5" customHeight="1">
      <c r="A17" s="219" t="s">
        <v>198</v>
      </c>
      <c r="B17" s="218"/>
      <c r="C17" s="221">
        <v>15</v>
      </c>
      <c r="D17" s="222">
        <v>1</v>
      </c>
      <c r="E17" s="220">
        <v>0</v>
      </c>
      <c r="F17" s="222">
        <v>0</v>
      </c>
      <c r="G17" s="222">
        <v>0</v>
      </c>
      <c r="H17" s="222">
        <v>0</v>
      </c>
      <c r="I17" s="222" t="s">
        <v>116</v>
      </c>
      <c r="J17" s="222" t="s">
        <v>116</v>
      </c>
      <c r="K17" s="222">
        <v>0</v>
      </c>
      <c r="L17" s="220">
        <v>0</v>
      </c>
      <c r="M17" s="222">
        <v>0</v>
      </c>
    </row>
    <row r="18" spans="1:13" ht="16.5" customHeight="1">
      <c r="A18" s="219" t="s">
        <v>197</v>
      </c>
      <c r="B18" s="224"/>
      <c r="C18" s="221">
        <v>5</v>
      </c>
      <c r="D18" s="220">
        <v>0</v>
      </c>
      <c r="E18" s="220">
        <v>0</v>
      </c>
      <c r="F18" s="222">
        <v>0</v>
      </c>
      <c r="G18" s="222">
        <v>0</v>
      </c>
      <c r="H18" s="222">
        <v>0</v>
      </c>
      <c r="I18" s="222" t="s">
        <v>116</v>
      </c>
      <c r="J18" s="222" t="s">
        <v>116</v>
      </c>
      <c r="K18" s="222">
        <v>0</v>
      </c>
      <c r="L18" s="220">
        <v>0</v>
      </c>
      <c r="M18" s="222">
        <v>0</v>
      </c>
    </row>
    <row r="19" spans="1:13" ht="16.5" customHeight="1">
      <c r="A19" s="219" t="s">
        <v>196</v>
      </c>
      <c r="B19" s="218"/>
      <c r="C19" s="223" t="s">
        <v>195</v>
      </c>
      <c r="D19" s="220">
        <v>29</v>
      </c>
      <c r="E19" s="220">
        <v>4</v>
      </c>
      <c r="F19" s="222">
        <v>0</v>
      </c>
      <c r="G19" s="222">
        <v>0</v>
      </c>
      <c r="H19" s="222" t="s">
        <v>116</v>
      </c>
      <c r="I19" s="222" t="s">
        <v>116</v>
      </c>
      <c r="J19" s="222" t="s">
        <v>116</v>
      </c>
      <c r="K19" s="222">
        <v>0</v>
      </c>
      <c r="L19" s="220">
        <v>0</v>
      </c>
      <c r="M19" s="222">
        <v>0</v>
      </c>
    </row>
    <row r="20" spans="1:14" ht="16.5" customHeight="1">
      <c r="A20" s="219" t="s">
        <v>18</v>
      </c>
      <c r="B20" s="218"/>
      <c r="C20" s="221">
        <f>SUM(C8:C19)</f>
        <v>1345</v>
      </c>
      <c r="D20" s="220">
        <f>SUM(D8:D19)</f>
        <v>539</v>
      </c>
      <c r="E20" s="220">
        <f>SUM(E8:E19)</f>
        <v>14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12"/>
    </row>
    <row r="21" spans="1:13" ht="16.5" customHeight="1">
      <c r="A21" s="219" t="s">
        <v>194</v>
      </c>
      <c r="B21" s="218"/>
      <c r="C21" s="217">
        <v>29</v>
      </c>
      <c r="D21" s="216">
        <v>5</v>
      </c>
      <c r="E21" s="216">
        <v>1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</row>
    <row r="22" spans="1:13" ht="13.5">
      <c r="A22" s="215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  <row r="23" spans="3:13" ht="13.5"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</row>
    <row r="24" spans="3:13" ht="13.5"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</row>
    <row r="25" spans="3:13" ht="13.5"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</row>
    <row r="26" spans="3:13" ht="13.5"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</row>
    <row r="27" spans="3:13" ht="13.5"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</row>
    <row r="28" spans="3:13" ht="13.5"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</row>
    <row r="29" spans="3:13" ht="13.5"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</row>
    <row r="30" spans="3:13" ht="13.5"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</row>
    <row r="31" spans="3:13" ht="13.5"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</row>
    <row r="32" spans="3:13" ht="13.5"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</row>
    <row r="33" spans="3:13" ht="13.5"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</row>
    <row r="34" spans="3:13" ht="13.5"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</row>
    <row r="35" spans="3:13" ht="13.5"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</row>
  </sheetData>
  <sheetProtection/>
  <mergeCells count="25">
    <mergeCell ref="A21:B21"/>
    <mergeCell ref="I3:L3"/>
    <mergeCell ref="I4:I7"/>
    <mergeCell ref="J4:J7"/>
    <mergeCell ref="K4:K7"/>
    <mergeCell ref="L4:L7"/>
    <mergeCell ref="H3:H7"/>
    <mergeCell ref="G3:G7"/>
    <mergeCell ref="L2:M2"/>
    <mergeCell ref="A18:B18"/>
    <mergeCell ref="A19:B19"/>
    <mergeCell ref="A13:B13"/>
    <mergeCell ref="F3:F7"/>
    <mergeCell ref="A3:B7"/>
    <mergeCell ref="C3:C6"/>
    <mergeCell ref="D3:D6"/>
    <mergeCell ref="E3:E6"/>
    <mergeCell ref="A10:A11"/>
    <mergeCell ref="A20:B20"/>
    <mergeCell ref="A14:B14"/>
    <mergeCell ref="A15:B15"/>
    <mergeCell ref="A16:B16"/>
    <mergeCell ref="A17:B17"/>
    <mergeCell ref="A8:A9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00390625" defaultRowHeight="13.5"/>
  <cols>
    <col min="1" max="1" width="5.00390625" style="22" customWidth="1"/>
    <col min="2" max="2" width="3.125" style="22" customWidth="1"/>
    <col min="3" max="3" width="3.625" style="22" customWidth="1"/>
    <col min="4" max="4" width="17.00390625" style="22" customWidth="1"/>
    <col min="5" max="5" width="9.00390625" style="22" customWidth="1"/>
    <col min="6" max="6" width="9.375" style="22" customWidth="1"/>
    <col min="7" max="7" width="9.00390625" style="22" customWidth="1"/>
    <col min="8" max="24" width="6.75390625" style="22" customWidth="1"/>
    <col min="25" max="25" width="6.625" style="22" customWidth="1"/>
    <col min="26" max="26" width="7.75390625" style="22" customWidth="1"/>
    <col min="27" max="16384" width="9.00390625" style="22" customWidth="1"/>
  </cols>
  <sheetData>
    <row r="1" spans="1:11" ht="17.25">
      <c r="A1" s="52" t="s">
        <v>193</v>
      </c>
      <c r="K1" s="211"/>
    </row>
    <row r="2" spans="1:26" ht="14.2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210" t="s">
        <v>192</v>
      </c>
      <c r="Z2" s="209"/>
    </row>
    <row r="3" spans="1:27" ht="16.5" customHeight="1" thickTop="1">
      <c r="A3" s="42"/>
      <c r="B3" s="208"/>
      <c r="C3" s="208"/>
      <c r="D3" s="208"/>
      <c r="E3" s="207" t="s">
        <v>191</v>
      </c>
      <c r="F3" s="207" t="s">
        <v>190</v>
      </c>
      <c r="G3" s="207" t="s">
        <v>189</v>
      </c>
      <c r="H3" s="132" t="s">
        <v>188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206"/>
      <c r="U3" s="131" t="s">
        <v>187</v>
      </c>
      <c r="V3" s="131"/>
      <c r="W3" s="131"/>
      <c r="X3" s="131"/>
      <c r="Y3" s="206"/>
      <c r="Z3" s="132" t="s">
        <v>186</v>
      </c>
      <c r="AA3" s="50"/>
    </row>
    <row r="4" spans="1:27" ht="16.5" customHeight="1">
      <c r="A4" s="37"/>
      <c r="B4" s="202"/>
      <c r="C4" s="202"/>
      <c r="D4" s="202"/>
      <c r="E4" s="200"/>
      <c r="F4" s="200"/>
      <c r="G4" s="200"/>
      <c r="H4" s="204" t="s">
        <v>185</v>
      </c>
      <c r="I4" s="204" t="s">
        <v>184</v>
      </c>
      <c r="J4" s="204" t="s">
        <v>168</v>
      </c>
      <c r="K4" s="204" t="s">
        <v>183</v>
      </c>
      <c r="L4" s="204" t="s">
        <v>182</v>
      </c>
      <c r="M4" s="204" t="s">
        <v>181</v>
      </c>
      <c r="N4" s="204" t="s">
        <v>180</v>
      </c>
      <c r="O4" s="204" t="s">
        <v>179</v>
      </c>
      <c r="P4" s="204" t="s">
        <v>178</v>
      </c>
      <c r="Q4" s="204" t="s">
        <v>177</v>
      </c>
      <c r="R4" s="205" t="s">
        <v>176</v>
      </c>
      <c r="S4" s="204" t="s">
        <v>175</v>
      </c>
      <c r="T4" s="205" t="s">
        <v>157</v>
      </c>
      <c r="U4" s="204" t="s">
        <v>174</v>
      </c>
      <c r="V4" s="204" t="s">
        <v>173</v>
      </c>
      <c r="W4" s="204" t="s">
        <v>172</v>
      </c>
      <c r="X4" s="204" t="s">
        <v>158</v>
      </c>
      <c r="Y4" s="204" t="s">
        <v>157</v>
      </c>
      <c r="Z4" s="38"/>
      <c r="AA4" s="50"/>
    </row>
    <row r="5" spans="1:27" ht="16.5" customHeight="1">
      <c r="A5" s="37"/>
      <c r="B5" s="202"/>
      <c r="C5" s="202"/>
      <c r="D5" s="202"/>
      <c r="E5" s="200"/>
      <c r="F5" s="200" t="s">
        <v>171</v>
      </c>
      <c r="G5" s="200" t="s">
        <v>170</v>
      </c>
      <c r="H5" s="200"/>
      <c r="I5" s="200" t="s">
        <v>169</v>
      </c>
      <c r="J5" s="200" t="s">
        <v>168</v>
      </c>
      <c r="K5" s="200" t="s">
        <v>167</v>
      </c>
      <c r="L5" s="200" t="s">
        <v>166</v>
      </c>
      <c r="M5" s="200" t="s">
        <v>165</v>
      </c>
      <c r="N5" s="200" t="s">
        <v>165</v>
      </c>
      <c r="O5" s="200" t="s">
        <v>164</v>
      </c>
      <c r="P5" s="200" t="s">
        <v>163</v>
      </c>
      <c r="Q5" s="200" t="s">
        <v>162</v>
      </c>
      <c r="R5" s="203"/>
      <c r="S5" s="200"/>
      <c r="T5" s="203"/>
      <c r="U5" s="200" t="s">
        <v>161</v>
      </c>
      <c r="V5" s="200" t="s">
        <v>160</v>
      </c>
      <c r="W5" s="200" t="s">
        <v>159</v>
      </c>
      <c r="X5" s="200" t="s">
        <v>158</v>
      </c>
      <c r="Y5" s="200" t="s">
        <v>157</v>
      </c>
      <c r="Z5" s="38"/>
      <c r="AA5" s="50"/>
    </row>
    <row r="6" spans="1:27" ht="16.5" customHeight="1">
      <c r="A6" s="37"/>
      <c r="B6" s="202"/>
      <c r="C6" s="202"/>
      <c r="D6" s="202"/>
      <c r="E6" s="200"/>
      <c r="F6" s="200" t="s">
        <v>156</v>
      </c>
      <c r="G6" s="200" t="s">
        <v>155</v>
      </c>
      <c r="H6" s="200"/>
      <c r="I6" s="200"/>
      <c r="J6" s="200"/>
      <c r="K6" s="200"/>
      <c r="L6" s="200" t="s">
        <v>154</v>
      </c>
      <c r="M6" s="200" t="s">
        <v>153</v>
      </c>
      <c r="N6" s="200" t="s">
        <v>152</v>
      </c>
      <c r="O6" s="200" t="s">
        <v>151</v>
      </c>
      <c r="P6" s="200" t="s">
        <v>150</v>
      </c>
      <c r="Q6" s="200" t="s">
        <v>149</v>
      </c>
      <c r="R6" s="203"/>
      <c r="S6" s="200"/>
      <c r="T6" s="203"/>
      <c r="U6" s="200" t="s">
        <v>148</v>
      </c>
      <c r="V6" s="200" t="s">
        <v>147</v>
      </c>
      <c r="W6" s="200"/>
      <c r="X6" s="200"/>
      <c r="Y6" s="200"/>
      <c r="Z6" s="38"/>
      <c r="AA6" s="50"/>
    </row>
    <row r="7" spans="1:27" ht="16.5" customHeight="1">
      <c r="A7" s="37"/>
      <c r="B7" s="202"/>
      <c r="C7" s="202"/>
      <c r="D7" s="202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 t="s">
        <v>146</v>
      </c>
      <c r="P7" s="200"/>
      <c r="Q7" s="200"/>
      <c r="R7" s="201"/>
      <c r="S7" s="200"/>
      <c r="T7" s="201"/>
      <c r="U7" s="200"/>
      <c r="V7" s="200"/>
      <c r="W7" s="200"/>
      <c r="X7" s="200"/>
      <c r="Y7" s="200"/>
      <c r="Z7" s="38"/>
      <c r="AA7" s="50"/>
    </row>
    <row r="8" spans="1:27" ht="16.5" customHeight="1">
      <c r="A8" s="199" t="s">
        <v>145</v>
      </c>
      <c r="B8" s="198" t="s">
        <v>144</v>
      </c>
      <c r="C8" s="198"/>
      <c r="D8" s="198"/>
      <c r="E8" s="197">
        <v>676</v>
      </c>
      <c r="F8" s="195">
        <v>468</v>
      </c>
      <c r="G8" s="195">
        <v>139</v>
      </c>
      <c r="H8" s="196" t="s">
        <v>116</v>
      </c>
      <c r="I8" s="195">
        <v>1</v>
      </c>
      <c r="J8" s="195">
        <v>1</v>
      </c>
      <c r="K8" s="195">
        <v>0</v>
      </c>
      <c r="L8" s="195">
        <v>10</v>
      </c>
      <c r="M8" s="195">
        <v>5</v>
      </c>
      <c r="N8" s="195">
        <v>23</v>
      </c>
      <c r="O8" s="195">
        <v>0</v>
      </c>
      <c r="P8" s="196" t="s">
        <v>116</v>
      </c>
      <c r="Q8" s="195">
        <v>19</v>
      </c>
      <c r="R8" s="195" t="s">
        <v>116</v>
      </c>
      <c r="S8" s="195" t="s">
        <v>116</v>
      </c>
      <c r="T8" s="195">
        <v>163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5">
        <v>0</v>
      </c>
      <c r="AA8" s="156"/>
    </row>
    <row r="9" spans="1:27" ht="16.5" customHeight="1">
      <c r="A9" s="187"/>
      <c r="B9" s="191" t="s">
        <v>129</v>
      </c>
      <c r="C9" s="191" t="s">
        <v>143</v>
      </c>
      <c r="D9" s="192" t="s">
        <v>127</v>
      </c>
      <c r="E9" s="161" t="s">
        <v>116</v>
      </c>
      <c r="F9" s="159">
        <v>0</v>
      </c>
      <c r="G9" s="159">
        <v>0</v>
      </c>
      <c r="H9" s="159">
        <v>0</v>
      </c>
      <c r="I9" s="159" t="s">
        <v>116</v>
      </c>
      <c r="J9" s="159">
        <v>0</v>
      </c>
      <c r="K9" s="159" t="s">
        <v>116</v>
      </c>
      <c r="L9" s="159">
        <v>0</v>
      </c>
      <c r="M9" s="159">
        <v>0</v>
      </c>
      <c r="N9" s="159">
        <v>0</v>
      </c>
      <c r="O9" s="160" t="s">
        <v>116</v>
      </c>
      <c r="P9" s="160" t="s">
        <v>116</v>
      </c>
      <c r="Q9" s="159">
        <v>0</v>
      </c>
      <c r="R9" s="159" t="s">
        <v>116</v>
      </c>
      <c r="S9" s="159" t="s">
        <v>116</v>
      </c>
      <c r="T9" s="159">
        <v>0</v>
      </c>
      <c r="U9" s="160" t="s">
        <v>116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6"/>
    </row>
    <row r="10" spans="1:27" ht="16.5" customHeight="1">
      <c r="A10" s="187"/>
      <c r="B10" s="189"/>
      <c r="C10" s="189"/>
      <c r="D10" s="192" t="s">
        <v>126</v>
      </c>
      <c r="E10" s="166">
        <v>38</v>
      </c>
      <c r="F10" s="159">
        <v>28</v>
      </c>
      <c r="G10" s="159">
        <v>0</v>
      </c>
      <c r="H10" s="159">
        <v>0</v>
      </c>
      <c r="I10" s="159" t="s">
        <v>116</v>
      </c>
      <c r="J10" s="159">
        <v>0</v>
      </c>
      <c r="K10" s="159" t="s">
        <v>116</v>
      </c>
      <c r="L10" s="159">
        <v>0</v>
      </c>
      <c r="M10" s="159">
        <v>0</v>
      </c>
      <c r="N10" s="159">
        <v>0</v>
      </c>
      <c r="O10" s="160" t="s">
        <v>116</v>
      </c>
      <c r="P10" s="160" t="s">
        <v>116</v>
      </c>
      <c r="Q10" s="159">
        <v>0</v>
      </c>
      <c r="R10" s="159" t="s">
        <v>116</v>
      </c>
      <c r="S10" s="159" t="s">
        <v>116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6"/>
    </row>
    <row r="11" spans="1:27" ht="16.5" customHeight="1">
      <c r="A11" s="187"/>
      <c r="B11" s="189"/>
      <c r="C11" s="164" t="s">
        <v>142</v>
      </c>
      <c r="D11" s="188"/>
      <c r="E11" s="166">
        <v>110</v>
      </c>
      <c r="F11" s="159">
        <v>97</v>
      </c>
      <c r="G11" s="159">
        <v>3</v>
      </c>
      <c r="H11" s="159">
        <v>0</v>
      </c>
      <c r="I11" s="159" t="s">
        <v>116</v>
      </c>
      <c r="J11" s="159">
        <v>0</v>
      </c>
      <c r="K11" s="159" t="s">
        <v>116</v>
      </c>
      <c r="L11" s="159">
        <v>0</v>
      </c>
      <c r="M11" s="159">
        <v>0</v>
      </c>
      <c r="N11" s="159">
        <v>1</v>
      </c>
      <c r="O11" s="160">
        <v>0</v>
      </c>
      <c r="P11" s="160" t="s">
        <v>116</v>
      </c>
      <c r="Q11" s="159">
        <v>2</v>
      </c>
      <c r="R11" s="159" t="s">
        <v>116</v>
      </c>
      <c r="S11" s="159" t="s">
        <v>116</v>
      </c>
      <c r="T11" s="159">
        <v>3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6"/>
    </row>
    <row r="12" spans="1:27" ht="16.5" customHeight="1">
      <c r="A12" s="187"/>
      <c r="B12" s="194" t="s">
        <v>141</v>
      </c>
      <c r="C12" s="172"/>
      <c r="D12" s="192" t="s">
        <v>124</v>
      </c>
      <c r="E12" s="161">
        <v>1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60" t="s">
        <v>116</v>
      </c>
      <c r="P12" s="160" t="s">
        <v>116</v>
      </c>
      <c r="Q12" s="159">
        <v>0</v>
      </c>
      <c r="R12" s="159">
        <v>0</v>
      </c>
      <c r="S12" s="159">
        <v>0</v>
      </c>
      <c r="T12" s="159">
        <v>0</v>
      </c>
      <c r="U12" s="160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6"/>
    </row>
    <row r="13" spans="1:27" ht="16.5" customHeight="1">
      <c r="A13" s="187"/>
      <c r="B13" s="193"/>
      <c r="C13" s="169"/>
      <c r="D13" s="192" t="s">
        <v>123</v>
      </c>
      <c r="E13" s="161">
        <v>14</v>
      </c>
      <c r="F13" s="159">
        <v>2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60" t="s">
        <v>116</v>
      </c>
      <c r="P13" s="160" t="s">
        <v>116</v>
      </c>
      <c r="Q13" s="159">
        <v>0</v>
      </c>
      <c r="R13" s="159">
        <v>0</v>
      </c>
      <c r="S13" s="159">
        <v>0</v>
      </c>
      <c r="T13" s="159">
        <v>0</v>
      </c>
      <c r="U13" s="160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6"/>
    </row>
    <row r="14" spans="1:27" ht="16.5" customHeight="1">
      <c r="A14" s="187"/>
      <c r="B14" s="168"/>
      <c r="C14" s="130"/>
      <c r="D14" s="192" t="s">
        <v>122</v>
      </c>
      <c r="E14" s="166">
        <v>110</v>
      </c>
      <c r="F14" s="159">
        <v>97</v>
      </c>
      <c r="G14" s="159">
        <v>3</v>
      </c>
      <c r="H14" s="159">
        <v>0</v>
      </c>
      <c r="I14" s="159">
        <v>0</v>
      </c>
      <c r="J14" s="159">
        <v>0</v>
      </c>
      <c r="K14" s="159">
        <v>1</v>
      </c>
      <c r="L14" s="159">
        <v>0</v>
      </c>
      <c r="M14" s="159">
        <v>0</v>
      </c>
      <c r="N14" s="159">
        <v>0</v>
      </c>
      <c r="O14" s="160">
        <v>0</v>
      </c>
      <c r="P14" s="160" t="s">
        <v>116</v>
      </c>
      <c r="Q14" s="159" t="s">
        <v>116</v>
      </c>
      <c r="R14" s="159" t="s">
        <v>116</v>
      </c>
      <c r="S14" s="159" t="s">
        <v>116</v>
      </c>
      <c r="T14" s="159">
        <v>3</v>
      </c>
      <c r="U14" s="159">
        <v>0</v>
      </c>
      <c r="V14" s="159" t="s">
        <v>116</v>
      </c>
      <c r="W14" s="159">
        <v>0</v>
      </c>
      <c r="X14" s="159">
        <v>0</v>
      </c>
      <c r="Y14" s="159">
        <v>0</v>
      </c>
      <c r="Z14" s="159">
        <v>0</v>
      </c>
      <c r="AA14" s="156"/>
    </row>
    <row r="15" spans="1:27" ht="16.5" customHeight="1">
      <c r="A15" s="187"/>
      <c r="B15" s="164" t="s">
        <v>140</v>
      </c>
      <c r="C15" s="163"/>
      <c r="D15" s="162"/>
      <c r="E15" s="166">
        <v>229</v>
      </c>
      <c r="F15" s="159">
        <v>209</v>
      </c>
      <c r="G15" s="159">
        <v>94</v>
      </c>
      <c r="H15" s="159">
        <v>0</v>
      </c>
      <c r="I15" s="159">
        <v>2</v>
      </c>
      <c r="J15" s="159">
        <v>1</v>
      </c>
      <c r="K15" s="159">
        <v>0</v>
      </c>
      <c r="L15" s="159">
        <v>11</v>
      </c>
      <c r="M15" s="159">
        <v>20</v>
      </c>
      <c r="N15" s="159">
        <v>5</v>
      </c>
      <c r="O15" s="159">
        <v>0</v>
      </c>
      <c r="P15" s="160" t="s">
        <v>116</v>
      </c>
      <c r="Q15" s="159">
        <v>0</v>
      </c>
      <c r="R15" s="159" t="s">
        <v>116</v>
      </c>
      <c r="S15" s="159" t="s">
        <v>116</v>
      </c>
      <c r="T15" s="159">
        <v>112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6"/>
    </row>
    <row r="16" spans="1:27" ht="16.5" customHeight="1">
      <c r="A16" s="187"/>
      <c r="B16" s="164" t="s">
        <v>139</v>
      </c>
      <c r="C16" s="163"/>
      <c r="D16" s="162"/>
      <c r="E16" s="166">
        <v>117</v>
      </c>
      <c r="F16" s="159">
        <v>45</v>
      </c>
      <c r="G16" s="159">
        <v>3</v>
      </c>
      <c r="H16" s="160" t="s">
        <v>116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60" t="s">
        <v>116</v>
      </c>
      <c r="Q16" s="159">
        <v>1</v>
      </c>
      <c r="R16" s="159" t="s">
        <v>116</v>
      </c>
      <c r="S16" s="159" t="s">
        <v>116</v>
      </c>
      <c r="T16" s="159">
        <v>4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6"/>
    </row>
    <row r="17" spans="1:27" ht="16.5" customHeight="1">
      <c r="A17" s="187"/>
      <c r="B17" s="164" t="s">
        <v>138</v>
      </c>
      <c r="C17" s="163"/>
      <c r="D17" s="162"/>
      <c r="E17" s="166">
        <v>197</v>
      </c>
      <c r="F17" s="159">
        <v>181</v>
      </c>
      <c r="G17" s="159">
        <v>77</v>
      </c>
      <c r="H17" s="160" t="s">
        <v>116</v>
      </c>
      <c r="I17" s="159">
        <v>1</v>
      </c>
      <c r="J17" s="159">
        <v>0</v>
      </c>
      <c r="K17" s="159">
        <v>0</v>
      </c>
      <c r="L17" s="159">
        <v>10</v>
      </c>
      <c r="M17" s="159">
        <v>11</v>
      </c>
      <c r="N17" s="159">
        <v>7</v>
      </c>
      <c r="O17" s="159">
        <v>0</v>
      </c>
      <c r="P17" s="159">
        <v>4</v>
      </c>
      <c r="Q17" s="159">
        <v>5</v>
      </c>
      <c r="R17" s="159" t="s">
        <v>116</v>
      </c>
      <c r="S17" s="159" t="s">
        <v>116</v>
      </c>
      <c r="T17" s="159">
        <v>70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6"/>
    </row>
    <row r="18" spans="1:27" ht="16.5" customHeight="1">
      <c r="A18" s="187"/>
      <c r="B18" s="164" t="s">
        <v>137</v>
      </c>
      <c r="C18" s="163"/>
      <c r="D18" s="162"/>
      <c r="E18" s="166">
        <v>174</v>
      </c>
      <c r="F18" s="159">
        <v>55</v>
      </c>
      <c r="G18" s="159">
        <v>6</v>
      </c>
      <c r="H18" s="160" t="s">
        <v>116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60" t="s">
        <v>116</v>
      </c>
      <c r="P18" s="159">
        <v>2</v>
      </c>
      <c r="Q18" s="160" t="s">
        <v>116</v>
      </c>
      <c r="R18" s="159" t="s">
        <v>116</v>
      </c>
      <c r="S18" s="160" t="s">
        <v>116</v>
      </c>
      <c r="T18" s="159">
        <v>4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6"/>
    </row>
    <row r="19" spans="1:27" ht="16.5" customHeight="1">
      <c r="A19" s="187"/>
      <c r="B19" s="191" t="s">
        <v>136</v>
      </c>
      <c r="C19" s="190" t="s">
        <v>135</v>
      </c>
      <c r="D19" s="188"/>
      <c r="E19" s="166">
        <v>86</v>
      </c>
      <c r="F19" s="159">
        <v>2</v>
      </c>
      <c r="G19" s="159">
        <v>0</v>
      </c>
      <c r="H19" s="160" t="s">
        <v>116</v>
      </c>
      <c r="I19" s="159">
        <v>0</v>
      </c>
      <c r="J19" s="159">
        <v>0</v>
      </c>
      <c r="K19" s="159">
        <v>0</v>
      </c>
      <c r="L19" s="159">
        <v>0</v>
      </c>
      <c r="M19" s="160" t="s">
        <v>116</v>
      </c>
      <c r="N19" s="160" t="s">
        <v>116</v>
      </c>
      <c r="O19" s="160" t="s">
        <v>116</v>
      </c>
      <c r="P19" s="159">
        <v>0</v>
      </c>
      <c r="Q19" s="160" t="s">
        <v>116</v>
      </c>
      <c r="R19" s="159" t="s">
        <v>116</v>
      </c>
      <c r="S19" s="160" t="s">
        <v>116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6"/>
    </row>
    <row r="20" spans="1:27" ht="16.5" customHeight="1">
      <c r="A20" s="187"/>
      <c r="B20" s="189"/>
      <c r="C20" s="164" t="s">
        <v>134</v>
      </c>
      <c r="D20" s="188"/>
      <c r="E20" s="166">
        <v>361</v>
      </c>
      <c r="F20" s="159">
        <v>1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60" t="s">
        <v>116</v>
      </c>
      <c r="N20" s="160" t="s">
        <v>116</v>
      </c>
      <c r="O20" s="160" t="s">
        <v>116</v>
      </c>
      <c r="P20" s="159">
        <v>0</v>
      </c>
      <c r="Q20" s="160" t="s">
        <v>116</v>
      </c>
      <c r="R20" s="159" t="s">
        <v>116</v>
      </c>
      <c r="S20" s="160" t="s">
        <v>116</v>
      </c>
      <c r="T20" s="159">
        <v>0</v>
      </c>
      <c r="U20" s="159">
        <v>0</v>
      </c>
      <c r="V20" s="160" t="s">
        <v>116</v>
      </c>
      <c r="W20" s="159">
        <v>0</v>
      </c>
      <c r="X20" s="159">
        <v>0</v>
      </c>
      <c r="Y20" s="159">
        <v>0</v>
      </c>
      <c r="Z20" s="159">
        <v>0</v>
      </c>
      <c r="AA20" s="156"/>
    </row>
    <row r="21" spans="1:27" ht="16.5" customHeight="1">
      <c r="A21" s="187"/>
      <c r="B21" s="186" t="s">
        <v>117</v>
      </c>
      <c r="C21" s="185"/>
      <c r="D21" s="184"/>
      <c r="E21" s="161" t="s">
        <v>116</v>
      </c>
      <c r="F21" s="159">
        <v>220</v>
      </c>
      <c r="G21" s="159">
        <v>12</v>
      </c>
      <c r="H21" s="160" t="s">
        <v>116</v>
      </c>
      <c r="I21" s="159">
        <v>0</v>
      </c>
      <c r="J21" s="159">
        <v>1</v>
      </c>
      <c r="K21" s="159">
        <v>0</v>
      </c>
      <c r="L21" s="159">
        <v>0</v>
      </c>
      <c r="M21" s="160" t="s">
        <v>116</v>
      </c>
      <c r="N21" s="159">
        <v>2</v>
      </c>
      <c r="O21" s="160" t="s">
        <v>116</v>
      </c>
      <c r="P21" s="160" t="s">
        <v>116</v>
      </c>
      <c r="Q21" s="160" t="s">
        <v>116</v>
      </c>
      <c r="R21" s="159" t="s">
        <v>116</v>
      </c>
      <c r="S21" s="160" t="s">
        <v>116</v>
      </c>
      <c r="T21" s="159">
        <v>12</v>
      </c>
      <c r="U21" s="160" t="s">
        <v>116</v>
      </c>
      <c r="V21" s="160" t="s">
        <v>116</v>
      </c>
      <c r="W21" s="159">
        <v>0</v>
      </c>
      <c r="X21" s="159">
        <v>0</v>
      </c>
      <c r="Y21" s="159">
        <v>0</v>
      </c>
      <c r="Z21" s="159">
        <v>0</v>
      </c>
      <c r="AA21" s="156"/>
    </row>
    <row r="22" spans="1:27" ht="16.5" customHeight="1">
      <c r="A22" s="183" t="s">
        <v>133</v>
      </c>
      <c r="B22" s="164" t="s">
        <v>129</v>
      </c>
      <c r="C22" s="163"/>
      <c r="D22" s="162"/>
      <c r="E22" s="166">
        <v>33</v>
      </c>
      <c r="F22" s="159">
        <v>14</v>
      </c>
      <c r="G22" s="159">
        <v>0</v>
      </c>
      <c r="H22" s="159">
        <v>0</v>
      </c>
      <c r="I22" s="159" t="s">
        <v>116</v>
      </c>
      <c r="J22" s="159">
        <v>0</v>
      </c>
      <c r="K22" s="159" t="s">
        <v>116</v>
      </c>
      <c r="L22" s="159">
        <v>0</v>
      </c>
      <c r="M22" s="160" t="s">
        <v>116</v>
      </c>
      <c r="N22" s="160" t="s">
        <v>116</v>
      </c>
      <c r="O22" s="160" t="s">
        <v>116</v>
      </c>
      <c r="P22" s="160" t="s">
        <v>116</v>
      </c>
      <c r="Q22" s="159">
        <v>0</v>
      </c>
      <c r="R22" s="159" t="s">
        <v>116</v>
      </c>
      <c r="S22" s="159" t="s">
        <v>116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6"/>
    </row>
    <row r="23" spans="1:27" ht="16.5" customHeight="1">
      <c r="A23" s="182"/>
      <c r="B23" s="164" t="s">
        <v>131</v>
      </c>
      <c r="C23" s="163"/>
      <c r="D23" s="162"/>
      <c r="E23" s="166">
        <v>12</v>
      </c>
      <c r="F23" s="159">
        <v>6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60" t="s">
        <v>116</v>
      </c>
      <c r="N23" s="160" t="s">
        <v>116</v>
      </c>
      <c r="O23" s="160" t="s">
        <v>116</v>
      </c>
      <c r="P23" s="160" t="s">
        <v>116</v>
      </c>
      <c r="Q23" s="159" t="s">
        <v>116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6"/>
    </row>
    <row r="24" spans="1:27" ht="16.5" customHeight="1">
      <c r="A24" s="182"/>
      <c r="B24" s="164" t="s">
        <v>121</v>
      </c>
      <c r="C24" s="163"/>
      <c r="D24" s="162"/>
      <c r="E24" s="161" t="s">
        <v>116</v>
      </c>
      <c r="F24" s="159">
        <v>1302</v>
      </c>
      <c r="G24" s="159">
        <v>2</v>
      </c>
      <c r="H24" s="160" t="s">
        <v>116</v>
      </c>
      <c r="I24" s="159">
        <v>1</v>
      </c>
      <c r="J24" s="159">
        <v>1</v>
      </c>
      <c r="K24" s="159">
        <v>0</v>
      </c>
      <c r="L24" s="159">
        <v>0</v>
      </c>
      <c r="M24" s="160" t="s">
        <v>116</v>
      </c>
      <c r="N24" s="160" t="s">
        <v>116</v>
      </c>
      <c r="O24" s="160" t="s">
        <v>116</v>
      </c>
      <c r="P24" s="160" t="s">
        <v>116</v>
      </c>
      <c r="Q24" s="160" t="s">
        <v>116</v>
      </c>
      <c r="R24" s="159" t="s">
        <v>116</v>
      </c>
      <c r="S24" s="160" t="s">
        <v>116</v>
      </c>
      <c r="T24" s="159">
        <v>0</v>
      </c>
      <c r="U24" s="160" t="s">
        <v>116</v>
      </c>
      <c r="V24" s="160" t="s">
        <v>116</v>
      </c>
      <c r="W24" s="159">
        <v>0</v>
      </c>
      <c r="X24" s="159">
        <v>0</v>
      </c>
      <c r="Y24" s="159">
        <v>0</v>
      </c>
      <c r="Z24" s="159">
        <v>0</v>
      </c>
      <c r="AA24" s="156"/>
    </row>
    <row r="25" spans="1:27" ht="16.5" customHeight="1">
      <c r="A25" s="182"/>
      <c r="B25" s="164" t="s">
        <v>117</v>
      </c>
      <c r="C25" s="163"/>
      <c r="D25" s="162"/>
      <c r="E25" s="161" t="s">
        <v>116</v>
      </c>
      <c r="F25" s="159">
        <v>274</v>
      </c>
      <c r="G25" s="159">
        <v>0</v>
      </c>
      <c r="H25" s="160" t="s">
        <v>116</v>
      </c>
      <c r="I25" s="159">
        <v>0</v>
      </c>
      <c r="J25" s="159">
        <v>0</v>
      </c>
      <c r="K25" s="159">
        <v>0</v>
      </c>
      <c r="L25" s="159">
        <v>0</v>
      </c>
      <c r="M25" s="160" t="s">
        <v>116</v>
      </c>
      <c r="N25" s="160" t="s">
        <v>116</v>
      </c>
      <c r="O25" s="160" t="s">
        <v>116</v>
      </c>
      <c r="P25" s="160" t="s">
        <v>116</v>
      </c>
      <c r="Q25" s="160" t="s">
        <v>116</v>
      </c>
      <c r="R25" s="159" t="s">
        <v>116</v>
      </c>
      <c r="S25" s="160" t="s">
        <v>116</v>
      </c>
      <c r="T25" s="159">
        <v>0</v>
      </c>
      <c r="U25" s="160" t="s">
        <v>116</v>
      </c>
      <c r="V25" s="160" t="s">
        <v>116</v>
      </c>
      <c r="W25" s="159">
        <v>0</v>
      </c>
      <c r="X25" s="159">
        <v>0</v>
      </c>
      <c r="Y25" s="159">
        <v>0</v>
      </c>
      <c r="Z25" s="159">
        <v>0</v>
      </c>
      <c r="AA25" s="156"/>
    </row>
    <row r="26" spans="1:27" ht="16.5" customHeight="1">
      <c r="A26" s="181" t="s">
        <v>132</v>
      </c>
      <c r="B26" s="164" t="s">
        <v>129</v>
      </c>
      <c r="C26" s="163"/>
      <c r="D26" s="162"/>
      <c r="E26" s="166">
        <v>67</v>
      </c>
      <c r="F26" s="159">
        <v>33</v>
      </c>
      <c r="G26" s="159">
        <v>0</v>
      </c>
      <c r="H26" s="159">
        <v>0</v>
      </c>
      <c r="I26" s="159" t="s">
        <v>116</v>
      </c>
      <c r="J26" s="159">
        <v>0</v>
      </c>
      <c r="K26" s="159" t="s">
        <v>116</v>
      </c>
      <c r="L26" s="159">
        <v>0</v>
      </c>
      <c r="M26" s="160" t="s">
        <v>116</v>
      </c>
      <c r="N26" s="160" t="s">
        <v>116</v>
      </c>
      <c r="O26" s="160" t="s">
        <v>116</v>
      </c>
      <c r="P26" s="160" t="s">
        <v>116</v>
      </c>
      <c r="Q26" s="159">
        <v>0</v>
      </c>
      <c r="R26" s="159" t="s">
        <v>116</v>
      </c>
      <c r="S26" s="159" t="s">
        <v>116</v>
      </c>
      <c r="T26" s="159">
        <v>0</v>
      </c>
      <c r="U26" s="159">
        <v>0</v>
      </c>
      <c r="V26" s="159">
        <v>0</v>
      </c>
      <c r="W26" s="159">
        <v>0</v>
      </c>
      <c r="X26" s="159">
        <v>0</v>
      </c>
      <c r="Y26" s="159">
        <v>0</v>
      </c>
      <c r="Z26" s="159">
        <v>0</v>
      </c>
      <c r="AA26" s="156"/>
    </row>
    <row r="27" spans="1:27" ht="16.5" customHeight="1">
      <c r="A27" s="174"/>
      <c r="B27" s="164" t="s">
        <v>131</v>
      </c>
      <c r="C27" s="163"/>
      <c r="D27" s="162"/>
      <c r="E27" s="166">
        <v>34</v>
      </c>
      <c r="F27" s="159">
        <v>24</v>
      </c>
      <c r="G27" s="159">
        <v>2</v>
      </c>
      <c r="H27" s="159">
        <v>0</v>
      </c>
      <c r="I27" s="159">
        <v>0</v>
      </c>
      <c r="J27" s="159">
        <v>1</v>
      </c>
      <c r="K27" s="159">
        <v>1</v>
      </c>
      <c r="L27" s="159">
        <v>0</v>
      </c>
      <c r="M27" s="160" t="s">
        <v>116</v>
      </c>
      <c r="N27" s="160" t="s">
        <v>116</v>
      </c>
      <c r="O27" s="160" t="s">
        <v>116</v>
      </c>
      <c r="P27" s="160" t="s">
        <v>116</v>
      </c>
      <c r="Q27" s="159" t="s">
        <v>116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6"/>
    </row>
    <row r="28" spans="1:27" ht="16.5" customHeight="1">
      <c r="A28" s="174"/>
      <c r="B28" s="164" t="s">
        <v>121</v>
      </c>
      <c r="C28" s="163"/>
      <c r="D28" s="162"/>
      <c r="E28" s="161" t="s">
        <v>116</v>
      </c>
      <c r="F28" s="159">
        <v>1333</v>
      </c>
      <c r="G28" s="159">
        <v>1</v>
      </c>
      <c r="H28" s="160" t="s">
        <v>116</v>
      </c>
      <c r="I28" s="159">
        <v>0</v>
      </c>
      <c r="J28" s="159">
        <v>0</v>
      </c>
      <c r="K28" s="159">
        <v>1</v>
      </c>
      <c r="L28" s="159">
        <v>0</v>
      </c>
      <c r="M28" s="160" t="s">
        <v>116</v>
      </c>
      <c r="N28" s="160" t="s">
        <v>116</v>
      </c>
      <c r="O28" s="160" t="s">
        <v>116</v>
      </c>
      <c r="P28" s="160" t="s">
        <v>116</v>
      </c>
      <c r="Q28" s="160" t="s">
        <v>116</v>
      </c>
      <c r="R28" s="159" t="s">
        <v>116</v>
      </c>
      <c r="S28" s="160" t="s">
        <v>116</v>
      </c>
      <c r="T28" s="159">
        <v>0</v>
      </c>
      <c r="U28" s="160" t="s">
        <v>116</v>
      </c>
      <c r="V28" s="160" t="s">
        <v>116</v>
      </c>
      <c r="W28" s="159">
        <v>0</v>
      </c>
      <c r="X28" s="159">
        <v>0</v>
      </c>
      <c r="Y28" s="159">
        <v>0</v>
      </c>
      <c r="Z28" s="159">
        <v>0</v>
      </c>
      <c r="AA28" s="156"/>
    </row>
    <row r="29" spans="1:27" ht="16.5" customHeight="1">
      <c r="A29" s="174"/>
      <c r="B29" s="164" t="s">
        <v>117</v>
      </c>
      <c r="C29" s="163"/>
      <c r="D29" s="162"/>
      <c r="E29" s="161" t="s">
        <v>116</v>
      </c>
      <c r="F29" s="159">
        <v>184</v>
      </c>
      <c r="G29" s="159">
        <v>0</v>
      </c>
      <c r="H29" s="160" t="s">
        <v>116</v>
      </c>
      <c r="I29" s="159">
        <v>0</v>
      </c>
      <c r="J29" s="159">
        <v>0</v>
      </c>
      <c r="K29" s="159">
        <v>0</v>
      </c>
      <c r="L29" s="159">
        <v>0</v>
      </c>
      <c r="M29" s="160" t="s">
        <v>116</v>
      </c>
      <c r="N29" s="160" t="s">
        <v>116</v>
      </c>
      <c r="O29" s="160" t="s">
        <v>116</v>
      </c>
      <c r="P29" s="160" t="s">
        <v>116</v>
      </c>
      <c r="Q29" s="160" t="s">
        <v>116</v>
      </c>
      <c r="R29" s="159" t="s">
        <v>116</v>
      </c>
      <c r="S29" s="160" t="s">
        <v>116</v>
      </c>
      <c r="T29" s="159">
        <v>0</v>
      </c>
      <c r="U29" s="160" t="s">
        <v>116</v>
      </c>
      <c r="V29" s="160" t="s">
        <v>116</v>
      </c>
      <c r="W29" s="159">
        <v>0</v>
      </c>
      <c r="X29" s="159">
        <v>0</v>
      </c>
      <c r="Y29" s="159">
        <v>0</v>
      </c>
      <c r="Z29" s="159">
        <v>0</v>
      </c>
      <c r="AA29" s="156"/>
    </row>
    <row r="30" spans="1:27" ht="16.5" customHeight="1">
      <c r="A30" s="180" t="s">
        <v>130</v>
      </c>
      <c r="B30" s="173" t="s">
        <v>129</v>
      </c>
      <c r="C30" s="179"/>
      <c r="D30" s="167" t="s">
        <v>127</v>
      </c>
      <c r="E30" s="161" t="s">
        <v>116</v>
      </c>
      <c r="F30" s="159">
        <v>0</v>
      </c>
      <c r="G30" s="159">
        <v>0</v>
      </c>
      <c r="H30" s="159">
        <v>0</v>
      </c>
      <c r="I30" s="159" t="s">
        <v>116</v>
      </c>
      <c r="J30" s="159">
        <v>0</v>
      </c>
      <c r="K30" s="159" t="s">
        <v>116</v>
      </c>
      <c r="L30" s="159">
        <v>0</v>
      </c>
      <c r="M30" s="160" t="s">
        <v>116</v>
      </c>
      <c r="N30" s="160" t="s">
        <v>116</v>
      </c>
      <c r="O30" s="160" t="s">
        <v>116</v>
      </c>
      <c r="P30" s="160" t="s">
        <v>116</v>
      </c>
      <c r="Q30" s="159">
        <v>0</v>
      </c>
      <c r="R30" s="159" t="s">
        <v>116</v>
      </c>
      <c r="S30" s="159" t="s">
        <v>116</v>
      </c>
      <c r="T30" s="159">
        <v>0</v>
      </c>
      <c r="U30" s="160" t="s">
        <v>116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6"/>
    </row>
    <row r="31" spans="1:27" ht="16.5" customHeight="1">
      <c r="A31" s="165"/>
      <c r="B31" s="178"/>
      <c r="C31" s="177"/>
      <c r="D31" s="167" t="s">
        <v>126</v>
      </c>
      <c r="E31" s="166">
        <v>85</v>
      </c>
      <c r="F31" s="159">
        <v>60</v>
      </c>
      <c r="G31" s="159">
        <v>0</v>
      </c>
      <c r="H31" s="159">
        <v>0</v>
      </c>
      <c r="I31" s="159" t="s">
        <v>116</v>
      </c>
      <c r="J31" s="159">
        <v>0</v>
      </c>
      <c r="K31" s="159" t="s">
        <v>116</v>
      </c>
      <c r="L31" s="159">
        <v>0</v>
      </c>
      <c r="M31" s="160" t="s">
        <v>116</v>
      </c>
      <c r="N31" s="160" t="s">
        <v>116</v>
      </c>
      <c r="O31" s="160" t="s">
        <v>116</v>
      </c>
      <c r="P31" s="160" t="s">
        <v>116</v>
      </c>
      <c r="Q31" s="159">
        <v>0</v>
      </c>
      <c r="R31" s="159" t="s">
        <v>116</v>
      </c>
      <c r="S31" s="159" t="s">
        <v>116</v>
      </c>
      <c r="T31" s="159">
        <v>0</v>
      </c>
      <c r="U31" s="159">
        <v>0</v>
      </c>
      <c r="V31" s="159">
        <v>0</v>
      </c>
      <c r="W31" s="159">
        <v>0</v>
      </c>
      <c r="X31" s="159">
        <v>0</v>
      </c>
      <c r="Y31" s="159">
        <v>0</v>
      </c>
      <c r="Z31" s="159">
        <v>0</v>
      </c>
      <c r="AA31" s="156"/>
    </row>
    <row r="32" spans="1:27" ht="16.5" customHeight="1">
      <c r="A32" s="165"/>
      <c r="B32" s="173" t="s">
        <v>128</v>
      </c>
      <c r="C32" s="179"/>
      <c r="D32" s="167" t="s">
        <v>127</v>
      </c>
      <c r="E32" s="166" t="s">
        <v>116</v>
      </c>
      <c r="F32" s="159">
        <v>0</v>
      </c>
      <c r="G32" s="159">
        <v>0</v>
      </c>
      <c r="H32" s="159">
        <v>0</v>
      </c>
      <c r="I32" s="159" t="s">
        <v>116</v>
      </c>
      <c r="J32" s="159">
        <v>0</v>
      </c>
      <c r="K32" s="159" t="s">
        <v>116</v>
      </c>
      <c r="L32" s="159">
        <v>0</v>
      </c>
      <c r="M32" s="160" t="s">
        <v>116</v>
      </c>
      <c r="N32" s="160" t="s">
        <v>116</v>
      </c>
      <c r="O32" s="160" t="s">
        <v>116</v>
      </c>
      <c r="P32" s="160" t="s">
        <v>116</v>
      </c>
      <c r="Q32" s="159">
        <v>0</v>
      </c>
      <c r="R32" s="159" t="s">
        <v>116</v>
      </c>
      <c r="S32" s="159" t="s">
        <v>116</v>
      </c>
      <c r="T32" s="159">
        <v>0</v>
      </c>
      <c r="U32" s="159" t="s">
        <v>116</v>
      </c>
      <c r="V32" s="159">
        <v>0</v>
      </c>
      <c r="W32" s="159">
        <v>0</v>
      </c>
      <c r="X32" s="159">
        <v>0</v>
      </c>
      <c r="Y32" s="159">
        <v>0</v>
      </c>
      <c r="Z32" s="159">
        <v>0</v>
      </c>
      <c r="AA32" s="156"/>
    </row>
    <row r="33" spans="1:27" ht="16.5" customHeight="1">
      <c r="A33" s="165"/>
      <c r="B33" s="178"/>
      <c r="C33" s="177"/>
      <c r="D33" s="167" t="s">
        <v>126</v>
      </c>
      <c r="E33" s="166">
        <v>51</v>
      </c>
      <c r="F33" s="159">
        <v>20</v>
      </c>
      <c r="G33" s="159">
        <v>0</v>
      </c>
      <c r="H33" s="159">
        <v>0</v>
      </c>
      <c r="I33" s="159" t="s">
        <v>116</v>
      </c>
      <c r="J33" s="159">
        <v>0</v>
      </c>
      <c r="K33" s="159" t="s">
        <v>116</v>
      </c>
      <c r="L33" s="159">
        <v>0</v>
      </c>
      <c r="M33" s="160" t="s">
        <v>116</v>
      </c>
      <c r="N33" s="160" t="s">
        <v>116</v>
      </c>
      <c r="O33" s="160" t="s">
        <v>116</v>
      </c>
      <c r="P33" s="160" t="s">
        <v>116</v>
      </c>
      <c r="Q33" s="159">
        <v>0</v>
      </c>
      <c r="R33" s="159" t="s">
        <v>116</v>
      </c>
      <c r="S33" s="159" t="s">
        <v>116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6"/>
    </row>
    <row r="34" spans="1:27" ht="16.5" customHeight="1">
      <c r="A34" s="165"/>
      <c r="B34" s="176" t="s">
        <v>125</v>
      </c>
      <c r="C34" s="174"/>
      <c r="D34" s="167" t="s">
        <v>124</v>
      </c>
      <c r="E34" s="161">
        <v>3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60" t="s">
        <v>116</v>
      </c>
      <c r="N34" s="160" t="s">
        <v>116</v>
      </c>
      <c r="O34" s="160" t="s">
        <v>116</v>
      </c>
      <c r="P34" s="160" t="s">
        <v>116</v>
      </c>
      <c r="Q34" s="159">
        <v>0</v>
      </c>
      <c r="R34" s="159">
        <v>0</v>
      </c>
      <c r="S34" s="159">
        <v>0</v>
      </c>
      <c r="T34" s="159">
        <v>0</v>
      </c>
      <c r="U34" s="160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6"/>
    </row>
    <row r="35" spans="1:27" ht="16.5" customHeight="1">
      <c r="A35" s="165"/>
      <c r="B35" s="176"/>
      <c r="C35" s="174"/>
      <c r="D35" s="167" t="s">
        <v>123</v>
      </c>
      <c r="E35" s="161">
        <v>30</v>
      </c>
      <c r="F35" s="159">
        <v>2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60" t="s">
        <v>116</v>
      </c>
      <c r="N35" s="160" t="s">
        <v>116</v>
      </c>
      <c r="O35" s="160" t="s">
        <v>116</v>
      </c>
      <c r="P35" s="160" t="s">
        <v>116</v>
      </c>
      <c r="Q35" s="159">
        <v>0</v>
      </c>
      <c r="R35" s="159">
        <v>0</v>
      </c>
      <c r="S35" s="159">
        <v>0</v>
      </c>
      <c r="T35" s="159">
        <v>0</v>
      </c>
      <c r="U35" s="160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6"/>
    </row>
    <row r="36" spans="1:27" ht="16.5" customHeight="1">
      <c r="A36" s="165"/>
      <c r="B36" s="175"/>
      <c r="C36" s="174"/>
      <c r="D36" s="167" t="s">
        <v>122</v>
      </c>
      <c r="E36" s="166">
        <v>14</v>
      </c>
      <c r="F36" s="159">
        <v>2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60" t="s">
        <v>116</v>
      </c>
      <c r="N36" s="160" t="s">
        <v>116</v>
      </c>
      <c r="O36" s="160" t="s">
        <v>116</v>
      </c>
      <c r="P36" s="160" t="s">
        <v>116</v>
      </c>
      <c r="Q36" s="159">
        <v>0</v>
      </c>
      <c r="R36" s="159">
        <v>0</v>
      </c>
      <c r="S36" s="159">
        <v>0</v>
      </c>
      <c r="T36" s="159">
        <v>0</v>
      </c>
      <c r="U36" s="159" t="s">
        <v>116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6"/>
    </row>
    <row r="37" spans="1:27" ht="16.5" customHeight="1">
      <c r="A37" s="165"/>
      <c r="B37" s="173" t="s">
        <v>121</v>
      </c>
      <c r="C37" s="172"/>
      <c r="D37" s="171" t="s">
        <v>120</v>
      </c>
      <c r="E37" s="166">
        <v>587</v>
      </c>
      <c r="F37" s="159">
        <v>268</v>
      </c>
      <c r="G37" s="159">
        <v>16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60" t="s">
        <v>116</v>
      </c>
      <c r="N37" s="160" t="s">
        <v>116</v>
      </c>
      <c r="O37" s="160" t="s">
        <v>116</v>
      </c>
      <c r="P37" s="160" t="s">
        <v>116</v>
      </c>
      <c r="Q37" s="159">
        <v>1</v>
      </c>
      <c r="R37" s="159" t="s">
        <v>116</v>
      </c>
      <c r="S37" s="159" t="s">
        <v>116</v>
      </c>
      <c r="T37" s="159">
        <v>22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6"/>
    </row>
    <row r="38" spans="1:27" ht="16.5" customHeight="1">
      <c r="A38" s="165"/>
      <c r="B38" s="170"/>
      <c r="C38" s="169"/>
      <c r="D38" s="167" t="s">
        <v>119</v>
      </c>
      <c r="E38" s="166">
        <v>3523</v>
      </c>
      <c r="F38" s="159">
        <v>608</v>
      </c>
      <c r="G38" s="159">
        <v>25</v>
      </c>
      <c r="H38" s="159">
        <v>0</v>
      </c>
      <c r="I38" s="159">
        <v>0</v>
      </c>
      <c r="J38" s="159">
        <v>0</v>
      </c>
      <c r="K38" s="159">
        <v>0</v>
      </c>
      <c r="L38" s="159">
        <v>1</v>
      </c>
      <c r="M38" s="160" t="s">
        <v>116</v>
      </c>
      <c r="N38" s="160" t="s">
        <v>116</v>
      </c>
      <c r="O38" s="160" t="s">
        <v>116</v>
      </c>
      <c r="P38" s="160" t="s">
        <v>116</v>
      </c>
      <c r="Q38" s="159">
        <v>0</v>
      </c>
      <c r="R38" s="159" t="s">
        <v>116</v>
      </c>
      <c r="S38" s="159" t="s">
        <v>116</v>
      </c>
      <c r="T38" s="159">
        <v>41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6"/>
    </row>
    <row r="39" spans="1:27" ht="16.5" customHeight="1">
      <c r="A39" s="165"/>
      <c r="B39" s="168"/>
      <c r="C39" s="130"/>
      <c r="D39" s="167" t="s">
        <v>118</v>
      </c>
      <c r="E39" s="166" t="s">
        <v>116</v>
      </c>
      <c r="F39" s="159">
        <v>795</v>
      </c>
      <c r="G39" s="159">
        <v>0</v>
      </c>
      <c r="H39" s="159" t="s">
        <v>116</v>
      </c>
      <c r="I39" s="159">
        <v>0</v>
      </c>
      <c r="J39" s="159">
        <v>0</v>
      </c>
      <c r="K39" s="159">
        <v>0</v>
      </c>
      <c r="L39" s="159">
        <v>0</v>
      </c>
      <c r="M39" s="160" t="s">
        <v>116</v>
      </c>
      <c r="N39" s="160" t="s">
        <v>116</v>
      </c>
      <c r="O39" s="160" t="s">
        <v>116</v>
      </c>
      <c r="P39" s="160" t="s">
        <v>116</v>
      </c>
      <c r="Q39" s="159" t="s">
        <v>116</v>
      </c>
      <c r="R39" s="159" t="s">
        <v>116</v>
      </c>
      <c r="S39" s="159" t="s">
        <v>116</v>
      </c>
      <c r="T39" s="159">
        <v>0</v>
      </c>
      <c r="U39" s="159" t="s">
        <v>116</v>
      </c>
      <c r="V39" s="159" t="s">
        <v>116</v>
      </c>
      <c r="W39" s="159">
        <v>0</v>
      </c>
      <c r="X39" s="159">
        <v>0</v>
      </c>
      <c r="Y39" s="159">
        <v>0</v>
      </c>
      <c r="Z39" s="159">
        <v>0</v>
      </c>
      <c r="AA39" s="156"/>
    </row>
    <row r="40" spans="1:27" ht="16.5" customHeight="1">
      <c r="A40" s="165"/>
      <c r="B40" s="173" t="s">
        <v>121</v>
      </c>
      <c r="C40" s="172"/>
      <c r="D40" s="171" t="s">
        <v>120</v>
      </c>
      <c r="E40" s="166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60" t="s">
        <v>116</v>
      </c>
      <c r="N40" s="160" t="s">
        <v>116</v>
      </c>
      <c r="O40" s="160" t="s">
        <v>116</v>
      </c>
      <c r="P40" s="160" t="s">
        <v>116</v>
      </c>
      <c r="Q40" s="159">
        <v>0</v>
      </c>
      <c r="R40" s="159" t="s">
        <v>116</v>
      </c>
      <c r="S40" s="159" t="s">
        <v>116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6"/>
    </row>
    <row r="41" spans="1:27" ht="16.5" customHeight="1">
      <c r="A41" s="165"/>
      <c r="B41" s="170"/>
      <c r="C41" s="169"/>
      <c r="D41" s="167" t="s">
        <v>119</v>
      </c>
      <c r="E41" s="166">
        <v>59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60" t="s">
        <v>116</v>
      </c>
      <c r="N41" s="160" t="s">
        <v>116</v>
      </c>
      <c r="O41" s="160" t="s">
        <v>116</v>
      </c>
      <c r="P41" s="160" t="s">
        <v>116</v>
      </c>
      <c r="Q41" s="159">
        <v>0</v>
      </c>
      <c r="R41" s="159" t="s">
        <v>116</v>
      </c>
      <c r="S41" s="159" t="s">
        <v>116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6"/>
    </row>
    <row r="42" spans="1:27" ht="16.5" customHeight="1">
      <c r="A42" s="165"/>
      <c r="B42" s="168"/>
      <c r="C42" s="130"/>
      <c r="D42" s="167" t="s">
        <v>118</v>
      </c>
      <c r="E42" s="166" t="s">
        <v>116</v>
      </c>
      <c r="F42" s="159">
        <v>0</v>
      </c>
      <c r="G42" s="159">
        <v>0</v>
      </c>
      <c r="H42" s="159" t="s">
        <v>116</v>
      </c>
      <c r="I42" s="159">
        <v>0</v>
      </c>
      <c r="J42" s="159">
        <v>0</v>
      </c>
      <c r="K42" s="159">
        <v>0</v>
      </c>
      <c r="L42" s="159">
        <v>0</v>
      </c>
      <c r="M42" s="160" t="s">
        <v>116</v>
      </c>
      <c r="N42" s="160" t="s">
        <v>116</v>
      </c>
      <c r="O42" s="160" t="s">
        <v>116</v>
      </c>
      <c r="P42" s="160" t="s">
        <v>116</v>
      </c>
      <c r="Q42" s="159" t="s">
        <v>116</v>
      </c>
      <c r="R42" s="159" t="s">
        <v>116</v>
      </c>
      <c r="S42" s="159" t="s">
        <v>116</v>
      </c>
      <c r="T42" s="159">
        <v>0</v>
      </c>
      <c r="U42" s="159" t="s">
        <v>116</v>
      </c>
      <c r="V42" s="159" t="s">
        <v>116</v>
      </c>
      <c r="W42" s="159">
        <v>0</v>
      </c>
      <c r="X42" s="159">
        <v>0</v>
      </c>
      <c r="Y42" s="159">
        <v>0</v>
      </c>
      <c r="Z42" s="159">
        <v>0</v>
      </c>
      <c r="AA42" s="156"/>
    </row>
    <row r="43" spans="1:27" ht="16.5" customHeight="1">
      <c r="A43" s="165"/>
      <c r="B43" s="164" t="s">
        <v>117</v>
      </c>
      <c r="C43" s="163"/>
      <c r="D43" s="162"/>
      <c r="E43" s="161" t="s">
        <v>116</v>
      </c>
      <c r="F43" s="159">
        <v>89</v>
      </c>
      <c r="G43" s="159">
        <v>0</v>
      </c>
      <c r="H43" s="160" t="s">
        <v>116</v>
      </c>
      <c r="I43" s="159">
        <v>0</v>
      </c>
      <c r="J43" s="159">
        <v>0</v>
      </c>
      <c r="K43" s="159">
        <v>0</v>
      </c>
      <c r="L43" s="159">
        <v>0</v>
      </c>
      <c r="M43" s="160" t="s">
        <v>116</v>
      </c>
      <c r="N43" s="160" t="s">
        <v>116</v>
      </c>
      <c r="O43" s="160" t="s">
        <v>116</v>
      </c>
      <c r="P43" s="160" t="s">
        <v>116</v>
      </c>
      <c r="Q43" s="160" t="s">
        <v>116</v>
      </c>
      <c r="R43" s="159" t="s">
        <v>116</v>
      </c>
      <c r="S43" s="160" t="s">
        <v>116</v>
      </c>
      <c r="T43" s="159">
        <v>0</v>
      </c>
      <c r="U43" s="160" t="s">
        <v>116</v>
      </c>
      <c r="V43" s="160" t="s">
        <v>116</v>
      </c>
      <c r="W43" s="159">
        <v>0</v>
      </c>
      <c r="X43" s="159">
        <v>0</v>
      </c>
      <c r="Y43" s="159">
        <v>0</v>
      </c>
      <c r="Z43" s="159">
        <v>0</v>
      </c>
      <c r="AA43" s="156"/>
    </row>
    <row r="44" spans="1:27" ht="16.5" customHeight="1">
      <c r="A44" s="130" t="s">
        <v>115</v>
      </c>
      <c r="B44" s="129"/>
      <c r="C44" s="129"/>
      <c r="D44" s="129"/>
      <c r="E44" s="158">
        <v>6611</v>
      </c>
      <c r="F44" s="157">
        <v>6419</v>
      </c>
      <c r="G44" s="157">
        <v>383</v>
      </c>
      <c r="H44" s="157">
        <v>0</v>
      </c>
      <c r="I44" s="157">
        <v>5</v>
      </c>
      <c r="J44" s="157">
        <v>5</v>
      </c>
      <c r="K44" s="157">
        <v>3</v>
      </c>
      <c r="L44" s="157">
        <v>32</v>
      </c>
      <c r="M44" s="157">
        <v>36</v>
      </c>
      <c r="N44" s="157">
        <v>38</v>
      </c>
      <c r="O44" s="157">
        <v>0</v>
      </c>
      <c r="P44" s="157">
        <v>6</v>
      </c>
      <c r="Q44" s="157">
        <v>28</v>
      </c>
      <c r="R44" s="157">
        <v>0</v>
      </c>
      <c r="S44" s="157">
        <v>0</v>
      </c>
      <c r="T44" s="157">
        <v>434</v>
      </c>
      <c r="U44" s="157">
        <v>0</v>
      </c>
      <c r="V44" s="157">
        <v>0</v>
      </c>
      <c r="W44" s="157">
        <v>0</v>
      </c>
      <c r="X44" s="157">
        <v>0</v>
      </c>
      <c r="Y44" s="157">
        <v>0</v>
      </c>
      <c r="Z44" s="157">
        <v>0</v>
      </c>
      <c r="AA44" s="156"/>
    </row>
    <row r="45" ht="13.5">
      <c r="A45" s="155"/>
    </row>
  </sheetData>
  <sheetProtection/>
  <mergeCells count="58">
    <mergeCell ref="B18:D18"/>
    <mergeCell ref="T4:T7"/>
    <mergeCell ref="J4:J7"/>
    <mergeCell ref="B16:D16"/>
    <mergeCell ref="B17:D17"/>
    <mergeCell ref="B27:D27"/>
    <mergeCell ref="B23:D23"/>
    <mergeCell ref="B24:D24"/>
    <mergeCell ref="B25:D25"/>
    <mergeCell ref="X4:X7"/>
    <mergeCell ref="Y4:Y7"/>
    <mergeCell ref="U4:U7"/>
    <mergeCell ref="V4:V7"/>
    <mergeCell ref="W4:W7"/>
    <mergeCell ref="K4:K7"/>
    <mergeCell ref="L4:L7"/>
    <mergeCell ref="M4:M7"/>
    <mergeCell ref="N4:N7"/>
    <mergeCell ref="A44:D44"/>
    <mergeCell ref="Y2:Z2"/>
    <mergeCell ref="A3:D7"/>
    <mergeCell ref="E3:E7"/>
    <mergeCell ref="F3:F7"/>
    <mergeCell ref="S4:S7"/>
    <mergeCell ref="G3:G7"/>
    <mergeCell ref="Z3:Z7"/>
    <mergeCell ref="H4:H7"/>
    <mergeCell ref="I4:I7"/>
    <mergeCell ref="A8:A21"/>
    <mergeCell ref="B8:D8"/>
    <mergeCell ref="B9:B11"/>
    <mergeCell ref="C9:C10"/>
    <mergeCell ref="C11:D11"/>
    <mergeCell ref="B15:D15"/>
    <mergeCell ref="B19:B20"/>
    <mergeCell ref="C19:D19"/>
    <mergeCell ref="B21:D21"/>
    <mergeCell ref="C20:D20"/>
    <mergeCell ref="A22:A25"/>
    <mergeCell ref="A26:A29"/>
    <mergeCell ref="A30:A43"/>
    <mergeCell ref="B30:C31"/>
    <mergeCell ref="B34:C36"/>
    <mergeCell ref="B43:D43"/>
    <mergeCell ref="B28:D28"/>
    <mergeCell ref="B29:D29"/>
    <mergeCell ref="B22:D22"/>
    <mergeCell ref="B26:D26"/>
    <mergeCell ref="U3:Y3"/>
    <mergeCell ref="B40:C42"/>
    <mergeCell ref="Q4:Q7"/>
    <mergeCell ref="R4:R7"/>
    <mergeCell ref="B12:C14"/>
    <mergeCell ref="B32:C33"/>
    <mergeCell ref="B37:C39"/>
    <mergeCell ref="H3:T3"/>
    <mergeCell ref="O4:O7"/>
    <mergeCell ref="P4:P7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3.375" defaultRowHeight="13.5"/>
  <cols>
    <col min="1" max="7" width="12.625" style="1" customWidth="1"/>
    <col min="8" max="16384" width="13.375" style="1" customWidth="1"/>
  </cols>
  <sheetData>
    <row r="1" ht="17.25">
      <c r="A1" s="14" t="s">
        <v>114</v>
      </c>
    </row>
    <row r="2" spans="1:8" s="153" customFormat="1" ht="14.25" thickBot="1">
      <c r="A2" s="2"/>
      <c r="B2" s="154"/>
      <c r="C2" s="154"/>
      <c r="D2" s="154"/>
      <c r="E2" s="154"/>
      <c r="F2" s="136"/>
      <c r="G2" s="135" t="s">
        <v>76</v>
      </c>
      <c r="H2" s="1"/>
    </row>
    <row r="3" spans="1:7" ht="14.25" thickTop="1">
      <c r="A3" s="3"/>
      <c r="B3" s="4" t="s">
        <v>113</v>
      </c>
      <c r="C3" s="4" t="s">
        <v>112</v>
      </c>
      <c r="D3" s="4" t="s">
        <v>111</v>
      </c>
      <c r="E3" s="4" t="s">
        <v>110</v>
      </c>
      <c r="F3" s="4" t="s">
        <v>109</v>
      </c>
      <c r="G3" s="4" t="s">
        <v>108</v>
      </c>
    </row>
    <row r="4" spans="1:7" ht="13.5">
      <c r="A4" s="141" t="s">
        <v>96</v>
      </c>
      <c r="B4" s="140">
        <f>SUM(C4:G4)</f>
        <v>3518</v>
      </c>
      <c r="C4" s="139">
        <f>SUM(C5:C15)</f>
        <v>9</v>
      </c>
      <c r="D4" s="139">
        <f>SUM(D5:D15)</f>
        <v>346</v>
      </c>
      <c r="E4" s="139">
        <f>SUM(E5:E15)</f>
        <v>229</v>
      </c>
      <c r="F4" s="139">
        <f>SUM(F5:F15)</f>
        <v>2919</v>
      </c>
      <c r="G4" s="139">
        <f>SUM(G5:G15)</f>
        <v>15</v>
      </c>
    </row>
    <row r="5" spans="1:7" ht="13.5">
      <c r="A5" s="141" t="s">
        <v>95</v>
      </c>
      <c r="B5" s="140">
        <f>SUM(C5:G5)</f>
        <v>1047</v>
      </c>
      <c r="C5" s="138">
        <v>2</v>
      </c>
      <c r="D5" s="138">
        <v>61</v>
      </c>
      <c r="E5" s="138">
        <v>41</v>
      </c>
      <c r="F5" s="138">
        <v>935</v>
      </c>
      <c r="G5" s="138">
        <v>8</v>
      </c>
    </row>
    <row r="6" spans="1:7" ht="13.5">
      <c r="A6" s="141" t="s">
        <v>94</v>
      </c>
      <c r="B6" s="140">
        <f>SUM(C6:G6)</f>
        <v>621</v>
      </c>
      <c r="C6" s="138">
        <v>4</v>
      </c>
      <c r="D6" s="138">
        <v>60</v>
      </c>
      <c r="E6" s="138">
        <v>58</v>
      </c>
      <c r="F6" s="138">
        <v>498</v>
      </c>
      <c r="G6" s="139">
        <v>1</v>
      </c>
    </row>
    <row r="7" spans="1:7" ht="13.5">
      <c r="A7" s="141" t="s">
        <v>93</v>
      </c>
      <c r="B7" s="140">
        <f>SUM(C7:G7)</f>
        <v>211</v>
      </c>
      <c r="C7" s="139">
        <v>0</v>
      </c>
      <c r="D7" s="138">
        <v>17</v>
      </c>
      <c r="E7" s="138">
        <v>22</v>
      </c>
      <c r="F7" s="138">
        <v>172</v>
      </c>
      <c r="G7" s="139">
        <v>0</v>
      </c>
    </row>
    <row r="8" spans="1:7" ht="13.5">
      <c r="A8" s="141" t="s">
        <v>92</v>
      </c>
      <c r="B8" s="140">
        <f>SUM(C8:G8)</f>
        <v>176</v>
      </c>
      <c r="C8" s="139">
        <v>0</v>
      </c>
      <c r="D8" s="138">
        <v>31</v>
      </c>
      <c r="E8" s="138">
        <v>8</v>
      </c>
      <c r="F8" s="138">
        <v>136</v>
      </c>
      <c r="G8" s="139">
        <v>1</v>
      </c>
    </row>
    <row r="9" spans="1:7" ht="13.5">
      <c r="A9" s="141" t="s">
        <v>91</v>
      </c>
      <c r="B9" s="140">
        <f>SUM(C9:G9)</f>
        <v>146</v>
      </c>
      <c r="C9" s="139">
        <v>0</v>
      </c>
      <c r="D9" s="138">
        <v>16</v>
      </c>
      <c r="E9" s="138">
        <v>9</v>
      </c>
      <c r="F9" s="138">
        <v>119</v>
      </c>
      <c r="G9" s="139">
        <v>2</v>
      </c>
    </row>
    <row r="10" spans="1:7" ht="13.5">
      <c r="A10" s="141" t="s">
        <v>90</v>
      </c>
      <c r="B10" s="140">
        <f>SUM(C10:G10)</f>
        <v>88</v>
      </c>
      <c r="C10" s="139">
        <v>0</v>
      </c>
      <c r="D10" s="139">
        <v>4</v>
      </c>
      <c r="E10" s="138">
        <v>8</v>
      </c>
      <c r="F10" s="138">
        <v>76</v>
      </c>
      <c r="G10" s="139">
        <v>0</v>
      </c>
    </row>
    <row r="11" spans="1:7" ht="13.5">
      <c r="A11" s="141" t="s">
        <v>89</v>
      </c>
      <c r="B11" s="140">
        <f>SUM(C11:G11)</f>
        <v>146</v>
      </c>
      <c r="C11" s="139">
        <v>0</v>
      </c>
      <c r="D11" s="138">
        <v>10</v>
      </c>
      <c r="E11" s="138">
        <v>10</v>
      </c>
      <c r="F11" s="138">
        <v>126</v>
      </c>
      <c r="G11" s="139">
        <v>0</v>
      </c>
    </row>
    <row r="12" spans="1:7" ht="13.5">
      <c r="A12" s="141" t="s">
        <v>88</v>
      </c>
      <c r="B12" s="140">
        <f>SUM(C12:G12)</f>
        <v>304</v>
      </c>
      <c r="C12" s="138">
        <v>0</v>
      </c>
      <c r="D12" s="138">
        <v>27</v>
      </c>
      <c r="E12" s="138">
        <v>20</v>
      </c>
      <c r="F12" s="138">
        <v>257</v>
      </c>
      <c r="G12" s="139">
        <v>0</v>
      </c>
    </row>
    <row r="13" spans="1:7" ht="13.5">
      <c r="A13" s="141" t="s">
        <v>87</v>
      </c>
      <c r="B13" s="140">
        <f>SUM(C13:G13)</f>
        <v>333</v>
      </c>
      <c r="C13" s="138">
        <v>1</v>
      </c>
      <c r="D13" s="138">
        <v>60</v>
      </c>
      <c r="E13" s="138">
        <v>25</v>
      </c>
      <c r="F13" s="138">
        <v>245</v>
      </c>
      <c r="G13" s="139">
        <v>2</v>
      </c>
    </row>
    <row r="14" spans="1:7" ht="13.5">
      <c r="A14" s="141" t="s">
        <v>86</v>
      </c>
      <c r="B14" s="140">
        <f>SUM(C14:G14)</f>
        <v>275</v>
      </c>
      <c r="C14" s="138">
        <v>2</v>
      </c>
      <c r="D14" s="138">
        <v>31</v>
      </c>
      <c r="E14" s="138">
        <v>16</v>
      </c>
      <c r="F14" s="138">
        <v>226</v>
      </c>
      <c r="G14" s="138">
        <v>0</v>
      </c>
    </row>
    <row r="15" spans="1:7" ht="13.5">
      <c r="A15" s="5" t="s">
        <v>85</v>
      </c>
      <c r="B15" s="6">
        <f>SUM(C15:G15)</f>
        <v>171</v>
      </c>
      <c r="C15" s="7">
        <v>0</v>
      </c>
      <c r="D15" s="7">
        <v>29</v>
      </c>
      <c r="E15" s="7">
        <v>12</v>
      </c>
      <c r="F15" s="7">
        <v>129</v>
      </c>
      <c r="G15" s="7">
        <v>1</v>
      </c>
    </row>
    <row r="16" spans="3:4" ht="13.5">
      <c r="C16" s="8"/>
      <c r="D16" s="8"/>
    </row>
    <row r="17" spans="3:4" ht="13.5">
      <c r="C17" s="8"/>
      <c r="D17" s="8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3.375" defaultRowHeight="13.5"/>
  <cols>
    <col min="1" max="7" width="12.625" style="1" customWidth="1"/>
    <col min="8" max="16384" width="13.375" style="1" customWidth="1"/>
  </cols>
  <sheetData>
    <row r="1" spans="1:4" ht="17.25">
      <c r="A1" s="14" t="s">
        <v>107</v>
      </c>
      <c r="C1" s="8"/>
      <c r="D1" s="8"/>
    </row>
    <row r="2" spans="1:7" ht="14.25" thickBot="1">
      <c r="A2" s="2"/>
      <c r="B2" s="9"/>
      <c r="C2" s="9"/>
      <c r="D2" s="9"/>
      <c r="E2" s="9"/>
      <c r="F2" s="117"/>
      <c r="G2" s="18" t="s">
        <v>106</v>
      </c>
    </row>
    <row r="3" spans="2:7" ht="14.25" thickTop="1">
      <c r="B3" s="152"/>
      <c r="C3" s="20" t="s">
        <v>105</v>
      </c>
      <c r="D3" s="21"/>
      <c r="E3" s="151"/>
      <c r="F3" s="20" t="s">
        <v>104</v>
      </c>
      <c r="G3" s="21"/>
    </row>
    <row r="4" spans="2:7" ht="13.5">
      <c r="B4" s="150" t="s">
        <v>103</v>
      </c>
      <c r="C4" s="149" t="s">
        <v>102</v>
      </c>
      <c r="D4" s="148"/>
      <c r="E4" s="147" t="s">
        <v>101</v>
      </c>
      <c r="F4" s="147" t="s">
        <v>100</v>
      </c>
      <c r="G4" s="146" t="s">
        <v>99</v>
      </c>
    </row>
    <row r="5" spans="1:7" ht="13.5">
      <c r="A5" s="10"/>
      <c r="B5" s="145"/>
      <c r="C5" s="4" t="s">
        <v>98</v>
      </c>
      <c r="D5" s="4" t="s">
        <v>97</v>
      </c>
      <c r="E5" s="144"/>
      <c r="F5" s="144"/>
      <c r="G5" s="143"/>
    </row>
    <row r="6" spans="1:7" ht="13.5">
      <c r="A6" s="141" t="s">
        <v>96</v>
      </c>
      <c r="B6" s="140">
        <f>SUM(C6:G6)</f>
        <v>42</v>
      </c>
      <c r="C6" s="139">
        <f>SUM(C7:C17)</f>
        <v>3</v>
      </c>
      <c r="D6" s="139">
        <f>SUM(D7:D17)</f>
        <v>2</v>
      </c>
      <c r="E6" s="139">
        <f>SUM(E7:E17)</f>
        <v>8</v>
      </c>
      <c r="F6" s="139">
        <f>SUM(F7:F17)</f>
        <v>9</v>
      </c>
      <c r="G6" s="139">
        <f>SUM(G7:G17)</f>
        <v>20</v>
      </c>
    </row>
    <row r="7" spans="1:7" ht="13.5">
      <c r="A7" s="141" t="s">
        <v>95</v>
      </c>
      <c r="B7" s="140">
        <f>SUM(C7:G7)</f>
        <v>16</v>
      </c>
      <c r="C7" s="138">
        <v>1</v>
      </c>
      <c r="D7" s="139">
        <v>0</v>
      </c>
      <c r="E7" s="138">
        <v>7</v>
      </c>
      <c r="F7" s="138">
        <v>6</v>
      </c>
      <c r="G7" s="138">
        <v>2</v>
      </c>
    </row>
    <row r="8" spans="1:7" ht="13.5">
      <c r="A8" s="141" t="s">
        <v>94</v>
      </c>
      <c r="B8" s="140">
        <f>SUM(C8:G8)</f>
        <v>9</v>
      </c>
      <c r="C8" s="138">
        <v>1</v>
      </c>
      <c r="D8" s="139">
        <v>0</v>
      </c>
      <c r="E8" s="139">
        <v>0</v>
      </c>
      <c r="F8" s="139">
        <v>0</v>
      </c>
      <c r="G8" s="138">
        <v>8</v>
      </c>
    </row>
    <row r="9" spans="1:7" ht="13.5">
      <c r="A9" s="141" t="s">
        <v>93</v>
      </c>
      <c r="B9" s="140">
        <f>SUM(C9:G9)</f>
        <v>2</v>
      </c>
      <c r="C9" s="138">
        <v>1</v>
      </c>
      <c r="D9" s="139">
        <v>0</v>
      </c>
      <c r="E9" s="138">
        <v>1</v>
      </c>
      <c r="F9" s="139">
        <v>0</v>
      </c>
      <c r="G9" s="139">
        <v>0</v>
      </c>
    </row>
    <row r="10" spans="1:7" ht="13.5">
      <c r="A10" s="141" t="s">
        <v>92</v>
      </c>
      <c r="B10" s="140">
        <f>SUM(C10:G10)</f>
        <v>2</v>
      </c>
      <c r="C10" s="139">
        <v>0</v>
      </c>
      <c r="D10" s="139">
        <v>0</v>
      </c>
      <c r="E10" s="139">
        <v>0</v>
      </c>
      <c r="F10" s="138">
        <v>1</v>
      </c>
      <c r="G10" s="138">
        <v>1</v>
      </c>
    </row>
    <row r="11" spans="1:7" ht="13.5">
      <c r="A11" s="141" t="s">
        <v>91</v>
      </c>
      <c r="B11" s="140">
        <f>SUM(C11:G11)</f>
        <v>0</v>
      </c>
      <c r="C11" s="139">
        <v>0</v>
      </c>
      <c r="D11" s="139">
        <v>0</v>
      </c>
      <c r="E11" s="139">
        <v>0</v>
      </c>
      <c r="F11" s="138">
        <v>0</v>
      </c>
      <c r="G11" s="139">
        <v>0</v>
      </c>
    </row>
    <row r="12" spans="1:7" ht="13.5">
      <c r="A12" s="142" t="s">
        <v>90</v>
      </c>
      <c r="B12" s="140">
        <f>SUM(C12:G12)</f>
        <v>0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</row>
    <row r="13" spans="1:7" ht="13.5">
      <c r="A13" s="142" t="s">
        <v>89</v>
      </c>
      <c r="B13" s="140">
        <f>SUM(C13:G13)</f>
        <v>0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</row>
    <row r="14" spans="1:7" ht="13.5">
      <c r="A14" s="141" t="s">
        <v>88</v>
      </c>
      <c r="B14" s="140">
        <f>SUM(C14:G14)</f>
        <v>2</v>
      </c>
      <c r="C14" s="139">
        <v>0</v>
      </c>
      <c r="D14" s="138">
        <v>1</v>
      </c>
      <c r="E14" s="139">
        <v>0</v>
      </c>
      <c r="F14" s="139">
        <v>0</v>
      </c>
      <c r="G14" s="138">
        <v>1</v>
      </c>
    </row>
    <row r="15" spans="1:7" ht="13.5">
      <c r="A15" s="141" t="s">
        <v>87</v>
      </c>
      <c r="B15" s="140">
        <f>SUM(C15:G15)</f>
        <v>3</v>
      </c>
      <c r="C15" s="139">
        <v>0</v>
      </c>
      <c r="D15" s="138">
        <v>1</v>
      </c>
      <c r="E15" s="139">
        <v>0</v>
      </c>
      <c r="F15" s="139">
        <v>0</v>
      </c>
      <c r="G15" s="138">
        <v>2</v>
      </c>
    </row>
    <row r="16" spans="1:7" ht="13.5">
      <c r="A16" s="141" t="s">
        <v>86</v>
      </c>
      <c r="B16" s="140">
        <f>SUM(C16:G16)</f>
        <v>6</v>
      </c>
      <c r="C16" s="139">
        <v>0</v>
      </c>
      <c r="D16" s="139">
        <v>0</v>
      </c>
      <c r="E16" s="139">
        <v>0</v>
      </c>
      <c r="F16" s="139">
        <v>1</v>
      </c>
      <c r="G16" s="138">
        <v>5</v>
      </c>
    </row>
    <row r="17" spans="1:7" ht="13.5">
      <c r="A17" s="5" t="s">
        <v>85</v>
      </c>
      <c r="B17" s="6">
        <f>SUM(C17:G17)</f>
        <v>2</v>
      </c>
      <c r="C17" s="7">
        <v>0</v>
      </c>
      <c r="D17" s="7">
        <v>0</v>
      </c>
      <c r="E17" s="7">
        <v>0</v>
      </c>
      <c r="F17" s="7">
        <v>1</v>
      </c>
      <c r="G17" s="7">
        <v>1</v>
      </c>
    </row>
  </sheetData>
  <sheetProtection/>
  <mergeCells count="6">
    <mergeCell ref="C3:E3"/>
    <mergeCell ref="F3:G3"/>
    <mergeCell ref="C4:D4"/>
    <mergeCell ref="E4:E5"/>
    <mergeCell ref="F4:F5"/>
    <mergeCell ref="G4:G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3.375" defaultRowHeight="13.5"/>
  <cols>
    <col min="1" max="4" width="21.625" style="22" customWidth="1"/>
    <col min="5" max="16384" width="13.375" style="22" customWidth="1"/>
  </cols>
  <sheetData>
    <row r="1" ht="17.25">
      <c r="A1" s="137" t="s">
        <v>84</v>
      </c>
    </row>
    <row r="2" spans="1:4" ht="14.25" thickBot="1">
      <c r="A2" s="90"/>
      <c r="B2" s="48"/>
      <c r="C2" s="136"/>
      <c r="D2" s="135" t="s">
        <v>83</v>
      </c>
    </row>
    <row r="3" spans="1:4" ht="15" customHeight="1" thickTop="1">
      <c r="A3" s="134" t="s">
        <v>82</v>
      </c>
      <c r="B3" s="133" t="s">
        <v>81</v>
      </c>
      <c r="C3" s="132"/>
      <c r="D3" s="131"/>
    </row>
    <row r="4" spans="1:4" ht="15" customHeight="1">
      <c r="A4" s="130"/>
      <c r="B4" s="129"/>
      <c r="C4" s="128" t="s">
        <v>80</v>
      </c>
      <c r="D4" s="128" t="s">
        <v>79</v>
      </c>
    </row>
    <row r="5" spans="1:4" ht="18" customHeight="1">
      <c r="A5" s="127" t="s">
        <v>78</v>
      </c>
      <c r="B5" s="126">
        <v>1</v>
      </c>
      <c r="C5" s="125">
        <v>5</v>
      </c>
      <c r="D5" s="125">
        <v>0.3</v>
      </c>
    </row>
    <row r="6" spans="1:4" ht="13.5">
      <c r="A6" s="124"/>
      <c r="B6" s="123"/>
      <c r="C6" s="122"/>
      <c r="D6" s="122"/>
    </row>
  </sheetData>
  <sheetProtection/>
  <mergeCells count="3">
    <mergeCell ref="A3:A4"/>
    <mergeCell ref="B3:B4"/>
    <mergeCell ref="C3:D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2020-01-30T08:45:59Z</dcterms:created>
  <dcterms:modified xsi:type="dcterms:W3CDTF">2020-01-30T08:48:23Z</dcterms:modified>
  <cp:category/>
  <cp:version/>
  <cp:contentType/>
  <cp:contentStatus/>
</cp:coreProperties>
</file>