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表２９（１）" sheetId="1" r:id="rId1"/>
    <sheet name="表２９（２）" sheetId="2" r:id="rId2"/>
  </sheets>
  <definedNames>
    <definedName name="__123Graph_A" localSheetId="1" hidden="1">'表２９（２）'!$E$18:$E$27</definedName>
    <definedName name="__123Graph_A" hidden="1">'表２９（１）'!#REF!</definedName>
    <definedName name="__123Graph_A出荷額増減率推" localSheetId="1" hidden="1">'表２９（２）'!$K$18:$K$27</definedName>
    <definedName name="__123Graph_A出荷額増減率推" hidden="1">'表２９（１）'!#REF!</definedName>
    <definedName name="__123Graph_A数の推移" localSheetId="1" hidden="1">'表２９（２）'!$E$18:$E$27</definedName>
    <definedName name="__123Graph_A数の推移" hidden="1">'表２９（１）'!#REF!</definedName>
    <definedName name="__123Graph_B" localSheetId="1" hidden="1">'表２９（２）'!$I$18:$I$27</definedName>
    <definedName name="__123Graph_B" hidden="1">'表２９（１）'!#REF!</definedName>
    <definedName name="__123Graph_B数の推移" localSheetId="1" hidden="1">'表２９（２）'!$I$18:$I$27</definedName>
    <definedName name="__123Graph_B数の推移" hidden="1">'表２９（１）'!#REF!</definedName>
    <definedName name="__123Graph_C" localSheetId="1" hidden="1">'表２９（２）'!$M$18:$M$27</definedName>
    <definedName name="__123Graph_C" hidden="1">'表２９（１）'!$M$26:$M$35</definedName>
    <definedName name="__123Graph_C数の推移" localSheetId="1" hidden="1">'表２９（２）'!$M$18:$M$27</definedName>
    <definedName name="__123Graph_C数の推移" hidden="1">'表２９（１）'!$M$26:$M$35</definedName>
    <definedName name="__123Graph_LBL_A出荷額増減率推" localSheetId="1" hidden="1">'表２９（２）'!$K$18:$K$27</definedName>
    <definedName name="__123Graph_LBL_A出荷額増減率推" hidden="1">'表２９（１）'!#REF!</definedName>
    <definedName name="__123Graph_X" localSheetId="1" hidden="1">'表２９（２）'!$B$18:$B$27</definedName>
    <definedName name="__123Graph_X" hidden="1">'表２９（１）'!#REF!</definedName>
    <definedName name="__123Graph_X出荷額増減率推" localSheetId="1" hidden="1">'表２９（２）'!$B$18:$B$27</definedName>
    <definedName name="__123Graph_X出荷額増減率推" hidden="1">'表２９（１）'!#REF!</definedName>
    <definedName name="__123Graph_X数の推移" localSheetId="1" hidden="1">'表２９（２）'!$B$18:$B$27</definedName>
    <definedName name="__123Graph_X数の推移" hidden="1">'表２９（１）'!#REF!</definedName>
    <definedName name="\P" localSheetId="1">'表２９（２）'!$O$1</definedName>
    <definedName name="\P">'表２９（１）'!#REF!</definedName>
    <definedName name="Print_Area_MI" localSheetId="0">'表２９（１）'!$L$1:$M$40</definedName>
    <definedName name="Print_Area_MI" localSheetId="1">'表２９（２）'!$B$1:$M$32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<sst xmlns="http://schemas.openxmlformats.org/spreadsheetml/2006/main" count="148" uniqueCount="88">
  <si>
    <t>（１）全事業所</t>
  </si>
  <si>
    <t>年    次</t>
  </si>
  <si>
    <t>１事業所</t>
  </si>
  <si>
    <t>指  数</t>
  </si>
  <si>
    <t>（人）</t>
  </si>
  <si>
    <t>（万円）</t>
  </si>
  <si>
    <t>あたり</t>
  </si>
  <si>
    <t>（60=100）</t>
  </si>
  <si>
    <t>（％）</t>
  </si>
  <si>
    <t xml:space="preserve"> 昭和23年</t>
  </si>
  <si>
    <t xml:space="preserve"> 昭和24年</t>
  </si>
  <si>
    <t xml:space="preserve"> 昭和25年</t>
  </si>
  <si>
    <t xml:space="preserve"> 昭和26年</t>
  </si>
  <si>
    <t xml:space="preserve"> 昭和27年</t>
  </si>
  <si>
    <t xml:space="preserve"> 昭和28年</t>
  </si>
  <si>
    <t xml:space="preserve"> 昭和29年</t>
  </si>
  <si>
    <t xml:space="preserve"> 昭和30年</t>
  </si>
  <si>
    <t xml:space="preserve"> 昭和32年</t>
  </si>
  <si>
    <t xml:space="preserve"> 昭和33年</t>
  </si>
  <si>
    <t xml:space="preserve"> 昭和34年</t>
  </si>
  <si>
    <t xml:space="preserve"> 昭和35年</t>
  </si>
  <si>
    <t xml:space="preserve"> 昭和36年</t>
  </si>
  <si>
    <t xml:space="preserve"> 昭和37年</t>
  </si>
  <si>
    <t xml:space="preserve"> 昭和38年</t>
  </si>
  <si>
    <t xml:space="preserve"> 昭和39年</t>
  </si>
  <si>
    <t xml:space="preserve"> 昭和40年</t>
  </si>
  <si>
    <t xml:space="preserve"> 昭和41年</t>
  </si>
  <si>
    <t xml:space="preserve"> 昭和42年</t>
  </si>
  <si>
    <t xml:space="preserve"> 昭和43年</t>
  </si>
  <si>
    <t xml:space="preserve"> 昭和44年</t>
  </si>
  <si>
    <t xml:space="preserve"> 昭和45年</t>
  </si>
  <si>
    <t xml:space="preserve"> 昭和46年</t>
  </si>
  <si>
    <t xml:space="preserve"> 昭和47年</t>
  </si>
  <si>
    <t xml:space="preserve"> 昭和48年</t>
  </si>
  <si>
    <t xml:space="preserve"> 昭和49年</t>
  </si>
  <si>
    <t xml:space="preserve"> 昭和50年</t>
  </si>
  <si>
    <t xml:space="preserve"> 昭和51年</t>
  </si>
  <si>
    <t xml:space="preserve"> 昭和52年</t>
  </si>
  <si>
    <t xml:space="preserve"> 昭和53年</t>
  </si>
  <si>
    <t xml:space="preserve"> 昭和54年</t>
  </si>
  <si>
    <t xml:space="preserve"> 昭和55年</t>
  </si>
  <si>
    <t>*</t>
  </si>
  <si>
    <t xml:space="preserve"> 平成２年</t>
  </si>
  <si>
    <t>（２）従業者４人以上の事業所</t>
  </si>
  <si>
    <t>増減率</t>
  </si>
  <si>
    <t xml:space="preserve"> 昭和56年</t>
  </si>
  <si>
    <t xml:space="preserve"> 昭和57年</t>
  </si>
  <si>
    <t xml:space="preserve"> 昭和58年</t>
  </si>
  <si>
    <t xml:space="preserve"> 昭和59年</t>
  </si>
  <si>
    <t xml:space="preserve"> 昭和60年</t>
  </si>
  <si>
    <t xml:space="preserve"> 昭和61年</t>
  </si>
  <si>
    <t xml:space="preserve"> 昭和62年</t>
  </si>
  <si>
    <t xml:space="preserve"> 昭和63年</t>
  </si>
  <si>
    <t>表２９　年次別、事業所数、従業者数、製造品出荷額等</t>
  </si>
  <si>
    <t xml:space="preserve">    事  業  所  数</t>
  </si>
  <si>
    <t xml:space="preserve">    従  業  者  数</t>
  </si>
  <si>
    <t xml:space="preserve">      製造品出荷額等</t>
  </si>
  <si>
    <t xml:space="preserve">  増減率</t>
  </si>
  <si>
    <t>（％）</t>
  </si>
  <si>
    <t xml:space="preserve"> 昭和31年</t>
  </si>
  <si>
    <t xml:space="preserve"> 昭和58年</t>
  </si>
  <si>
    <t>*</t>
  </si>
  <si>
    <t xml:space="preserve"> 昭和60年</t>
  </si>
  <si>
    <t xml:space="preserve"> 昭和63年</t>
  </si>
  <si>
    <t xml:space="preserve"> 平成５年</t>
  </si>
  <si>
    <t xml:space="preserve"> 平成７年</t>
  </si>
  <si>
    <t xml:space="preserve"> 平成10年</t>
  </si>
  <si>
    <t xml:space="preserve"> 平成12年</t>
  </si>
  <si>
    <t xml:space="preserve"> 平成15年</t>
  </si>
  <si>
    <t xml:space="preserve"> 平成17年</t>
  </si>
  <si>
    <t>（注）昭和５８年以降は、全事業所を調査した年次のみを掲載している。</t>
  </si>
  <si>
    <t>（注）増減率の「*」は対前回全数調査年との増減率である。</t>
  </si>
  <si>
    <t xml:space="preserve">     事  業  所  数</t>
  </si>
  <si>
    <t xml:space="preserve">     従  業  者  数</t>
  </si>
  <si>
    <t xml:space="preserve">      製造品出荷額等</t>
  </si>
  <si>
    <t xml:space="preserve"> 昭和50年</t>
  </si>
  <si>
    <t xml:space="preserve"> 平成元年</t>
  </si>
  <si>
    <t xml:space="preserve"> 平成２年</t>
  </si>
  <si>
    <t xml:space="preserve"> 平成３年</t>
  </si>
  <si>
    <t xml:space="preserve"> 平成４年</t>
  </si>
  <si>
    <t xml:space="preserve"> 平成６年</t>
  </si>
  <si>
    <t xml:space="preserve"> 平成８年</t>
  </si>
  <si>
    <t xml:space="preserve"> 平成９年</t>
  </si>
  <si>
    <t xml:space="preserve"> 平成11年</t>
  </si>
  <si>
    <t xml:space="preserve"> 平成13年</t>
  </si>
  <si>
    <t xml:space="preserve"> 平成14年</t>
  </si>
  <si>
    <t xml:space="preserve"> 平成16年</t>
  </si>
  <si>
    <t xml:space="preserve"> 平成18年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</si>
</sst>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#,##0_ ;[Red]\-#,##0\ "/>
    <numFmt numFmtId="182" formatCode="#,##0.0_ ;[Red]\-#,##0.0\ "/>
  </numFmts>
  <fonts count="8">
    <font>
      <sz val="11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 applyAlignment="1">
      <alignment vertical="center"/>
    </xf>
    <xf numFmtId="0" fontId="3" fillId="0" borderId="0" xfId="20" applyFont="1" applyAlignment="1" applyProtection="1">
      <alignment vertical="center"/>
      <protection/>
    </xf>
    <xf numFmtId="0" fontId="1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vertical="center"/>
      <protection/>
    </xf>
    <xf numFmtId="0" fontId="5" fillId="0" borderId="3" xfId="20" applyFont="1" applyBorder="1" applyAlignment="1" applyProtection="1">
      <alignment vertical="center"/>
      <protection/>
    </xf>
    <xf numFmtId="0" fontId="4" fillId="0" borderId="4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horizontal="center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vertical="center"/>
      <protection/>
    </xf>
    <xf numFmtId="0" fontId="5" fillId="0" borderId="5" xfId="20" applyFont="1" applyBorder="1" applyAlignment="1" applyProtection="1">
      <alignment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5" fillId="0" borderId="7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181" fontId="4" fillId="0" borderId="4" xfId="20" applyNumberFormat="1" applyFont="1" applyBorder="1" applyAlignment="1" applyProtection="1">
      <alignment vertical="center"/>
      <protection/>
    </xf>
    <xf numFmtId="182" fontId="4" fillId="0" borderId="0" xfId="20" applyNumberFormat="1" applyFont="1" applyAlignment="1" applyProtection="1">
      <alignment vertical="center"/>
      <protection/>
    </xf>
    <xf numFmtId="182" fontId="4" fillId="0" borderId="5" xfId="20" applyNumberFormat="1" applyFont="1" applyBorder="1" applyAlignment="1" applyProtection="1">
      <alignment vertical="center"/>
      <protection/>
    </xf>
    <xf numFmtId="37" fontId="5" fillId="0" borderId="0" xfId="20" applyNumberFormat="1" applyFont="1" applyAlignment="1" applyProtection="1">
      <alignment vertical="center"/>
      <protection/>
    </xf>
    <xf numFmtId="180" fontId="5" fillId="0" borderId="5" xfId="20" applyNumberFormat="1" applyFont="1" applyBorder="1" applyAlignment="1" applyProtection="1">
      <alignment vertical="center"/>
      <protection/>
    </xf>
    <xf numFmtId="37" fontId="5" fillId="0" borderId="6" xfId="20" applyNumberFormat="1" applyFont="1" applyBorder="1" applyAlignment="1" applyProtection="1">
      <alignment vertical="center"/>
      <protection/>
    </xf>
    <xf numFmtId="37" fontId="5" fillId="0" borderId="8" xfId="20" applyNumberFormat="1" applyFont="1" applyBorder="1" applyAlignment="1" applyProtection="1">
      <alignment vertical="center"/>
      <protection/>
    </xf>
    <xf numFmtId="182" fontId="4" fillId="0" borderId="0" xfId="20" applyNumberFormat="1" applyFont="1" applyBorder="1" applyAlignment="1" applyProtection="1">
      <alignment vertical="center"/>
      <protection/>
    </xf>
    <xf numFmtId="181" fontId="4" fillId="0" borderId="6" xfId="20" applyNumberFormat="1" applyFont="1" applyBorder="1" applyAlignment="1" applyProtection="1">
      <alignment vertical="center"/>
      <protection/>
    </xf>
    <xf numFmtId="182" fontId="4" fillId="0" borderId="1" xfId="20" applyNumberFormat="1" applyFont="1" applyBorder="1" applyAlignment="1" applyProtection="1">
      <alignment vertical="center"/>
      <protection/>
    </xf>
    <xf numFmtId="182" fontId="4" fillId="0" borderId="7" xfId="20" applyNumberFormat="1" applyFont="1" applyBorder="1" applyAlignment="1" applyProtection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0" fillId="0" borderId="0" xfId="20" applyFont="1" applyAlignment="1">
      <alignment vertical="center"/>
      <protection/>
    </xf>
    <xf numFmtId="0" fontId="1" fillId="0" borderId="0" xfId="20" applyFont="1" quotePrefix="1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vertical="center"/>
      <protection/>
    </xf>
    <xf numFmtId="0" fontId="7" fillId="0" borderId="1" xfId="20" applyFont="1" applyBorder="1" applyAlignment="1" applyProtection="1">
      <alignment vertical="center"/>
      <protection/>
    </xf>
    <xf numFmtId="0" fontId="7" fillId="0" borderId="2" xfId="20" applyFont="1" applyBorder="1" applyAlignment="1" applyProtection="1">
      <alignment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0" xfId="20" applyFont="1" applyAlignment="1" applyProtection="1">
      <alignment horizontal="center" vertical="center"/>
      <protection/>
    </xf>
    <xf numFmtId="0" fontId="7" fillId="0" borderId="5" xfId="20" applyFont="1" applyBorder="1" applyAlignment="1" applyProtection="1">
      <alignment horizontal="center" vertical="center"/>
      <protection/>
    </xf>
    <xf numFmtId="0" fontId="4" fillId="0" borderId="9" xfId="20" applyFont="1" applyBorder="1" applyAlignment="1" applyProtection="1">
      <alignment vertical="center"/>
      <protection/>
    </xf>
    <xf numFmtId="0" fontId="7" fillId="0" borderId="5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vertical="center"/>
      <protection/>
    </xf>
    <xf numFmtId="0" fontId="4" fillId="0" borderId="10" xfId="20" applyFont="1" applyBorder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180" fontId="4" fillId="0" borderId="9" xfId="20" applyNumberFormat="1" applyFont="1" applyBorder="1" applyAlignment="1" applyProtection="1">
      <alignment vertical="center"/>
      <protection/>
    </xf>
    <xf numFmtId="180" fontId="4" fillId="0" borderId="4" xfId="20" applyNumberFormat="1" applyFont="1" applyBorder="1" applyAlignment="1" applyProtection="1">
      <alignment vertical="center"/>
      <protection/>
    </xf>
    <xf numFmtId="37" fontId="7" fillId="0" borderId="0" xfId="20" applyNumberFormat="1" applyFont="1" applyAlignment="1" applyProtection="1">
      <alignment vertical="center"/>
      <protection/>
    </xf>
    <xf numFmtId="180" fontId="7" fillId="0" borderId="5" xfId="20" applyNumberFormat="1" applyFont="1" applyBorder="1" applyAlignment="1" applyProtection="1">
      <alignment vertical="center"/>
      <protection/>
    </xf>
    <xf numFmtId="182" fontId="4" fillId="0" borderId="9" xfId="20" applyNumberFormat="1" applyFont="1" applyBorder="1" applyAlignment="1" applyProtection="1">
      <alignment vertical="center"/>
      <protection/>
    </xf>
    <xf numFmtId="182" fontId="4" fillId="0" borderId="4" xfId="20" applyNumberFormat="1" applyFont="1" applyBorder="1" applyAlignment="1" applyProtection="1">
      <alignment vertical="center"/>
      <protection/>
    </xf>
    <xf numFmtId="182" fontId="4" fillId="0" borderId="10" xfId="20" applyNumberFormat="1" applyFont="1" applyBorder="1" applyAlignment="1" applyProtection="1">
      <alignment vertical="center"/>
      <protection/>
    </xf>
    <xf numFmtId="37" fontId="7" fillId="0" borderId="6" xfId="20" applyNumberFormat="1" applyFont="1" applyBorder="1" applyAlignment="1" applyProtection="1">
      <alignment vertical="center"/>
      <protection/>
    </xf>
    <xf numFmtId="37" fontId="7" fillId="0" borderId="8" xfId="20" applyNumberFormat="1" applyFont="1" applyBorder="1" applyAlignment="1" applyProtection="1">
      <alignment vertical="center"/>
      <protection/>
    </xf>
    <xf numFmtId="0" fontId="7" fillId="0" borderId="0" xfId="20" applyFont="1" applyBorder="1" applyAlignment="1">
      <alignment vertical="center"/>
      <protection/>
    </xf>
    <xf numFmtId="182" fontId="4" fillId="0" borderId="11" xfId="20" applyNumberFormat="1" applyFont="1" applyBorder="1" applyAlignment="1" applyProtection="1">
      <alignment vertical="center"/>
      <protection/>
    </xf>
    <xf numFmtId="180" fontId="4" fillId="0" borderId="11" xfId="20" applyNumberFormat="1" applyFont="1" applyBorder="1" applyAlignment="1" applyProtection="1">
      <alignment vertical="center"/>
      <protection/>
    </xf>
    <xf numFmtId="182" fontId="4" fillId="0" borderId="6" xfId="20" applyNumberFormat="1" applyFont="1" applyBorder="1" applyAlignment="1" applyProtection="1">
      <alignment vertical="center"/>
      <protection/>
    </xf>
    <xf numFmtId="180" fontId="4" fillId="0" borderId="6" xfId="20" applyNumberFormat="1" applyFont="1" applyBorder="1" applyAlignment="1" applyProtection="1">
      <alignment vertical="center"/>
      <protection/>
    </xf>
    <xf numFmtId="182" fontId="4" fillId="0" borderId="8" xfId="20" applyNumberFormat="1" applyFont="1" applyBorder="1" applyAlignment="1" applyProtection="1">
      <alignment vertical="center"/>
      <protection/>
    </xf>
    <xf numFmtId="0" fontId="4" fillId="2" borderId="12" xfId="20" applyFont="1" applyFill="1" applyBorder="1" applyAlignment="1" applyProtection="1">
      <alignment horizontal="center" vertical="center"/>
      <protection/>
    </xf>
    <xf numFmtId="0" fontId="4" fillId="2" borderId="13" xfId="20" applyFont="1" applyFill="1" applyBorder="1" applyAlignment="1" applyProtection="1">
      <alignment horizontal="center" vertical="center"/>
      <protection/>
    </xf>
    <xf numFmtId="0" fontId="4" fillId="2" borderId="12" xfId="20" applyFont="1" applyFill="1" applyBorder="1" applyAlignment="1" applyProtection="1">
      <alignment vertical="center"/>
      <protection/>
    </xf>
    <xf numFmtId="0" fontId="4" fillId="2" borderId="14" xfId="20" applyFont="1" applyFill="1" applyBorder="1" applyAlignment="1" applyProtection="1">
      <alignment horizontal="left" vertical="center"/>
      <protection/>
    </xf>
    <xf numFmtId="0" fontId="4" fillId="2" borderId="15" xfId="20" applyFont="1" applyFill="1" applyBorder="1" applyAlignment="1" applyProtection="1">
      <alignment horizontal="left" vertical="center"/>
      <protection/>
    </xf>
    <xf numFmtId="0" fontId="4" fillId="3" borderId="16" xfId="20" applyFont="1" applyFill="1" applyBorder="1" applyAlignment="1" applyProtection="1">
      <alignment vertical="center"/>
      <protection/>
    </xf>
    <xf numFmtId="0" fontId="4" fillId="3" borderId="17" xfId="20" applyFont="1" applyFill="1" applyBorder="1" applyAlignment="1" applyProtection="1">
      <alignment vertical="center"/>
      <protection/>
    </xf>
    <xf numFmtId="0" fontId="4" fillId="3" borderId="18" xfId="20" applyFont="1" applyFill="1" applyBorder="1" applyAlignment="1" applyProtection="1">
      <alignment vertical="center"/>
      <protection/>
    </xf>
    <xf numFmtId="0" fontId="4" fillId="3" borderId="19" xfId="20" applyFont="1" applyFill="1" applyBorder="1" applyAlignment="1" applyProtection="1">
      <alignment vertical="center"/>
      <protection/>
    </xf>
    <xf numFmtId="0" fontId="4" fillId="3" borderId="2" xfId="20" applyFont="1" applyFill="1" applyBorder="1" applyAlignment="1" applyProtection="1">
      <alignment vertical="center"/>
      <protection/>
    </xf>
    <xf numFmtId="0" fontId="4" fillId="3" borderId="3" xfId="20" applyFont="1" applyFill="1" applyBorder="1" applyAlignment="1" applyProtection="1">
      <alignment vertical="center"/>
      <protection/>
    </xf>
    <xf numFmtId="0" fontId="4" fillId="3" borderId="12" xfId="20" applyFont="1" applyFill="1" applyBorder="1" applyAlignment="1" applyProtection="1">
      <alignment horizontal="center" vertical="center"/>
      <protection/>
    </xf>
    <xf numFmtId="0" fontId="4" fillId="3" borderId="4" xfId="20" applyFont="1" applyFill="1" applyBorder="1" applyAlignment="1" applyProtection="1">
      <alignment vertical="center"/>
      <protection/>
    </xf>
    <xf numFmtId="0" fontId="4" fillId="3" borderId="20" xfId="20" applyFont="1" applyFill="1" applyBorder="1" applyAlignment="1" applyProtection="1">
      <alignment vertical="center"/>
      <protection/>
    </xf>
    <xf numFmtId="0" fontId="4" fillId="3" borderId="9" xfId="20" applyFont="1" applyFill="1" applyBorder="1" applyAlignment="1" applyProtection="1">
      <alignment horizontal="center" vertical="center"/>
      <protection/>
    </xf>
    <xf numFmtId="0" fontId="4" fillId="3" borderId="21" xfId="20" applyFont="1" applyFill="1" applyBorder="1" applyAlignment="1" applyProtection="1">
      <alignment vertical="center"/>
      <protection/>
    </xf>
    <xf numFmtId="0" fontId="4" fillId="3" borderId="4" xfId="20" applyFont="1" applyFill="1" applyBorder="1" applyAlignment="1" applyProtection="1">
      <alignment horizontal="center" vertical="center"/>
      <protection/>
    </xf>
    <xf numFmtId="0" fontId="4" fillId="3" borderId="22" xfId="20" applyFont="1" applyFill="1" applyBorder="1" applyAlignment="1" applyProtection="1">
      <alignment vertical="center"/>
      <protection/>
    </xf>
    <xf numFmtId="0" fontId="4" fillId="3" borderId="12" xfId="20" applyFont="1" applyFill="1" applyBorder="1" applyAlignment="1" applyProtection="1">
      <alignment vertical="center"/>
      <protection/>
    </xf>
    <xf numFmtId="0" fontId="4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horizontal="center" vertical="center"/>
      <protection/>
    </xf>
    <xf numFmtId="0" fontId="4" fillId="3" borderId="13" xfId="20" applyFont="1" applyFill="1" applyBorder="1" applyAlignment="1" applyProtection="1">
      <alignment vertical="center"/>
      <protection/>
    </xf>
    <xf numFmtId="0" fontId="4" fillId="3" borderId="6" xfId="20" applyFont="1" applyFill="1" applyBorder="1" applyAlignment="1" applyProtection="1">
      <alignment vertical="center"/>
      <protection/>
    </xf>
    <xf numFmtId="0" fontId="4" fillId="3" borderId="11" xfId="20" applyFont="1" applyFill="1" applyBorder="1" applyAlignment="1" applyProtection="1">
      <alignment horizontal="center" vertical="center"/>
      <protection/>
    </xf>
    <xf numFmtId="0" fontId="4" fillId="3" borderId="11" xfId="20" applyFont="1" applyFill="1" applyBorder="1" applyAlignment="1" applyProtection="1">
      <alignment vertical="center"/>
      <protection/>
    </xf>
    <xf numFmtId="0" fontId="4" fillId="3" borderId="6" xfId="20" applyFont="1" applyFill="1" applyBorder="1" applyAlignment="1" applyProtection="1">
      <alignment horizontal="center" vertical="center"/>
      <protection/>
    </xf>
    <xf numFmtId="0" fontId="4" fillId="3" borderId="8" xfId="20" applyFont="1" applyFill="1" applyBorder="1" applyAlignment="1" applyProtection="1">
      <alignment horizontal="center" vertical="center"/>
      <protection/>
    </xf>
    <xf numFmtId="0" fontId="4" fillId="3" borderId="23" xfId="20" applyFont="1" applyFill="1" applyBorder="1" applyAlignment="1" applyProtection="1">
      <alignment vertical="center"/>
      <protection/>
    </xf>
    <xf numFmtId="0" fontId="4" fillId="3" borderId="0" xfId="20" applyFont="1" applyFill="1" applyAlignment="1" applyProtection="1">
      <alignment vertical="center"/>
      <protection/>
    </xf>
    <xf numFmtId="0" fontId="4" fillId="3" borderId="5" xfId="20" applyFont="1" applyFill="1" applyBorder="1" applyAlignment="1" applyProtection="1">
      <alignment vertical="center"/>
      <protection/>
    </xf>
    <xf numFmtId="0" fontId="4" fillId="3" borderId="1" xfId="20" applyFont="1" applyFill="1" applyBorder="1" applyAlignment="1" applyProtection="1" quotePrefix="1">
      <alignment vertical="center"/>
      <protection/>
    </xf>
    <xf numFmtId="0" fontId="4" fillId="3" borderId="1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２９（推移）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5"/>
  <sheetViews>
    <sheetView tabSelected="1" defaultGridColor="0" colorId="22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4" sqref="B4"/>
    </sheetView>
  </sheetViews>
  <sheetFormatPr defaultColWidth="13.3984375" defaultRowHeight="14.25"/>
  <cols>
    <col min="1" max="1" width="2.59765625" style="34" customWidth="1"/>
    <col min="2" max="2" width="13.3984375" style="34" customWidth="1"/>
    <col min="3" max="3" width="15" style="34" customWidth="1"/>
    <col min="4" max="4" width="4.59765625" style="34" customWidth="1"/>
    <col min="5" max="5" width="8" style="34" customWidth="1"/>
    <col min="6" max="6" width="15" style="34" customWidth="1"/>
    <col min="7" max="7" width="4.59765625" style="34" customWidth="1"/>
    <col min="8" max="8" width="8" style="34" customWidth="1"/>
    <col min="9" max="9" width="21" style="34" customWidth="1"/>
    <col min="10" max="10" width="4.59765625" style="34" customWidth="1"/>
    <col min="11" max="11" width="8" style="34" customWidth="1"/>
    <col min="12" max="12" width="4.59765625" style="34" hidden="1" customWidth="1"/>
    <col min="13" max="13" width="9.59765625" style="34" hidden="1" customWidth="1"/>
    <col min="14" max="16384" width="13.3984375" style="34" customWidth="1"/>
  </cols>
  <sheetData>
    <row r="1" s="2" customFormat="1" ht="17.25">
      <c r="B1" s="1" t="s">
        <v>53</v>
      </c>
    </row>
    <row r="2" s="2" customFormat="1" ht="17.25"/>
    <row r="3" spans="2:11" s="5" customFormat="1" ht="17.25" customHeight="1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2:13" s="5" customFormat="1" ht="17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</row>
    <row r="5" spans="2:13" s="5" customFormat="1" ht="17.25" customHeight="1">
      <c r="B5" s="66"/>
      <c r="C5" s="67"/>
      <c r="D5" s="70"/>
      <c r="E5" s="70"/>
      <c r="F5" s="67"/>
      <c r="G5" s="70"/>
      <c r="H5" s="70"/>
      <c r="I5" s="67"/>
      <c r="J5" s="70"/>
      <c r="K5" s="71"/>
      <c r="L5" s="8"/>
      <c r="M5" s="9"/>
    </row>
    <row r="6" spans="2:13" s="5" customFormat="1" ht="17.25" customHeight="1">
      <c r="B6" s="72" t="s">
        <v>1</v>
      </c>
      <c r="C6" s="73" t="s">
        <v>54</v>
      </c>
      <c r="D6" s="76"/>
      <c r="E6" s="76"/>
      <c r="F6" s="73" t="s">
        <v>55</v>
      </c>
      <c r="G6" s="76"/>
      <c r="H6" s="76"/>
      <c r="I6" s="73" t="s">
        <v>56</v>
      </c>
      <c r="J6" s="76"/>
      <c r="K6" s="78"/>
      <c r="L6" s="11" t="s">
        <v>2</v>
      </c>
      <c r="M6" s="12" t="s">
        <v>3</v>
      </c>
    </row>
    <row r="7" spans="2:13" s="5" customFormat="1" ht="17.25" customHeight="1">
      <c r="B7" s="79"/>
      <c r="C7" s="73"/>
      <c r="D7" s="88" t="s">
        <v>57</v>
      </c>
      <c r="E7" s="89"/>
      <c r="F7" s="77" t="s">
        <v>4</v>
      </c>
      <c r="G7" s="73" t="s">
        <v>57</v>
      </c>
      <c r="H7" s="89"/>
      <c r="I7" s="77" t="s">
        <v>5</v>
      </c>
      <c r="J7" s="73" t="s">
        <v>57</v>
      </c>
      <c r="K7" s="90"/>
      <c r="L7" s="11" t="s">
        <v>6</v>
      </c>
      <c r="M7" s="16" t="s">
        <v>7</v>
      </c>
    </row>
    <row r="8" spans="2:13" s="5" customFormat="1" ht="17.25" customHeight="1" thickBot="1">
      <c r="B8" s="82"/>
      <c r="C8" s="83"/>
      <c r="D8" s="86"/>
      <c r="E8" s="91" t="s">
        <v>58</v>
      </c>
      <c r="F8" s="85"/>
      <c r="G8" s="86"/>
      <c r="H8" s="92" t="s">
        <v>8</v>
      </c>
      <c r="I8" s="83"/>
      <c r="J8" s="86"/>
      <c r="K8" s="93" t="s">
        <v>8</v>
      </c>
      <c r="L8" s="7"/>
      <c r="M8" s="18"/>
    </row>
    <row r="9" spans="2:13" s="5" customFormat="1" ht="17.25" customHeight="1">
      <c r="B9" s="61"/>
      <c r="C9" s="10"/>
      <c r="D9" s="10"/>
      <c r="E9" s="13"/>
      <c r="F9" s="10"/>
      <c r="G9" s="10"/>
      <c r="H9" s="13"/>
      <c r="I9" s="10"/>
      <c r="J9" s="10"/>
      <c r="K9" s="15"/>
      <c r="L9" s="19"/>
      <c r="M9" s="16"/>
    </row>
    <row r="10" spans="2:13" s="5" customFormat="1" ht="17.25" customHeight="1">
      <c r="B10" s="61" t="s">
        <v>9</v>
      </c>
      <c r="C10" s="20">
        <v>4172</v>
      </c>
      <c r="D10" s="10"/>
      <c r="E10" s="13"/>
      <c r="F10" s="20">
        <v>69144</v>
      </c>
      <c r="G10" s="10"/>
      <c r="H10" s="13"/>
      <c r="I10" s="20">
        <v>1050836</v>
      </c>
      <c r="J10" s="10"/>
      <c r="K10" s="15"/>
      <c r="L10" s="19"/>
      <c r="M10" s="16"/>
    </row>
    <row r="11" spans="2:13" s="5" customFormat="1" ht="17.25" customHeight="1">
      <c r="B11" s="61" t="s">
        <v>10</v>
      </c>
      <c r="C11" s="20">
        <v>4583</v>
      </c>
      <c r="D11" s="10"/>
      <c r="E11" s="21">
        <f aca="true" t="shared" si="0" ref="E11:E52">((C11/C10)-1)*100</f>
        <v>9.85139022051773</v>
      </c>
      <c r="F11" s="20">
        <v>65043</v>
      </c>
      <c r="G11" s="10"/>
      <c r="H11" s="21">
        <f aca="true" t="shared" si="1" ref="H11:H52">((F11/F10)-1)*100</f>
        <v>-5.931100312391536</v>
      </c>
      <c r="I11" s="20">
        <v>1774936</v>
      </c>
      <c r="J11" s="10"/>
      <c r="K11" s="22">
        <f aca="true" t="shared" si="2" ref="K11:K52">((I11/I10)-1)*100</f>
        <v>68.9070416316152</v>
      </c>
      <c r="L11" s="19"/>
      <c r="M11" s="16"/>
    </row>
    <row r="12" spans="2:13" s="5" customFormat="1" ht="17.25" customHeight="1">
      <c r="B12" s="61" t="s">
        <v>11</v>
      </c>
      <c r="C12" s="20">
        <v>7259</v>
      </c>
      <c r="D12" s="10"/>
      <c r="E12" s="21">
        <f t="shared" si="0"/>
        <v>58.38970106916867</v>
      </c>
      <c r="F12" s="20">
        <v>74475</v>
      </c>
      <c r="G12" s="10"/>
      <c r="H12" s="21">
        <f t="shared" si="1"/>
        <v>14.501176145011762</v>
      </c>
      <c r="I12" s="20">
        <v>2673381</v>
      </c>
      <c r="J12" s="10"/>
      <c r="K12" s="22">
        <f t="shared" si="2"/>
        <v>50.618444834067255</v>
      </c>
      <c r="L12" s="19"/>
      <c r="M12" s="16"/>
    </row>
    <row r="13" spans="2:13" s="5" customFormat="1" ht="17.25" customHeight="1">
      <c r="B13" s="61" t="s">
        <v>12</v>
      </c>
      <c r="C13" s="20">
        <v>7826</v>
      </c>
      <c r="D13" s="10"/>
      <c r="E13" s="21">
        <f t="shared" si="0"/>
        <v>7.810993249758913</v>
      </c>
      <c r="F13" s="20">
        <v>75981</v>
      </c>
      <c r="G13" s="10"/>
      <c r="H13" s="21">
        <f t="shared" si="1"/>
        <v>2.0221550855991977</v>
      </c>
      <c r="I13" s="20">
        <v>4051759</v>
      </c>
      <c r="J13" s="10"/>
      <c r="K13" s="22">
        <f t="shared" si="2"/>
        <v>51.55935498905693</v>
      </c>
      <c r="L13" s="19"/>
      <c r="M13" s="16"/>
    </row>
    <row r="14" spans="2:13" s="5" customFormat="1" ht="17.25" customHeight="1">
      <c r="B14" s="61" t="s">
        <v>13</v>
      </c>
      <c r="C14" s="20">
        <v>8222</v>
      </c>
      <c r="D14" s="10"/>
      <c r="E14" s="21">
        <f t="shared" si="0"/>
        <v>5.0600562228469315</v>
      </c>
      <c r="F14" s="20">
        <v>79934</v>
      </c>
      <c r="G14" s="10"/>
      <c r="H14" s="21">
        <f t="shared" si="1"/>
        <v>5.202616443584573</v>
      </c>
      <c r="I14" s="20">
        <v>5210384</v>
      </c>
      <c r="J14" s="10"/>
      <c r="K14" s="22">
        <f t="shared" si="2"/>
        <v>28.595605019943182</v>
      </c>
      <c r="L14" s="19"/>
      <c r="M14" s="16"/>
    </row>
    <row r="15" spans="2:13" s="5" customFormat="1" ht="17.25" customHeight="1">
      <c r="B15" s="61" t="s">
        <v>14</v>
      </c>
      <c r="C15" s="20">
        <v>8931</v>
      </c>
      <c r="D15" s="10"/>
      <c r="E15" s="21">
        <f t="shared" si="0"/>
        <v>8.623206032595476</v>
      </c>
      <c r="F15" s="20">
        <v>84532</v>
      </c>
      <c r="G15" s="10"/>
      <c r="H15" s="21">
        <f t="shared" si="1"/>
        <v>5.7522456026221525</v>
      </c>
      <c r="I15" s="20">
        <v>6369516</v>
      </c>
      <c r="J15" s="10"/>
      <c r="K15" s="22">
        <f t="shared" si="2"/>
        <v>22.246575300400128</v>
      </c>
      <c r="L15" s="19"/>
      <c r="M15" s="16"/>
    </row>
    <row r="16" spans="2:13" s="5" customFormat="1" ht="17.25" customHeight="1">
      <c r="B16" s="61" t="s">
        <v>15</v>
      </c>
      <c r="C16" s="20">
        <v>9542</v>
      </c>
      <c r="D16" s="10"/>
      <c r="E16" s="21">
        <f t="shared" si="0"/>
        <v>6.841339155749626</v>
      </c>
      <c r="F16" s="20">
        <v>83909</v>
      </c>
      <c r="G16" s="10"/>
      <c r="H16" s="21">
        <f t="shared" si="1"/>
        <v>-0.7369990062934706</v>
      </c>
      <c r="I16" s="20">
        <v>6300860</v>
      </c>
      <c r="J16" s="10"/>
      <c r="K16" s="22">
        <f t="shared" si="2"/>
        <v>-1.077884096688042</v>
      </c>
      <c r="L16" s="19"/>
      <c r="M16" s="16"/>
    </row>
    <row r="17" spans="2:13" s="5" customFormat="1" ht="17.25" customHeight="1">
      <c r="B17" s="61" t="s">
        <v>16</v>
      </c>
      <c r="C17" s="20">
        <v>10510</v>
      </c>
      <c r="D17" s="10"/>
      <c r="E17" s="21">
        <f t="shared" si="0"/>
        <v>10.144623768601967</v>
      </c>
      <c r="F17" s="20">
        <v>91482</v>
      </c>
      <c r="G17" s="10"/>
      <c r="H17" s="21">
        <f t="shared" si="1"/>
        <v>9.025253548487044</v>
      </c>
      <c r="I17" s="20">
        <v>7281029</v>
      </c>
      <c r="J17" s="10"/>
      <c r="K17" s="22">
        <f t="shared" si="2"/>
        <v>15.556114562139145</v>
      </c>
      <c r="L17" s="19"/>
      <c r="M17" s="16"/>
    </row>
    <row r="18" spans="2:13" s="5" customFormat="1" ht="17.25" customHeight="1">
      <c r="B18" s="61" t="s">
        <v>59</v>
      </c>
      <c r="C18" s="20">
        <v>11369</v>
      </c>
      <c r="D18" s="10"/>
      <c r="E18" s="21">
        <f t="shared" si="0"/>
        <v>8.173168411037102</v>
      </c>
      <c r="F18" s="20">
        <v>88265</v>
      </c>
      <c r="G18" s="10"/>
      <c r="H18" s="21">
        <f t="shared" si="1"/>
        <v>-3.5165387726547315</v>
      </c>
      <c r="I18" s="20">
        <v>8614804</v>
      </c>
      <c r="J18" s="10"/>
      <c r="K18" s="22">
        <f t="shared" si="2"/>
        <v>18.31849591589321</v>
      </c>
      <c r="L18" s="19"/>
      <c r="M18" s="16"/>
    </row>
    <row r="19" spans="2:13" s="5" customFormat="1" ht="17.25" customHeight="1">
      <c r="B19" s="61" t="s">
        <v>17</v>
      </c>
      <c r="C19" s="20">
        <v>11351</v>
      </c>
      <c r="D19" s="10"/>
      <c r="E19" s="21">
        <f t="shared" si="0"/>
        <v>-0.15832527047233702</v>
      </c>
      <c r="F19" s="20">
        <v>105135</v>
      </c>
      <c r="G19" s="10"/>
      <c r="H19" s="21">
        <f t="shared" si="1"/>
        <v>19.112898657451982</v>
      </c>
      <c r="I19" s="20">
        <v>10101109</v>
      </c>
      <c r="J19" s="10"/>
      <c r="K19" s="22">
        <f t="shared" si="2"/>
        <v>17.252917187669038</v>
      </c>
      <c r="L19" s="23" t="e">
        <f>#REF!/#REF!</f>
        <v>#REF!</v>
      </c>
      <c r="M19" s="24" t="e">
        <f>(#REF!/#REF!)*100</f>
        <v>#REF!</v>
      </c>
    </row>
    <row r="20" spans="2:13" s="5" customFormat="1" ht="17.25" customHeight="1">
      <c r="B20" s="61" t="s">
        <v>18</v>
      </c>
      <c r="C20" s="20">
        <v>10595</v>
      </c>
      <c r="D20" s="10"/>
      <c r="E20" s="21">
        <f t="shared" si="0"/>
        <v>-6.660206149237958</v>
      </c>
      <c r="F20" s="20">
        <v>107370</v>
      </c>
      <c r="G20" s="10"/>
      <c r="H20" s="21">
        <f t="shared" si="1"/>
        <v>2.1258382080182603</v>
      </c>
      <c r="I20" s="20">
        <v>9995397</v>
      </c>
      <c r="J20" s="10"/>
      <c r="K20" s="22">
        <f t="shared" si="2"/>
        <v>-1.0465385533410254</v>
      </c>
      <c r="L20" s="23" t="e">
        <f>#REF!/#REF!</f>
        <v>#REF!</v>
      </c>
      <c r="M20" s="24" t="e">
        <f>(#REF!/#REF!)*100</f>
        <v>#REF!</v>
      </c>
    </row>
    <row r="21" spans="2:13" s="5" customFormat="1" ht="17.25" customHeight="1">
      <c r="B21" s="61" t="s">
        <v>19</v>
      </c>
      <c r="C21" s="20">
        <v>10794</v>
      </c>
      <c r="D21" s="10"/>
      <c r="E21" s="21">
        <f t="shared" si="0"/>
        <v>1.8782444549315658</v>
      </c>
      <c r="F21" s="20">
        <v>121884</v>
      </c>
      <c r="G21" s="10"/>
      <c r="H21" s="21">
        <f t="shared" si="1"/>
        <v>13.517742386141386</v>
      </c>
      <c r="I21" s="20">
        <v>12106877</v>
      </c>
      <c r="J21" s="10"/>
      <c r="K21" s="22">
        <f t="shared" si="2"/>
        <v>21.12452361822146</v>
      </c>
      <c r="L21" s="23" t="e">
        <f>#REF!/#REF!</f>
        <v>#REF!</v>
      </c>
      <c r="M21" s="24" t="e">
        <f>(#REF!/#REF!)*100</f>
        <v>#REF!</v>
      </c>
    </row>
    <row r="22" spans="2:13" s="5" customFormat="1" ht="17.25" customHeight="1">
      <c r="B22" s="61" t="s">
        <v>20</v>
      </c>
      <c r="C22" s="20">
        <v>11985</v>
      </c>
      <c r="D22" s="10"/>
      <c r="E22" s="21">
        <f t="shared" si="0"/>
        <v>11.033907726514736</v>
      </c>
      <c r="F22" s="20">
        <v>141812</v>
      </c>
      <c r="G22" s="10"/>
      <c r="H22" s="21">
        <f t="shared" si="1"/>
        <v>16.34997210462408</v>
      </c>
      <c r="I22" s="20">
        <v>16114973</v>
      </c>
      <c r="J22" s="10"/>
      <c r="K22" s="22">
        <f t="shared" si="2"/>
        <v>33.105944662690476</v>
      </c>
      <c r="L22" s="23" t="e">
        <f>#REF!/#REF!</f>
        <v>#REF!</v>
      </c>
      <c r="M22" s="24" t="e">
        <f>(#REF!/#REF!)*100</f>
        <v>#REF!</v>
      </c>
    </row>
    <row r="23" spans="2:13" s="5" customFormat="1" ht="17.25" customHeight="1">
      <c r="B23" s="61" t="s">
        <v>21</v>
      </c>
      <c r="C23" s="20">
        <v>12226</v>
      </c>
      <c r="D23" s="10"/>
      <c r="E23" s="21">
        <f t="shared" si="0"/>
        <v>2.010846891948259</v>
      </c>
      <c r="F23" s="20">
        <v>156068</v>
      </c>
      <c r="G23" s="10"/>
      <c r="H23" s="21">
        <f t="shared" si="1"/>
        <v>10.052745888923354</v>
      </c>
      <c r="I23" s="20">
        <v>21407772</v>
      </c>
      <c r="J23" s="10"/>
      <c r="K23" s="22">
        <f t="shared" si="2"/>
        <v>32.843983046077696</v>
      </c>
      <c r="L23" s="23" t="e">
        <f>#REF!/#REF!</f>
        <v>#REF!</v>
      </c>
      <c r="M23" s="24" t="e">
        <f>(#REF!/#REF!)*100</f>
        <v>#REF!</v>
      </c>
    </row>
    <row r="24" spans="2:13" s="5" customFormat="1" ht="17.25" customHeight="1">
      <c r="B24" s="61" t="s">
        <v>22</v>
      </c>
      <c r="C24" s="20">
        <v>12308</v>
      </c>
      <c r="D24" s="10"/>
      <c r="E24" s="21">
        <f t="shared" si="0"/>
        <v>0.6707017830852369</v>
      </c>
      <c r="F24" s="20">
        <v>165050</v>
      </c>
      <c r="G24" s="10"/>
      <c r="H24" s="21">
        <f t="shared" si="1"/>
        <v>5.755183637901418</v>
      </c>
      <c r="I24" s="20">
        <v>24681844</v>
      </c>
      <c r="J24" s="10"/>
      <c r="K24" s="22">
        <f t="shared" si="2"/>
        <v>15.293847486791257</v>
      </c>
      <c r="L24" s="23" t="e">
        <f>#REF!/#REF!</f>
        <v>#REF!</v>
      </c>
      <c r="M24" s="24" t="e">
        <f>(#REF!/#REF!)*100</f>
        <v>#REF!</v>
      </c>
    </row>
    <row r="25" spans="2:13" s="5" customFormat="1" ht="17.25" customHeight="1">
      <c r="B25" s="61" t="s">
        <v>23</v>
      </c>
      <c r="C25" s="20">
        <v>13556</v>
      </c>
      <c r="D25" s="10"/>
      <c r="E25" s="21">
        <f t="shared" si="0"/>
        <v>10.139746506337332</v>
      </c>
      <c r="F25" s="20">
        <v>178696</v>
      </c>
      <c r="G25" s="10"/>
      <c r="H25" s="21">
        <f t="shared" si="1"/>
        <v>8.267797637079678</v>
      </c>
      <c r="I25" s="20">
        <v>30186662</v>
      </c>
      <c r="J25" s="10"/>
      <c r="K25" s="22">
        <f t="shared" si="2"/>
        <v>22.303106688462982</v>
      </c>
      <c r="L25" s="23" t="e">
        <f>#REF!/#REF!</f>
        <v>#REF!</v>
      </c>
      <c r="M25" s="24" t="e">
        <f>(#REF!/#REF!)*100</f>
        <v>#REF!</v>
      </c>
    </row>
    <row r="26" spans="2:13" s="5" customFormat="1" ht="17.25" customHeight="1">
      <c r="B26" s="61" t="s">
        <v>24</v>
      </c>
      <c r="C26" s="20">
        <v>13404</v>
      </c>
      <c r="D26" s="10"/>
      <c r="E26" s="21">
        <f t="shared" si="0"/>
        <v>-1.1212747123045097</v>
      </c>
      <c r="F26" s="20">
        <v>184682</v>
      </c>
      <c r="G26" s="10"/>
      <c r="H26" s="21">
        <f t="shared" si="1"/>
        <v>3.349823163361232</v>
      </c>
      <c r="I26" s="20">
        <v>35763348</v>
      </c>
      <c r="J26" s="10"/>
      <c r="K26" s="22">
        <f t="shared" si="2"/>
        <v>18.474006831228973</v>
      </c>
      <c r="L26" s="23" t="e">
        <f>#REF!/#REF!</f>
        <v>#REF!</v>
      </c>
      <c r="M26" s="24" t="e">
        <f>(#REF!/#REF!)*100</f>
        <v>#REF!</v>
      </c>
    </row>
    <row r="27" spans="2:13" s="5" customFormat="1" ht="17.25" customHeight="1">
      <c r="B27" s="61" t="s">
        <v>25</v>
      </c>
      <c r="C27" s="20">
        <v>13571</v>
      </c>
      <c r="D27" s="10"/>
      <c r="E27" s="21">
        <f t="shared" si="0"/>
        <v>1.2458967472396276</v>
      </c>
      <c r="F27" s="20">
        <v>187474</v>
      </c>
      <c r="G27" s="10"/>
      <c r="H27" s="21">
        <f t="shared" si="1"/>
        <v>1.5117878298913867</v>
      </c>
      <c r="I27" s="20">
        <v>38927496</v>
      </c>
      <c r="J27" s="10"/>
      <c r="K27" s="22">
        <f t="shared" si="2"/>
        <v>8.847460254560069</v>
      </c>
      <c r="L27" s="23" t="e">
        <f>#REF!/#REF!</f>
        <v>#REF!</v>
      </c>
      <c r="M27" s="24" t="e">
        <f>(#REF!/#REF!)*100</f>
        <v>#REF!</v>
      </c>
    </row>
    <row r="28" spans="2:13" s="5" customFormat="1" ht="17.25" customHeight="1">
      <c r="B28" s="61" t="s">
        <v>26</v>
      </c>
      <c r="C28" s="20">
        <v>14035</v>
      </c>
      <c r="D28" s="10"/>
      <c r="E28" s="21">
        <f t="shared" si="0"/>
        <v>3.4190553385896383</v>
      </c>
      <c r="F28" s="20">
        <v>192017</v>
      </c>
      <c r="G28" s="10"/>
      <c r="H28" s="21">
        <f t="shared" si="1"/>
        <v>2.4232693600179323</v>
      </c>
      <c r="I28" s="20">
        <v>47340546</v>
      </c>
      <c r="J28" s="10"/>
      <c r="K28" s="22">
        <f t="shared" si="2"/>
        <v>21.61210163633438</v>
      </c>
      <c r="L28" s="23" t="e">
        <f>#REF!/#REF!</f>
        <v>#REF!</v>
      </c>
      <c r="M28" s="24" t="e">
        <f>(#REF!/#REF!)*100</f>
        <v>#REF!</v>
      </c>
    </row>
    <row r="29" spans="2:13" s="5" customFormat="1" ht="17.25" customHeight="1">
      <c r="B29" s="61" t="s">
        <v>27</v>
      </c>
      <c r="C29" s="20">
        <v>14382</v>
      </c>
      <c r="D29" s="10"/>
      <c r="E29" s="21">
        <f t="shared" si="0"/>
        <v>2.4723904524403206</v>
      </c>
      <c r="F29" s="20">
        <v>200598</v>
      </c>
      <c r="G29" s="10"/>
      <c r="H29" s="21">
        <f t="shared" si="1"/>
        <v>4.468875151679286</v>
      </c>
      <c r="I29" s="20">
        <v>60009624</v>
      </c>
      <c r="J29" s="10"/>
      <c r="K29" s="22">
        <f t="shared" si="2"/>
        <v>26.761579809409053</v>
      </c>
      <c r="L29" s="23" t="e">
        <f>#REF!/#REF!</f>
        <v>#REF!</v>
      </c>
      <c r="M29" s="24" t="e">
        <f>(#REF!/#REF!)*100</f>
        <v>#REF!</v>
      </c>
    </row>
    <row r="30" spans="2:13" s="5" customFormat="1" ht="17.25" customHeight="1">
      <c r="B30" s="61" t="s">
        <v>28</v>
      </c>
      <c r="C30" s="20">
        <v>14687</v>
      </c>
      <c r="D30" s="10"/>
      <c r="E30" s="21">
        <f t="shared" si="0"/>
        <v>2.1207064386038033</v>
      </c>
      <c r="F30" s="20">
        <v>208961</v>
      </c>
      <c r="G30" s="10"/>
      <c r="H30" s="21">
        <f t="shared" si="1"/>
        <v>4.169034586586107</v>
      </c>
      <c r="I30" s="20">
        <v>72629729</v>
      </c>
      <c r="J30" s="10"/>
      <c r="K30" s="22">
        <f t="shared" si="2"/>
        <v>21.03013509966334</v>
      </c>
      <c r="L30" s="23" t="e">
        <f>#REF!/#REF!</f>
        <v>#REF!</v>
      </c>
      <c r="M30" s="24" t="e">
        <f>(#REF!/#REF!)*100</f>
        <v>#REF!</v>
      </c>
    </row>
    <row r="31" spans="2:13" s="5" customFormat="1" ht="17.25" customHeight="1">
      <c r="B31" s="61" t="s">
        <v>29</v>
      </c>
      <c r="C31" s="20">
        <v>15519</v>
      </c>
      <c r="D31" s="10"/>
      <c r="E31" s="21">
        <f t="shared" si="0"/>
        <v>5.664873697828021</v>
      </c>
      <c r="F31" s="20">
        <v>224046</v>
      </c>
      <c r="G31" s="10"/>
      <c r="H31" s="21">
        <f t="shared" si="1"/>
        <v>7.219050444819852</v>
      </c>
      <c r="I31" s="20">
        <v>89829287</v>
      </c>
      <c r="J31" s="10"/>
      <c r="K31" s="22">
        <f t="shared" si="2"/>
        <v>23.68115403542259</v>
      </c>
      <c r="L31" s="23" t="e">
        <f>#REF!/#REF!</f>
        <v>#REF!</v>
      </c>
      <c r="M31" s="24" t="e">
        <f>(#REF!/#REF!)*100</f>
        <v>#REF!</v>
      </c>
    </row>
    <row r="32" spans="2:13" s="5" customFormat="1" ht="17.25" customHeight="1">
      <c r="B32" s="61" t="s">
        <v>30</v>
      </c>
      <c r="C32" s="20">
        <v>15776</v>
      </c>
      <c r="D32" s="10"/>
      <c r="E32" s="21">
        <f t="shared" si="0"/>
        <v>1.6560345383078712</v>
      </c>
      <c r="F32" s="20">
        <v>231385</v>
      </c>
      <c r="G32" s="10"/>
      <c r="H32" s="21">
        <f t="shared" si="1"/>
        <v>3.2756666041795057</v>
      </c>
      <c r="I32" s="20">
        <v>108323922</v>
      </c>
      <c r="J32" s="10"/>
      <c r="K32" s="22">
        <f t="shared" si="2"/>
        <v>20.588647219252664</v>
      </c>
      <c r="L32" s="23" t="e">
        <f>#REF!/#REF!</f>
        <v>#REF!</v>
      </c>
      <c r="M32" s="24" t="e">
        <f>(#REF!/#REF!)*100</f>
        <v>#REF!</v>
      </c>
    </row>
    <row r="33" spans="2:13" s="5" customFormat="1" ht="17.25" customHeight="1">
      <c r="B33" s="61" t="s">
        <v>31</v>
      </c>
      <c r="C33" s="20">
        <v>15297</v>
      </c>
      <c r="D33" s="10"/>
      <c r="E33" s="21">
        <f t="shared" si="0"/>
        <v>-3.0362576064908775</v>
      </c>
      <c r="F33" s="20">
        <v>228117</v>
      </c>
      <c r="G33" s="10"/>
      <c r="H33" s="21">
        <f t="shared" si="1"/>
        <v>-1.412364673595956</v>
      </c>
      <c r="I33" s="20">
        <v>116591986</v>
      </c>
      <c r="J33" s="10"/>
      <c r="K33" s="22">
        <f t="shared" si="2"/>
        <v>7.632722160853822</v>
      </c>
      <c r="L33" s="23" t="e">
        <f>#REF!/#REF!</f>
        <v>#REF!</v>
      </c>
      <c r="M33" s="24" t="e">
        <f>(#REF!/#REF!)*100</f>
        <v>#REF!</v>
      </c>
    </row>
    <row r="34" spans="2:13" s="5" customFormat="1" ht="17.25" customHeight="1">
      <c r="B34" s="61" t="s">
        <v>32</v>
      </c>
      <c r="C34" s="20">
        <v>16265</v>
      </c>
      <c r="D34" s="10"/>
      <c r="E34" s="21">
        <f t="shared" si="0"/>
        <v>6.328038177420403</v>
      </c>
      <c r="F34" s="20">
        <v>236010</v>
      </c>
      <c r="G34" s="10"/>
      <c r="H34" s="21">
        <f t="shared" si="1"/>
        <v>3.4600665447993784</v>
      </c>
      <c r="I34" s="20">
        <v>133875226</v>
      </c>
      <c r="J34" s="10"/>
      <c r="K34" s="22">
        <f t="shared" si="2"/>
        <v>14.823694657710007</v>
      </c>
      <c r="L34" s="23" t="e">
        <f>#REF!/#REF!</f>
        <v>#REF!</v>
      </c>
      <c r="M34" s="24" t="e">
        <f>(#REF!/#REF!)*100</f>
        <v>#REF!</v>
      </c>
    </row>
    <row r="35" spans="2:13" s="5" customFormat="1" ht="17.25" customHeight="1">
      <c r="B35" s="61" t="s">
        <v>33</v>
      </c>
      <c r="C35" s="20">
        <v>16397</v>
      </c>
      <c r="D35" s="10"/>
      <c r="E35" s="21">
        <f t="shared" si="0"/>
        <v>0.8115585613279963</v>
      </c>
      <c r="F35" s="20">
        <v>238985</v>
      </c>
      <c r="G35" s="10"/>
      <c r="H35" s="21">
        <f t="shared" si="1"/>
        <v>1.2605398076352747</v>
      </c>
      <c r="I35" s="20">
        <v>169762592</v>
      </c>
      <c r="J35" s="10"/>
      <c r="K35" s="22">
        <f t="shared" si="2"/>
        <v>26.806577342397908</v>
      </c>
      <c r="L35" s="23" t="e">
        <f>#REF!/#REF!</f>
        <v>#REF!</v>
      </c>
      <c r="M35" s="24" t="e">
        <f>(#REF!/#REF!)*100</f>
        <v>#REF!</v>
      </c>
    </row>
    <row r="36" spans="2:13" s="5" customFormat="1" ht="17.25" customHeight="1">
      <c r="B36" s="61" t="s">
        <v>34</v>
      </c>
      <c r="C36" s="20">
        <v>16113</v>
      </c>
      <c r="D36" s="10"/>
      <c r="E36" s="21">
        <f t="shared" si="0"/>
        <v>-1.7320241507592815</v>
      </c>
      <c r="F36" s="20">
        <v>226828</v>
      </c>
      <c r="G36" s="10"/>
      <c r="H36" s="21">
        <f t="shared" si="1"/>
        <v>-5.086930142059121</v>
      </c>
      <c r="I36" s="20">
        <v>196818224</v>
      </c>
      <c r="J36" s="10"/>
      <c r="K36" s="22">
        <f t="shared" si="2"/>
        <v>15.937334415817595</v>
      </c>
      <c r="L36" s="23" t="e">
        <f>#REF!/#REF!</f>
        <v>#REF!</v>
      </c>
      <c r="M36" s="24" t="e">
        <f>(#REF!/#REF!)*100</f>
        <v>#REF!</v>
      </c>
    </row>
    <row r="37" spans="2:13" s="5" customFormat="1" ht="17.25" customHeight="1">
      <c r="B37" s="61" t="s">
        <v>35</v>
      </c>
      <c r="C37" s="20">
        <v>17186</v>
      </c>
      <c r="D37" s="10"/>
      <c r="E37" s="21">
        <f t="shared" si="0"/>
        <v>6.659219263948368</v>
      </c>
      <c r="F37" s="20">
        <v>224566</v>
      </c>
      <c r="G37" s="10"/>
      <c r="H37" s="21">
        <f t="shared" si="1"/>
        <v>-0.9972313823690238</v>
      </c>
      <c r="I37" s="20">
        <v>195296995</v>
      </c>
      <c r="J37" s="10"/>
      <c r="K37" s="22">
        <f t="shared" si="2"/>
        <v>-0.7729106426648813</v>
      </c>
      <c r="L37" s="23" t="e">
        <f>#REF!/#REF!</f>
        <v>#REF!</v>
      </c>
      <c r="M37" s="24" t="e">
        <f>(#REF!/#REF!)*100</f>
        <v>#REF!</v>
      </c>
    </row>
    <row r="38" spans="2:13" s="5" customFormat="1" ht="17.25" customHeight="1">
      <c r="B38" s="61" t="s">
        <v>36</v>
      </c>
      <c r="C38" s="20">
        <v>16819</v>
      </c>
      <c r="D38" s="10"/>
      <c r="E38" s="21">
        <f t="shared" si="0"/>
        <v>-2.135459094611891</v>
      </c>
      <c r="F38" s="20">
        <v>226996</v>
      </c>
      <c r="G38" s="10"/>
      <c r="H38" s="21">
        <f t="shared" si="1"/>
        <v>1.0820872260270953</v>
      </c>
      <c r="I38" s="20">
        <v>238646936</v>
      </c>
      <c r="J38" s="10"/>
      <c r="K38" s="22">
        <f t="shared" si="2"/>
        <v>22.196931908757733</v>
      </c>
      <c r="L38" s="23" t="e">
        <f>#REF!/#REF!</f>
        <v>#REF!</v>
      </c>
      <c r="M38" s="24" t="e">
        <f>(#REF!/#REF!)*100</f>
        <v>#REF!</v>
      </c>
    </row>
    <row r="39" spans="2:13" s="5" customFormat="1" ht="17.25" customHeight="1" thickBot="1">
      <c r="B39" s="61" t="s">
        <v>37</v>
      </c>
      <c r="C39" s="20">
        <v>16568</v>
      </c>
      <c r="D39" s="10"/>
      <c r="E39" s="21">
        <f t="shared" si="0"/>
        <v>-1.4923598311433528</v>
      </c>
      <c r="F39" s="20">
        <v>223947</v>
      </c>
      <c r="G39" s="10"/>
      <c r="H39" s="21">
        <f t="shared" si="1"/>
        <v>-1.3431954748101327</v>
      </c>
      <c r="I39" s="20">
        <v>264013329</v>
      </c>
      <c r="J39" s="10"/>
      <c r="K39" s="22">
        <f t="shared" si="2"/>
        <v>10.629255680031013</v>
      </c>
      <c r="L39" s="25"/>
      <c r="M39" s="26"/>
    </row>
    <row r="40" spans="2:11" s="5" customFormat="1" ht="17.25" customHeight="1">
      <c r="B40" s="61" t="s">
        <v>38</v>
      </c>
      <c r="C40" s="20">
        <v>17260</v>
      </c>
      <c r="D40" s="10"/>
      <c r="E40" s="21">
        <f t="shared" si="0"/>
        <v>4.176726219217763</v>
      </c>
      <c r="F40" s="20">
        <v>225554</v>
      </c>
      <c r="G40" s="10"/>
      <c r="H40" s="21">
        <f t="shared" si="1"/>
        <v>0.7175804989573376</v>
      </c>
      <c r="I40" s="20">
        <v>290732424</v>
      </c>
      <c r="J40" s="10"/>
      <c r="K40" s="22">
        <f t="shared" si="2"/>
        <v>10.120358355088953</v>
      </c>
    </row>
    <row r="41" spans="2:11" s="5" customFormat="1" ht="17.25" customHeight="1">
      <c r="B41" s="61" t="s">
        <v>39</v>
      </c>
      <c r="C41" s="20">
        <v>17189</v>
      </c>
      <c r="D41" s="10"/>
      <c r="E41" s="21">
        <f t="shared" si="0"/>
        <v>-0.4113557358053299</v>
      </c>
      <c r="F41" s="20">
        <v>227774</v>
      </c>
      <c r="G41" s="10"/>
      <c r="H41" s="21">
        <f t="shared" si="1"/>
        <v>0.984243241086391</v>
      </c>
      <c r="I41" s="20">
        <v>336195922</v>
      </c>
      <c r="J41" s="10"/>
      <c r="K41" s="22">
        <f t="shared" si="2"/>
        <v>15.637574018919874</v>
      </c>
    </row>
    <row r="42" spans="2:11" s="5" customFormat="1" ht="17.25" customHeight="1">
      <c r="B42" s="61" t="s">
        <v>40</v>
      </c>
      <c r="C42" s="20">
        <v>17167</v>
      </c>
      <c r="D42" s="10"/>
      <c r="E42" s="21">
        <f t="shared" si="0"/>
        <v>-0.12798883006573947</v>
      </c>
      <c r="F42" s="20">
        <v>232412</v>
      </c>
      <c r="G42" s="10"/>
      <c r="H42" s="21">
        <f t="shared" si="1"/>
        <v>2.036228893552372</v>
      </c>
      <c r="I42" s="20">
        <v>386717765</v>
      </c>
      <c r="J42" s="10"/>
      <c r="K42" s="22">
        <f t="shared" si="2"/>
        <v>15.0275002443367</v>
      </c>
    </row>
    <row r="43" spans="2:11" s="5" customFormat="1" ht="17.25" customHeight="1">
      <c r="B43" s="61" t="s">
        <v>60</v>
      </c>
      <c r="C43" s="20">
        <v>17800</v>
      </c>
      <c r="D43" s="14" t="s">
        <v>61</v>
      </c>
      <c r="E43" s="21">
        <f t="shared" si="0"/>
        <v>3.687307042581689</v>
      </c>
      <c r="F43" s="20">
        <v>251991</v>
      </c>
      <c r="G43" s="14" t="s">
        <v>41</v>
      </c>
      <c r="H43" s="21">
        <f t="shared" si="1"/>
        <v>8.424263807376553</v>
      </c>
      <c r="I43" s="20">
        <v>504222101</v>
      </c>
      <c r="J43" s="14" t="s">
        <v>41</v>
      </c>
      <c r="K43" s="22">
        <f t="shared" si="2"/>
        <v>30.385037004958892</v>
      </c>
    </row>
    <row r="44" spans="2:11" s="5" customFormat="1" ht="17.25" customHeight="1">
      <c r="B44" s="61" t="s">
        <v>62</v>
      </c>
      <c r="C44" s="20">
        <v>17444</v>
      </c>
      <c r="D44" s="14" t="s">
        <v>41</v>
      </c>
      <c r="E44" s="21">
        <f t="shared" si="0"/>
        <v>-2.0000000000000018</v>
      </c>
      <c r="F44" s="20">
        <v>269188</v>
      </c>
      <c r="G44" s="14" t="s">
        <v>41</v>
      </c>
      <c r="H44" s="21">
        <f t="shared" si="1"/>
        <v>6.824450079566335</v>
      </c>
      <c r="I44" s="20">
        <v>636469323</v>
      </c>
      <c r="J44" s="14" t="s">
        <v>41</v>
      </c>
      <c r="K44" s="22">
        <f t="shared" si="2"/>
        <v>26.227970122237853</v>
      </c>
    </row>
    <row r="45" spans="2:11" s="5" customFormat="1" ht="17.25" customHeight="1">
      <c r="B45" s="61" t="s">
        <v>63</v>
      </c>
      <c r="C45" s="20">
        <v>18225</v>
      </c>
      <c r="D45" s="14" t="s">
        <v>41</v>
      </c>
      <c r="E45" s="21">
        <f t="shared" si="0"/>
        <v>4.477184132079803</v>
      </c>
      <c r="F45" s="20">
        <v>276928</v>
      </c>
      <c r="G45" s="14" t="s">
        <v>41</v>
      </c>
      <c r="H45" s="21">
        <f t="shared" si="1"/>
        <v>2.875313907009236</v>
      </c>
      <c r="I45" s="20">
        <v>689552422</v>
      </c>
      <c r="J45" s="14" t="s">
        <v>41</v>
      </c>
      <c r="K45" s="22">
        <f t="shared" si="2"/>
        <v>8.340244703357058</v>
      </c>
    </row>
    <row r="46" spans="2:11" s="5" customFormat="1" ht="17.25" customHeight="1">
      <c r="B46" s="61" t="s">
        <v>42</v>
      </c>
      <c r="C46" s="20">
        <v>17837</v>
      </c>
      <c r="D46" s="14" t="s">
        <v>41</v>
      </c>
      <c r="E46" s="21">
        <f t="shared" si="0"/>
        <v>-2.1289437585733872</v>
      </c>
      <c r="F46" s="20">
        <v>281922</v>
      </c>
      <c r="G46" s="14" t="s">
        <v>41</v>
      </c>
      <c r="H46" s="21">
        <f t="shared" si="1"/>
        <v>1.8033568292119329</v>
      </c>
      <c r="I46" s="20">
        <v>816453187</v>
      </c>
      <c r="J46" s="14" t="s">
        <v>41</v>
      </c>
      <c r="K46" s="22">
        <f t="shared" si="2"/>
        <v>18.40335280556813</v>
      </c>
    </row>
    <row r="47" spans="2:11" s="5" customFormat="1" ht="17.25" customHeight="1">
      <c r="B47" s="61" t="s">
        <v>64</v>
      </c>
      <c r="C47" s="20">
        <v>16986</v>
      </c>
      <c r="D47" s="14" t="s">
        <v>41</v>
      </c>
      <c r="E47" s="21">
        <f t="shared" si="0"/>
        <v>-4.77098166732074</v>
      </c>
      <c r="F47" s="20">
        <v>273896</v>
      </c>
      <c r="G47" s="14" t="s">
        <v>41</v>
      </c>
      <c r="H47" s="21">
        <f t="shared" si="1"/>
        <v>-2.84688672753457</v>
      </c>
      <c r="I47" s="20">
        <v>823306361</v>
      </c>
      <c r="J47" s="14" t="s">
        <v>41</v>
      </c>
      <c r="K47" s="22">
        <f t="shared" si="2"/>
        <v>0.8393835812168904</v>
      </c>
    </row>
    <row r="48" spans="2:11" s="5" customFormat="1" ht="17.25" customHeight="1">
      <c r="B48" s="61" t="s">
        <v>65</v>
      </c>
      <c r="C48" s="20">
        <v>16229</v>
      </c>
      <c r="D48" s="14" t="s">
        <v>41</v>
      </c>
      <c r="E48" s="21">
        <f t="shared" si="0"/>
        <v>-4.456611326975157</v>
      </c>
      <c r="F48" s="20">
        <v>264718</v>
      </c>
      <c r="G48" s="14" t="s">
        <v>41</v>
      </c>
      <c r="H48" s="21">
        <f t="shared" si="1"/>
        <v>-3.3509069135730374</v>
      </c>
      <c r="I48" s="20">
        <v>792709558</v>
      </c>
      <c r="J48" s="14" t="s">
        <v>41</v>
      </c>
      <c r="K48" s="22">
        <f t="shared" si="2"/>
        <v>-3.7163326374445416</v>
      </c>
    </row>
    <row r="49" spans="2:11" s="5" customFormat="1" ht="17.25" customHeight="1">
      <c r="B49" s="61" t="s">
        <v>66</v>
      </c>
      <c r="C49" s="20">
        <v>15999</v>
      </c>
      <c r="D49" s="14" t="s">
        <v>41</v>
      </c>
      <c r="E49" s="21">
        <f t="shared" si="0"/>
        <v>-1.4172160946453904</v>
      </c>
      <c r="F49" s="20">
        <v>261566</v>
      </c>
      <c r="G49" s="14" t="s">
        <v>41</v>
      </c>
      <c r="H49" s="21">
        <f t="shared" si="1"/>
        <v>-1.190701047907583</v>
      </c>
      <c r="I49" s="20">
        <v>816898276</v>
      </c>
      <c r="J49" s="14" t="s">
        <v>41</v>
      </c>
      <c r="K49" s="22">
        <f t="shared" si="2"/>
        <v>3.05139729373618</v>
      </c>
    </row>
    <row r="50" spans="2:11" s="5" customFormat="1" ht="17.25" customHeight="1">
      <c r="B50" s="61" t="s">
        <v>67</v>
      </c>
      <c r="C50" s="20">
        <v>14726</v>
      </c>
      <c r="D50" s="14" t="s">
        <v>41</v>
      </c>
      <c r="E50" s="21">
        <f t="shared" si="0"/>
        <v>-7.956747296706046</v>
      </c>
      <c r="F50" s="20">
        <v>251999</v>
      </c>
      <c r="G50" s="14" t="s">
        <v>41</v>
      </c>
      <c r="H50" s="21">
        <f t="shared" si="1"/>
        <v>-3.6575854660009344</v>
      </c>
      <c r="I50" s="20">
        <v>809743517</v>
      </c>
      <c r="J50" s="14" t="s">
        <v>41</v>
      </c>
      <c r="K50" s="22">
        <f t="shared" si="2"/>
        <v>-0.8758445464022491</v>
      </c>
    </row>
    <row r="51" spans="2:11" s="5" customFormat="1" ht="17.25" customHeight="1">
      <c r="B51" s="61" t="s">
        <v>68</v>
      </c>
      <c r="C51" s="20">
        <v>12898</v>
      </c>
      <c r="D51" s="14" t="s">
        <v>41</v>
      </c>
      <c r="E51" s="27">
        <f t="shared" si="0"/>
        <v>-12.413418443569203</v>
      </c>
      <c r="F51" s="20">
        <v>226810</v>
      </c>
      <c r="G51" s="14" t="s">
        <v>41</v>
      </c>
      <c r="H51" s="27">
        <f t="shared" si="1"/>
        <v>-9.995674586010262</v>
      </c>
      <c r="I51" s="20">
        <v>734542633</v>
      </c>
      <c r="J51" s="14" t="s">
        <v>41</v>
      </c>
      <c r="K51" s="22">
        <f t="shared" si="2"/>
        <v>-9.287000441647253</v>
      </c>
    </row>
    <row r="52" spans="2:11" s="5" customFormat="1" ht="17.25" customHeight="1" thickBot="1">
      <c r="B52" s="62" t="s">
        <v>69</v>
      </c>
      <c r="C52" s="28">
        <v>12005</v>
      </c>
      <c r="D52" s="17" t="s">
        <v>41</v>
      </c>
      <c r="E52" s="29">
        <f t="shared" si="0"/>
        <v>-6.923554039385948</v>
      </c>
      <c r="F52" s="28">
        <v>221438</v>
      </c>
      <c r="G52" s="17" t="s">
        <v>41</v>
      </c>
      <c r="H52" s="29">
        <f t="shared" si="1"/>
        <v>-2.3685022706229852</v>
      </c>
      <c r="I52" s="28">
        <v>779543758</v>
      </c>
      <c r="J52" s="17" t="s">
        <v>41</v>
      </c>
      <c r="K52" s="30">
        <f t="shared" si="2"/>
        <v>6.126414312564488</v>
      </c>
    </row>
    <row r="53" spans="2:11" s="5" customFormat="1" ht="17.25" customHeight="1">
      <c r="B53" s="31" t="s">
        <v>70</v>
      </c>
      <c r="C53" s="32"/>
      <c r="D53" s="32"/>
      <c r="E53" s="32"/>
      <c r="F53" s="32"/>
      <c r="G53" s="32"/>
      <c r="H53" s="32"/>
      <c r="I53" s="32"/>
      <c r="J53" s="32"/>
      <c r="K53" s="32"/>
    </row>
    <row r="54" spans="2:11" s="5" customFormat="1" ht="17.25" customHeight="1">
      <c r="B54" s="31" t="s">
        <v>71</v>
      </c>
      <c r="C54" s="32"/>
      <c r="D54" s="32"/>
      <c r="E54" s="32"/>
      <c r="F54" s="32"/>
      <c r="G54" s="32"/>
      <c r="H54" s="32"/>
      <c r="I54" s="32"/>
      <c r="J54" s="32"/>
      <c r="K54" s="32"/>
    </row>
    <row r="55" ht="17.25">
      <c r="B55" s="33"/>
    </row>
  </sheetData>
  <printOptions horizontalCentered="1"/>
  <pageMargins left="0.7874015748031497" right="0.7874015748031497" top="0.7874015748031497" bottom="0.7874015748031497" header="0.5118110236220472" footer="0.5118110236220472"/>
  <pageSetup firstPageNumber="119" useFirstPageNumber="1" fitToHeight="1" fitToWidth="1" horizontalDpi="300" verticalDpi="300" orientation="portrait" paperSize="9" scale="82" r:id="rId1"/>
  <headerFooter alignWithMargins="0">
    <oddFooter>&amp;C&amp;15-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M41"/>
  <sheetViews>
    <sheetView defaultGridColor="0" colorId="22" workbookViewId="0" topLeftCell="A1">
      <pane xSplit="2" ySplit="8" topLeftCell="C9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4" sqref="B4"/>
    </sheetView>
  </sheetViews>
  <sheetFormatPr defaultColWidth="13.3984375" defaultRowHeight="14.25"/>
  <cols>
    <col min="1" max="1" width="2.59765625" style="34" customWidth="1"/>
    <col min="2" max="2" width="13.3984375" style="34" customWidth="1"/>
    <col min="3" max="3" width="16.3984375" style="34" customWidth="1"/>
    <col min="4" max="4" width="13.3984375" style="34" customWidth="1"/>
    <col min="5" max="5" width="0" style="34" hidden="1" customWidth="1"/>
    <col min="6" max="6" width="16.3984375" style="34" customWidth="1"/>
    <col min="7" max="7" width="9.59765625" style="34" customWidth="1"/>
    <col min="8" max="8" width="0" style="34" hidden="1" customWidth="1"/>
    <col min="9" max="9" width="4.59765625" style="34" hidden="1" customWidth="1"/>
    <col min="10" max="10" width="22.5" style="34" customWidth="1"/>
    <col min="11" max="11" width="9.59765625" style="34" customWidth="1"/>
    <col min="12" max="12" width="4.59765625" style="34" hidden="1" customWidth="1"/>
    <col min="13" max="13" width="9.59765625" style="34" hidden="1" customWidth="1"/>
    <col min="14" max="16384" width="13.3984375" style="34" customWidth="1"/>
  </cols>
  <sheetData>
    <row r="1" ht="26.25" customHeight="1"/>
    <row r="2" ht="18.75" customHeight="1"/>
    <row r="3" s="35" customFormat="1" ht="18.75" customHeight="1">
      <c r="B3" s="3" t="s">
        <v>43</v>
      </c>
    </row>
    <row r="4" spans="2:13" s="35" customFormat="1" ht="18.75" customHeight="1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s="35" customFormat="1" ht="18.75" customHeight="1">
      <c r="B5" s="66"/>
      <c r="C5" s="67"/>
      <c r="D5" s="68"/>
      <c r="E5" s="69"/>
      <c r="F5" s="67"/>
      <c r="G5" s="70"/>
      <c r="H5" s="67"/>
      <c r="I5" s="69"/>
      <c r="J5" s="67"/>
      <c r="K5" s="71"/>
      <c r="L5" s="37"/>
      <c r="M5" s="38"/>
    </row>
    <row r="6" spans="2:13" s="35" customFormat="1" ht="18.75" customHeight="1">
      <c r="B6" s="72" t="s">
        <v>1</v>
      </c>
      <c r="C6" s="73" t="s">
        <v>72</v>
      </c>
      <c r="D6" s="74"/>
      <c r="E6" s="75" t="s">
        <v>3</v>
      </c>
      <c r="F6" s="73" t="s">
        <v>73</v>
      </c>
      <c r="G6" s="76"/>
      <c r="H6" s="77" t="s">
        <v>2</v>
      </c>
      <c r="I6" s="75" t="s">
        <v>3</v>
      </c>
      <c r="J6" s="73" t="s">
        <v>74</v>
      </c>
      <c r="K6" s="78"/>
      <c r="L6" s="39" t="s">
        <v>2</v>
      </c>
      <c r="M6" s="40" t="s">
        <v>3</v>
      </c>
    </row>
    <row r="7" spans="2:13" s="35" customFormat="1" ht="18.75" customHeight="1">
      <c r="B7" s="79"/>
      <c r="C7" s="73"/>
      <c r="D7" s="75" t="s">
        <v>44</v>
      </c>
      <c r="E7" s="80" t="s">
        <v>7</v>
      </c>
      <c r="F7" s="77" t="s">
        <v>4</v>
      </c>
      <c r="G7" s="77" t="s">
        <v>44</v>
      </c>
      <c r="H7" s="77" t="s">
        <v>6</v>
      </c>
      <c r="I7" s="80" t="s">
        <v>7</v>
      </c>
      <c r="J7" s="77" t="s">
        <v>5</v>
      </c>
      <c r="K7" s="81" t="s">
        <v>44</v>
      </c>
      <c r="L7" s="39" t="s">
        <v>6</v>
      </c>
      <c r="M7" s="42" t="s">
        <v>7</v>
      </c>
    </row>
    <row r="8" spans="2:13" s="35" customFormat="1" ht="18.75" customHeight="1" thickBot="1">
      <c r="B8" s="82"/>
      <c r="C8" s="83"/>
      <c r="D8" s="84" t="s">
        <v>8</v>
      </c>
      <c r="E8" s="85"/>
      <c r="F8" s="83"/>
      <c r="G8" s="86" t="s">
        <v>8</v>
      </c>
      <c r="H8" s="83"/>
      <c r="I8" s="85"/>
      <c r="J8" s="83"/>
      <c r="K8" s="87" t="s">
        <v>8</v>
      </c>
      <c r="L8" s="36"/>
      <c r="M8" s="43"/>
    </row>
    <row r="9" spans="2:13" s="35" customFormat="1" ht="26.25" customHeight="1">
      <c r="B9" s="63"/>
      <c r="C9" s="10"/>
      <c r="D9" s="41"/>
      <c r="E9" s="41"/>
      <c r="F9" s="10"/>
      <c r="G9" s="10"/>
      <c r="H9" s="10"/>
      <c r="I9" s="41"/>
      <c r="J9" s="10"/>
      <c r="K9" s="44"/>
      <c r="L9" s="45"/>
      <c r="M9" s="42"/>
    </row>
    <row r="10" spans="2:13" s="35" customFormat="1" ht="26.25" customHeight="1">
      <c r="B10" s="63" t="s">
        <v>75</v>
      </c>
      <c r="C10" s="20">
        <v>9463</v>
      </c>
      <c r="D10" s="41"/>
      <c r="E10" s="46">
        <f aca="true" t="shared" si="0" ref="E10:E33">(C10/$C$21)*100</f>
        <v>96.37437620938995</v>
      </c>
      <c r="F10" s="20">
        <v>208232</v>
      </c>
      <c r="G10" s="10"/>
      <c r="H10" s="47">
        <f aca="true" t="shared" si="1" ref="H10:H33">F10/C10</f>
        <v>22.00486103772588</v>
      </c>
      <c r="I10" s="46">
        <f aca="true" t="shared" si="2" ref="I10:I33">(F10/$F$21)*100</f>
        <v>81.79979022874495</v>
      </c>
      <c r="J10" s="20">
        <v>191800195</v>
      </c>
      <c r="K10" s="44"/>
      <c r="L10" s="48">
        <f>J10/C10</f>
        <v>20268.434428828066</v>
      </c>
      <c r="M10" s="49">
        <f>(J10/$J$21)*100</f>
        <v>31.20729101283926</v>
      </c>
    </row>
    <row r="11" spans="2:13" s="35" customFormat="1" ht="26.25" customHeight="1">
      <c r="B11" s="63" t="s">
        <v>36</v>
      </c>
      <c r="C11" s="20">
        <v>9280</v>
      </c>
      <c r="D11" s="50">
        <f aca="true" t="shared" si="3" ref="D11:D41">((C11/C10)-1)*100</f>
        <v>-1.9338476170347674</v>
      </c>
      <c r="E11" s="46">
        <f t="shared" si="0"/>
        <v>94.51064263163255</v>
      </c>
      <c r="F11" s="20">
        <v>210808</v>
      </c>
      <c r="G11" s="51">
        <f aca="true" t="shared" si="4" ref="G11:G41">((F11/F10)-1)*100</f>
        <v>1.2370817165469283</v>
      </c>
      <c r="H11" s="47">
        <f t="shared" si="1"/>
        <v>22.716379310344827</v>
      </c>
      <c r="I11" s="46">
        <f t="shared" si="2"/>
        <v>82.81172047783849</v>
      </c>
      <c r="J11" s="20">
        <v>234536268</v>
      </c>
      <c r="K11" s="52">
        <f aca="true" t="shared" si="5" ref="K11:K41">((J11/J10)-1)*100</f>
        <v>22.281558681418435</v>
      </c>
      <c r="L11" s="48"/>
      <c r="M11" s="49"/>
    </row>
    <row r="12" spans="2:13" s="35" customFormat="1" ht="26.25" customHeight="1">
      <c r="B12" s="63" t="s">
        <v>37</v>
      </c>
      <c r="C12" s="20">
        <v>9073</v>
      </c>
      <c r="D12" s="50">
        <f t="shared" si="3"/>
        <v>-2.2306034482758585</v>
      </c>
      <c r="E12" s="46">
        <f t="shared" si="0"/>
        <v>92.40248497810367</v>
      </c>
      <c r="F12" s="20">
        <v>207928</v>
      </c>
      <c r="G12" s="51">
        <f t="shared" si="4"/>
        <v>-1.3661720617813344</v>
      </c>
      <c r="H12" s="47">
        <f t="shared" si="1"/>
        <v>22.91722693706602</v>
      </c>
      <c r="I12" s="46">
        <f t="shared" si="2"/>
        <v>81.68036988878981</v>
      </c>
      <c r="J12" s="20">
        <v>259874776</v>
      </c>
      <c r="K12" s="52">
        <f t="shared" si="5"/>
        <v>10.803662996803553</v>
      </c>
      <c r="L12" s="48">
        <f aca="true" t="shared" si="6" ref="L12:L30">J12/C12</f>
        <v>28642.651383224955</v>
      </c>
      <c r="M12" s="49">
        <f aca="true" t="shared" si="7" ref="M12:M30">(J12/$J$21)*100</f>
        <v>42.28352198249025</v>
      </c>
    </row>
    <row r="13" spans="2:13" s="35" customFormat="1" ht="26.25" customHeight="1">
      <c r="B13" s="63" t="s">
        <v>38</v>
      </c>
      <c r="C13" s="20">
        <v>9378</v>
      </c>
      <c r="D13" s="50">
        <f t="shared" si="3"/>
        <v>3.3616223961203673</v>
      </c>
      <c r="E13" s="46">
        <f t="shared" si="0"/>
        <v>95.50870760769936</v>
      </c>
      <c r="F13" s="20">
        <v>208846</v>
      </c>
      <c r="G13" s="51">
        <f t="shared" si="4"/>
        <v>0.4414989804162994</v>
      </c>
      <c r="H13" s="47">
        <f t="shared" si="1"/>
        <v>22.26978033695884</v>
      </c>
      <c r="I13" s="46">
        <f t="shared" si="2"/>
        <v>82.04098788904908</v>
      </c>
      <c r="J13" s="20">
        <v>285986905</v>
      </c>
      <c r="K13" s="52">
        <f t="shared" si="5"/>
        <v>10.047965948030303</v>
      </c>
      <c r="L13" s="48">
        <f t="shared" si="6"/>
        <v>30495.51130304969</v>
      </c>
      <c r="M13" s="49">
        <f t="shared" si="7"/>
        <v>46.53215587291877</v>
      </c>
    </row>
    <row r="14" spans="2:13" s="35" customFormat="1" ht="26.25" customHeight="1">
      <c r="B14" s="63" t="s">
        <v>39</v>
      </c>
      <c r="C14" s="20">
        <v>9429</v>
      </c>
      <c r="D14" s="50">
        <f t="shared" si="3"/>
        <v>0.5438259756877839</v>
      </c>
      <c r="E14" s="46">
        <f t="shared" si="0"/>
        <v>96.02810876871372</v>
      </c>
      <c r="F14" s="20">
        <v>211301</v>
      </c>
      <c r="G14" s="51">
        <f t="shared" si="4"/>
        <v>1.1755073116076042</v>
      </c>
      <c r="H14" s="47">
        <f t="shared" si="1"/>
        <v>22.40969349878036</v>
      </c>
      <c r="I14" s="46">
        <f t="shared" si="2"/>
        <v>83.00538570019995</v>
      </c>
      <c r="J14" s="20">
        <v>331106826</v>
      </c>
      <c r="K14" s="52">
        <f t="shared" si="5"/>
        <v>15.776918527091311</v>
      </c>
      <c r="L14" s="48">
        <f t="shared" si="6"/>
        <v>35115.79446388801</v>
      </c>
      <c r="M14" s="49">
        <f t="shared" si="7"/>
        <v>53.8734961938883</v>
      </c>
    </row>
    <row r="15" spans="2:13" s="35" customFormat="1" ht="26.25" customHeight="1">
      <c r="B15" s="63" t="s">
        <v>40</v>
      </c>
      <c r="C15" s="20">
        <v>9539</v>
      </c>
      <c r="D15" s="50">
        <f t="shared" si="3"/>
        <v>1.1666136387739945</v>
      </c>
      <c r="E15" s="46">
        <f t="shared" si="0"/>
        <v>97.14838578266625</v>
      </c>
      <c r="F15" s="20">
        <v>216195</v>
      </c>
      <c r="G15" s="51">
        <f t="shared" si="4"/>
        <v>2.3161272308223735</v>
      </c>
      <c r="H15" s="47">
        <f t="shared" si="1"/>
        <v>22.66432540098543</v>
      </c>
      <c r="I15" s="46">
        <f t="shared" si="2"/>
        <v>84.92789604145143</v>
      </c>
      <c r="J15" s="20">
        <v>381407863</v>
      </c>
      <c r="K15" s="52">
        <f t="shared" si="5"/>
        <v>15.191784961872102</v>
      </c>
      <c r="L15" s="48">
        <f t="shared" si="6"/>
        <v>39984.05105356956</v>
      </c>
      <c r="M15" s="49">
        <f t="shared" si="7"/>
        <v>62.05784188710616</v>
      </c>
    </row>
    <row r="16" spans="2:13" s="35" customFormat="1" ht="26.25" customHeight="1">
      <c r="B16" s="63" t="s">
        <v>45</v>
      </c>
      <c r="C16" s="20">
        <v>9474</v>
      </c>
      <c r="D16" s="50">
        <f t="shared" si="3"/>
        <v>-0.6814131460320838</v>
      </c>
      <c r="E16" s="46">
        <f t="shared" si="0"/>
        <v>96.48640391078521</v>
      </c>
      <c r="F16" s="20">
        <v>225224</v>
      </c>
      <c r="G16" s="51">
        <f t="shared" si="4"/>
        <v>4.176322301625857</v>
      </c>
      <c r="H16" s="47">
        <f t="shared" si="1"/>
        <v>23.77285201604391</v>
      </c>
      <c r="I16" s="46">
        <f t="shared" si="2"/>
        <v>88.47475870413219</v>
      </c>
      <c r="J16" s="20">
        <v>424988699</v>
      </c>
      <c r="K16" s="52">
        <f t="shared" si="5"/>
        <v>11.42630769518247</v>
      </c>
      <c r="L16" s="48">
        <f t="shared" si="6"/>
        <v>44858.42294701288</v>
      </c>
      <c r="M16" s="49">
        <f t="shared" si="7"/>
        <v>69.14876185011674</v>
      </c>
    </row>
    <row r="17" spans="2:13" s="35" customFormat="1" ht="26.25" customHeight="1">
      <c r="B17" s="63" t="s">
        <v>46</v>
      </c>
      <c r="C17" s="20">
        <v>9164</v>
      </c>
      <c r="D17" s="50">
        <f t="shared" si="3"/>
        <v>-3.2721131517838287</v>
      </c>
      <c r="E17" s="46">
        <f t="shared" si="0"/>
        <v>93.32925959873715</v>
      </c>
      <c r="F17" s="20">
        <v>225964</v>
      </c>
      <c r="G17" s="51">
        <f t="shared" si="4"/>
        <v>0.32856178737612485</v>
      </c>
      <c r="H17" s="47">
        <f t="shared" si="1"/>
        <v>24.657791357485813</v>
      </c>
      <c r="I17" s="46">
        <f t="shared" si="2"/>
        <v>88.7654529527072</v>
      </c>
      <c r="J17" s="20">
        <v>459028468</v>
      </c>
      <c r="K17" s="52">
        <f t="shared" si="5"/>
        <v>8.009570390952913</v>
      </c>
      <c r="L17" s="48">
        <f t="shared" si="6"/>
        <v>50090.404626800526</v>
      </c>
      <c r="M17" s="49">
        <f t="shared" si="7"/>
        <v>74.68728060497423</v>
      </c>
    </row>
    <row r="18" spans="2:13" s="35" customFormat="1" ht="26.25" customHeight="1">
      <c r="B18" s="63" t="s">
        <v>47</v>
      </c>
      <c r="C18" s="20">
        <v>9816</v>
      </c>
      <c r="D18" s="50">
        <f t="shared" si="3"/>
        <v>7.114797031863818</v>
      </c>
      <c r="E18" s="46">
        <f t="shared" si="0"/>
        <v>99.96944699052857</v>
      </c>
      <c r="F18" s="20">
        <v>234996</v>
      </c>
      <c r="G18" s="51">
        <f t="shared" si="4"/>
        <v>3.997096882689277</v>
      </c>
      <c r="H18" s="47">
        <f t="shared" si="1"/>
        <v>23.940097799511</v>
      </c>
      <c r="I18" s="46">
        <f t="shared" si="2"/>
        <v>92.31349410558487</v>
      </c>
      <c r="J18" s="20">
        <v>497487379</v>
      </c>
      <c r="K18" s="52">
        <f t="shared" si="5"/>
        <v>8.37832807354335</v>
      </c>
      <c r="L18" s="48">
        <f t="shared" si="6"/>
        <v>50681.27332925835</v>
      </c>
      <c r="M18" s="49">
        <f t="shared" si="7"/>
        <v>80.94482600326688</v>
      </c>
    </row>
    <row r="19" spans="2:13" s="35" customFormat="1" ht="26.25" customHeight="1">
      <c r="B19" s="63" t="s">
        <v>48</v>
      </c>
      <c r="C19" s="20">
        <v>9358</v>
      </c>
      <c r="D19" s="50">
        <f t="shared" si="3"/>
        <v>-4.66585167074165</v>
      </c>
      <c r="E19" s="46">
        <f t="shared" si="0"/>
        <v>95.3050208778898</v>
      </c>
      <c r="F19" s="20">
        <v>241485</v>
      </c>
      <c r="G19" s="51">
        <f t="shared" si="4"/>
        <v>2.7613235969973893</v>
      </c>
      <c r="H19" s="47">
        <f t="shared" si="1"/>
        <v>25.80519341739688</v>
      </c>
      <c r="I19" s="46">
        <f t="shared" si="2"/>
        <v>94.86256840153517</v>
      </c>
      <c r="J19" s="20">
        <v>577208671</v>
      </c>
      <c r="K19" s="52">
        <f t="shared" si="5"/>
        <v>16.02478683182835</v>
      </c>
      <c r="L19" s="48">
        <f t="shared" si="6"/>
        <v>61680.77270784356</v>
      </c>
      <c r="M19" s="49">
        <f t="shared" si="7"/>
        <v>93.91606182168476</v>
      </c>
    </row>
    <row r="20" spans="2:13" s="35" customFormat="1" ht="26.25" customHeight="1">
      <c r="B20" s="63" t="s">
        <v>49</v>
      </c>
      <c r="C20" s="20">
        <v>9837</v>
      </c>
      <c r="D20" s="50">
        <f t="shared" si="3"/>
        <v>5.118615088694156</v>
      </c>
      <c r="E20" s="46">
        <f t="shared" si="0"/>
        <v>100.18331805682861</v>
      </c>
      <c r="F20" s="20">
        <v>252912</v>
      </c>
      <c r="G20" s="51">
        <f t="shared" si="4"/>
        <v>4.73197092987141</v>
      </c>
      <c r="H20" s="47">
        <f t="shared" si="1"/>
        <v>25.710277523635256</v>
      </c>
      <c r="I20" s="46">
        <f t="shared" si="2"/>
        <v>99.3514375616252</v>
      </c>
      <c r="J20" s="20">
        <v>629470528</v>
      </c>
      <c r="K20" s="52">
        <f t="shared" si="5"/>
        <v>9.05423976210502</v>
      </c>
      <c r="L20" s="48">
        <f t="shared" si="6"/>
        <v>63990.091287994306</v>
      </c>
      <c r="M20" s="49">
        <f t="shared" si="7"/>
        <v>102.41944723414692</v>
      </c>
    </row>
    <row r="21" spans="2:13" s="35" customFormat="1" ht="26.25" customHeight="1">
      <c r="B21" s="63" t="s">
        <v>50</v>
      </c>
      <c r="C21" s="20">
        <v>9819</v>
      </c>
      <c r="D21" s="50">
        <f t="shared" si="3"/>
        <v>-0.18298261665141702</v>
      </c>
      <c r="E21" s="46">
        <f t="shared" si="0"/>
        <v>100</v>
      </c>
      <c r="F21" s="20">
        <v>254563</v>
      </c>
      <c r="G21" s="51">
        <f t="shared" si="4"/>
        <v>0.6527962295185707</v>
      </c>
      <c r="H21" s="47">
        <f t="shared" si="1"/>
        <v>25.925552500254607</v>
      </c>
      <c r="I21" s="46">
        <f t="shared" si="2"/>
        <v>100</v>
      </c>
      <c r="J21" s="20">
        <v>614600591</v>
      </c>
      <c r="K21" s="52">
        <f t="shared" si="5"/>
        <v>-2.3622928061851955</v>
      </c>
      <c r="L21" s="48">
        <f t="shared" si="6"/>
        <v>62592.99225990427</v>
      </c>
      <c r="M21" s="49">
        <f t="shared" si="7"/>
        <v>100</v>
      </c>
    </row>
    <row r="22" spans="2:13" s="35" customFormat="1" ht="26.25" customHeight="1">
      <c r="B22" s="63" t="s">
        <v>51</v>
      </c>
      <c r="C22" s="20">
        <v>9467</v>
      </c>
      <c r="D22" s="50">
        <f t="shared" si="3"/>
        <v>-3.5848864446481277</v>
      </c>
      <c r="E22" s="46">
        <f t="shared" si="0"/>
        <v>96.41511355535187</v>
      </c>
      <c r="F22" s="20">
        <v>253541</v>
      </c>
      <c r="G22" s="51">
        <f t="shared" si="4"/>
        <v>-0.40147232708602765</v>
      </c>
      <c r="H22" s="47">
        <f t="shared" si="1"/>
        <v>26.78155698743002</v>
      </c>
      <c r="I22" s="46">
        <f t="shared" si="2"/>
        <v>99.59852767291397</v>
      </c>
      <c r="J22" s="20">
        <v>625956878</v>
      </c>
      <c r="K22" s="52">
        <f t="shared" si="5"/>
        <v>1.8477507451664543</v>
      </c>
      <c r="L22" s="48">
        <f t="shared" si="6"/>
        <v>66119.87725784304</v>
      </c>
      <c r="M22" s="49">
        <f t="shared" si="7"/>
        <v>101.84775074516645</v>
      </c>
    </row>
    <row r="23" spans="2:13" s="35" customFormat="1" ht="26.25" customHeight="1">
      <c r="B23" s="63" t="s">
        <v>52</v>
      </c>
      <c r="C23" s="20">
        <v>10218</v>
      </c>
      <c r="D23" s="50">
        <f t="shared" si="3"/>
        <v>7.932819266927216</v>
      </c>
      <c r="E23" s="46">
        <f t="shared" si="0"/>
        <v>104.06355025970058</v>
      </c>
      <c r="F23" s="20">
        <v>259993</v>
      </c>
      <c r="G23" s="51">
        <f t="shared" si="4"/>
        <v>2.5447560749543463</v>
      </c>
      <c r="H23" s="47">
        <f t="shared" si="1"/>
        <v>25.444607555294578</v>
      </c>
      <c r="I23" s="46">
        <f t="shared" si="2"/>
        <v>102.13306725643554</v>
      </c>
      <c r="J23" s="20">
        <v>681553043</v>
      </c>
      <c r="K23" s="52">
        <f t="shared" si="5"/>
        <v>8.88178833941977</v>
      </c>
      <c r="L23" s="48">
        <f t="shared" si="6"/>
        <v>66701.21775298493</v>
      </c>
      <c r="M23" s="49">
        <f t="shared" si="7"/>
        <v>110.89365239481197</v>
      </c>
    </row>
    <row r="24" spans="2:13" s="35" customFormat="1" ht="26.25" customHeight="1">
      <c r="B24" s="63" t="s">
        <v>76</v>
      </c>
      <c r="C24" s="20">
        <v>9509</v>
      </c>
      <c r="D24" s="50">
        <f t="shared" si="3"/>
        <v>-6.938735564689768</v>
      </c>
      <c r="E24" s="46">
        <f t="shared" si="0"/>
        <v>96.84285568795194</v>
      </c>
      <c r="F24" s="20">
        <v>258174</v>
      </c>
      <c r="G24" s="51">
        <f t="shared" si="4"/>
        <v>-0.6996342209213302</v>
      </c>
      <c r="H24" s="47">
        <f t="shared" si="1"/>
        <v>27.15048901041119</v>
      </c>
      <c r="I24" s="46">
        <f t="shared" si="2"/>
        <v>101.41850936703291</v>
      </c>
      <c r="J24" s="20">
        <v>750004232</v>
      </c>
      <c r="K24" s="52">
        <f t="shared" si="5"/>
        <v>10.04341330481009</v>
      </c>
      <c r="L24" s="48">
        <f t="shared" si="6"/>
        <v>78873.09201808812</v>
      </c>
      <c r="M24" s="49">
        <f t="shared" si="7"/>
        <v>122.03116023362234</v>
      </c>
    </row>
    <row r="25" spans="2:13" s="35" customFormat="1" ht="26.25" customHeight="1">
      <c r="B25" s="63" t="s">
        <v>77</v>
      </c>
      <c r="C25" s="20">
        <v>10174</v>
      </c>
      <c r="D25" s="50">
        <f t="shared" si="3"/>
        <v>6.993374697654864</v>
      </c>
      <c r="E25" s="46">
        <f t="shared" si="0"/>
        <v>103.61543945411957</v>
      </c>
      <c r="F25" s="20">
        <v>265539</v>
      </c>
      <c r="G25" s="51">
        <f t="shared" si="4"/>
        <v>2.852727230472474</v>
      </c>
      <c r="H25" s="47">
        <f t="shared" si="1"/>
        <v>26.099764104580302</v>
      </c>
      <c r="I25" s="46">
        <f t="shared" si="2"/>
        <v>104.31170280048553</v>
      </c>
      <c r="J25" s="20">
        <v>807397894</v>
      </c>
      <c r="K25" s="52">
        <f t="shared" si="5"/>
        <v>7.65244508646985</v>
      </c>
      <c r="L25" s="48">
        <f t="shared" si="6"/>
        <v>79358.94377825831</v>
      </c>
      <c r="M25" s="49">
        <f t="shared" si="7"/>
        <v>131.36952775888236</v>
      </c>
    </row>
    <row r="26" spans="2:13" s="35" customFormat="1" ht="26.25" customHeight="1">
      <c r="B26" s="63" t="s">
        <v>78</v>
      </c>
      <c r="C26" s="20">
        <v>9899</v>
      </c>
      <c r="D26" s="50">
        <f t="shared" si="3"/>
        <v>-2.702968350697854</v>
      </c>
      <c r="E26" s="46">
        <f t="shared" si="0"/>
        <v>100.81474691923822</v>
      </c>
      <c r="F26" s="20">
        <v>269024</v>
      </c>
      <c r="G26" s="51">
        <f t="shared" si="4"/>
        <v>1.3124249168672053</v>
      </c>
      <c r="H26" s="47">
        <f t="shared" si="1"/>
        <v>27.176886554197395</v>
      </c>
      <c r="I26" s="46">
        <f t="shared" si="2"/>
        <v>105.68071557924756</v>
      </c>
      <c r="J26" s="20">
        <v>887298965</v>
      </c>
      <c r="K26" s="52">
        <f t="shared" si="5"/>
        <v>9.896120809054288</v>
      </c>
      <c r="L26" s="48">
        <f t="shared" si="6"/>
        <v>89635.21214264067</v>
      </c>
      <c r="M26" s="49">
        <f t="shared" si="7"/>
        <v>144.37001493218546</v>
      </c>
    </row>
    <row r="27" spans="2:13" s="35" customFormat="1" ht="26.25" customHeight="1">
      <c r="B27" s="63" t="s">
        <v>79</v>
      </c>
      <c r="C27" s="20">
        <v>9542</v>
      </c>
      <c r="D27" s="50">
        <f t="shared" si="3"/>
        <v>-3.6064248914031705</v>
      </c>
      <c r="E27" s="46">
        <f t="shared" si="0"/>
        <v>97.17893879213769</v>
      </c>
      <c r="F27" s="20">
        <v>264466</v>
      </c>
      <c r="G27" s="51">
        <f t="shared" si="4"/>
        <v>-1.6942726299512323</v>
      </c>
      <c r="H27" s="47">
        <f t="shared" si="1"/>
        <v>27.715992454412074</v>
      </c>
      <c r="I27" s="46">
        <f t="shared" si="2"/>
        <v>103.89019614005177</v>
      </c>
      <c r="J27" s="20">
        <v>853715039</v>
      </c>
      <c r="K27" s="52">
        <f t="shared" si="5"/>
        <v>-3.784961701155598</v>
      </c>
      <c r="L27" s="48">
        <f t="shared" si="6"/>
        <v>89469.19293649131</v>
      </c>
      <c r="M27" s="49">
        <f t="shared" si="7"/>
        <v>138.90566515904962</v>
      </c>
    </row>
    <row r="28" spans="2:13" s="35" customFormat="1" ht="26.25" customHeight="1">
      <c r="B28" s="63" t="s">
        <v>64</v>
      </c>
      <c r="C28" s="20">
        <v>9553</v>
      </c>
      <c r="D28" s="50">
        <f t="shared" si="3"/>
        <v>0.11527981555230493</v>
      </c>
      <c r="E28" s="46">
        <f t="shared" si="0"/>
        <v>97.29096649353295</v>
      </c>
      <c r="F28" s="20">
        <v>258086</v>
      </c>
      <c r="G28" s="51">
        <f t="shared" si="4"/>
        <v>-2.4124084003236734</v>
      </c>
      <c r="H28" s="47">
        <f t="shared" si="1"/>
        <v>27.016225269548833</v>
      </c>
      <c r="I28" s="46">
        <f t="shared" si="2"/>
        <v>101.38394032125643</v>
      </c>
      <c r="J28" s="20">
        <v>812924402</v>
      </c>
      <c r="K28" s="52">
        <f t="shared" si="5"/>
        <v>-4.778015512972589</v>
      </c>
      <c r="L28" s="48">
        <f t="shared" si="6"/>
        <v>85096.2422275725</v>
      </c>
      <c r="M28" s="49">
        <f t="shared" si="7"/>
        <v>132.26873092935244</v>
      </c>
    </row>
    <row r="29" spans="2:13" s="35" customFormat="1" ht="26.25" customHeight="1">
      <c r="B29" s="63" t="s">
        <v>80</v>
      </c>
      <c r="C29" s="20">
        <v>8976</v>
      </c>
      <c r="D29" s="50">
        <f t="shared" si="3"/>
        <v>-6.039987438500994</v>
      </c>
      <c r="E29" s="46">
        <f t="shared" si="0"/>
        <v>91.41460433852735</v>
      </c>
      <c r="F29" s="20">
        <v>249989</v>
      </c>
      <c r="G29" s="51">
        <f t="shared" si="4"/>
        <v>-3.137326317584066</v>
      </c>
      <c r="H29" s="47">
        <f t="shared" si="1"/>
        <v>27.850824420677363</v>
      </c>
      <c r="I29" s="46">
        <f t="shared" si="2"/>
        <v>98.20319527975393</v>
      </c>
      <c r="J29" s="20">
        <v>807282765</v>
      </c>
      <c r="K29" s="52">
        <f t="shared" si="5"/>
        <v>-0.6939928222255531</v>
      </c>
      <c r="L29" s="48">
        <f t="shared" si="6"/>
        <v>89937.91945187165</v>
      </c>
      <c r="M29" s="49">
        <f t="shared" si="7"/>
        <v>131.35079543065393</v>
      </c>
    </row>
    <row r="30" spans="2:13" s="35" customFormat="1" ht="26.25" customHeight="1">
      <c r="B30" s="63" t="s">
        <v>65</v>
      </c>
      <c r="C30" s="20">
        <v>9120</v>
      </c>
      <c r="D30" s="50">
        <f t="shared" si="3"/>
        <v>1.6042780748663166</v>
      </c>
      <c r="E30" s="46">
        <f t="shared" si="0"/>
        <v>92.88114879315611</v>
      </c>
      <c r="F30" s="20">
        <v>248281</v>
      </c>
      <c r="G30" s="51">
        <f t="shared" si="4"/>
        <v>-0.6832300621227305</v>
      </c>
      <c r="H30" s="47">
        <f t="shared" si="1"/>
        <v>27.223793859649124</v>
      </c>
      <c r="I30" s="46">
        <f t="shared" si="2"/>
        <v>97.53224152763757</v>
      </c>
      <c r="J30" s="20">
        <v>784812899</v>
      </c>
      <c r="K30" s="52">
        <f t="shared" si="5"/>
        <v>-2.7833947377781554</v>
      </c>
      <c r="L30" s="48">
        <f t="shared" si="6"/>
        <v>86054.04594298246</v>
      </c>
      <c r="M30" s="49">
        <f t="shared" si="7"/>
        <v>127.69478430260735</v>
      </c>
    </row>
    <row r="31" spans="2:13" s="35" customFormat="1" ht="26.25" customHeight="1" thickBot="1">
      <c r="B31" s="63" t="s">
        <v>81</v>
      </c>
      <c r="C31" s="20">
        <v>8647</v>
      </c>
      <c r="D31" s="50">
        <f t="shared" si="3"/>
        <v>-5.186403508771931</v>
      </c>
      <c r="E31" s="46">
        <f t="shared" si="0"/>
        <v>88.0639576331602</v>
      </c>
      <c r="F31" s="20">
        <v>247983</v>
      </c>
      <c r="G31" s="51">
        <f t="shared" si="4"/>
        <v>-0.12002529392100003</v>
      </c>
      <c r="H31" s="47">
        <f t="shared" si="1"/>
        <v>28.678501214293973</v>
      </c>
      <c r="I31" s="46">
        <f t="shared" si="2"/>
        <v>97.41517816807628</v>
      </c>
      <c r="J31" s="20">
        <v>803701371</v>
      </c>
      <c r="K31" s="52">
        <f t="shared" si="5"/>
        <v>2.406748414057347</v>
      </c>
      <c r="L31" s="53"/>
      <c r="M31" s="54"/>
    </row>
    <row r="32" spans="2:11" s="35" customFormat="1" ht="26.25" customHeight="1">
      <c r="B32" s="63" t="s">
        <v>82</v>
      </c>
      <c r="C32" s="20">
        <v>8312</v>
      </c>
      <c r="D32" s="50">
        <f t="shared" si="3"/>
        <v>-3.8741760148028215</v>
      </c>
      <c r="E32" s="46">
        <f t="shared" si="0"/>
        <v>84.6522049088502</v>
      </c>
      <c r="F32" s="20">
        <v>244649</v>
      </c>
      <c r="G32" s="51">
        <f t="shared" si="4"/>
        <v>-1.3444469983829532</v>
      </c>
      <c r="H32" s="47">
        <f t="shared" si="1"/>
        <v>29.43322906641001</v>
      </c>
      <c r="I32" s="46">
        <f t="shared" si="2"/>
        <v>96.10548272922617</v>
      </c>
      <c r="J32" s="20">
        <v>839988128</v>
      </c>
      <c r="K32" s="52">
        <f t="shared" si="5"/>
        <v>4.51495521960481</v>
      </c>
    </row>
    <row r="33" spans="2:11" s="35" customFormat="1" ht="26.25" customHeight="1">
      <c r="B33" s="64" t="s">
        <v>66</v>
      </c>
      <c r="C33" s="20">
        <v>8753</v>
      </c>
      <c r="D33" s="50">
        <f t="shared" si="3"/>
        <v>5.30558229066409</v>
      </c>
      <c r="E33" s="46">
        <f t="shared" si="0"/>
        <v>89.14349730115083</v>
      </c>
      <c r="F33" s="20">
        <v>244727</v>
      </c>
      <c r="G33" s="51">
        <f t="shared" si="4"/>
        <v>0.03188241112777046</v>
      </c>
      <c r="H33" s="47">
        <f t="shared" si="1"/>
        <v>27.95921398377699</v>
      </c>
      <c r="I33" s="46">
        <f t="shared" si="2"/>
        <v>96.13612347434623</v>
      </c>
      <c r="J33" s="20">
        <v>808508840</v>
      </c>
      <c r="K33" s="52">
        <f t="shared" si="5"/>
        <v>-3.747587251614104</v>
      </c>
    </row>
    <row r="34" spans="2:11" s="35" customFormat="1" ht="26.25" customHeight="1">
      <c r="B34" s="64" t="s">
        <v>83</v>
      </c>
      <c r="C34" s="20">
        <v>8123</v>
      </c>
      <c r="D34" s="50">
        <f t="shared" si="3"/>
        <v>-7.1975322746486885</v>
      </c>
      <c r="E34" s="46"/>
      <c r="F34" s="20">
        <v>238465</v>
      </c>
      <c r="G34" s="51">
        <f t="shared" si="4"/>
        <v>-2.5587695677223965</v>
      </c>
      <c r="H34" s="47"/>
      <c r="I34" s="46"/>
      <c r="J34" s="20">
        <v>806821023</v>
      </c>
      <c r="K34" s="52">
        <f t="shared" si="5"/>
        <v>-0.208756777476915</v>
      </c>
    </row>
    <row r="35" spans="2:11" s="35" customFormat="1" ht="26.25" customHeight="1">
      <c r="B35" s="64" t="s">
        <v>67</v>
      </c>
      <c r="C35" s="20">
        <v>8154</v>
      </c>
      <c r="D35" s="50">
        <f t="shared" si="3"/>
        <v>0.3816324018219852</v>
      </c>
      <c r="E35" s="46"/>
      <c r="F35" s="20">
        <v>236629</v>
      </c>
      <c r="G35" s="51">
        <f t="shared" si="4"/>
        <v>-0.7699243075503737</v>
      </c>
      <c r="H35" s="47"/>
      <c r="I35" s="46"/>
      <c r="J35" s="20">
        <v>802494710</v>
      </c>
      <c r="K35" s="52">
        <f t="shared" si="5"/>
        <v>-0.5362171877863919</v>
      </c>
    </row>
    <row r="36" spans="2:11" s="35" customFormat="1" ht="26.25" customHeight="1">
      <c r="B36" s="64" t="s">
        <v>84</v>
      </c>
      <c r="C36" s="20">
        <v>7516</v>
      </c>
      <c r="D36" s="50">
        <f t="shared" si="3"/>
        <v>-7.824380672062792</v>
      </c>
      <c r="E36" s="46"/>
      <c r="F36" s="20">
        <v>229181</v>
      </c>
      <c r="G36" s="51">
        <f t="shared" si="4"/>
        <v>-3.1475432005375503</v>
      </c>
      <c r="H36" s="47"/>
      <c r="I36" s="46"/>
      <c r="J36" s="20">
        <v>777861936</v>
      </c>
      <c r="K36" s="52">
        <f t="shared" si="5"/>
        <v>-3.069524782287969</v>
      </c>
    </row>
    <row r="37" spans="2:11" s="35" customFormat="1" ht="26.25" customHeight="1">
      <c r="B37" s="64" t="s">
        <v>85</v>
      </c>
      <c r="C37" s="20">
        <v>7016</v>
      </c>
      <c r="D37" s="50">
        <f t="shared" si="3"/>
        <v>-6.652474720596057</v>
      </c>
      <c r="E37" s="46"/>
      <c r="F37" s="20">
        <v>217547</v>
      </c>
      <c r="G37" s="51">
        <f t="shared" si="4"/>
        <v>-5.076337043646728</v>
      </c>
      <c r="H37" s="47"/>
      <c r="I37" s="46"/>
      <c r="J37" s="20">
        <v>722916694</v>
      </c>
      <c r="K37" s="52">
        <f t="shared" si="5"/>
        <v>-7.063623948813458</v>
      </c>
    </row>
    <row r="38" spans="2:11" s="35" customFormat="1" ht="26.25" customHeight="1">
      <c r="B38" s="64" t="s">
        <v>68</v>
      </c>
      <c r="C38" s="20">
        <v>7251</v>
      </c>
      <c r="D38" s="50">
        <f t="shared" si="3"/>
        <v>3.3494868871151606</v>
      </c>
      <c r="E38" s="46"/>
      <c r="F38" s="20">
        <v>215189</v>
      </c>
      <c r="G38" s="51">
        <f t="shared" si="4"/>
        <v>-1.0839037081642133</v>
      </c>
      <c r="H38" s="47"/>
      <c r="I38" s="46"/>
      <c r="J38" s="20">
        <v>728554954</v>
      </c>
      <c r="K38" s="52">
        <f t="shared" si="5"/>
        <v>0.7799321895310962</v>
      </c>
    </row>
    <row r="39" spans="2:11" s="35" customFormat="1" ht="26.25" customHeight="1">
      <c r="B39" s="64" t="s">
        <v>86</v>
      </c>
      <c r="C39" s="20">
        <v>6668</v>
      </c>
      <c r="D39" s="50">
        <f t="shared" si="3"/>
        <v>-8.040270307543784</v>
      </c>
      <c r="E39" s="46">
        <f>(C39/$C$21)*100</f>
        <v>67.90915571850495</v>
      </c>
      <c r="F39" s="20">
        <v>213218</v>
      </c>
      <c r="G39" s="51">
        <f t="shared" si="4"/>
        <v>-0.9159390117524646</v>
      </c>
      <c r="H39" s="47">
        <f>F39/C39</f>
        <v>31.97630473905219</v>
      </c>
      <c r="I39" s="46">
        <f>(F39/$F$21)*100</f>
        <v>83.75844093603548</v>
      </c>
      <c r="J39" s="20">
        <v>760040433</v>
      </c>
      <c r="K39" s="52">
        <f t="shared" si="5"/>
        <v>4.321634054800483</v>
      </c>
    </row>
    <row r="40" spans="2:11" s="55" customFormat="1" ht="26.25" customHeight="1">
      <c r="B40" s="64" t="s">
        <v>69</v>
      </c>
      <c r="C40" s="20">
        <v>6852</v>
      </c>
      <c r="D40" s="50">
        <f t="shared" si="3"/>
        <v>2.7594481103779156</v>
      </c>
      <c r="E40" s="46">
        <f>(C40/$C$21)*100</f>
        <v>69.78307363275282</v>
      </c>
      <c r="F40" s="20">
        <v>210883</v>
      </c>
      <c r="G40" s="51">
        <f t="shared" si="4"/>
        <v>-1.0951233010346173</v>
      </c>
      <c r="H40" s="47">
        <f>F40/C40</f>
        <v>30.77685347343841</v>
      </c>
      <c r="I40" s="46">
        <f>(F40/$F$21)*100</f>
        <v>82.84118273276164</v>
      </c>
      <c r="J40" s="20">
        <v>773902730</v>
      </c>
      <c r="K40" s="52">
        <f t="shared" si="5"/>
        <v>1.823889414051738</v>
      </c>
    </row>
    <row r="41" spans="2:11" s="35" customFormat="1" ht="26.25" customHeight="1" thickBot="1">
      <c r="B41" s="65" t="s">
        <v>87</v>
      </c>
      <c r="C41" s="28">
        <v>6405</v>
      </c>
      <c r="D41" s="56">
        <f t="shared" si="3"/>
        <v>-6.52364273204904</v>
      </c>
      <c r="E41" s="57">
        <f>(C41/$C$21)*100</f>
        <v>69.78307363275282</v>
      </c>
      <c r="F41" s="28">
        <v>212420</v>
      </c>
      <c r="G41" s="58">
        <f t="shared" si="4"/>
        <v>0.7288401625545893</v>
      </c>
      <c r="H41" s="59">
        <f>F41/C41</f>
        <v>30.77685347343841</v>
      </c>
      <c r="I41" s="57">
        <f>(F41/$F$21)*100</f>
        <v>82.84118273276164</v>
      </c>
      <c r="J41" s="28">
        <v>777605931</v>
      </c>
      <c r="K41" s="60">
        <f t="shared" si="5"/>
        <v>0.47850987681616886</v>
      </c>
    </row>
    <row r="42" s="35" customFormat="1" ht="21" customHeight="1"/>
    <row r="43" s="35" customFormat="1" ht="21" customHeight="1"/>
    <row r="44" s="35" customFormat="1" ht="21" customHeight="1"/>
    <row r="45" s="35" customFormat="1" ht="21" customHeight="1"/>
    <row r="46" s="35" customFormat="1" ht="21" customHeight="1"/>
    <row r="47" s="35" customFormat="1" ht="21" customHeight="1"/>
    <row r="48" s="35" customFormat="1" ht="21" customHeight="1"/>
    <row r="49" s="35" customFormat="1" ht="21" customHeight="1"/>
    <row r="50" s="35" customFormat="1" ht="21" customHeight="1"/>
  </sheetData>
  <printOptions horizontalCentered="1"/>
  <pageMargins left="0.7874015748031497" right="0.7874015748031497" top="0.7874015748031497" bottom="0.7874015748031497" header="0.5118110236220472" footer="0.5118110236220472"/>
  <pageSetup firstPageNumber="120" useFirstPageNumber="1" fitToHeight="1" fitToWidth="1" horizontalDpi="300" verticalDpi="300" orientation="portrait" paperSize="9" scale="76" r:id="rId1"/>
  <headerFooter alignWithMargins="0">
    <oddFooter>&amp;C&amp;15-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2008-03-19T03:38:29Z</dcterms:created>
  <dcterms:modified xsi:type="dcterms:W3CDTF">2008-03-19T03:40:05Z</dcterms:modified>
  <cp:category/>
  <cp:version/>
  <cp:contentType/>
  <cp:contentStatus/>
</cp:coreProperties>
</file>