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-TOUKEIKA0000\jinkou\410学校基本調査\R1\18_県確報（ぐんまの学校統計）\HP用\統計表\"/>
    </mc:Choice>
  </mc:AlternateContent>
  <bookViews>
    <workbookView xWindow="150" yWindow="225" windowWidth="9870" windowHeight="11655" tabRatio="823" firstSheet="4" activeTab="4"/>
  </bookViews>
  <sheets>
    <sheet name="第70～73表" sheetId="296" r:id="rId1"/>
    <sheet name="第74～80表" sheetId="290" r:id="rId2"/>
    <sheet name="第81表" sheetId="248" r:id="rId3"/>
    <sheet name="第82～86表" sheetId="249" r:id="rId4"/>
    <sheet name="第82表" sheetId="250" r:id="rId5"/>
    <sheet name="第83表" sheetId="251" r:id="rId6"/>
    <sheet name="第84表" sheetId="252" r:id="rId7"/>
    <sheet name="第85表" sheetId="253" r:id="rId8"/>
    <sheet name="第86表" sheetId="254" r:id="rId9"/>
    <sheet name="第87表" sheetId="255" r:id="rId10"/>
  </sheets>
  <definedNames>
    <definedName name="_xlnm.Print_Area" localSheetId="0">'第70～73表'!$A$2:$X$44</definedName>
    <definedName name="_xlnm.Print_Area" localSheetId="1">'第74～80表'!$A$1:$V$62</definedName>
    <definedName name="_xlnm.Print_Area" localSheetId="3">'第82～86表'!$A$1:$U$54</definedName>
  </definedNames>
  <calcPr calcId="162913"/>
</workbook>
</file>

<file path=xl/calcChain.xml><?xml version="1.0" encoding="utf-8"?>
<calcChain xmlns="http://schemas.openxmlformats.org/spreadsheetml/2006/main">
  <c r="K15" i="248" l="1"/>
  <c r="J15" i="248"/>
  <c r="I15" i="248"/>
  <c r="H15" i="248"/>
  <c r="H17" i="248"/>
  <c r="I17" i="248"/>
  <c r="D46" i="248" l="1"/>
  <c r="D35" i="248"/>
  <c r="G41" i="248"/>
  <c r="F41" i="248"/>
  <c r="E41" i="248" l="1"/>
  <c r="J25" i="248"/>
  <c r="K25" i="248"/>
  <c r="K46" i="248" l="1"/>
  <c r="J46" i="248"/>
  <c r="I46" i="248"/>
  <c r="H46" i="248"/>
  <c r="G47" i="248"/>
  <c r="F47" i="248"/>
  <c r="F43" i="248"/>
  <c r="E47" i="248" l="1"/>
  <c r="G22" i="248" l="1"/>
  <c r="F22" i="248"/>
  <c r="G21" i="248"/>
  <c r="F21" i="248"/>
  <c r="G42" i="248"/>
  <c r="F42" i="248"/>
  <c r="G40" i="248"/>
  <c r="F40" i="248"/>
  <c r="G13" i="248"/>
  <c r="F13" i="248"/>
  <c r="G12" i="248"/>
  <c r="F12" i="248"/>
  <c r="E40" i="248" l="1"/>
  <c r="E21" i="248"/>
  <c r="E13" i="248"/>
  <c r="E42" i="248"/>
  <c r="E22" i="248"/>
  <c r="E12" i="248"/>
  <c r="K17" i="248" l="1"/>
  <c r="J17" i="248"/>
  <c r="G24" i="248"/>
  <c r="G23" i="248"/>
  <c r="G20" i="248"/>
  <c r="G19" i="248"/>
  <c r="G18" i="248"/>
  <c r="F24" i="248"/>
  <c r="F23" i="248"/>
  <c r="F20" i="248"/>
  <c r="F19" i="248"/>
  <c r="F18" i="248"/>
  <c r="F17" i="248" l="1"/>
  <c r="G17" i="248"/>
  <c r="K11" i="296" l="1"/>
  <c r="G50" i="248"/>
  <c r="F50" i="248"/>
  <c r="G26" i="248"/>
  <c r="F26" i="248"/>
  <c r="H25" i="248"/>
  <c r="I25" i="248"/>
  <c r="D25" i="248"/>
  <c r="D31" i="248"/>
  <c r="G28" i="248"/>
  <c r="G14" i="248"/>
  <c r="D11" i="296"/>
  <c r="P11" i="296"/>
  <c r="T11" i="296"/>
  <c r="D12" i="296"/>
  <c r="K12" i="296"/>
  <c r="P12" i="296"/>
  <c r="T12" i="296"/>
  <c r="C10" i="296"/>
  <c r="E10" i="296"/>
  <c r="F10" i="296"/>
  <c r="G10" i="296"/>
  <c r="H10" i="296"/>
  <c r="I10" i="296"/>
  <c r="J10" i="296"/>
  <c r="L10" i="296"/>
  <c r="M10" i="296"/>
  <c r="N10" i="296"/>
  <c r="Q10" i="296"/>
  <c r="R10" i="296"/>
  <c r="S10" i="296"/>
  <c r="U10" i="296"/>
  <c r="V10" i="296"/>
  <c r="W10" i="296"/>
  <c r="F10" i="248"/>
  <c r="G10" i="248"/>
  <c r="F11" i="248"/>
  <c r="G11" i="248"/>
  <c r="F14" i="248"/>
  <c r="F16" i="248"/>
  <c r="G16" i="248"/>
  <c r="E19" i="248"/>
  <c r="F27" i="248"/>
  <c r="G27" i="248"/>
  <c r="F28" i="248"/>
  <c r="F29" i="248"/>
  <c r="G29" i="248"/>
  <c r="F30" i="248"/>
  <c r="G30" i="248"/>
  <c r="F32" i="248"/>
  <c r="G32" i="248"/>
  <c r="F33" i="248"/>
  <c r="G33" i="248"/>
  <c r="F34" i="248"/>
  <c r="G34" i="248"/>
  <c r="F36" i="248"/>
  <c r="G36" i="248"/>
  <c r="F37" i="248"/>
  <c r="G37" i="248"/>
  <c r="F38" i="248"/>
  <c r="G38" i="248"/>
  <c r="F39" i="248"/>
  <c r="G39" i="248"/>
  <c r="G43" i="248"/>
  <c r="E43" i="248" s="1"/>
  <c r="F45" i="248"/>
  <c r="G45" i="248"/>
  <c r="F48" i="248"/>
  <c r="G48" i="248"/>
  <c r="F49" i="248"/>
  <c r="G49" i="248"/>
  <c r="F51" i="248"/>
  <c r="G51" i="248"/>
  <c r="F52" i="248"/>
  <c r="G52" i="248"/>
  <c r="H9" i="248"/>
  <c r="H31" i="248"/>
  <c r="H35" i="248"/>
  <c r="H44" i="248"/>
  <c r="I9" i="248"/>
  <c r="I31" i="248"/>
  <c r="I35" i="248"/>
  <c r="I44" i="248"/>
  <c r="J9" i="248"/>
  <c r="J35" i="248"/>
  <c r="J44" i="248"/>
  <c r="K9" i="248"/>
  <c r="K35" i="248"/>
  <c r="K44" i="248"/>
  <c r="D9" i="248"/>
  <c r="D15" i="248"/>
  <c r="D17" i="248"/>
  <c r="D44" i="248"/>
  <c r="E23" i="248"/>
  <c r="E20" i="248"/>
  <c r="E24" i="248"/>
  <c r="E18" i="248"/>
  <c r="E17" i="248" l="1"/>
  <c r="G46" i="248"/>
  <c r="F46" i="248"/>
  <c r="O11" i="296"/>
  <c r="B11" i="296" s="1"/>
  <c r="D10" i="296"/>
  <c r="K10" i="296"/>
  <c r="T10" i="296"/>
  <c r="E36" i="248"/>
  <c r="F15" i="248"/>
  <c r="E11" i="248"/>
  <c r="E39" i="248"/>
  <c r="E37" i="248"/>
  <c r="E30" i="248"/>
  <c r="J8" i="248"/>
  <c r="E48" i="248"/>
  <c r="G44" i="248"/>
  <c r="E38" i="248"/>
  <c r="G35" i="248"/>
  <c r="E33" i="248"/>
  <c r="F31" i="248"/>
  <c r="E16" i="248"/>
  <c r="E15" i="248" s="1"/>
  <c r="E52" i="248"/>
  <c r="K8" i="248"/>
  <c r="E34" i="248"/>
  <c r="G31" i="248"/>
  <c r="E29" i="248"/>
  <c r="E14" i="248"/>
  <c r="E32" i="248"/>
  <c r="E27" i="248"/>
  <c r="E51" i="248"/>
  <c r="E50" i="248"/>
  <c r="E49" i="248"/>
  <c r="E45" i="248"/>
  <c r="E44" i="248" s="1"/>
  <c r="F44" i="248"/>
  <c r="F35" i="248"/>
  <c r="H8" i="248"/>
  <c r="E28" i="248"/>
  <c r="G25" i="248"/>
  <c r="F25" i="248"/>
  <c r="E26" i="248"/>
  <c r="G15" i="248"/>
  <c r="G9" i="248"/>
  <c r="O12" i="296"/>
  <c r="B12" i="296" s="1"/>
  <c r="P10" i="296"/>
  <c r="E10" i="248"/>
  <c r="I8" i="248"/>
  <c r="F9" i="248"/>
  <c r="E35" i="248" l="1"/>
  <c r="E25" i="248"/>
  <c r="E31" i="248"/>
  <c r="E9" i="248"/>
  <c r="E46" i="248"/>
  <c r="O10" i="296"/>
  <c r="G8" i="248"/>
  <c r="B10" i="296"/>
  <c r="F8" i="248"/>
  <c r="E8" i="248" l="1"/>
</calcChain>
</file>

<file path=xl/comments1.xml><?xml version="1.0" encoding="utf-8"?>
<comments xmlns="http://schemas.openxmlformats.org/spreadsheetml/2006/main">
  <authors>
    <author>群馬県庁</author>
  </authors>
  <commentList>
    <comment ref="M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SYT20584及びSYT20609から該当部分を値コピーする。</t>
        </r>
      </text>
    </comment>
  </commentList>
</comments>
</file>

<file path=xl/sharedStrings.xml><?xml version="1.0" encoding="utf-8"?>
<sst xmlns="http://schemas.openxmlformats.org/spreadsheetml/2006/main" count="420" uniqueCount="155">
  <si>
    <t>そ　の　他</t>
    <rPh sb="0" eb="5">
      <t>ソノタ</t>
    </rPh>
    <phoneticPr fontId="1"/>
  </si>
  <si>
    <t>区　　　　分</t>
    <rPh sb="0" eb="6">
      <t>クブン</t>
    </rPh>
    <phoneticPr fontId="1"/>
  </si>
  <si>
    <t>市　部　計</t>
    <rPh sb="0" eb="1">
      <t>シ</t>
    </rPh>
    <rPh sb="2" eb="3">
      <t>ブ</t>
    </rPh>
    <rPh sb="4" eb="5">
      <t>ケイ</t>
    </rPh>
    <phoneticPr fontId="1"/>
  </si>
  <si>
    <t>郡　部　計</t>
    <rPh sb="0" eb="1">
      <t>グン</t>
    </rPh>
    <rPh sb="2" eb="5">
      <t>ブケイ</t>
    </rPh>
    <phoneticPr fontId="1"/>
  </si>
  <si>
    <t>（単位：人）</t>
    <rPh sb="1" eb="3">
      <t>タンイ</t>
    </rPh>
    <rPh sb="4" eb="5">
      <t>ニン</t>
    </rPh>
    <phoneticPr fontId="1"/>
  </si>
  <si>
    <t>計</t>
    <rPh sb="0" eb="1">
      <t>ショウケイ</t>
    </rPh>
    <phoneticPr fontId="1"/>
  </si>
  <si>
    <t>計</t>
    <rPh sb="0" eb="1">
      <t>ケイ</t>
    </rPh>
    <phoneticPr fontId="1"/>
  </si>
  <si>
    <t>各　種　学　校</t>
    <rPh sb="0" eb="3">
      <t>カクシュ</t>
    </rPh>
    <rPh sb="4" eb="7">
      <t>ガッコウ</t>
    </rPh>
    <phoneticPr fontId="1"/>
  </si>
  <si>
    <t>その他</t>
    <rPh sb="0" eb="3">
      <t>ソノタ</t>
    </rPh>
    <phoneticPr fontId="1"/>
  </si>
  <si>
    <t>和洋裁</t>
    <rPh sb="0" eb="2">
      <t>ワヨウ</t>
    </rPh>
    <rPh sb="2" eb="3">
      <t>サイ</t>
    </rPh>
    <phoneticPr fontId="1"/>
  </si>
  <si>
    <t>編物・手芸</t>
    <rPh sb="0" eb="2">
      <t>アミモノ</t>
    </rPh>
    <rPh sb="3" eb="5">
      <t>シュゲイ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</si>
  <si>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</si>
  <si>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</si>
  <si>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市部</t>
    <rPh sb="0" eb="2">
      <t>シブ</t>
    </rPh>
    <phoneticPr fontId="1"/>
  </si>
  <si>
    <t>郡部</t>
    <rPh sb="0" eb="2">
      <t>グンブ</t>
    </rPh>
    <phoneticPr fontId="1"/>
  </si>
  <si>
    <t>幼稚部</t>
    <rPh sb="0" eb="2">
      <t>ヨウチ</t>
    </rPh>
    <rPh sb="2" eb="3">
      <t>ブ</t>
    </rPh>
    <phoneticPr fontId="1"/>
  </si>
  <si>
    <t>小　　　　　学　　　　　部</t>
    <rPh sb="0" eb="7">
      <t>ショウガッコウ</t>
    </rPh>
    <rPh sb="12" eb="13">
      <t>ブ</t>
    </rPh>
    <phoneticPr fontId="1"/>
  </si>
  <si>
    <t>中　　　学　　　部</t>
    <rPh sb="0" eb="5">
      <t>チュウガク</t>
    </rPh>
    <rPh sb="8" eb="9">
      <t>ブ</t>
    </rPh>
    <phoneticPr fontId="1"/>
  </si>
  <si>
    <t>高　　　　　等　　　　　部</t>
    <rPh sb="0" eb="13">
      <t>コウトウブ</t>
    </rPh>
    <phoneticPr fontId="1"/>
  </si>
  <si>
    <t>本　　　　　科</t>
    <rPh sb="0" eb="7">
      <t>ホンカ</t>
    </rPh>
    <phoneticPr fontId="1"/>
  </si>
  <si>
    <t>専　　攻　　科</t>
    <rPh sb="0" eb="4">
      <t>センコウ</t>
    </rPh>
    <rPh sb="6" eb="7">
      <t>カ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</si>
  <si>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</si>
  <si>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</si>
  <si>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</si>
  <si>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４学年</t>
    <rPh sb="1" eb="3">
      <t>ガクネン</t>
    </rPh>
    <phoneticPr fontId="1"/>
  </si>
  <si>
    <t>５学年</t>
    <rPh sb="1" eb="3">
      <t>ガクネン</t>
    </rPh>
    <phoneticPr fontId="1"/>
  </si>
  <si>
    <t>６学年</t>
    <rPh sb="1" eb="3">
      <t>ガクネン</t>
    </rPh>
    <phoneticPr fontId="1"/>
  </si>
  <si>
    <t>（単位：校、人）</t>
    <rPh sb="1" eb="3">
      <t>タンイ</t>
    </rPh>
    <rPh sb="4" eb="5">
      <t>コウ</t>
    </rPh>
    <rPh sb="6" eb="7">
      <t>ニン</t>
    </rPh>
    <phoneticPr fontId="1"/>
  </si>
  <si>
    <t>昼　　　間</t>
    <rPh sb="0" eb="5">
      <t>ヒルマ</t>
    </rPh>
    <phoneticPr fontId="1"/>
  </si>
  <si>
    <t>農業</t>
    <rPh sb="0" eb="2">
      <t>ノウギョウ</t>
    </rPh>
    <phoneticPr fontId="1"/>
  </si>
  <si>
    <t>区　　　　　　　分</t>
    <rPh sb="0" eb="9">
      <t>クブン</t>
    </rPh>
    <phoneticPr fontId="1"/>
  </si>
  <si>
    <t>計</t>
  </si>
  <si>
    <t>男</t>
  </si>
  <si>
    <t>女</t>
  </si>
  <si>
    <t>－</t>
  </si>
  <si>
    <t>…</t>
  </si>
  <si>
    <t xml:space="preserve"> </t>
    <phoneticPr fontId="1"/>
  </si>
  <si>
    <t>商業実務</t>
    <rPh sb="0" eb="2">
      <t>ショウギョウ</t>
    </rPh>
    <rPh sb="2" eb="4">
      <t>ジツム</t>
    </rPh>
    <phoneticPr fontId="1"/>
  </si>
  <si>
    <t>専　修　学　校</t>
    <rPh sb="0" eb="3">
      <t>センシュウ</t>
    </rPh>
    <rPh sb="4" eb="7">
      <t>ガッコウ</t>
    </rPh>
    <phoneticPr fontId="1"/>
  </si>
  <si>
    <t>公　　　立</t>
    <rPh sb="0" eb="5">
      <t>コウリツ</t>
    </rPh>
    <phoneticPr fontId="1"/>
  </si>
  <si>
    <t>私　　　立</t>
    <rPh sb="0" eb="5">
      <t>シリツ</t>
    </rPh>
    <phoneticPr fontId="1"/>
  </si>
  <si>
    <t>中之条町</t>
    <rPh sb="0" eb="4">
      <t>ナカノジョウマチ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</si>
  <si>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</si>
  <si>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</si>
  <si>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伊勢崎市</t>
    <rPh sb="0" eb="4">
      <t>イセサキシ</t>
    </rPh>
    <phoneticPr fontId="1"/>
  </si>
  <si>
    <t>沼田市</t>
    <rPh sb="0" eb="3">
      <t>ヌマタシ</t>
    </rPh>
    <phoneticPr fontId="1"/>
  </si>
  <si>
    <t>藤岡市</t>
    <rPh sb="0" eb="3">
      <t>フジオカシ</t>
    </rPh>
    <phoneticPr fontId="1"/>
  </si>
  <si>
    <t>安中市</t>
    <rPh sb="0" eb="3">
      <t>アンナカシ</t>
    </rPh>
    <phoneticPr fontId="1"/>
  </si>
  <si>
    <t>医療関係計</t>
    <rPh sb="0" eb="2">
      <t>イリョウ</t>
    </rPh>
    <rPh sb="2" eb="4">
      <t>カンケイ</t>
    </rPh>
    <rPh sb="4" eb="5">
      <t>ケイ</t>
    </rPh>
    <phoneticPr fontId="1"/>
  </si>
  <si>
    <t>准看護</t>
    <rPh sb="0" eb="1">
      <t>ジュン</t>
    </rPh>
    <rPh sb="1" eb="3">
      <t>カンゴ</t>
    </rPh>
    <phoneticPr fontId="1"/>
  </si>
  <si>
    <t>診療放射線</t>
    <rPh sb="0" eb="2">
      <t>シンリョウ</t>
    </rPh>
    <rPh sb="2" eb="5">
      <t>ホウシャセン</t>
    </rPh>
    <phoneticPr fontId="1"/>
  </si>
  <si>
    <t>商業実務関係計</t>
    <rPh sb="0" eb="2">
      <t>ショウギョウ</t>
    </rPh>
    <rPh sb="2" eb="4">
      <t>ジツム</t>
    </rPh>
    <rPh sb="4" eb="6">
      <t>カンケイ</t>
    </rPh>
    <rPh sb="6" eb="7">
      <t>ケイ</t>
    </rPh>
    <phoneticPr fontId="1"/>
  </si>
  <si>
    <t>料理</t>
    <rPh sb="0" eb="2">
      <t>リョウリ</t>
    </rPh>
    <phoneticPr fontId="1"/>
  </si>
  <si>
    <t>予備校</t>
    <rPh sb="0" eb="3">
      <t>ヨビコウ</t>
    </rPh>
    <phoneticPr fontId="1"/>
  </si>
  <si>
    <t>外国人学校</t>
    <rPh sb="0" eb="3">
      <t>ガイコクジン</t>
    </rPh>
    <rPh sb="3" eb="5">
      <t>ガッコウ</t>
    </rPh>
    <phoneticPr fontId="1"/>
  </si>
  <si>
    <t>卒業者数</t>
    <rPh sb="0" eb="3">
      <t>ソツギョウシャ</t>
    </rPh>
    <rPh sb="3" eb="4">
      <t>スウ</t>
    </rPh>
    <phoneticPr fontId="1"/>
  </si>
  <si>
    <t>計</t>
    <phoneticPr fontId="1"/>
  </si>
  <si>
    <t>男</t>
    <phoneticPr fontId="1"/>
  </si>
  <si>
    <t>女</t>
    <phoneticPr fontId="1"/>
  </si>
  <si>
    <t>学校数</t>
    <rPh sb="0" eb="3">
      <t>ガッコウスウ</t>
    </rPh>
    <phoneticPr fontId="1"/>
  </si>
  <si>
    <t>教　　　　　員　　　　　数</t>
    <rPh sb="0" eb="13">
      <t>キョウインスウ</t>
    </rPh>
    <phoneticPr fontId="1"/>
  </si>
  <si>
    <t>職　　員　　数</t>
    <rPh sb="0" eb="7">
      <t>ショクインスウ</t>
    </rPh>
    <phoneticPr fontId="1"/>
  </si>
  <si>
    <t>本　務　者</t>
    <rPh sb="0" eb="3">
      <t>ホンム</t>
    </rPh>
    <rPh sb="4" eb="5">
      <t>シャ</t>
    </rPh>
    <phoneticPr fontId="1"/>
  </si>
  <si>
    <t>兼　務　者</t>
    <rPh sb="0" eb="1">
      <t>ケン</t>
    </rPh>
    <rPh sb="2" eb="3">
      <t>ム</t>
    </rPh>
    <rPh sb="4" eb="5">
      <t>シャ</t>
    </rPh>
    <phoneticPr fontId="1"/>
  </si>
  <si>
    <t>本　務　者</t>
    <rPh sb="0" eb="1">
      <t>ホン</t>
    </rPh>
    <rPh sb="2" eb="5">
      <t>ムシャ</t>
    </rPh>
    <phoneticPr fontId="1"/>
  </si>
  <si>
    <t>（単位：課程）</t>
    <rPh sb="1" eb="3">
      <t>タンイ</t>
    </rPh>
    <rPh sb="4" eb="6">
      <t>カテイ</t>
    </rPh>
    <phoneticPr fontId="1"/>
  </si>
  <si>
    <t>文化教養</t>
    <rPh sb="0" eb="2">
      <t>ブンカ</t>
    </rPh>
    <rPh sb="2" eb="4">
      <t>キョウヨウ</t>
    </rPh>
    <phoneticPr fontId="1"/>
  </si>
  <si>
    <t>各　種　学　校</t>
    <rPh sb="0" eb="3">
      <t>カクシュ</t>
    </rPh>
    <rPh sb="3" eb="7">
      <t>ショウガッコウ</t>
    </rPh>
    <phoneticPr fontId="1"/>
  </si>
  <si>
    <t>計のうち昼の課程</t>
    <rPh sb="0" eb="1">
      <t>ケイ</t>
    </rPh>
    <rPh sb="4" eb="5">
      <t>ヒル</t>
    </rPh>
    <rPh sb="6" eb="8">
      <t>カテイ</t>
    </rPh>
    <phoneticPr fontId="1"/>
  </si>
  <si>
    <t>計のうち高卒以上を</t>
    <rPh sb="0" eb="1">
      <t>ケイ</t>
    </rPh>
    <rPh sb="4" eb="6">
      <t>コウソツ</t>
    </rPh>
    <rPh sb="6" eb="8">
      <t>イジョウ</t>
    </rPh>
    <phoneticPr fontId="1"/>
  </si>
  <si>
    <t>入学資格とする課程</t>
    <rPh sb="0" eb="2">
      <t>ニュウガク</t>
    </rPh>
    <rPh sb="2" eb="4">
      <t>シカク</t>
    </rPh>
    <rPh sb="7" eb="9">
      <t>カテイ</t>
    </rPh>
    <phoneticPr fontId="1"/>
  </si>
  <si>
    <t>計</t>
    <phoneticPr fontId="1"/>
  </si>
  <si>
    <t>男</t>
    <phoneticPr fontId="1"/>
  </si>
  <si>
    <t>女</t>
    <phoneticPr fontId="1"/>
  </si>
  <si>
    <t>修業年限１年未満の課程</t>
    <rPh sb="0" eb="2">
      <t>シュウギョウ</t>
    </rPh>
    <rPh sb="2" eb="4">
      <t>ネンゲン</t>
    </rPh>
    <rPh sb="5" eb="6">
      <t>ネン</t>
    </rPh>
    <rPh sb="6" eb="8">
      <t>ミマン</t>
    </rPh>
    <rPh sb="9" eb="11">
      <t>カテイ</t>
    </rPh>
    <phoneticPr fontId="1"/>
  </si>
  <si>
    <t>修業年限１年以上の課程</t>
    <rPh sb="0" eb="2">
      <t>シュウギョウ</t>
    </rPh>
    <rPh sb="2" eb="4">
      <t>ネンゲン</t>
    </rPh>
    <rPh sb="5" eb="6">
      <t>ネン</t>
    </rPh>
    <rPh sb="6" eb="8">
      <t>イジョウ</t>
    </rPh>
    <rPh sb="9" eb="11">
      <t>カテイ</t>
    </rPh>
    <phoneticPr fontId="1"/>
  </si>
  <si>
    <t>医　療</t>
    <rPh sb="0" eb="1">
      <t>イ</t>
    </rPh>
    <rPh sb="2" eb="3">
      <t>イ</t>
    </rPh>
    <phoneticPr fontId="1"/>
  </si>
  <si>
    <t>医　療</t>
    <rPh sb="0" eb="1">
      <t>イ</t>
    </rPh>
    <rPh sb="2" eb="3">
      <t>イヤス</t>
    </rPh>
    <phoneticPr fontId="1"/>
  </si>
  <si>
    <t>（注）学校数は区分欄の学科をもっている学校の数で延数である。表１の学校数とは一致しない。</t>
    <rPh sb="1" eb="2">
      <t>チュウ</t>
    </rPh>
    <rPh sb="3" eb="6">
      <t>ガッコウスウ</t>
    </rPh>
    <rPh sb="7" eb="9">
      <t>クブン</t>
    </rPh>
    <rPh sb="9" eb="10">
      <t>ラン</t>
    </rPh>
    <rPh sb="11" eb="13">
      <t>ガッカ</t>
    </rPh>
    <rPh sb="19" eb="21">
      <t>ガッコウ</t>
    </rPh>
    <rPh sb="22" eb="23">
      <t>スウ</t>
    </rPh>
    <rPh sb="24" eb="26">
      <t>ノベスウ</t>
    </rPh>
    <rPh sb="30" eb="31">
      <t>ヒョウ</t>
    </rPh>
    <rPh sb="33" eb="36">
      <t>ガッコウスウ</t>
    </rPh>
    <rPh sb="38" eb="40">
      <t>イッチ</t>
    </rPh>
    <phoneticPr fontId="1"/>
  </si>
  <si>
    <t>その他各種学
校にある課程</t>
    <rPh sb="2" eb="3">
      <t>タ</t>
    </rPh>
    <rPh sb="3" eb="5">
      <t>カクシュ</t>
    </rPh>
    <rPh sb="5" eb="6">
      <t>ガク</t>
    </rPh>
    <rPh sb="7" eb="8">
      <t>コウ</t>
    </rPh>
    <rPh sb="11" eb="13">
      <t>カテイ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</si>
  <si>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</si>
  <si>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</si>
  <si>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旅行</t>
    <rPh sb="0" eb="2">
      <t>リョコウ</t>
    </rPh>
    <phoneticPr fontId="1"/>
  </si>
  <si>
    <t>ビジネス</t>
    <phoneticPr fontId="1"/>
  </si>
  <si>
    <t>製菓・製パン</t>
    <rPh sb="0" eb="2">
      <t>セイカ</t>
    </rPh>
    <rPh sb="3" eb="4">
      <t>セイ</t>
    </rPh>
    <phoneticPr fontId="1"/>
  </si>
  <si>
    <t>はり・きゅう・あんま</t>
    <phoneticPr fontId="1"/>
  </si>
  <si>
    <t>柔道整復</t>
    <rPh sb="0" eb="2">
      <t>ジュウドウ</t>
    </rPh>
    <rPh sb="2" eb="4">
      <t>セイフク</t>
    </rPh>
    <phoneticPr fontId="1"/>
  </si>
  <si>
    <t>電気・電子</t>
    <rPh sb="0" eb="2">
      <t>デンキ</t>
    </rPh>
    <rPh sb="3" eb="5">
      <t>デンシ</t>
    </rPh>
    <phoneticPr fontId="1"/>
  </si>
  <si>
    <t>自動車整備</t>
    <rPh sb="0" eb="3">
      <t>ジドウシャ</t>
    </rPh>
    <rPh sb="3" eb="5">
      <t>セイビ</t>
    </rPh>
    <phoneticPr fontId="1"/>
  </si>
  <si>
    <t>電子計算機</t>
    <rPh sb="0" eb="2">
      <t>デンシ</t>
    </rPh>
    <rPh sb="2" eb="5">
      <t>ケイサンキ</t>
    </rPh>
    <phoneticPr fontId="1"/>
  </si>
  <si>
    <t>家　政
関　係</t>
    <rPh sb="0" eb="1">
      <t>イエ</t>
    </rPh>
    <rPh sb="2" eb="3">
      <t>セイ</t>
    </rPh>
    <rPh sb="4" eb="5">
      <t>セキ</t>
    </rPh>
    <rPh sb="6" eb="7">
      <t>カカリ</t>
    </rPh>
    <phoneticPr fontId="1"/>
  </si>
  <si>
    <t>文化・教養関係</t>
    <rPh sb="0" eb="2">
      <t>ブンカ</t>
    </rPh>
    <rPh sb="3" eb="5">
      <t>キョウヨウ</t>
    </rPh>
    <rPh sb="5" eb="7">
      <t>カンケイ</t>
    </rPh>
    <phoneticPr fontId="1"/>
  </si>
  <si>
    <t>家政</t>
    <rPh sb="0" eb="2">
      <t>カセイ</t>
    </rPh>
    <phoneticPr fontId="1"/>
  </si>
  <si>
    <t>家政関係</t>
    <rPh sb="0" eb="2">
      <t>カセイ</t>
    </rPh>
    <rPh sb="2" eb="4">
      <t>カンケイ</t>
    </rPh>
    <phoneticPr fontId="1"/>
  </si>
  <si>
    <t>その他各種学校にのみにある課程</t>
    <rPh sb="2" eb="3">
      <t>タ</t>
    </rPh>
    <rPh sb="3" eb="5">
      <t>カクシュ</t>
    </rPh>
    <rPh sb="5" eb="6">
      <t>ガク</t>
    </rPh>
    <phoneticPr fontId="1"/>
  </si>
  <si>
    <t>第70表　学　年　別　在　学　者　数</t>
    <rPh sb="0" eb="1">
      <t>ダイ</t>
    </rPh>
    <rPh sb="3" eb="4">
      <t>ヒョウ</t>
    </rPh>
    <rPh sb="5" eb="8">
      <t>ガクネン</t>
    </rPh>
    <rPh sb="9" eb="10">
      <t>ベツ</t>
    </rPh>
    <rPh sb="11" eb="14">
      <t>ザイガク</t>
    </rPh>
    <rPh sb="15" eb="18">
      <t>シャスウ</t>
    </rPh>
    <phoneticPr fontId="1"/>
  </si>
  <si>
    <t>第87表　課　程　別　修　業　年　限　別　生　徒　数</t>
    <rPh sb="0" eb="1">
      <t>ダイ</t>
    </rPh>
    <rPh sb="3" eb="4">
      <t>ヒョウ</t>
    </rPh>
    <rPh sb="5" eb="8">
      <t>カテイ</t>
    </rPh>
    <rPh sb="9" eb="10">
      <t>ベツ</t>
    </rPh>
    <rPh sb="11" eb="14">
      <t>シュウギョウ</t>
    </rPh>
    <rPh sb="15" eb="18">
      <t>ネンゲン</t>
    </rPh>
    <rPh sb="19" eb="20">
      <t>ベツ</t>
    </rPh>
    <rPh sb="21" eb="26">
      <t>セイトスウ</t>
    </rPh>
    <phoneticPr fontId="1"/>
  </si>
  <si>
    <t>第86表　教員数及び職員数</t>
    <rPh sb="5" eb="8">
      <t>キョウインスウ</t>
    </rPh>
    <rPh sb="8" eb="9">
      <t>オヨ</t>
    </rPh>
    <rPh sb="10" eb="13">
      <t>ショクインスウ</t>
    </rPh>
    <phoneticPr fontId="1"/>
  </si>
  <si>
    <t>第85表　入学者のうちの就業者数</t>
    <rPh sb="0" eb="1">
      <t>ダイ</t>
    </rPh>
    <rPh sb="3" eb="4">
      <t>ヒョウ</t>
    </rPh>
    <rPh sb="5" eb="8">
      <t>ニュウガクシャ</t>
    </rPh>
    <rPh sb="12" eb="15">
      <t>シュウギョウシャ</t>
    </rPh>
    <rPh sb="15" eb="16">
      <t>スウ</t>
    </rPh>
    <phoneticPr fontId="1"/>
  </si>
  <si>
    <t>第84表　課程別入学者数及び卒業者数</t>
    <rPh sb="0" eb="1">
      <t>ダイ</t>
    </rPh>
    <rPh sb="3" eb="4">
      <t>ヒョウ</t>
    </rPh>
    <rPh sb="5" eb="7">
      <t>カテイ</t>
    </rPh>
    <rPh sb="7" eb="8">
      <t>ベツ</t>
    </rPh>
    <rPh sb="8" eb="11">
      <t>ニュウガクシャ</t>
    </rPh>
    <rPh sb="11" eb="12">
      <t>スウ</t>
    </rPh>
    <rPh sb="12" eb="13">
      <t>オヨ</t>
    </rPh>
    <rPh sb="14" eb="17">
      <t>ソツギョウシャ</t>
    </rPh>
    <rPh sb="17" eb="18">
      <t>スウ</t>
    </rPh>
    <phoneticPr fontId="1"/>
  </si>
  <si>
    <t>第83表　課　　程　　数</t>
    <rPh sb="0" eb="1">
      <t>ダイ</t>
    </rPh>
    <rPh sb="3" eb="4">
      <t>ヒョウ</t>
    </rPh>
    <rPh sb="5" eb="9">
      <t>カテイ</t>
    </rPh>
    <rPh sb="11" eb="12">
      <t>スウ</t>
    </rPh>
    <phoneticPr fontId="1"/>
  </si>
  <si>
    <t>第82表　生　　徒　　数（設置者別）</t>
    <rPh sb="0" eb="1">
      <t>ダイ</t>
    </rPh>
    <rPh sb="3" eb="4">
      <t>ヒョウ</t>
    </rPh>
    <rPh sb="5" eb="9">
      <t>セイト</t>
    </rPh>
    <rPh sb="11" eb="12">
      <t>スウ</t>
    </rPh>
    <rPh sb="13" eb="16">
      <t>セッチシャ</t>
    </rPh>
    <rPh sb="16" eb="17">
      <t>ベツ</t>
    </rPh>
    <phoneticPr fontId="1"/>
  </si>
  <si>
    <t>第81表　学科別生徒数（昼間・その他別）</t>
    <rPh sb="0" eb="1">
      <t>ダイ</t>
    </rPh>
    <rPh sb="3" eb="4">
      <t>ヒョウ</t>
    </rPh>
    <rPh sb="5" eb="7">
      <t>ガッカ</t>
    </rPh>
    <rPh sb="7" eb="8">
      <t>ベツ</t>
    </rPh>
    <rPh sb="8" eb="10">
      <t>セイト</t>
    </rPh>
    <rPh sb="10" eb="11">
      <t>スウ</t>
    </rPh>
    <rPh sb="12" eb="14">
      <t>ヒルマ</t>
    </rPh>
    <rPh sb="15" eb="18">
      <t>ソノタ</t>
    </rPh>
    <rPh sb="18" eb="19">
      <t>ベツ</t>
    </rPh>
    <phoneticPr fontId="1"/>
  </si>
  <si>
    <t>音楽</t>
    <rPh sb="0" eb="2">
      <t>オンガク</t>
    </rPh>
    <phoneticPr fontId="1"/>
  </si>
  <si>
    <t>情報</t>
    <rPh sb="0" eb="2">
      <t>ジョウホウ</t>
    </rPh>
    <phoneticPr fontId="1"/>
  </si>
  <si>
    <t>デザイン</t>
  </si>
  <si>
    <t>スポーツ</t>
  </si>
  <si>
    <t>学習・補習</t>
    <rPh sb="0" eb="2">
      <t>ガクシュウ</t>
    </rPh>
    <rPh sb="3" eb="5">
      <t>ホシュウ</t>
    </rPh>
    <phoneticPr fontId="1"/>
  </si>
  <si>
    <t>その他各種学校のみにある課程計</t>
    <rPh sb="2" eb="3">
      <t>タ</t>
    </rPh>
    <rPh sb="3" eb="5">
      <t>カクシュ</t>
    </rPh>
    <rPh sb="5" eb="7">
      <t>ガッコウ</t>
    </rPh>
    <rPh sb="12" eb="14">
      <t>カテイ</t>
    </rPh>
    <rPh sb="14" eb="15">
      <t>ケイ</t>
    </rPh>
    <phoneticPr fontId="1"/>
  </si>
  <si>
    <t>令和元年度</t>
    <rPh sb="0" eb="1">
      <t>レイワ</t>
    </rPh>
    <rPh sb="1" eb="4">
      <t>ガンネンド</t>
    </rPh>
    <phoneticPr fontId="1"/>
  </si>
  <si>
    <t>令和元年度</t>
    <rPh sb="0" eb="1">
      <t>レイワ</t>
    </rPh>
    <rPh sb="1" eb="4">
      <t>ガンネンド</t>
    </rPh>
    <phoneticPr fontId="1"/>
  </si>
  <si>
    <t>平成３０年度</t>
    <rPh sb="0" eb="1">
      <t>ヘイセイ</t>
    </rPh>
    <rPh sb="3" eb="5">
      <t>ネンド</t>
    </rPh>
    <phoneticPr fontId="1"/>
  </si>
  <si>
    <t>平成30年度</t>
    <rPh sb="0" eb="1">
      <t>ヘイセイ</t>
    </rPh>
    <rPh sb="3" eb="5">
      <t>ネンド</t>
    </rPh>
    <phoneticPr fontId="1"/>
  </si>
  <si>
    <t>平成29年度間</t>
    <rPh sb="0" eb="1">
      <t>ヘイセイ</t>
    </rPh>
    <rPh sb="3" eb="6">
      <t>ネンドカン</t>
    </rPh>
    <phoneticPr fontId="1"/>
  </si>
  <si>
    <t>平成30年度間</t>
    <rPh sb="0" eb="1">
      <t>ヘイセイ</t>
    </rPh>
    <rPh sb="3" eb="5">
      <t>ネンド</t>
    </rPh>
    <rPh sb="5" eb="6">
      <t>カン</t>
    </rPh>
    <phoneticPr fontId="1"/>
  </si>
  <si>
    <t>入学者数</t>
    <rPh sb="0" eb="3">
      <t>ニュウガクシャ</t>
    </rPh>
    <rPh sb="3" eb="4">
      <t>スウ</t>
    </rPh>
    <phoneticPr fontId="1"/>
  </si>
  <si>
    <t xml:space="preserve"> 工 業 関 係 計</t>
    <rPh sb="1" eb="4">
      <t>コウギョウ</t>
    </rPh>
    <rPh sb="5" eb="8">
      <t>カンケイ</t>
    </rPh>
    <rPh sb="9" eb="10">
      <t>ケイ</t>
    </rPh>
    <phoneticPr fontId="1"/>
  </si>
  <si>
    <t>土木・建築</t>
    <rPh sb="0" eb="2">
      <t>ドボク</t>
    </rPh>
    <rPh sb="3" eb="5">
      <t>ケンチク</t>
    </rPh>
    <phoneticPr fontId="1"/>
  </si>
  <si>
    <t>情報処理</t>
    <rPh sb="0" eb="2">
      <t>ジョウホウ</t>
    </rPh>
    <rPh sb="2" eb="4">
      <t>ショリ</t>
    </rPh>
    <phoneticPr fontId="1"/>
  </si>
  <si>
    <t xml:space="preserve"> 農 業 関 係 計</t>
    <rPh sb="1" eb="2">
      <t>ノウ</t>
    </rPh>
    <rPh sb="3" eb="4">
      <t>ギョウ</t>
    </rPh>
    <rPh sb="5" eb="6">
      <t>セキ</t>
    </rPh>
    <rPh sb="7" eb="8">
      <t>カカリ</t>
    </rPh>
    <rPh sb="9" eb="10">
      <t>ケイ</t>
    </rPh>
    <phoneticPr fontId="1"/>
  </si>
  <si>
    <t xml:space="preserve"> 医 療 関 係 計</t>
    <rPh sb="1" eb="4">
      <t>イリョウ</t>
    </rPh>
    <rPh sb="5" eb="8">
      <t>カンケイ</t>
    </rPh>
    <rPh sb="9" eb="10">
      <t>ケイ</t>
    </rPh>
    <phoneticPr fontId="1"/>
  </si>
  <si>
    <t>看護</t>
    <rPh sb="0" eb="2">
      <t>カンゴ</t>
    </rPh>
    <phoneticPr fontId="1"/>
  </si>
  <si>
    <t>准看護</t>
    <rPh sb="0" eb="2">
      <t>ジュンカン</t>
    </rPh>
    <rPh sb="2" eb="3">
      <t>ゴ</t>
    </rPh>
    <phoneticPr fontId="1"/>
  </si>
  <si>
    <t>歯科衛生</t>
    <rPh sb="0" eb="2">
      <t>シカ</t>
    </rPh>
    <rPh sb="2" eb="4">
      <t>エイセイ</t>
    </rPh>
    <phoneticPr fontId="1"/>
  </si>
  <si>
    <t>理学・作業療法</t>
    <rPh sb="0" eb="2">
      <t>リガク</t>
    </rPh>
    <rPh sb="3" eb="5">
      <t>サギョウ</t>
    </rPh>
    <rPh sb="5" eb="7">
      <t>リョウホウ</t>
    </rPh>
    <phoneticPr fontId="1"/>
  </si>
  <si>
    <t>その他(上記以外）</t>
    <rPh sb="0" eb="3">
      <t>ソノタ</t>
    </rPh>
    <rPh sb="4" eb="6">
      <t>ジョウキ</t>
    </rPh>
    <rPh sb="6" eb="8">
      <t>イガイ</t>
    </rPh>
    <phoneticPr fontId="1"/>
  </si>
  <si>
    <t xml:space="preserve"> 衛 生 関 係 計</t>
    <rPh sb="1" eb="4">
      <t>エイセイ</t>
    </rPh>
    <rPh sb="5" eb="8">
      <t>カンケイ</t>
    </rPh>
    <rPh sb="9" eb="10">
      <t>ケイ</t>
    </rPh>
    <phoneticPr fontId="1"/>
  </si>
  <si>
    <t>栄養</t>
    <rPh sb="0" eb="2">
      <t>エイヨウ</t>
    </rPh>
    <phoneticPr fontId="1"/>
  </si>
  <si>
    <t>調理</t>
    <rPh sb="0" eb="2">
      <t>チョウリ</t>
    </rPh>
    <phoneticPr fontId="1"/>
  </si>
  <si>
    <t>理容</t>
    <rPh sb="0" eb="2">
      <t>リヨウ</t>
    </rPh>
    <phoneticPr fontId="1"/>
  </si>
  <si>
    <t>美容</t>
    <rPh sb="0" eb="2">
      <t>ビヨウ</t>
    </rPh>
    <phoneticPr fontId="1"/>
  </si>
  <si>
    <t xml:space="preserve"> 教育社会福祉計</t>
    <rPh sb="1" eb="3">
      <t>キョウイク</t>
    </rPh>
    <rPh sb="3" eb="5">
      <t>シャカイ</t>
    </rPh>
    <rPh sb="5" eb="7">
      <t>フクシ</t>
    </rPh>
    <rPh sb="7" eb="8">
      <t>ケイ</t>
    </rPh>
    <phoneticPr fontId="1"/>
  </si>
  <si>
    <t>保育士養成</t>
    <rPh sb="0" eb="3">
      <t>ホイクシ</t>
    </rPh>
    <rPh sb="3" eb="5">
      <t>ヨウセイ</t>
    </rPh>
    <phoneticPr fontId="1"/>
  </si>
  <si>
    <t>介護福祉</t>
    <rPh sb="0" eb="2">
      <t>カイゴ</t>
    </rPh>
    <rPh sb="2" eb="4">
      <t>フクシ</t>
    </rPh>
    <phoneticPr fontId="1"/>
  </si>
  <si>
    <t xml:space="preserve"> 商業実務関係計</t>
    <rPh sb="1" eb="3">
      <t>ショウギョウ</t>
    </rPh>
    <rPh sb="3" eb="5">
      <t>ジツム</t>
    </rPh>
    <rPh sb="5" eb="7">
      <t>カンケイ</t>
    </rPh>
    <rPh sb="7" eb="8">
      <t>ケイ</t>
    </rPh>
    <phoneticPr fontId="1"/>
  </si>
  <si>
    <t>商業</t>
    <rPh sb="0" eb="2">
      <t>ショウギョウ</t>
    </rPh>
    <phoneticPr fontId="1"/>
  </si>
  <si>
    <t>経理・簿記</t>
    <rPh sb="0" eb="2">
      <t>ケイリ</t>
    </rPh>
    <rPh sb="3" eb="5">
      <t>ボキ</t>
    </rPh>
    <phoneticPr fontId="1"/>
  </si>
  <si>
    <t>秘書</t>
    <rPh sb="0" eb="2">
      <t>ヒショ</t>
    </rPh>
    <phoneticPr fontId="1"/>
  </si>
  <si>
    <t>経営</t>
    <rPh sb="0" eb="2">
      <t>ケイエイ</t>
    </rPh>
    <phoneticPr fontId="1"/>
  </si>
  <si>
    <t xml:space="preserve"> 服飾家政関係計</t>
    <rPh sb="1" eb="3">
      <t>フクショク</t>
    </rPh>
    <rPh sb="3" eb="5">
      <t>カセイ</t>
    </rPh>
    <rPh sb="5" eb="7">
      <t>カンケイ</t>
    </rPh>
    <rPh sb="7" eb="8">
      <t>ケイ</t>
    </rPh>
    <phoneticPr fontId="1"/>
  </si>
  <si>
    <t xml:space="preserve"> 文化教養関係計</t>
    <rPh sb="1" eb="3">
      <t>ブンカ</t>
    </rPh>
    <rPh sb="3" eb="5">
      <t>キョウヨウ</t>
    </rPh>
    <rPh sb="5" eb="7">
      <t>カンケイ</t>
    </rPh>
    <rPh sb="7" eb="8">
      <t>ケイ</t>
    </rPh>
    <phoneticPr fontId="1"/>
  </si>
  <si>
    <t>動物</t>
    <rPh sb="0" eb="2">
      <t>ドウブツ</t>
    </rPh>
    <phoneticPr fontId="1"/>
  </si>
  <si>
    <t>法律行政</t>
    <rPh sb="0" eb="2">
      <t>ホウリツ</t>
    </rPh>
    <rPh sb="2" eb="4">
      <t>ギョウセイ</t>
    </rPh>
    <phoneticPr fontId="1"/>
  </si>
  <si>
    <t>前 橋 市</t>
    <phoneticPr fontId="1"/>
  </si>
  <si>
    <t>高 崎 市</t>
    <phoneticPr fontId="1"/>
  </si>
  <si>
    <t>桐 生 市</t>
    <phoneticPr fontId="1"/>
  </si>
  <si>
    <t>太 田 市</t>
    <phoneticPr fontId="1"/>
  </si>
  <si>
    <t>富 岡 市</t>
    <phoneticPr fontId="1"/>
  </si>
  <si>
    <t>大 泉 町</t>
    <phoneticPr fontId="1"/>
  </si>
  <si>
    <t xml:space="preserve"> 公　　　 立</t>
    <rPh sb="1" eb="7">
      <t>コウリツ</t>
    </rPh>
    <phoneticPr fontId="1"/>
  </si>
  <si>
    <t xml:space="preserve"> 私　　　 立</t>
    <rPh sb="1" eb="7">
      <t>シリツ</t>
    </rPh>
    <phoneticPr fontId="1"/>
  </si>
  <si>
    <t xml:space="preserve"> 公　　　 立</t>
    <rPh sb="1" eb="2">
      <t>コウ</t>
    </rPh>
    <rPh sb="6" eb="7">
      <t>リツ</t>
    </rPh>
    <phoneticPr fontId="1"/>
  </si>
  <si>
    <t>（９）　特別支援学校</t>
    <rPh sb="4" eb="6">
      <t>トクベツ</t>
    </rPh>
    <rPh sb="6" eb="8">
      <t>シエン</t>
    </rPh>
    <rPh sb="8" eb="10">
      <t>ガッコウ</t>
    </rPh>
    <phoneticPr fontId="1"/>
  </si>
  <si>
    <t>（１０）　専　修　学　校</t>
    <rPh sb="5" eb="8">
      <t>センシュウ</t>
    </rPh>
    <rPh sb="9" eb="12">
      <t>ガッコウ</t>
    </rPh>
    <phoneticPr fontId="1"/>
  </si>
  <si>
    <t>（１１）　各　種　学　校</t>
    <rPh sb="5" eb="8">
      <t>カクシュ</t>
    </rPh>
    <rPh sb="9" eb="1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</si>
</sst>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#,##0;&quot;-&quot;#,##0;&quot;－&quot;"/>
    <numFmt numFmtId="181" formatCode="&quot;平&quot;&quot;成&quot;##&quot;年&quot;&quot;度&quot;"/>
    <numFmt numFmtId="182" formatCode="&quot;平&quot;&quot;成&quot;##&quot;年&quot;&quot;度&quot;&quot;間&quot;"/>
  </numFmts>
  <fonts count="21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</borders>
  <cellStyleXfs count="21">
    <xf numFmtId="0" fontId="0" fillId="0" borderId="0"/>
    <xf numFmtId="176" fontId="7" fillId="0" borderId="0" applyFill="0" applyBorder="0" applyAlignment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9" fillId="0" borderId="0">
      <alignment horizontal="left"/>
    </xf>
    <xf numFmtId="38" fontId="10" fillId="2" borderId="0" applyNumberFormat="0" applyBorder="0" applyAlignment="0" applyProtection="0"/>
    <xf numFmtId="178" fontId="11" fillId="0" borderId="1" applyNumberFormat="0" applyAlignment="0" applyProtection="0">
      <alignment horizontal="left" vertical="center"/>
    </xf>
    <xf numFmtId="178" fontId="11" fillId="0" borderId="2">
      <alignment horizontal="left" vertical="center"/>
    </xf>
    <xf numFmtId="10" fontId="10" fillId="3" borderId="3" applyNumberFormat="0" applyBorder="0" applyAlignment="0" applyProtection="0"/>
    <xf numFmtId="177" fontId="6" fillId="0" borderId="0"/>
    <xf numFmtId="178" fontId="8" fillId="0" borderId="0"/>
    <xf numFmtId="10" fontId="8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178" fontId="13" fillId="0" borderId="0">
      <alignment horizontal="left"/>
    </xf>
    <xf numFmtId="178" fontId="14" fillId="0" borderId="0"/>
    <xf numFmtId="178" fontId="15" fillId="0" borderId="0">
      <alignment horizontal="center"/>
    </xf>
    <xf numFmtId="178" fontId="16" fillId="0" borderId="0">
      <alignment vertical="center"/>
    </xf>
    <xf numFmtId="178" fontId="3" fillId="0" borderId="0">
      <alignment vertical="center"/>
    </xf>
  </cellStyleXfs>
  <cellXfs count="223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 applyProtection="1">
      <alignment horizontal="right" vertical="center"/>
      <protection locked="0"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distributed"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3" fillId="0" borderId="4" xfId="0" applyNumberFormat="1" applyFont="1" applyFill="1" applyBorder="1" applyAlignment="1">
      <alignment horizontal="right" vertical="center"/>
    </xf>
    <xf numFmtId="180" fontId="3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/>
    <xf numFmtId="0" fontId="3" fillId="0" borderId="0" xfId="0" applyFont="1" applyAlignment="1">
      <alignment horizontal="right" vertical="center"/>
    </xf>
    <xf numFmtId="180" fontId="3" fillId="0" borderId="11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0" fontId="5" fillId="0" borderId="11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180" fontId="3" fillId="0" borderId="12" xfId="0" applyNumberFormat="1" applyFont="1" applyFill="1" applyBorder="1" applyAlignment="1" applyProtection="1">
      <alignment horizontal="right" vertical="center"/>
    </xf>
    <xf numFmtId="180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quotePrefix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 applyProtection="1">
      <alignment horizontal="right" vertical="center"/>
      <protection locked="0"/>
    </xf>
    <xf numFmtId="180" fontId="5" fillId="0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180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/>
    </xf>
    <xf numFmtId="180" fontId="3" fillId="0" borderId="36" xfId="0" applyNumberFormat="1" applyFont="1" applyFill="1" applyBorder="1" applyAlignment="1" applyProtection="1">
      <alignment horizontal="right" vertical="center"/>
      <protection locked="0"/>
    </xf>
    <xf numFmtId="180" fontId="3" fillId="0" borderId="29" xfId="0" applyNumberFormat="1" applyFont="1" applyFill="1" applyBorder="1" applyAlignment="1" applyProtection="1">
      <alignment horizontal="right" vertical="center"/>
      <protection locked="0"/>
    </xf>
    <xf numFmtId="180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 shrinkToFit="1"/>
    </xf>
    <xf numFmtId="0" fontId="3" fillId="0" borderId="0" xfId="0" quotePrefix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/>
    </xf>
    <xf numFmtId="180" fontId="3" fillId="0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180" fontId="5" fillId="0" borderId="28" xfId="0" applyNumberFormat="1" applyFont="1" applyFill="1" applyBorder="1" applyAlignment="1">
      <alignment horizontal="right" vertical="center"/>
    </xf>
    <xf numFmtId="180" fontId="5" fillId="0" borderId="27" xfId="0" applyNumberFormat="1" applyFont="1" applyFill="1" applyBorder="1" applyAlignment="1">
      <alignment horizontal="right" vertical="center"/>
    </xf>
    <xf numFmtId="180" fontId="3" fillId="0" borderId="30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quotePrefix="1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3" fontId="3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180" fontId="17" fillId="0" borderId="11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 applyProtection="1">
      <alignment horizontal="right" vertical="center"/>
      <protection locked="0"/>
    </xf>
    <xf numFmtId="180" fontId="18" fillId="0" borderId="11" xfId="0" applyNumberFormat="1" applyFont="1" applyFill="1" applyBorder="1" applyAlignment="1">
      <alignment horizontal="right" vertical="center"/>
    </xf>
    <xf numFmtId="180" fontId="18" fillId="0" borderId="0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180" fontId="17" fillId="0" borderId="28" xfId="0" applyNumberFormat="1" applyFont="1" applyFill="1" applyBorder="1" applyAlignment="1">
      <alignment horizontal="right" vertical="center"/>
    </xf>
    <xf numFmtId="180" fontId="17" fillId="0" borderId="27" xfId="0" applyNumberFormat="1" applyFont="1" applyFill="1" applyBorder="1" applyAlignment="1">
      <alignment horizontal="right" vertical="center"/>
    </xf>
    <xf numFmtId="180" fontId="17" fillId="0" borderId="12" xfId="0" applyNumberFormat="1" applyFont="1" applyFill="1" applyBorder="1" applyAlignment="1">
      <alignment horizontal="right" vertical="center"/>
    </xf>
    <xf numFmtId="180" fontId="17" fillId="0" borderId="4" xfId="0" applyNumberFormat="1" applyFont="1" applyFill="1" applyBorder="1" applyAlignment="1">
      <alignment horizontal="right" vertical="center"/>
    </xf>
    <xf numFmtId="180" fontId="17" fillId="0" borderId="4" xfId="0" applyNumberFormat="1" applyFont="1" applyFill="1" applyBorder="1" applyAlignment="1" applyProtection="1">
      <alignment horizontal="right" vertical="center"/>
      <protection locked="0"/>
    </xf>
    <xf numFmtId="180" fontId="3" fillId="0" borderId="14" xfId="0" applyNumberFormat="1" applyFont="1" applyFill="1" applyBorder="1" applyAlignment="1" applyProtection="1">
      <alignment horizontal="right" vertical="center"/>
    </xf>
    <xf numFmtId="0" fontId="20" fillId="0" borderId="0" xfId="0" applyFont="1" applyFill="1"/>
    <xf numFmtId="0" fontId="3" fillId="0" borderId="4" xfId="0" applyFont="1" applyFill="1" applyBorder="1"/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180" fontId="3" fillId="0" borderId="11" xfId="0" applyNumberFormat="1" applyFont="1" applyFill="1" applyBorder="1" applyAlignment="1" applyProtection="1">
      <alignment horizontal="right" vertical="center"/>
      <protection locked="0"/>
    </xf>
    <xf numFmtId="180" fontId="3" fillId="0" borderId="48" xfId="0" applyNumberFormat="1" applyFont="1" applyFill="1" applyBorder="1" applyAlignment="1" applyProtection="1">
      <alignment horizontal="right" vertical="center"/>
      <protection locked="0"/>
    </xf>
    <xf numFmtId="180" fontId="3" fillId="0" borderId="50" xfId="0" applyNumberFormat="1" applyFont="1" applyFill="1" applyBorder="1" applyAlignment="1" applyProtection="1">
      <alignment horizontal="right" vertical="center"/>
      <protection locked="0"/>
    </xf>
    <xf numFmtId="180" fontId="3" fillId="0" borderId="21" xfId="0" applyNumberFormat="1" applyFont="1" applyFill="1" applyBorder="1" applyAlignment="1" applyProtection="1">
      <alignment horizontal="right" vertical="center"/>
      <protection locked="0"/>
    </xf>
    <xf numFmtId="180" fontId="3" fillId="0" borderId="13" xfId="0" applyNumberFormat="1" applyFont="1" applyFill="1" applyBorder="1" applyAlignment="1" applyProtection="1">
      <alignment horizontal="right" vertical="center"/>
      <protection locked="0"/>
    </xf>
    <xf numFmtId="180" fontId="3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>
      <alignment horizontal="right" vertical="center"/>
    </xf>
    <xf numFmtId="180" fontId="5" fillId="0" borderId="29" xfId="0" applyNumberFormat="1" applyFont="1" applyFill="1" applyBorder="1" applyAlignment="1">
      <alignment horizontal="right" vertical="center"/>
    </xf>
    <xf numFmtId="180" fontId="5" fillId="0" borderId="49" xfId="0" applyNumberFormat="1" applyFont="1" applyFill="1" applyBorder="1" applyAlignment="1">
      <alignment horizontal="right" vertical="center"/>
    </xf>
    <xf numFmtId="180" fontId="5" fillId="0" borderId="51" xfId="0" applyNumberFormat="1" applyFont="1" applyFill="1" applyBorder="1" applyAlignment="1">
      <alignment horizontal="right" vertical="center"/>
    </xf>
    <xf numFmtId="180" fontId="5" fillId="0" borderId="34" xfId="0" applyNumberFormat="1" applyFont="1" applyFill="1" applyBorder="1" applyAlignment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0" fontId="5" fillId="0" borderId="27" xfId="0" applyFont="1" applyFill="1" applyBorder="1"/>
    <xf numFmtId="0" fontId="5" fillId="0" borderId="33" xfId="0" applyFont="1" applyFill="1" applyBorder="1" applyAlignment="1"/>
    <xf numFmtId="180" fontId="5" fillId="0" borderId="39" xfId="0" applyNumberFormat="1" applyFont="1" applyFill="1" applyBorder="1" applyAlignment="1">
      <alignment horizontal="right" vertical="center"/>
    </xf>
    <xf numFmtId="180" fontId="5" fillId="0" borderId="33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/>
    <xf numFmtId="0" fontId="3" fillId="0" borderId="41" xfId="0" applyFont="1" applyFill="1" applyBorder="1" applyAlignment="1">
      <alignment horizontal="distributed" vertical="center"/>
    </xf>
    <xf numFmtId="0" fontId="3" fillId="0" borderId="44" xfId="0" applyFont="1" applyFill="1" applyBorder="1" applyAlignment="1"/>
    <xf numFmtId="180" fontId="3" fillId="0" borderId="41" xfId="0" applyNumberFormat="1" applyFont="1" applyFill="1" applyBorder="1" applyAlignment="1">
      <alignment horizontal="right" vertical="center"/>
    </xf>
    <xf numFmtId="180" fontId="3" fillId="0" borderId="42" xfId="0" applyNumberFormat="1" applyFont="1" applyFill="1" applyBorder="1" applyAlignment="1" applyProtection="1">
      <alignment horizontal="right" vertical="center"/>
      <protection locked="0"/>
    </xf>
    <xf numFmtId="180" fontId="3" fillId="0" borderId="41" xfId="0" applyNumberFormat="1" applyFont="1" applyFill="1" applyBorder="1" applyAlignment="1" applyProtection="1">
      <alignment horizontal="right" vertical="center"/>
      <protection locked="0"/>
    </xf>
    <xf numFmtId="180" fontId="3" fillId="0" borderId="43" xfId="0" applyNumberFormat="1" applyFont="1" applyFill="1" applyBorder="1" applyAlignment="1" applyProtection="1">
      <alignment horizontal="right" vertical="center"/>
      <protection locked="0"/>
    </xf>
    <xf numFmtId="180" fontId="3" fillId="0" borderId="44" xfId="0" applyNumberFormat="1" applyFont="1" applyFill="1" applyBorder="1" applyAlignment="1" applyProtection="1">
      <alignment horizontal="right" vertical="center"/>
      <protection locked="0"/>
    </xf>
    <xf numFmtId="180" fontId="3" fillId="0" borderId="31" xfId="0" applyNumberFormat="1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/>
    <xf numFmtId="180" fontId="3" fillId="0" borderId="30" xfId="0" applyNumberFormat="1" applyFont="1" applyFill="1" applyBorder="1" applyAlignment="1" applyProtection="1">
      <alignment horizontal="right" vertical="center"/>
      <protection locked="0"/>
    </xf>
    <xf numFmtId="180" fontId="3" fillId="0" borderId="40" xfId="0" applyNumberFormat="1" applyFont="1" applyFill="1" applyBorder="1" applyAlignment="1" applyProtection="1">
      <alignment horizontal="right" vertical="center"/>
      <protection locked="0"/>
    </xf>
    <xf numFmtId="180" fontId="3" fillId="0" borderId="34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Fill="1" applyBorder="1"/>
    <xf numFmtId="0" fontId="5" fillId="0" borderId="27" xfId="0" applyFont="1" applyFill="1" applyBorder="1" applyAlignment="1"/>
    <xf numFmtId="0" fontId="5" fillId="0" borderId="0" xfId="0" applyFont="1" applyFill="1" applyBorder="1" applyAlignment="1"/>
    <xf numFmtId="180" fontId="5" fillId="0" borderId="31" xfId="0" applyNumberFormat="1" applyFont="1" applyFill="1" applyBorder="1" applyAlignment="1">
      <alignment horizontal="right" vertical="center"/>
    </xf>
    <xf numFmtId="180" fontId="3" fillId="0" borderId="42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/>
    <xf numFmtId="180" fontId="3" fillId="0" borderId="12" xfId="0" applyNumberFormat="1" applyFont="1" applyFill="1" applyBorder="1" applyAlignment="1" applyProtection="1">
      <alignment horizontal="right" vertical="center"/>
      <protection locked="0"/>
    </xf>
    <xf numFmtId="180" fontId="3" fillId="0" borderId="32" xfId="0" applyNumberFormat="1" applyFont="1" applyFill="1" applyBorder="1" applyAlignment="1" applyProtection="1">
      <alignment horizontal="right" vertical="center"/>
      <protection locked="0"/>
    </xf>
    <xf numFmtId="180" fontId="3" fillId="0" borderId="25" xfId="0" applyNumberFormat="1" applyFont="1" applyFill="1" applyBorder="1" applyAlignment="1" applyProtection="1">
      <alignment horizontal="right" vertical="center"/>
      <protection locked="0"/>
    </xf>
    <xf numFmtId="181" fontId="3" fillId="0" borderId="14" xfId="0" quotePrefix="1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1" fontId="5" fillId="0" borderId="0" xfId="0" quotePrefix="1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/>
    <xf numFmtId="0" fontId="3" fillId="0" borderId="0" xfId="0" applyNumberFormat="1" applyFont="1"/>
    <xf numFmtId="180" fontId="5" fillId="0" borderId="15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vertical="center" shrinkToFit="1"/>
    </xf>
    <xf numFmtId="181" fontId="5" fillId="0" borderId="0" xfId="0" quotePrefix="1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1" fontId="3" fillId="0" borderId="0" xfId="0" quotePrefix="1" applyNumberFormat="1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1" fontId="5" fillId="0" borderId="0" xfId="0" quotePrefix="1" applyNumberFormat="1" applyFont="1" applyFill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81" fontId="3" fillId="0" borderId="0" xfId="0" quotePrefix="1" applyNumberFormat="1" applyFont="1" applyFill="1" applyAlignment="1">
      <alignment horizontal="distributed" vertical="center"/>
    </xf>
    <xf numFmtId="0" fontId="3" fillId="0" borderId="0" xfId="0" quotePrefix="1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82" fontId="5" fillId="0" borderId="0" xfId="0" quotePrefix="1" applyNumberFormat="1" applyFont="1" applyFill="1" applyAlignment="1">
      <alignment horizontal="distributed" vertical="center"/>
    </xf>
    <xf numFmtId="0" fontId="5" fillId="0" borderId="14" xfId="0" quotePrefix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0" fillId="0" borderId="0" xfId="0" quotePrefix="1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vertical="center" wrapText="1"/>
    </xf>
    <xf numFmtId="0" fontId="3" fillId="0" borderId="14" xfId="0" quotePrefix="1" applyFont="1" applyFill="1" applyBorder="1" applyAlignment="1">
      <alignment horizontal="distributed" vertical="center"/>
    </xf>
    <xf numFmtId="181" fontId="5" fillId="0" borderId="29" xfId="0" quotePrefix="1" applyNumberFormat="1" applyFont="1" applyFill="1" applyBorder="1" applyAlignment="1">
      <alignment horizontal="distributed" vertical="center"/>
    </xf>
  </cellXfs>
  <cellStyles count="21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</cellStyles>
  <dxfs count="0"/>
  <tableStyles count="0" defaultTableStyle="TableStyleMedium9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image" Target="../media/image22.emf"/><Relationship Id="rId1" Type="http://schemas.openxmlformats.org/officeDocument/2006/relationships/image" Target="../media/image21.emf"/><Relationship Id="rId5" Type="http://schemas.openxmlformats.org/officeDocument/2006/relationships/image" Target="../media/image25.emf"/><Relationship Id="rId4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5" Type="http://schemas.openxmlformats.org/officeDocument/2006/relationships/image" Target="../media/image18.emf"/><Relationship Id="rId4" Type="http://schemas.openxmlformats.org/officeDocument/2006/relationships/image" Target="../media/image1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8.emf"/><Relationship Id="rId2" Type="http://schemas.openxmlformats.org/officeDocument/2006/relationships/image" Target="../media/image27.emf"/><Relationship Id="rId1" Type="http://schemas.openxmlformats.org/officeDocument/2006/relationships/image" Target="../media/image26.emf"/><Relationship Id="rId5" Type="http://schemas.openxmlformats.org/officeDocument/2006/relationships/image" Target="../media/image30.emf"/><Relationship Id="rId4" Type="http://schemas.openxmlformats.org/officeDocument/2006/relationships/image" Target="../media/image2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23</xdr:col>
          <xdr:colOff>981075</xdr:colOff>
          <xdr:row>25</xdr:row>
          <xdr:rowOff>47625</xdr:rowOff>
        </xdr:to>
        <xdr:pic>
          <xdr:nvPicPr>
            <xdr:cNvPr id="10" name="図 9"/>
            <xdr:cNvPicPr>
              <a:picLocks noChangeAspect="1" noChangeArrowheads="1"/>
              <a:extLst>
                <a:ext uri="{84589F7E-364E-4C9E-8A38-B11213B215E9}">
                  <a14:cameraTool cellRange="#REF!" spid="_x0000_s1529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2819400"/>
              <a:ext cx="13858875" cy="1762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9</xdr:col>
          <xdr:colOff>457200</xdr:colOff>
          <xdr:row>40</xdr:row>
          <xdr:rowOff>104775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#REF!" spid="_x0000_s15299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5391150"/>
              <a:ext cx="5867400" cy="2200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23</xdr:col>
          <xdr:colOff>847725</xdr:colOff>
          <xdr:row>38</xdr:row>
          <xdr:rowOff>38100</xdr:rowOff>
        </xdr:to>
        <xdr:pic>
          <xdr:nvPicPr>
            <xdr:cNvPr id="13" name="図 12"/>
            <xdr:cNvPicPr>
              <a:picLocks noChangeAspect="1" noChangeArrowheads="1"/>
              <a:extLst>
                <a:ext uri="{84589F7E-364E-4C9E-8A38-B11213B215E9}">
                  <a14:cameraTool cellRange="#REF!" spid="_x0000_s15299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10400" y="5048250"/>
              <a:ext cx="6715125" cy="1790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323850</xdr:colOff>
          <xdr:row>22</xdr:row>
          <xdr:rowOff>152400</xdr:rowOff>
        </xdr:to>
        <xdr:pic>
          <xdr:nvPicPr>
            <xdr:cNvPr id="9" name="図 8"/>
            <xdr:cNvPicPr>
              <a:picLocks noChangeAspect="1" noChangeArrowheads="1"/>
              <a:extLst>
                <a:ext uri="{84589F7E-364E-4C9E-8A38-B11213B215E9}">
                  <a14:cameraTool cellRange="#REF!" spid="_x0000_s2091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177800"/>
              <a:ext cx="6813550" cy="3962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1</xdr:row>
          <xdr:rowOff>0</xdr:rowOff>
        </xdr:from>
        <xdr:to>
          <xdr:col>21</xdr:col>
          <xdr:colOff>647700</xdr:colOff>
          <xdr:row>13</xdr:row>
          <xdr:rowOff>57150</xdr:rowOff>
        </xdr:to>
        <xdr:pic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#REF!" spid="_x0000_s20913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391400" y="177800"/>
              <a:ext cx="6477000" cy="2266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</xdr:row>
          <xdr:rowOff>76200</xdr:rowOff>
        </xdr:from>
        <xdr:to>
          <xdr:col>7</xdr:col>
          <xdr:colOff>523875</xdr:colOff>
          <xdr:row>40</xdr:row>
          <xdr:rowOff>142875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#REF!" spid="_x0000_s20913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8100" y="4241800"/>
              <a:ext cx="5286375" cy="3089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23</xdr:row>
          <xdr:rowOff>76200</xdr:rowOff>
        </xdr:from>
        <xdr:to>
          <xdr:col>22</xdr:col>
          <xdr:colOff>22225</xdr:colOff>
          <xdr:row>33</xdr:row>
          <xdr:rowOff>127000</xdr:rowOff>
        </xdr:to>
        <xdr:pic>
          <xdr:nvPicPr>
            <xdr:cNvPr id="14" name="図 13"/>
            <xdr:cNvPicPr>
              <a:picLocks noChangeAspect="1" noChangeArrowheads="1"/>
              <a:extLst>
                <a:ext uri="{84589F7E-364E-4C9E-8A38-B11213B215E9}">
                  <a14:cameraTool cellRange="#REF!" spid="_x0000_s20913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467600" y="4241800"/>
              <a:ext cx="6461125" cy="1828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139700</xdr:rowOff>
        </xdr:from>
        <xdr:to>
          <xdr:col>9</xdr:col>
          <xdr:colOff>279400</xdr:colOff>
          <xdr:row>59</xdr:row>
          <xdr:rowOff>76200</xdr:rowOff>
        </xdr:to>
        <xdr:pic>
          <xdr:nvPicPr>
            <xdr:cNvPr id="16" name="図 15"/>
            <xdr:cNvPicPr>
              <a:picLocks noChangeAspect="1" noChangeArrowheads="1"/>
              <a:extLst>
                <a:ext uri="{84589F7E-364E-4C9E-8A38-B11213B215E9}">
                  <a14:cameraTool cellRange="#REF!" spid="_x0000_s20913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7505700"/>
              <a:ext cx="6451600" cy="3136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41</xdr:row>
          <xdr:rowOff>139700</xdr:rowOff>
        </xdr:from>
        <xdr:to>
          <xdr:col>22</xdr:col>
          <xdr:colOff>15875</xdr:colOff>
          <xdr:row>51</xdr:row>
          <xdr:rowOff>149225</xdr:rowOff>
        </xdr:to>
        <xdr:pic>
          <xdr:nvPicPr>
            <xdr:cNvPr id="18" name="図 17"/>
            <xdr:cNvPicPr>
              <a:picLocks noChangeAspect="1" noChangeArrowheads="1"/>
              <a:extLst>
                <a:ext uri="{84589F7E-364E-4C9E-8A38-B11213B215E9}">
                  <a14:cameraTool cellRange="#REF!" spid="_x0000_s20913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442200" y="7505700"/>
              <a:ext cx="6480175" cy="1787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51</xdr:row>
          <xdr:rowOff>76200</xdr:rowOff>
        </xdr:from>
        <xdr:to>
          <xdr:col>21</xdr:col>
          <xdr:colOff>663575</xdr:colOff>
          <xdr:row>61</xdr:row>
          <xdr:rowOff>133350</xdr:rowOff>
        </xdr:to>
        <xdr:pic>
          <xdr:nvPicPr>
            <xdr:cNvPr id="20" name="図 19"/>
            <xdr:cNvPicPr>
              <a:picLocks noChangeAspect="1" noChangeArrowheads="1"/>
              <a:extLst>
                <a:ext uri="{84589F7E-364E-4C9E-8A38-B11213B215E9}">
                  <a14:cameraTool cellRange="#REF!" spid="_x0000_s209137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7404100" y="9220200"/>
              <a:ext cx="6480175" cy="1835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19050</xdr:colOff>
          <xdr:row>26</xdr:row>
          <xdr:rowOff>9525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第82表!$A$4:$L$22" spid="_x0000_s1948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168088"/>
              <a:ext cx="6484844" cy="437981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616323</xdr:colOff>
          <xdr:row>1</xdr:row>
          <xdr:rowOff>0</xdr:rowOff>
        </xdr:from>
        <xdr:to>
          <xdr:col>19</xdr:col>
          <xdr:colOff>113739</xdr:colOff>
          <xdr:row>10</xdr:row>
          <xdr:rowOff>66674</xdr:rowOff>
        </xdr:to>
        <xdr:pic>
          <xdr:nvPicPr>
            <xdr:cNvPr id="9" name="図 8"/>
            <xdr:cNvPicPr>
              <a:picLocks noChangeAspect="1" noChangeArrowheads="1"/>
              <a:extLst>
                <a:ext uri="{84589F7E-364E-4C9E-8A38-B11213B215E9}">
                  <a14:cameraTool cellRange="第83表!$A$4:$I$10" spid="_x0000_s1948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082117" y="168088"/>
              <a:ext cx="5649446" cy="174755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33617</xdr:rowOff>
        </xdr:from>
        <xdr:to>
          <xdr:col>9</xdr:col>
          <xdr:colOff>219075</xdr:colOff>
          <xdr:row>47</xdr:row>
          <xdr:rowOff>138393</xdr:rowOff>
        </xdr:to>
        <xdr:pic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第84表!$A$4:$P$18" spid="_x0000_s19488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908176"/>
              <a:ext cx="6371104" cy="329845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616323</xdr:colOff>
          <xdr:row>28</xdr:row>
          <xdr:rowOff>33617</xdr:rowOff>
        </xdr:from>
        <xdr:to>
          <xdr:col>20</xdr:col>
          <xdr:colOff>266139</xdr:colOff>
          <xdr:row>39</xdr:row>
          <xdr:rowOff>157442</xdr:rowOff>
        </xdr:to>
        <xdr:pic>
          <xdr:nvPicPr>
            <xdr:cNvPr id="14" name="図 13"/>
            <xdr:cNvPicPr>
              <a:picLocks noChangeAspect="1" noChangeArrowheads="1"/>
              <a:extLst>
                <a:ext uri="{84589F7E-364E-4C9E-8A38-B11213B215E9}">
                  <a14:cameraTool cellRange="第85表!$A$4:$L$11" spid="_x0000_s19488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082117" y="4908176"/>
              <a:ext cx="6485404" cy="197279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616323</xdr:colOff>
          <xdr:row>40</xdr:row>
          <xdr:rowOff>100853</xdr:rowOff>
        </xdr:from>
        <xdr:to>
          <xdr:col>20</xdr:col>
          <xdr:colOff>247089</xdr:colOff>
          <xdr:row>52</xdr:row>
          <xdr:rowOff>75641</xdr:rowOff>
        </xdr:to>
        <xdr:pic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第86表!$A$4:$M$12" spid="_x0000_s19488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082117" y="6992471"/>
              <a:ext cx="6466354" cy="199184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4">
    <tabColor rgb="FFFF0000"/>
  </sheetPr>
  <dimension ref="A2:W33"/>
  <sheetViews>
    <sheetView showGridLines="0" view="pageBreakPreview" zoomScaleNormal="75" zoomScaleSheetLayoutView="100" workbookViewId="0">
      <selection activeCell="A3" sqref="A3"/>
    </sheetView>
  </sheetViews>
  <sheetFormatPr defaultRowHeight="13.5" x14ac:dyDescent="0.15"/>
  <cols>
    <col min="1" max="1" width="13.125" style="3" customWidth="1"/>
    <col min="2" max="2" width="8.875" style="3" customWidth="1"/>
    <col min="3" max="23" width="7" style="3" customWidth="1"/>
    <col min="24" max="24" width="16.875" style="3" customWidth="1"/>
    <col min="25" max="16384" width="9" style="3"/>
  </cols>
  <sheetData>
    <row r="2" spans="1:23" x14ac:dyDescent="0.1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20"/>
    </row>
    <row r="3" spans="1:23" ht="13.7" customHeight="1" x14ac:dyDescent="0.15">
      <c r="A3" s="1" t="s">
        <v>152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20"/>
    </row>
    <row r="4" spans="1:23" ht="16.5" customHeight="1" x14ac:dyDescent="0.15">
      <c r="A4" s="153" t="s">
        <v>95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5" spans="1:23" ht="14.25" thickBot="1" x14ac:dyDescent="0.2">
      <c r="A5" s="2"/>
      <c r="B5" s="2" t="s">
        <v>36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43"/>
      <c r="P5" s="143"/>
      <c r="Q5" s="143"/>
      <c r="R5" s="143"/>
      <c r="S5" s="143"/>
      <c r="T5" s="143"/>
      <c r="U5" s="143"/>
      <c r="V5" s="141"/>
      <c r="W5" s="4" t="s">
        <v>4</v>
      </c>
    </row>
    <row r="6" spans="1:23" ht="15.75" customHeight="1" x14ac:dyDescent="0.15">
      <c r="A6" s="163" t="s">
        <v>1</v>
      </c>
      <c r="B6" s="157" t="s">
        <v>6</v>
      </c>
      <c r="C6" s="160" t="s">
        <v>15</v>
      </c>
      <c r="D6" s="163" t="s">
        <v>16</v>
      </c>
      <c r="E6" s="163"/>
      <c r="F6" s="163"/>
      <c r="G6" s="163"/>
      <c r="H6" s="163"/>
      <c r="I6" s="163"/>
      <c r="J6" s="163"/>
      <c r="K6" s="157" t="s">
        <v>17</v>
      </c>
      <c r="L6" s="163"/>
      <c r="M6" s="163"/>
      <c r="N6" s="164"/>
      <c r="O6" s="152" t="s">
        <v>18</v>
      </c>
      <c r="P6" s="152"/>
      <c r="Q6" s="152"/>
      <c r="R6" s="152"/>
      <c r="S6" s="152"/>
      <c r="T6" s="152"/>
      <c r="U6" s="152"/>
      <c r="V6" s="152"/>
      <c r="W6" s="152"/>
    </row>
    <row r="7" spans="1:23" ht="15.75" customHeight="1" x14ac:dyDescent="0.15">
      <c r="A7" s="169"/>
      <c r="B7" s="158"/>
      <c r="C7" s="161"/>
      <c r="D7" s="156"/>
      <c r="E7" s="156"/>
      <c r="F7" s="156"/>
      <c r="G7" s="156"/>
      <c r="H7" s="156"/>
      <c r="I7" s="156"/>
      <c r="J7" s="156"/>
      <c r="K7" s="159"/>
      <c r="L7" s="156"/>
      <c r="M7" s="156"/>
      <c r="N7" s="165"/>
      <c r="O7" s="155" t="s">
        <v>6</v>
      </c>
      <c r="P7" s="166" t="s">
        <v>19</v>
      </c>
      <c r="Q7" s="167"/>
      <c r="R7" s="167"/>
      <c r="S7" s="168"/>
      <c r="T7" s="167" t="s">
        <v>20</v>
      </c>
      <c r="U7" s="167"/>
      <c r="V7" s="167"/>
      <c r="W7" s="167"/>
    </row>
    <row r="8" spans="1:23" ht="15.75" customHeight="1" x14ac:dyDescent="0.15">
      <c r="A8" s="170"/>
      <c r="B8" s="159"/>
      <c r="C8" s="162"/>
      <c r="D8" s="27" t="s">
        <v>5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6" t="s">
        <v>26</v>
      </c>
      <c r="K8" s="5" t="s">
        <v>5</v>
      </c>
      <c r="L8" s="5" t="s">
        <v>21</v>
      </c>
      <c r="M8" s="5" t="s">
        <v>22</v>
      </c>
      <c r="N8" s="5" t="s">
        <v>23</v>
      </c>
      <c r="O8" s="156"/>
      <c r="P8" s="5" t="s">
        <v>6</v>
      </c>
      <c r="Q8" s="5" t="s">
        <v>21</v>
      </c>
      <c r="R8" s="5" t="s">
        <v>22</v>
      </c>
      <c r="S8" s="5" t="s">
        <v>23</v>
      </c>
      <c r="T8" s="27" t="s">
        <v>6</v>
      </c>
      <c r="U8" s="5" t="s">
        <v>21</v>
      </c>
      <c r="V8" s="5" t="s">
        <v>22</v>
      </c>
      <c r="W8" s="6" t="s">
        <v>23</v>
      </c>
    </row>
    <row r="9" spans="1:23" ht="15.75" customHeight="1" x14ac:dyDescent="0.15">
      <c r="A9" s="140">
        <v>30</v>
      </c>
      <c r="B9" s="12">
        <v>2289</v>
      </c>
      <c r="C9" s="46">
        <v>30</v>
      </c>
      <c r="D9" s="13">
        <v>740</v>
      </c>
      <c r="E9" s="14">
        <v>114</v>
      </c>
      <c r="F9" s="14">
        <v>127</v>
      </c>
      <c r="G9" s="14">
        <v>143</v>
      </c>
      <c r="H9" s="14">
        <v>124</v>
      </c>
      <c r="I9" s="14">
        <v>129</v>
      </c>
      <c r="J9" s="14">
        <v>103</v>
      </c>
      <c r="K9" s="12">
        <v>482</v>
      </c>
      <c r="L9" s="14">
        <v>158</v>
      </c>
      <c r="M9" s="14">
        <v>157</v>
      </c>
      <c r="N9" s="107">
        <v>167</v>
      </c>
      <c r="O9" s="13">
        <v>1037</v>
      </c>
      <c r="P9" s="12">
        <v>1020</v>
      </c>
      <c r="Q9" s="14">
        <v>365</v>
      </c>
      <c r="R9" s="14">
        <v>326</v>
      </c>
      <c r="S9" s="107">
        <v>329</v>
      </c>
      <c r="T9" s="13">
        <v>17</v>
      </c>
      <c r="U9" s="14">
        <v>6</v>
      </c>
      <c r="V9" s="14">
        <v>9</v>
      </c>
      <c r="W9" s="14">
        <v>2</v>
      </c>
    </row>
    <row r="10" spans="1:23" ht="15.75" customHeight="1" x14ac:dyDescent="0.15">
      <c r="A10" s="142" t="s">
        <v>109</v>
      </c>
      <c r="B10" s="10">
        <f t="shared" ref="B10:W10" si="0">IF(SUM(B11:B12)&gt;0,SUM(B11:B12),"－")</f>
        <v>2300</v>
      </c>
      <c r="C10" s="149">
        <f t="shared" si="0"/>
        <v>29</v>
      </c>
      <c r="D10" s="11">
        <f t="shared" si="0"/>
        <v>780</v>
      </c>
      <c r="E10" s="11">
        <f t="shared" si="0"/>
        <v>135</v>
      </c>
      <c r="F10" s="11">
        <f t="shared" si="0"/>
        <v>113</v>
      </c>
      <c r="G10" s="11">
        <f t="shared" si="0"/>
        <v>132</v>
      </c>
      <c r="H10" s="11">
        <f t="shared" si="0"/>
        <v>141</v>
      </c>
      <c r="I10" s="11">
        <f t="shared" si="0"/>
        <v>127</v>
      </c>
      <c r="J10" s="11">
        <f t="shared" si="0"/>
        <v>132</v>
      </c>
      <c r="K10" s="10">
        <f t="shared" si="0"/>
        <v>444</v>
      </c>
      <c r="L10" s="11">
        <f t="shared" si="0"/>
        <v>125</v>
      </c>
      <c r="M10" s="11">
        <f t="shared" si="0"/>
        <v>159</v>
      </c>
      <c r="N10" s="113">
        <f t="shared" si="0"/>
        <v>160</v>
      </c>
      <c r="O10" s="11">
        <f t="shared" si="0"/>
        <v>1047</v>
      </c>
      <c r="P10" s="10">
        <f t="shared" si="0"/>
        <v>1033</v>
      </c>
      <c r="Q10" s="11">
        <f t="shared" si="0"/>
        <v>348</v>
      </c>
      <c r="R10" s="11">
        <f t="shared" si="0"/>
        <v>365</v>
      </c>
      <c r="S10" s="113">
        <f t="shared" si="0"/>
        <v>320</v>
      </c>
      <c r="T10" s="11">
        <f t="shared" si="0"/>
        <v>14</v>
      </c>
      <c r="U10" s="11">
        <f t="shared" si="0"/>
        <v>6</v>
      </c>
      <c r="V10" s="11">
        <f t="shared" si="0"/>
        <v>4</v>
      </c>
      <c r="W10" s="11">
        <f t="shared" si="0"/>
        <v>4</v>
      </c>
    </row>
    <row r="11" spans="1:23" ht="15.75" customHeight="1" x14ac:dyDescent="0.15">
      <c r="A11" s="144" t="s">
        <v>42</v>
      </c>
      <c r="B11" s="12">
        <f>IF(SUM(C11)+SUM(D11)+SUM(K11)+SUM(O11)&gt;0,SUM(C11)+SUM(D11)+SUM(K11)+SUM(O11),"－")</f>
        <v>1493</v>
      </c>
      <c r="C11" s="46">
        <v>14</v>
      </c>
      <c r="D11" s="13">
        <f>IF(SUM(E11:J11)&gt;0,SUM(E11:J11),"－")</f>
        <v>509</v>
      </c>
      <c r="E11" s="14">
        <v>93</v>
      </c>
      <c r="F11" s="14">
        <v>69</v>
      </c>
      <c r="G11" s="14">
        <v>80</v>
      </c>
      <c r="H11" s="14">
        <v>91</v>
      </c>
      <c r="I11" s="14">
        <v>88</v>
      </c>
      <c r="J11" s="14">
        <v>88</v>
      </c>
      <c r="K11" s="12">
        <f>IF(SUM(L11:N11)&gt;0,SUM(L11:N11),"－")</f>
        <v>279</v>
      </c>
      <c r="L11" s="14">
        <v>77</v>
      </c>
      <c r="M11" s="14">
        <v>102</v>
      </c>
      <c r="N11" s="107">
        <v>100</v>
      </c>
      <c r="O11" s="13">
        <f>IF(SUM(P11)+SUM(T11)&gt;0,SUM(P11)+SUM(T11),"－")</f>
        <v>691</v>
      </c>
      <c r="P11" s="12">
        <f>IF(SUM(Q11:S11)&gt;0,SUM(Q11:S11),"－")</f>
        <v>679</v>
      </c>
      <c r="Q11" s="14">
        <v>223</v>
      </c>
      <c r="R11" s="14">
        <v>251</v>
      </c>
      <c r="S11" s="107">
        <v>205</v>
      </c>
      <c r="T11" s="13">
        <f>IF(SUM(U11:W11)&gt;0,SUM(U11:W11),"－")</f>
        <v>12</v>
      </c>
      <c r="U11" s="14">
        <v>6</v>
      </c>
      <c r="V11" s="14">
        <v>4</v>
      </c>
      <c r="W11" s="14">
        <v>2</v>
      </c>
    </row>
    <row r="12" spans="1:23" ht="15.75" customHeight="1" thickBot="1" x14ac:dyDescent="0.2">
      <c r="A12" s="15" t="s">
        <v>43</v>
      </c>
      <c r="B12" s="16">
        <f>IF(SUM(C12)+SUM(D12)+SUM(K12)+SUM(O12)&gt;0,SUM(C12)+SUM(D12)+SUM(K12)+SUM(O12),"－")</f>
        <v>807</v>
      </c>
      <c r="C12" s="61">
        <v>15</v>
      </c>
      <c r="D12" s="17">
        <f>IF(SUM(E12:J12)&gt;0,SUM(E12:J12),"－")</f>
        <v>271</v>
      </c>
      <c r="E12" s="18">
        <v>42</v>
      </c>
      <c r="F12" s="18">
        <v>44</v>
      </c>
      <c r="G12" s="18">
        <v>52</v>
      </c>
      <c r="H12" s="18">
        <v>50</v>
      </c>
      <c r="I12" s="18">
        <v>39</v>
      </c>
      <c r="J12" s="18">
        <v>44</v>
      </c>
      <c r="K12" s="16">
        <f>IF(SUM(L12:N12)&gt;0,SUM(L12:N12),"－")</f>
        <v>165</v>
      </c>
      <c r="L12" s="18">
        <v>48</v>
      </c>
      <c r="M12" s="18">
        <v>57</v>
      </c>
      <c r="N12" s="139">
        <v>60</v>
      </c>
      <c r="O12" s="17">
        <f>IF(SUM(P12)+SUM(T12)&gt;0,SUM(P12)+SUM(T12),"－")</f>
        <v>356</v>
      </c>
      <c r="P12" s="16">
        <f>IF(SUM(Q12:S12)&gt;0,SUM(Q12:S12),"－")</f>
        <v>354</v>
      </c>
      <c r="Q12" s="18">
        <v>125</v>
      </c>
      <c r="R12" s="18">
        <v>114</v>
      </c>
      <c r="S12" s="139">
        <v>115</v>
      </c>
      <c r="T12" s="17">
        <f>IF(SUM(U12:W12)&gt;0,SUM(U12:W12),"－")</f>
        <v>2</v>
      </c>
      <c r="U12" s="18">
        <v>0</v>
      </c>
      <c r="V12" s="18">
        <v>0</v>
      </c>
      <c r="W12" s="18">
        <v>2</v>
      </c>
    </row>
    <row r="13" spans="1:23" x14ac:dyDescent="0.15">
      <c r="A13" s="19"/>
      <c r="B13" s="14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x14ac:dyDescent="0.15">
      <c r="A14" s="19"/>
      <c r="B14" s="14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x14ac:dyDescent="0.15">
      <c r="A15" s="19"/>
      <c r="B15" s="14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x14ac:dyDescent="0.15">
      <c r="A16" s="19"/>
      <c r="B16" s="14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x14ac:dyDescent="0.15">
      <c r="A17" s="19"/>
      <c r="B17" s="14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29" spans="1:23" x14ac:dyDescent="0.15">
      <c r="A29" s="148"/>
    </row>
    <row r="31" spans="1:23" ht="16.5" customHeight="1" x14ac:dyDescent="0.15"/>
    <row r="33" ht="13.5" customHeight="1" x14ac:dyDescent="0.15"/>
  </sheetData>
  <mergeCells count="10">
    <mergeCell ref="O6:W6"/>
    <mergeCell ref="A4:W4"/>
    <mergeCell ref="O7:O8"/>
    <mergeCell ref="B6:B8"/>
    <mergeCell ref="C6:C8"/>
    <mergeCell ref="D6:J7"/>
    <mergeCell ref="K6:N7"/>
    <mergeCell ref="P7:S7"/>
    <mergeCell ref="T7:W7"/>
    <mergeCell ref="A6:A8"/>
  </mergeCells>
  <phoneticPr fontId="1"/>
  <pageMargins left="0.98425196850393704" right="0.47244094488188981" top="0.78740157480314965" bottom="0.59055118110236227" header="0.39370078740157483" footer="0.39370078740157483"/>
  <pageSetup paperSize="9" scale="70" pageOrder="overThenDown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rgb="FF0000FF"/>
    <pageSetUpPr fitToPage="1"/>
  </sheetPr>
  <dimension ref="A1:Z26"/>
  <sheetViews>
    <sheetView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31" sqref="E31"/>
    </sheetView>
  </sheetViews>
  <sheetFormatPr defaultRowHeight="13.5" x14ac:dyDescent="0.15"/>
  <cols>
    <col min="1" max="1" width="1.625" style="32" customWidth="1"/>
    <col min="2" max="2" width="2.125" style="32" customWidth="1"/>
    <col min="3" max="3" width="19.125" style="32" customWidth="1"/>
    <col min="4" max="4" width="0.625" style="32" customWidth="1"/>
    <col min="5" max="10" width="10.25" style="32" customWidth="1"/>
    <col min="11" max="17" width="10.625" style="32" customWidth="1"/>
    <col min="18" max="18" width="10.625" style="80" customWidth="1"/>
    <col min="19" max="19" width="10.625" style="32" customWidth="1"/>
    <col min="20" max="21" width="9.25" style="32" bestFit="1" customWidth="1"/>
    <col min="22" max="16384" width="9" style="32"/>
  </cols>
  <sheetData>
    <row r="1" spans="1:26" ht="14.25" x14ac:dyDescent="0.15">
      <c r="A1" s="95" t="s">
        <v>67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31"/>
    </row>
    <row r="2" spans="1:26" ht="13.7" customHeight="1" x14ac:dyDescent="0.15"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1"/>
    </row>
    <row r="3" spans="1:26" ht="14.25" x14ac:dyDescent="0.15">
      <c r="A3" s="215" t="s">
        <v>96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</row>
    <row r="4" spans="1:26" ht="14.25" thickBot="1" x14ac:dyDescent="0.2">
      <c r="A4" s="96"/>
      <c r="B4" s="96"/>
      <c r="C4" s="96"/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R4" s="62"/>
      <c r="S4" s="72" t="s">
        <v>4</v>
      </c>
    </row>
    <row r="5" spans="1:26" ht="20.100000000000001" customHeight="1" x14ac:dyDescent="0.15">
      <c r="A5" s="178" t="s">
        <v>30</v>
      </c>
      <c r="B5" s="178"/>
      <c r="C5" s="178"/>
      <c r="D5" s="179"/>
      <c r="E5" s="198" t="s">
        <v>56</v>
      </c>
      <c r="F5" s="178"/>
      <c r="G5" s="178"/>
      <c r="H5" s="198" t="s">
        <v>74</v>
      </c>
      <c r="I5" s="178"/>
      <c r="J5" s="217"/>
      <c r="K5" s="178" t="s">
        <v>75</v>
      </c>
      <c r="L5" s="178"/>
      <c r="M5" s="178"/>
      <c r="N5" s="198" t="s">
        <v>68</v>
      </c>
      <c r="O5" s="178"/>
      <c r="P5" s="179"/>
      <c r="Q5" s="178" t="s">
        <v>69</v>
      </c>
      <c r="R5" s="178"/>
      <c r="S5" s="178"/>
    </row>
    <row r="6" spans="1:26" ht="20.100000000000001" customHeight="1" x14ac:dyDescent="0.15">
      <c r="A6" s="196"/>
      <c r="B6" s="196"/>
      <c r="C6" s="196"/>
      <c r="D6" s="197"/>
      <c r="E6" s="199"/>
      <c r="F6" s="180"/>
      <c r="G6" s="180"/>
      <c r="H6" s="199"/>
      <c r="I6" s="180"/>
      <c r="J6" s="218"/>
      <c r="K6" s="180"/>
      <c r="L6" s="180"/>
      <c r="M6" s="180"/>
      <c r="N6" s="199"/>
      <c r="O6" s="180"/>
      <c r="P6" s="181"/>
      <c r="Q6" s="180" t="s">
        <v>70</v>
      </c>
      <c r="R6" s="180"/>
      <c r="S6" s="180"/>
    </row>
    <row r="7" spans="1:26" ht="20.100000000000001" customHeight="1" x14ac:dyDescent="0.15">
      <c r="A7" s="180"/>
      <c r="B7" s="180"/>
      <c r="C7" s="180"/>
      <c r="D7" s="181"/>
      <c r="E7" s="35" t="s">
        <v>71</v>
      </c>
      <c r="F7" s="35" t="s">
        <v>72</v>
      </c>
      <c r="G7" s="36" t="s">
        <v>73</v>
      </c>
      <c r="H7" s="35" t="s">
        <v>6</v>
      </c>
      <c r="I7" s="35" t="s">
        <v>57</v>
      </c>
      <c r="J7" s="99" t="s">
        <v>58</v>
      </c>
      <c r="K7" s="34" t="s">
        <v>6</v>
      </c>
      <c r="L7" s="35" t="s">
        <v>57</v>
      </c>
      <c r="M7" s="36" t="s">
        <v>58</v>
      </c>
      <c r="N7" s="36" t="s">
        <v>6</v>
      </c>
      <c r="O7" s="35" t="s">
        <v>57</v>
      </c>
      <c r="P7" s="35" t="s">
        <v>58</v>
      </c>
      <c r="Q7" s="100" t="s">
        <v>6</v>
      </c>
      <c r="R7" s="34" t="s">
        <v>57</v>
      </c>
      <c r="S7" s="36" t="s">
        <v>58</v>
      </c>
      <c r="T7" s="64"/>
    </row>
    <row r="8" spans="1:26" ht="24.95" customHeight="1" x14ac:dyDescent="0.15">
      <c r="A8" s="221" t="s">
        <v>112</v>
      </c>
      <c r="B8" s="221"/>
      <c r="C8" s="221"/>
      <c r="D8" s="101"/>
      <c r="E8" s="8">
        <v>1940</v>
      </c>
      <c r="F8" s="8">
        <v>1028</v>
      </c>
      <c r="G8" s="8">
        <v>912</v>
      </c>
      <c r="H8" s="102" t="s">
        <v>34</v>
      </c>
      <c r="I8" s="14" t="s">
        <v>34</v>
      </c>
      <c r="J8" s="103" t="s">
        <v>34</v>
      </c>
      <c r="K8" s="104">
        <v>1940</v>
      </c>
      <c r="L8" s="9">
        <v>1028</v>
      </c>
      <c r="M8" s="105">
        <v>912</v>
      </c>
      <c r="N8" s="106">
        <v>1843</v>
      </c>
      <c r="O8" s="14">
        <v>989</v>
      </c>
      <c r="P8" s="107">
        <v>854</v>
      </c>
      <c r="Q8" s="14">
        <v>1073</v>
      </c>
      <c r="R8" s="14">
        <v>733</v>
      </c>
      <c r="S8" s="14">
        <v>340</v>
      </c>
    </row>
    <row r="9" spans="1:26" ht="24.95" customHeight="1" x14ac:dyDescent="0.15">
      <c r="A9" s="222" t="s">
        <v>110</v>
      </c>
      <c r="B9" s="222"/>
      <c r="C9" s="222"/>
      <c r="D9" s="108"/>
      <c r="E9" s="109">
        <v>1498</v>
      </c>
      <c r="F9" s="109">
        <v>707</v>
      </c>
      <c r="G9" s="110">
        <v>791</v>
      </c>
      <c r="H9" s="109" t="s">
        <v>34</v>
      </c>
      <c r="I9" s="109" t="s">
        <v>34</v>
      </c>
      <c r="J9" s="110" t="s">
        <v>34</v>
      </c>
      <c r="K9" s="111">
        <v>1498</v>
      </c>
      <c r="L9" s="109">
        <v>707</v>
      </c>
      <c r="M9" s="112">
        <v>791</v>
      </c>
      <c r="N9" s="10">
        <v>1447</v>
      </c>
      <c r="O9" s="11">
        <v>686</v>
      </c>
      <c r="P9" s="113">
        <v>761</v>
      </c>
      <c r="Q9" s="11">
        <v>696</v>
      </c>
      <c r="R9" s="11">
        <v>448</v>
      </c>
      <c r="S9" s="11">
        <v>248</v>
      </c>
    </row>
    <row r="10" spans="1:26" ht="24.95" customHeight="1" x14ac:dyDescent="0.15">
      <c r="A10" s="114"/>
      <c r="B10" s="187" t="s">
        <v>48</v>
      </c>
      <c r="C10" s="187"/>
      <c r="D10" s="115"/>
      <c r="E10" s="67">
        <v>413</v>
      </c>
      <c r="F10" s="67">
        <v>80</v>
      </c>
      <c r="G10" s="67">
        <v>333</v>
      </c>
      <c r="H10" s="66" t="s">
        <v>34</v>
      </c>
      <c r="I10" s="67" t="s">
        <v>34</v>
      </c>
      <c r="J10" s="116" t="s">
        <v>34</v>
      </c>
      <c r="K10" s="67">
        <v>413</v>
      </c>
      <c r="L10" s="67">
        <v>80</v>
      </c>
      <c r="M10" s="67">
        <v>333</v>
      </c>
      <c r="N10" s="66">
        <v>413</v>
      </c>
      <c r="O10" s="67">
        <v>80</v>
      </c>
      <c r="P10" s="117">
        <v>333</v>
      </c>
      <c r="Q10" s="67" t="s">
        <v>34</v>
      </c>
      <c r="R10" s="67" t="s">
        <v>34</v>
      </c>
      <c r="S10" s="67" t="s">
        <v>34</v>
      </c>
    </row>
    <row r="11" spans="1:26" ht="24.95" customHeight="1" x14ac:dyDescent="0.15">
      <c r="A11" s="118"/>
      <c r="B11" s="118"/>
      <c r="C11" s="119" t="s">
        <v>49</v>
      </c>
      <c r="D11" s="120"/>
      <c r="E11" s="121">
        <v>413</v>
      </c>
      <c r="F11" s="121">
        <v>80</v>
      </c>
      <c r="G11" s="121">
        <v>333</v>
      </c>
      <c r="H11" s="122" t="s">
        <v>34</v>
      </c>
      <c r="I11" s="123">
        <v>0</v>
      </c>
      <c r="J11" s="124">
        <v>0</v>
      </c>
      <c r="K11" s="123">
        <v>413</v>
      </c>
      <c r="L11" s="123">
        <v>80</v>
      </c>
      <c r="M11" s="123">
        <v>333</v>
      </c>
      <c r="N11" s="122">
        <v>413</v>
      </c>
      <c r="O11" s="123">
        <v>80</v>
      </c>
      <c r="P11" s="125">
        <v>333</v>
      </c>
      <c r="Q11" s="123" t="s">
        <v>34</v>
      </c>
      <c r="R11" s="123">
        <v>0</v>
      </c>
      <c r="S11" s="123">
        <v>0</v>
      </c>
    </row>
    <row r="12" spans="1:26" ht="24.95" hidden="1" customHeight="1" x14ac:dyDescent="0.15">
      <c r="A12" s="79"/>
      <c r="B12" s="79"/>
      <c r="C12" s="45" t="s">
        <v>50</v>
      </c>
      <c r="D12" s="79"/>
      <c r="E12" s="12" t="s">
        <v>34</v>
      </c>
      <c r="F12" s="13" t="s">
        <v>34</v>
      </c>
      <c r="G12" s="13" t="s">
        <v>34</v>
      </c>
      <c r="H12" s="102" t="s">
        <v>34</v>
      </c>
      <c r="I12" s="14" t="s">
        <v>34</v>
      </c>
      <c r="J12" s="126" t="s">
        <v>34</v>
      </c>
      <c r="K12" s="14" t="s">
        <v>34</v>
      </c>
      <c r="L12" s="14" t="s">
        <v>34</v>
      </c>
      <c r="M12" s="14" t="s">
        <v>34</v>
      </c>
      <c r="N12" s="102" t="s">
        <v>34</v>
      </c>
      <c r="O12" s="14" t="s">
        <v>34</v>
      </c>
      <c r="P12" s="107" t="s">
        <v>34</v>
      </c>
      <c r="Q12" s="14" t="s">
        <v>34</v>
      </c>
      <c r="R12" s="14" t="s">
        <v>34</v>
      </c>
      <c r="S12" s="14" t="s">
        <v>34</v>
      </c>
    </row>
    <row r="13" spans="1:26" ht="24.95" hidden="1" customHeight="1" x14ac:dyDescent="0.15">
      <c r="A13" s="127"/>
      <c r="B13" s="127"/>
      <c r="C13" s="49" t="s">
        <v>8</v>
      </c>
      <c r="D13" s="127"/>
      <c r="E13" s="68" t="s">
        <v>34</v>
      </c>
      <c r="F13" s="69" t="s">
        <v>34</v>
      </c>
      <c r="G13" s="69" t="s">
        <v>34</v>
      </c>
      <c r="H13" s="128" t="s">
        <v>34</v>
      </c>
      <c r="I13" s="53" t="s">
        <v>34</v>
      </c>
      <c r="J13" s="129" t="s">
        <v>34</v>
      </c>
      <c r="K13" s="53" t="s">
        <v>34</v>
      </c>
      <c r="L13" s="53" t="s">
        <v>34</v>
      </c>
      <c r="M13" s="53" t="s">
        <v>34</v>
      </c>
      <c r="N13" s="128" t="s">
        <v>34</v>
      </c>
      <c r="O13" s="53" t="s">
        <v>34</v>
      </c>
      <c r="P13" s="130" t="s">
        <v>34</v>
      </c>
      <c r="Q13" s="53" t="s">
        <v>34</v>
      </c>
      <c r="R13" s="53" t="s">
        <v>34</v>
      </c>
      <c r="S13" s="53" t="s">
        <v>34</v>
      </c>
    </row>
    <row r="14" spans="1:26" ht="24.95" customHeight="1" x14ac:dyDescent="0.15">
      <c r="A14" s="131"/>
      <c r="B14" s="187" t="s">
        <v>51</v>
      </c>
      <c r="C14" s="187"/>
      <c r="D14" s="132"/>
      <c r="E14" s="66">
        <v>51</v>
      </c>
      <c r="F14" s="67">
        <v>21</v>
      </c>
      <c r="G14" s="67">
        <v>30</v>
      </c>
      <c r="H14" s="66" t="s">
        <v>34</v>
      </c>
      <c r="I14" s="67" t="s">
        <v>34</v>
      </c>
      <c r="J14" s="116" t="s">
        <v>34</v>
      </c>
      <c r="K14" s="67">
        <v>51</v>
      </c>
      <c r="L14" s="67">
        <v>21</v>
      </c>
      <c r="M14" s="67">
        <v>30</v>
      </c>
      <c r="N14" s="66" t="s">
        <v>34</v>
      </c>
      <c r="O14" s="67" t="s">
        <v>34</v>
      </c>
      <c r="P14" s="117" t="s">
        <v>34</v>
      </c>
      <c r="Q14" s="67" t="s">
        <v>34</v>
      </c>
      <c r="R14" s="67" t="s">
        <v>34</v>
      </c>
      <c r="S14" s="67" t="s">
        <v>34</v>
      </c>
      <c r="T14" s="64"/>
      <c r="U14" s="64"/>
      <c r="V14" s="64"/>
      <c r="W14" s="64"/>
      <c r="X14" s="64"/>
      <c r="Y14" s="64"/>
      <c r="Z14" s="64"/>
    </row>
    <row r="15" spans="1:26" ht="24.95" customHeight="1" x14ac:dyDescent="0.15">
      <c r="A15" s="127"/>
      <c r="B15" s="127"/>
      <c r="C15" s="49" t="s">
        <v>8</v>
      </c>
      <c r="D15" s="127"/>
      <c r="E15" s="68">
        <v>51</v>
      </c>
      <c r="F15" s="69">
        <v>21</v>
      </c>
      <c r="G15" s="69">
        <v>30</v>
      </c>
      <c r="H15" s="128" t="s">
        <v>34</v>
      </c>
      <c r="I15" s="53">
        <v>0</v>
      </c>
      <c r="J15" s="129">
        <v>0</v>
      </c>
      <c r="K15" s="53">
        <v>51</v>
      </c>
      <c r="L15" s="53">
        <v>21</v>
      </c>
      <c r="M15" s="53">
        <v>30</v>
      </c>
      <c r="N15" s="128" t="s">
        <v>34</v>
      </c>
      <c r="O15" s="53">
        <v>0</v>
      </c>
      <c r="P15" s="130">
        <v>0</v>
      </c>
      <c r="Q15" s="53" t="s">
        <v>34</v>
      </c>
      <c r="R15" s="53">
        <v>0</v>
      </c>
      <c r="S15" s="53">
        <v>0</v>
      </c>
      <c r="T15" s="64"/>
      <c r="U15" s="64"/>
      <c r="V15" s="64"/>
      <c r="W15" s="64"/>
      <c r="X15" s="64"/>
      <c r="Y15" s="64"/>
      <c r="Z15" s="64"/>
    </row>
    <row r="16" spans="1:26" ht="24.95" customHeight="1" x14ac:dyDescent="0.15">
      <c r="B16" s="219" t="s">
        <v>93</v>
      </c>
      <c r="C16" s="219"/>
      <c r="D16" s="133"/>
      <c r="E16" s="10">
        <v>10</v>
      </c>
      <c r="F16" s="11">
        <v>2</v>
      </c>
      <c r="G16" s="11">
        <v>8</v>
      </c>
      <c r="H16" s="10" t="s">
        <v>34</v>
      </c>
      <c r="I16" s="11" t="s">
        <v>34</v>
      </c>
      <c r="J16" s="134" t="s">
        <v>34</v>
      </c>
      <c r="K16" s="11">
        <v>10</v>
      </c>
      <c r="L16" s="11">
        <v>2</v>
      </c>
      <c r="M16" s="11">
        <v>8</v>
      </c>
      <c r="N16" s="10">
        <v>10</v>
      </c>
      <c r="O16" s="11">
        <v>2</v>
      </c>
      <c r="P16" s="113">
        <v>8</v>
      </c>
      <c r="Q16" s="11">
        <v>7</v>
      </c>
      <c r="R16" s="11">
        <v>2</v>
      </c>
      <c r="S16" s="11">
        <v>5</v>
      </c>
      <c r="T16" s="64"/>
      <c r="U16" s="64"/>
      <c r="V16" s="64"/>
      <c r="W16" s="64"/>
      <c r="X16" s="64"/>
      <c r="Y16" s="64"/>
      <c r="Z16" s="64"/>
    </row>
    <row r="17" spans="1:26" ht="24.95" customHeight="1" x14ac:dyDescent="0.15">
      <c r="A17" s="79"/>
      <c r="B17" s="79"/>
      <c r="C17" s="45" t="s">
        <v>92</v>
      </c>
      <c r="D17" s="79"/>
      <c r="E17" s="12" t="s">
        <v>34</v>
      </c>
      <c r="F17" s="13" t="s">
        <v>34</v>
      </c>
      <c r="G17" s="13" t="s">
        <v>34</v>
      </c>
      <c r="H17" s="102" t="s">
        <v>34</v>
      </c>
      <c r="I17" s="14">
        <v>0</v>
      </c>
      <c r="J17" s="126">
        <v>0</v>
      </c>
      <c r="K17" s="14" t="s">
        <v>34</v>
      </c>
      <c r="L17" s="14">
        <v>0</v>
      </c>
      <c r="M17" s="14">
        <v>0</v>
      </c>
      <c r="N17" s="102" t="s">
        <v>34</v>
      </c>
      <c r="O17" s="14">
        <v>0</v>
      </c>
      <c r="P17" s="107">
        <v>0</v>
      </c>
      <c r="Q17" s="14" t="s">
        <v>34</v>
      </c>
      <c r="R17" s="14">
        <v>0</v>
      </c>
      <c r="S17" s="14">
        <v>0</v>
      </c>
      <c r="T17" s="64"/>
      <c r="U17" s="64"/>
      <c r="V17" s="64"/>
      <c r="W17" s="64"/>
      <c r="X17" s="64"/>
      <c r="Y17" s="64"/>
      <c r="Z17" s="64"/>
    </row>
    <row r="18" spans="1:26" ht="24.95" customHeight="1" x14ac:dyDescent="0.15">
      <c r="A18" s="79"/>
      <c r="B18" s="79"/>
      <c r="C18" s="45" t="s">
        <v>9</v>
      </c>
      <c r="D18" s="79"/>
      <c r="E18" s="12">
        <v>10</v>
      </c>
      <c r="F18" s="13">
        <v>2</v>
      </c>
      <c r="G18" s="13">
        <v>8</v>
      </c>
      <c r="H18" s="102" t="s">
        <v>34</v>
      </c>
      <c r="I18" s="14">
        <v>0</v>
      </c>
      <c r="J18" s="126">
        <v>0</v>
      </c>
      <c r="K18" s="14">
        <v>10</v>
      </c>
      <c r="L18" s="14">
        <v>2</v>
      </c>
      <c r="M18" s="14">
        <v>8</v>
      </c>
      <c r="N18" s="102">
        <v>10</v>
      </c>
      <c r="O18" s="14">
        <v>2</v>
      </c>
      <c r="P18" s="107">
        <v>8</v>
      </c>
      <c r="Q18" s="14">
        <v>7</v>
      </c>
      <c r="R18" s="14">
        <v>2</v>
      </c>
      <c r="S18" s="14">
        <v>5</v>
      </c>
      <c r="T18" s="64"/>
      <c r="U18" s="64"/>
      <c r="V18" s="64"/>
      <c r="W18" s="64"/>
      <c r="X18" s="64"/>
      <c r="Y18" s="64"/>
      <c r="Z18" s="64"/>
    </row>
    <row r="19" spans="1:26" ht="24.95" customHeight="1" x14ac:dyDescent="0.15">
      <c r="A19" s="79"/>
      <c r="B19" s="79"/>
      <c r="C19" s="45" t="s">
        <v>52</v>
      </c>
      <c r="D19" s="79"/>
      <c r="E19" s="12" t="s">
        <v>34</v>
      </c>
      <c r="F19" s="13" t="s">
        <v>34</v>
      </c>
      <c r="G19" s="13" t="s">
        <v>34</v>
      </c>
      <c r="H19" s="102" t="s">
        <v>34</v>
      </c>
      <c r="I19" s="14">
        <v>0</v>
      </c>
      <c r="J19" s="126">
        <v>0</v>
      </c>
      <c r="K19" s="14" t="s">
        <v>34</v>
      </c>
      <c r="L19" s="14">
        <v>0</v>
      </c>
      <c r="M19" s="14">
        <v>0</v>
      </c>
      <c r="N19" s="102" t="s">
        <v>34</v>
      </c>
      <c r="O19" s="14">
        <v>0</v>
      </c>
      <c r="P19" s="107">
        <v>0</v>
      </c>
      <c r="Q19" s="14" t="s">
        <v>34</v>
      </c>
      <c r="R19" s="14">
        <v>0</v>
      </c>
      <c r="S19" s="14">
        <v>0</v>
      </c>
      <c r="T19" s="64"/>
      <c r="U19" s="64"/>
      <c r="V19" s="64"/>
      <c r="W19" s="64"/>
      <c r="X19" s="64"/>
      <c r="Y19" s="64"/>
      <c r="Z19" s="64"/>
    </row>
    <row r="20" spans="1:26" ht="24.95" customHeight="1" x14ac:dyDescent="0.15">
      <c r="A20" s="118"/>
      <c r="B20" s="118"/>
      <c r="C20" s="119" t="s">
        <v>10</v>
      </c>
      <c r="D20" s="118"/>
      <c r="E20" s="135" t="s">
        <v>34</v>
      </c>
      <c r="F20" s="121" t="s">
        <v>34</v>
      </c>
      <c r="G20" s="121" t="s">
        <v>34</v>
      </c>
      <c r="H20" s="122" t="s">
        <v>34</v>
      </c>
      <c r="I20" s="123">
        <v>0</v>
      </c>
      <c r="J20" s="124">
        <v>0</v>
      </c>
      <c r="K20" s="123" t="s">
        <v>34</v>
      </c>
      <c r="L20" s="123">
        <v>0</v>
      </c>
      <c r="M20" s="123">
        <v>0</v>
      </c>
      <c r="N20" s="122" t="s">
        <v>34</v>
      </c>
      <c r="O20" s="123">
        <v>0</v>
      </c>
      <c r="P20" s="125">
        <v>0</v>
      </c>
      <c r="Q20" s="123" t="s">
        <v>34</v>
      </c>
      <c r="R20" s="123">
        <v>0</v>
      </c>
      <c r="S20" s="123">
        <v>0</v>
      </c>
      <c r="T20" s="64"/>
      <c r="U20" s="64"/>
      <c r="V20" s="64"/>
      <c r="W20" s="64"/>
      <c r="X20" s="64"/>
      <c r="Y20" s="64"/>
      <c r="Z20" s="64"/>
    </row>
    <row r="21" spans="1:26" ht="24.95" customHeight="1" x14ac:dyDescent="0.15">
      <c r="A21" s="131"/>
      <c r="B21" s="187" t="s">
        <v>91</v>
      </c>
      <c r="C21" s="187"/>
      <c r="D21" s="132"/>
      <c r="E21" s="66">
        <v>469</v>
      </c>
      <c r="F21" s="67">
        <v>275</v>
      </c>
      <c r="G21" s="67">
        <v>194</v>
      </c>
      <c r="H21" s="66" t="s">
        <v>34</v>
      </c>
      <c r="I21" s="67" t="s">
        <v>34</v>
      </c>
      <c r="J21" s="116" t="s">
        <v>34</v>
      </c>
      <c r="K21" s="67">
        <v>469</v>
      </c>
      <c r="L21" s="67">
        <v>275</v>
      </c>
      <c r="M21" s="67">
        <v>194</v>
      </c>
      <c r="N21" s="66">
        <v>469</v>
      </c>
      <c r="O21" s="67">
        <v>275</v>
      </c>
      <c r="P21" s="117">
        <v>194</v>
      </c>
      <c r="Q21" s="67">
        <v>469</v>
      </c>
      <c r="R21" s="67">
        <v>275</v>
      </c>
      <c r="S21" s="67">
        <v>194</v>
      </c>
      <c r="T21" s="64"/>
      <c r="U21" s="64"/>
      <c r="V21" s="64"/>
      <c r="W21" s="64"/>
      <c r="X21" s="64"/>
      <c r="Y21" s="64"/>
      <c r="Z21" s="64"/>
    </row>
    <row r="22" spans="1:26" ht="24.95" customHeight="1" x14ac:dyDescent="0.15">
      <c r="A22" s="127"/>
      <c r="B22" s="127"/>
      <c r="C22" s="49" t="s">
        <v>8</v>
      </c>
      <c r="D22" s="127"/>
      <c r="E22" s="68">
        <v>469</v>
      </c>
      <c r="F22" s="69">
        <v>275</v>
      </c>
      <c r="G22" s="69">
        <v>194</v>
      </c>
      <c r="H22" s="128" t="s">
        <v>34</v>
      </c>
      <c r="I22" s="53">
        <v>0</v>
      </c>
      <c r="J22" s="129">
        <v>0</v>
      </c>
      <c r="K22" s="53">
        <v>469</v>
      </c>
      <c r="L22" s="53">
        <v>275</v>
      </c>
      <c r="M22" s="53">
        <v>194</v>
      </c>
      <c r="N22" s="128">
        <v>469</v>
      </c>
      <c r="O22" s="53">
        <v>275</v>
      </c>
      <c r="P22" s="130">
        <v>194</v>
      </c>
      <c r="Q22" s="53">
        <v>469</v>
      </c>
      <c r="R22" s="53">
        <v>275</v>
      </c>
      <c r="S22" s="53">
        <v>194</v>
      </c>
      <c r="T22" s="64"/>
      <c r="U22" s="64"/>
      <c r="V22" s="64"/>
      <c r="W22" s="64"/>
      <c r="X22" s="64"/>
      <c r="Y22" s="64"/>
      <c r="Z22" s="64"/>
    </row>
    <row r="23" spans="1:26" ht="32.25" customHeight="1" x14ac:dyDescent="0.15">
      <c r="B23" s="220" t="s">
        <v>108</v>
      </c>
      <c r="C23" s="220"/>
      <c r="D23" s="132"/>
      <c r="E23" s="66">
        <v>555</v>
      </c>
      <c r="F23" s="67">
        <v>329</v>
      </c>
      <c r="G23" s="67">
        <v>226</v>
      </c>
      <c r="H23" s="66" t="s">
        <v>34</v>
      </c>
      <c r="I23" s="67" t="s">
        <v>34</v>
      </c>
      <c r="J23" s="116" t="s">
        <v>34</v>
      </c>
      <c r="K23" s="67">
        <v>555</v>
      </c>
      <c r="L23" s="67">
        <v>329</v>
      </c>
      <c r="M23" s="67">
        <v>226</v>
      </c>
      <c r="N23" s="66">
        <v>555</v>
      </c>
      <c r="O23" s="67">
        <v>329</v>
      </c>
      <c r="P23" s="117">
        <v>226</v>
      </c>
      <c r="Q23" s="67">
        <v>220</v>
      </c>
      <c r="R23" s="67">
        <v>171</v>
      </c>
      <c r="S23" s="67">
        <v>49</v>
      </c>
      <c r="T23" s="64"/>
      <c r="U23" s="64"/>
      <c r="V23" s="64"/>
      <c r="W23" s="64"/>
      <c r="X23" s="64"/>
      <c r="Y23" s="64"/>
      <c r="Z23" s="64"/>
    </row>
    <row r="24" spans="1:26" ht="24.95" customHeight="1" x14ac:dyDescent="0.15">
      <c r="A24" s="80"/>
      <c r="B24" s="80"/>
      <c r="C24" s="77" t="s">
        <v>53</v>
      </c>
      <c r="D24" s="80"/>
      <c r="E24" s="12">
        <v>220</v>
      </c>
      <c r="F24" s="13">
        <v>171</v>
      </c>
      <c r="G24" s="13">
        <v>49</v>
      </c>
      <c r="H24" s="102" t="s">
        <v>34</v>
      </c>
      <c r="I24" s="14">
        <v>0</v>
      </c>
      <c r="J24" s="126">
        <v>0</v>
      </c>
      <c r="K24" s="14">
        <v>220</v>
      </c>
      <c r="L24" s="14">
        <v>171</v>
      </c>
      <c r="M24" s="14">
        <v>49</v>
      </c>
      <c r="N24" s="102">
        <v>220</v>
      </c>
      <c r="O24" s="14">
        <v>171</v>
      </c>
      <c r="P24" s="107">
        <v>49</v>
      </c>
      <c r="Q24" s="14">
        <v>220</v>
      </c>
      <c r="R24" s="14">
        <v>171</v>
      </c>
      <c r="S24" s="14">
        <v>49</v>
      </c>
    </row>
    <row r="25" spans="1:26" ht="24.95" customHeight="1" x14ac:dyDescent="0.15">
      <c r="A25" s="80"/>
      <c r="B25" s="80"/>
      <c r="C25" s="77" t="s">
        <v>107</v>
      </c>
      <c r="D25" s="80"/>
      <c r="E25" s="12" t="s">
        <v>34</v>
      </c>
      <c r="F25" s="13" t="s">
        <v>34</v>
      </c>
      <c r="G25" s="13" t="s">
        <v>34</v>
      </c>
      <c r="H25" s="102">
        <v>0</v>
      </c>
      <c r="I25" s="14">
        <v>0</v>
      </c>
      <c r="J25" s="126">
        <v>0</v>
      </c>
      <c r="K25" s="14" t="s">
        <v>34</v>
      </c>
      <c r="L25" s="14">
        <v>0</v>
      </c>
      <c r="M25" s="14">
        <v>0</v>
      </c>
      <c r="N25" s="102" t="s">
        <v>34</v>
      </c>
      <c r="O25" s="14">
        <v>0</v>
      </c>
      <c r="P25" s="107">
        <v>0</v>
      </c>
      <c r="Q25" s="14" t="s">
        <v>34</v>
      </c>
      <c r="R25" s="14">
        <v>0</v>
      </c>
      <c r="S25" s="14">
        <v>0</v>
      </c>
    </row>
    <row r="26" spans="1:26" ht="24.95" customHeight="1" thickBot="1" x14ac:dyDescent="0.2">
      <c r="A26" s="136"/>
      <c r="B26" s="136"/>
      <c r="C26" s="58" t="s">
        <v>54</v>
      </c>
      <c r="D26" s="136"/>
      <c r="E26" s="16">
        <v>335</v>
      </c>
      <c r="F26" s="17">
        <v>158</v>
      </c>
      <c r="G26" s="17">
        <v>177</v>
      </c>
      <c r="H26" s="137" t="s">
        <v>34</v>
      </c>
      <c r="I26" s="18">
        <v>0</v>
      </c>
      <c r="J26" s="138">
        <v>0</v>
      </c>
      <c r="K26" s="18">
        <v>335</v>
      </c>
      <c r="L26" s="18">
        <v>158</v>
      </c>
      <c r="M26" s="18">
        <v>177</v>
      </c>
      <c r="N26" s="137">
        <v>335</v>
      </c>
      <c r="O26" s="18">
        <v>158</v>
      </c>
      <c r="P26" s="139">
        <v>177</v>
      </c>
      <c r="Q26" s="18" t="s">
        <v>34</v>
      </c>
      <c r="R26" s="18">
        <v>0</v>
      </c>
      <c r="S26" s="18">
        <v>0</v>
      </c>
    </row>
  </sheetData>
  <mergeCells count="15">
    <mergeCell ref="B14:C14"/>
    <mergeCell ref="B16:C16"/>
    <mergeCell ref="B23:C23"/>
    <mergeCell ref="A5:D7"/>
    <mergeCell ref="A8:C8"/>
    <mergeCell ref="A9:C9"/>
    <mergeCell ref="B10:C10"/>
    <mergeCell ref="B21:C21"/>
    <mergeCell ref="A3:S3"/>
    <mergeCell ref="E5:G6"/>
    <mergeCell ref="H5:J6"/>
    <mergeCell ref="K5:M6"/>
    <mergeCell ref="N5:P6"/>
    <mergeCell ref="Q5:S5"/>
    <mergeCell ref="Q6:S6"/>
  </mergeCells>
  <phoneticPr fontId="1"/>
  <printOptions horizontalCentered="1"/>
  <pageMargins left="0.6692913385826772" right="0.47244094488188981" top="0.59055118110236227" bottom="0.59055118110236227" header="0.39370078740157483" footer="0.39370078740157483"/>
  <pageSetup paperSize="9" scale="75" firstPageNumber="104" pageOrder="overThenDown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">
    <tabColor rgb="FFFF0000"/>
  </sheetPr>
  <dimension ref="A1:A5"/>
  <sheetViews>
    <sheetView showGridLines="0" view="pageBreakPreview" zoomScale="75" zoomScaleNormal="100" zoomScaleSheetLayoutView="75" workbookViewId="0">
      <selection activeCell="Q19" sqref="Q19"/>
    </sheetView>
  </sheetViews>
  <sheetFormatPr defaultRowHeight="13.5" x14ac:dyDescent="0.15"/>
  <cols>
    <col min="10" max="10" width="4.125" customWidth="1"/>
    <col min="12" max="12" width="2.625" customWidth="1"/>
    <col min="21" max="21" width="4.625" customWidth="1"/>
  </cols>
  <sheetData>
    <row r="1" spans="1:1" ht="13.7" customHeight="1" x14ac:dyDescent="0.15">
      <c r="A1" s="1" t="s">
        <v>153</v>
      </c>
    </row>
    <row r="2" spans="1:1" ht="13.7" customHeight="1" x14ac:dyDescent="0.15"/>
    <row r="3" spans="1:1" ht="13.7" customHeight="1" x14ac:dyDescent="0.15"/>
    <row r="4" spans="1:1" ht="17.25" customHeight="1" x14ac:dyDescent="0.15"/>
    <row r="5" spans="1:1" ht="17.25" customHeight="1" x14ac:dyDescent="0.15"/>
  </sheetData>
  <phoneticPr fontId="1"/>
  <pageMargins left="0.78740157480314965" right="0.59055118110236227" top="0.59055118110236227" bottom="0.59055118110236227" header="0.39370078740157483" footer="0.39370078740157483"/>
  <pageSetup paperSize="9" scale="66" firstPageNumber="98" pageOrder="overThenDown" orientation="landscape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9">
    <tabColor rgb="FF0000FF"/>
    <pageSetUpPr fitToPage="1"/>
  </sheetPr>
  <dimension ref="A1:M62"/>
  <sheetViews>
    <sheetView zoomScaleNormal="100" zoomScaleSheetLayoutView="75" workbookViewId="0">
      <pane xSplit="4" ySplit="8" topLeftCell="E9" activePane="bottomRight" state="frozen"/>
      <selection activeCell="Q13" sqref="Q13"/>
      <selection pane="topRight" activeCell="Q13" sqref="Q13"/>
      <selection pane="bottomLeft" activeCell="Q13" sqref="Q13"/>
      <selection pane="bottomRight" activeCell="D53" sqref="D53"/>
    </sheetView>
  </sheetViews>
  <sheetFormatPr defaultRowHeight="13.5" x14ac:dyDescent="0.15"/>
  <cols>
    <col min="1" max="1" width="3.125" style="32" customWidth="1"/>
    <col min="2" max="2" width="12.625" style="32" customWidth="1"/>
    <col min="3" max="3" width="0.625" style="32" customWidth="1"/>
    <col min="4" max="4" width="8.5" style="32" customWidth="1"/>
    <col min="5" max="11" width="8.625" style="32" customWidth="1"/>
    <col min="12" max="16384" width="9" style="32"/>
  </cols>
  <sheetData>
    <row r="1" spans="1:13" ht="13.7" customHeight="1" x14ac:dyDescent="0.15">
      <c r="A1" s="28" t="s">
        <v>38</v>
      </c>
      <c r="B1" s="29"/>
      <c r="C1" s="29"/>
      <c r="D1" s="29"/>
      <c r="E1" s="29"/>
      <c r="F1" s="29"/>
      <c r="G1" s="29"/>
      <c r="H1" s="29"/>
      <c r="I1" s="29"/>
      <c r="J1" s="30"/>
      <c r="K1" s="31"/>
    </row>
    <row r="2" spans="1:13" ht="13.7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31"/>
    </row>
    <row r="3" spans="1:13" ht="13.7" customHeight="1" x14ac:dyDescent="0.15">
      <c r="A3" s="171" t="s">
        <v>102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4.25" thickBo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33" t="s">
        <v>27</v>
      </c>
    </row>
    <row r="5" spans="1:13" ht="30" customHeight="1" x14ac:dyDescent="0.15">
      <c r="A5" s="178" t="s">
        <v>1</v>
      </c>
      <c r="B5" s="178"/>
      <c r="C5" s="179"/>
      <c r="D5" s="184" t="s">
        <v>59</v>
      </c>
      <c r="E5" s="177" t="s">
        <v>6</v>
      </c>
      <c r="F5" s="177"/>
      <c r="G5" s="183"/>
      <c r="H5" s="176" t="s">
        <v>28</v>
      </c>
      <c r="I5" s="183"/>
      <c r="J5" s="176" t="s">
        <v>0</v>
      </c>
      <c r="K5" s="177"/>
    </row>
    <row r="6" spans="1:13" ht="30" customHeight="1" x14ac:dyDescent="0.15">
      <c r="A6" s="180"/>
      <c r="B6" s="180"/>
      <c r="C6" s="181"/>
      <c r="D6" s="185"/>
      <c r="E6" s="34" t="s">
        <v>31</v>
      </c>
      <c r="F6" s="35" t="s">
        <v>32</v>
      </c>
      <c r="G6" s="35" t="s">
        <v>33</v>
      </c>
      <c r="H6" s="35" t="s">
        <v>32</v>
      </c>
      <c r="I6" s="35" t="s">
        <v>33</v>
      </c>
      <c r="J6" s="35" t="s">
        <v>32</v>
      </c>
      <c r="K6" s="36" t="s">
        <v>33</v>
      </c>
    </row>
    <row r="7" spans="1:13" ht="17.25" customHeight="1" x14ac:dyDescent="0.15">
      <c r="A7" s="182">
        <v>30</v>
      </c>
      <c r="B7" s="174"/>
      <c r="C7" s="37"/>
      <c r="D7" s="38" t="s">
        <v>35</v>
      </c>
      <c r="E7" s="14">
        <v>10100</v>
      </c>
      <c r="F7" s="14">
        <v>4725</v>
      </c>
      <c r="G7" s="14">
        <v>5375</v>
      </c>
      <c r="H7" s="14">
        <v>4462</v>
      </c>
      <c r="I7" s="14">
        <v>5038</v>
      </c>
      <c r="J7" s="14">
        <v>263</v>
      </c>
      <c r="K7" s="14">
        <v>337</v>
      </c>
    </row>
    <row r="8" spans="1:13" ht="17.25" customHeight="1" x14ac:dyDescent="0.15">
      <c r="A8" s="173" t="s">
        <v>109</v>
      </c>
      <c r="B8" s="174"/>
      <c r="C8" s="39"/>
      <c r="D8" s="40" t="s">
        <v>35</v>
      </c>
      <c r="E8" s="41">
        <f t="shared" ref="E8:K8" si="0">IF(SUM(E9)+SUM(E15)+SUM(E17)+SUM(E25)+SUM(E31)+SUM(E35)+SUM(E44)+SUM(E46)&gt;0,SUM(E9)+SUM(E15)+SUM(E17)+SUM(E25)+SUM(E31)+SUM(E35)+SUM(E44)+SUM(E46),"－")</f>
        <v>10479</v>
      </c>
      <c r="F8" s="41">
        <f t="shared" si="0"/>
        <v>4855</v>
      </c>
      <c r="G8" s="41">
        <f t="shared" si="0"/>
        <v>5624</v>
      </c>
      <c r="H8" s="41">
        <f t="shared" si="0"/>
        <v>4614</v>
      </c>
      <c r="I8" s="41">
        <f t="shared" si="0"/>
        <v>5289</v>
      </c>
      <c r="J8" s="41">
        <f t="shared" si="0"/>
        <v>241</v>
      </c>
      <c r="K8" s="41">
        <f t="shared" si="0"/>
        <v>335</v>
      </c>
    </row>
    <row r="9" spans="1:13" ht="17.25" customHeight="1" x14ac:dyDescent="0.15">
      <c r="A9" s="172" t="s">
        <v>116</v>
      </c>
      <c r="B9" s="172"/>
      <c r="C9" s="42"/>
      <c r="D9" s="43">
        <f t="shared" ref="D9:K9" si="1">IF(SUM(D10:D14)&gt;0,SUM(D10:D14),"－")</f>
        <v>11</v>
      </c>
      <c r="E9" s="44">
        <f t="shared" si="1"/>
        <v>1519</v>
      </c>
      <c r="F9" s="44">
        <f t="shared" si="1"/>
        <v>1337</v>
      </c>
      <c r="G9" s="44">
        <f t="shared" si="1"/>
        <v>182</v>
      </c>
      <c r="H9" s="44">
        <f t="shared" si="1"/>
        <v>1337</v>
      </c>
      <c r="I9" s="44">
        <f t="shared" si="1"/>
        <v>182</v>
      </c>
      <c r="J9" s="44" t="str">
        <f t="shared" si="1"/>
        <v>－</v>
      </c>
      <c r="K9" s="44" t="str">
        <f t="shared" si="1"/>
        <v>－</v>
      </c>
    </row>
    <row r="10" spans="1:13" ht="17.25" customHeight="1" x14ac:dyDescent="0.15">
      <c r="A10" s="45"/>
      <c r="B10" s="45" t="s">
        <v>117</v>
      </c>
      <c r="C10" s="37"/>
      <c r="D10" s="46">
        <v>2</v>
      </c>
      <c r="E10" s="14">
        <f>IF(SUM(F10:G10)&gt;0,SUM(F10:G10),"－")</f>
        <v>184</v>
      </c>
      <c r="F10" s="14">
        <f t="shared" ref="F10:G14" si="2">IF(SUM(H10)+SUM(J10)&gt;0,SUM(H10)+SUM(J10),"－")</f>
        <v>148</v>
      </c>
      <c r="G10" s="14">
        <f t="shared" si="2"/>
        <v>36</v>
      </c>
      <c r="H10" s="14">
        <v>148</v>
      </c>
      <c r="I10" s="14">
        <v>36</v>
      </c>
      <c r="J10" s="14">
        <v>0</v>
      </c>
      <c r="K10" s="14">
        <v>0</v>
      </c>
    </row>
    <row r="11" spans="1:13" ht="17.25" customHeight="1" x14ac:dyDescent="0.15">
      <c r="A11" s="45"/>
      <c r="B11" s="45" t="s">
        <v>87</v>
      </c>
      <c r="C11" s="37"/>
      <c r="D11" s="46">
        <v>2</v>
      </c>
      <c r="E11" s="14">
        <f>IF(SUM(F11:G11)&gt;0,SUM(F11:G11),"－")</f>
        <v>24</v>
      </c>
      <c r="F11" s="14">
        <f t="shared" si="2"/>
        <v>23</v>
      </c>
      <c r="G11" s="14">
        <f t="shared" si="2"/>
        <v>1</v>
      </c>
      <c r="H11" s="14">
        <v>23</v>
      </c>
      <c r="I11" s="14">
        <v>1</v>
      </c>
      <c r="J11" s="14">
        <v>0</v>
      </c>
      <c r="K11" s="14">
        <v>0</v>
      </c>
    </row>
    <row r="12" spans="1:13" ht="17.25" customHeight="1" x14ac:dyDescent="0.15">
      <c r="A12" s="45"/>
      <c r="B12" s="45" t="s">
        <v>88</v>
      </c>
      <c r="C12" s="37"/>
      <c r="D12" s="46">
        <v>2</v>
      </c>
      <c r="E12" s="14">
        <f t="shared" ref="E12:E13" si="3">IF(SUM(F12:G12)&gt;0,SUM(F12:G12),"－")</f>
        <v>719</v>
      </c>
      <c r="F12" s="14">
        <f t="shared" ref="F12:F13" si="4">IF(SUM(H12)+SUM(J12)&gt;0,SUM(H12)+SUM(J12),"－")</f>
        <v>687</v>
      </c>
      <c r="G12" s="14">
        <f t="shared" ref="G12:G13" si="5">IF(SUM(I12)+SUM(K12)&gt;0,SUM(I12)+SUM(K12),"－")</f>
        <v>32</v>
      </c>
      <c r="H12" s="14">
        <v>687</v>
      </c>
      <c r="I12" s="14">
        <v>32</v>
      </c>
      <c r="J12" s="14">
        <v>0</v>
      </c>
      <c r="K12" s="14">
        <v>0</v>
      </c>
    </row>
    <row r="13" spans="1:13" ht="17.25" customHeight="1" x14ac:dyDescent="0.15">
      <c r="A13" s="45"/>
      <c r="B13" s="45" t="s">
        <v>89</v>
      </c>
      <c r="C13" s="37"/>
      <c r="D13" s="46">
        <v>2</v>
      </c>
      <c r="E13" s="14">
        <f t="shared" si="3"/>
        <v>126</v>
      </c>
      <c r="F13" s="14">
        <f t="shared" si="4"/>
        <v>99</v>
      </c>
      <c r="G13" s="14">
        <f t="shared" si="5"/>
        <v>27</v>
      </c>
      <c r="H13" s="14">
        <v>99</v>
      </c>
      <c r="I13" s="14">
        <v>27</v>
      </c>
      <c r="J13" s="14">
        <v>0</v>
      </c>
      <c r="K13" s="14">
        <v>0</v>
      </c>
    </row>
    <row r="14" spans="1:13" ht="17.25" customHeight="1" x14ac:dyDescent="0.15">
      <c r="A14" s="45"/>
      <c r="B14" s="45" t="s">
        <v>118</v>
      </c>
      <c r="C14" s="37"/>
      <c r="D14" s="46">
        <v>3</v>
      </c>
      <c r="E14" s="14">
        <f>IF(SUM(F14:G14)&gt;0,SUM(F14:G14),"－")</f>
        <v>466</v>
      </c>
      <c r="F14" s="14">
        <f t="shared" si="2"/>
        <v>380</v>
      </c>
      <c r="G14" s="14">
        <f t="shared" si="2"/>
        <v>86</v>
      </c>
      <c r="H14" s="14">
        <v>380</v>
      </c>
      <c r="I14" s="14">
        <v>86</v>
      </c>
      <c r="J14" s="14">
        <v>0</v>
      </c>
      <c r="K14" s="14">
        <v>0</v>
      </c>
    </row>
    <row r="15" spans="1:13" ht="17.25" customHeight="1" x14ac:dyDescent="0.15">
      <c r="A15" s="172" t="s">
        <v>119</v>
      </c>
      <c r="B15" s="172"/>
      <c r="C15" s="42"/>
      <c r="D15" s="43">
        <f t="shared" ref="D15:K15" si="6">IF(SUM(D16:D16)&gt;0,SUM(D16:D16),"－")</f>
        <v>2</v>
      </c>
      <c r="E15" s="44">
        <f t="shared" si="6"/>
        <v>242</v>
      </c>
      <c r="F15" s="44">
        <f t="shared" si="6"/>
        <v>175</v>
      </c>
      <c r="G15" s="44">
        <f t="shared" si="6"/>
        <v>67</v>
      </c>
      <c r="H15" s="44">
        <f t="shared" si="6"/>
        <v>175</v>
      </c>
      <c r="I15" s="44">
        <f t="shared" si="6"/>
        <v>67</v>
      </c>
      <c r="J15" s="44" t="str">
        <f t="shared" si="6"/>
        <v>－</v>
      </c>
      <c r="K15" s="44" t="str">
        <f t="shared" si="6"/>
        <v>－</v>
      </c>
    </row>
    <row r="16" spans="1:13" ht="17.25" customHeight="1" x14ac:dyDescent="0.15">
      <c r="A16" s="45"/>
      <c r="B16" s="45" t="s">
        <v>29</v>
      </c>
      <c r="C16" s="37"/>
      <c r="D16" s="46">
        <v>2</v>
      </c>
      <c r="E16" s="14">
        <f>IF(SUM(F16:G16)&gt;0,SUM(F16:G16),"－")</f>
        <v>242</v>
      </c>
      <c r="F16" s="14">
        <f>IF(SUM(H16)+SUM(J16)&gt;0,SUM(H16)+SUM(J16),"－")</f>
        <v>175</v>
      </c>
      <c r="G16" s="14">
        <f>IF(SUM(I16)+SUM(K16)&gt;0,SUM(I16)+SUM(K16),"－")</f>
        <v>67</v>
      </c>
      <c r="H16" s="14">
        <v>175</v>
      </c>
      <c r="I16" s="14">
        <v>67</v>
      </c>
      <c r="J16" s="14">
        <v>0</v>
      </c>
      <c r="K16" s="14">
        <v>0</v>
      </c>
    </row>
    <row r="17" spans="1:11" ht="17.25" customHeight="1" x14ac:dyDescent="0.15">
      <c r="A17" s="172" t="s">
        <v>120</v>
      </c>
      <c r="B17" s="172"/>
      <c r="C17" s="42"/>
      <c r="D17" s="43">
        <f t="shared" ref="D17" si="7">IF(SUM(D18:D24)&gt;0,SUM(D18:D24),"－")</f>
        <v>29</v>
      </c>
      <c r="E17" s="44">
        <f>IF(SUM(E18:E24)&gt;0,SUM(E18:E24),"－")</f>
        <v>3885</v>
      </c>
      <c r="F17" s="44">
        <f t="shared" ref="F17:K17" si="8">IF(SUM(F18:F24)&gt;0,SUM(F18:F24),"－")</f>
        <v>1146</v>
      </c>
      <c r="G17" s="44">
        <f t="shared" si="8"/>
        <v>2739</v>
      </c>
      <c r="H17" s="44">
        <f t="shared" si="8"/>
        <v>1011</v>
      </c>
      <c r="I17" s="44">
        <f t="shared" si="8"/>
        <v>2478</v>
      </c>
      <c r="J17" s="44">
        <f t="shared" si="8"/>
        <v>135</v>
      </c>
      <c r="K17" s="44">
        <f t="shared" si="8"/>
        <v>261</v>
      </c>
    </row>
    <row r="18" spans="1:11" ht="17.25" customHeight="1" x14ac:dyDescent="0.15">
      <c r="A18" s="45"/>
      <c r="B18" s="45" t="s">
        <v>121</v>
      </c>
      <c r="C18" s="37"/>
      <c r="D18" s="46">
        <v>15</v>
      </c>
      <c r="E18" s="14">
        <f>IF(SUM(F18:G18)&gt;0,SUM(F18:G18),"－")</f>
        <v>1790</v>
      </c>
      <c r="F18" s="14">
        <f t="shared" ref="F18:G24" si="9">IF(SUM(H18)+SUM(J18)&gt;0,SUM(H18)+SUM(J18),"－")</f>
        <v>305</v>
      </c>
      <c r="G18" s="14">
        <f t="shared" si="9"/>
        <v>1485</v>
      </c>
      <c r="H18" s="14">
        <v>206</v>
      </c>
      <c r="I18" s="14">
        <v>1237</v>
      </c>
      <c r="J18" s="14">
        <v>99</v>
      </c>
      <c r="K18" s="14">
        <v>248</v>
      </c>
    </row>
    <row r="19" spans="1:11" ht="17.25" customHeight="1" x14ac:dyDescent="0.15">
      <c r="A19" s="45"/>
      <c r="B19" s="45" t="s">
        <v>122</v>
      </c>
      <c r="C19" s="37"/>
      <c r="D19" s="46">
        <v>1</v>
      </c>
      <c r="E19" s="14">
        <f>IF(SUM(F19:G19)&gt;0,SUM(F19:G19),"－")</f>
        <v>141</v>
      </c>
      <c r="F19" s="14">
        <f t="shared" si="9"/>
        <v>25</v>
      </c>
      <c r="G19" s="14">
        <f t="shared" si="9"/>
        <v>116</v>
      </c>
      <c r="H19" s="14">
        <v>25</v>
      </c>
      <c r="I19" s="14">
        <v>116</v>
      </c>
      <c r="J19" s="14">
        <v>0</v>
      </c>
      <c r="K19" s="14">
        <v>0</v>
      </c>
    </row>
    <row r="20" spans="1:11" ht="17.25" customHeight="1" x14ac:dyDescent="0.15">
      <c r="A20" s="45"/>
      <c r="B20" s="45" t="s">
        <v>123</v>
      </c>
      <c r="C20" s="37"/>
      <c r="D20" s="46">
        <v>5</v>
      </c>
      <c r="E20" s="14">
        <f>IF(SUM(F20:G20)&gt;0,SUM(F20:G20),"－")</f>
        <v>591</v>
      </c>
      <c r="F20" s="14" t="str">
        <f t="shared" si="9"/>
        <v>－</v>
      </c>
      <c r="G20" s="14">
        <f t="shared" si="9"/>
        <v>591</v>
      </c>
      <c r="H20" s="14">
        <v>0</v>
      </c>
      <c r="I20" s="14">
        <v>591</v>
      </c>
      <c r="J20" s="14">
        <v>0</v>
      </c>
      <c r="K20" s="14">
        <v>0</v>
      </c>
    </row>
    <row r="21" spans="1:11" ht="33.75" customHeight="1" x14ac:dyDescent="0.15">
      <c r="A21" s="45"/>
      <c r="B21" s="47" t="s">
        <v>85</v>
      </c>
      <c r="C21" s="37"/>
      <c r="D21" s="46">
        <v>1</v>
      </c>
      <c r="E21" s="14">
        <f t="shared" ref="E21:E22" si="10">IF(SUM(F21:G21)&gt;0,SUM(F21:G21),"－")</f>
        <v>68</v>
      </c>
      <c r="F21" s="14">
        <f t="shared" ref="F21:F22" si="11">IF(SUM(H21)+SUM(J21)&gt;0,SUM(H21)+SUM(J21),"－")</f>
        <v>33</v>
      </c>
      <c r="G21" s="14">
        <f t="shared" ref="G21:G22" si="12">IF(SUM(I21)+SUM(K21)&gt;0,SUM(I21)+SUM(K21),"－")</f>
        <v>35</v>
      </c>
      <c r="H21" s="14">
        <v>33</v>
      </c>
      <c r="I21" s="14">
        <v>35</v>
      </c>
      <c r="J21" s="14">
        <v>0</v>
      </c>
      <c r="K21" s="14">
        <v>0</v>
      </c>
    </row>
    <row r="22" spans="1:11" ht="17.25" customHeight="1" x14ac:dyDescent="0.15">
      <c r="A22" s="45"/>
      <c r="B22" s="45" t="s">
        <v>86</v>
      </c>
      <c r="C22" s="37"/>
      <c r="D22" s="46">
        <v>2</v>
      </c>
      <c r="E22" s="14">
        <f t="shared" si="10"/>
        <v>161</v>
      </c>
      <c r="F22" s="14">
        <f t="shared" si="11"/>
        <v>115</v>
      </c>
      <c r="G22" s="14">
        <f t="shared" si="12"/>
        <v>46</v>
      </c>
      <c r="H22" s="14">
        <v>79</v>
      </c>
      <c r="I22" s="14">
        <v>33</v>
      </c>
      <c r="J22" s="14">
        <v>36</v>
      </c>
      <c r="K22" s="14">
        <v>13</v>
      </c>
    </row>
    <row r="23" spans="1:11" ht="17.25" customHeight="1" x14ac:dyDescent="0.15">
      <c r="A23" s="45"/>
      <c r="B23" s="48" t="s">
        <v>124</v>
      </c>
      <c r="C23" s="37"/>
      <c r="D23" s="46">
        <v>2</v>
      </c>
      <c r="E23" s="14">
        <f>IF(SUM(F23:G23)&gt;0,SUM(F23:G23),"－")</f>
        <v>816</v>
      </c>
      <c r="F23" s="14">
        <f t="shared" si="9"/>
        <v>496</v>
      </c>
      <c r="G23" s="14">
        <f t="shared" si="9"/>
        <v>320</v>
      </c>
      <c r="H23" s="14">
        <v>496</v>
      </c>
      <c r="I23" s="14">
        <v>320</v>
      </c>
      <c r="J23" s="14">
        <v>0</v>
      </c>
      <c r="K23" s="14">
        <v>0</v>
      </c>
    </row>
    <row r="24" spans="1:11" ht="17.25" customHeight="1" x14ac:dyDescent="0.15">
      <c r="A24" s="49"/>
      <c r="B24" s="50" t="s">
        <v>125</v>
      </c>
      <c r="C24" s="51"/>
      <c r="D24" s="52">
        <v>3</v>
      </c>
      <c r="E24" s="53">
        <f>IF(SUM(F24:G24)&gt;0,SUM(F24:G24),"－")</f>
        <v>318</v>
      </c>
      <c r="F24" s="53">
        <f t="shared" si="9"/>
        <v>172</v>
      </c>
      <c r="G24" s="53">
        <f t="shared" si="9"/>
        <v>146</v>
      </c>
      <c r="H24" s="53">
        <v>172</v>
      </c>
      <c r="I24" s="53">
        <v>146</v>
      </c>
      <c r="J24" s="53">
        <v>0</v>
      </c>
      <c r="K24" s="53">
        <v>0</v>
      </c>
    </row>
    <row r="25" spans="1:11" ht="17.25" customHeight="1" x14ac:dyDescent="0.15">
      <c r="A25" s="175" t="s">
        <v>126</v>
      </c>
      <c r="B25" s="175"/>
      <c r="C25" s="39"/>
      <c r="D25" s="54">
        <f t="shared" ref="D25:K25" si="13">IF(SUM(D26:D30)&gt;0,SUM(D26:D30),"－")</f>
        <v>11</v>
      </c>
      <c r="E25" s="41">
        <f>IF(SUM(E26:E30)&gt;0,SUM(E26:E30),"－")</f>
        <v>985</v>
      </c>
      <c r="F25" s="41">
        <f t="shared" si="13"/>
        <v>347</v>
      </c>
      <c r="G25" s="41">
        <f t="shared" si="13"/>
        <v>638</v>
      </c>
      <c r="H25" s="41">
        <f t="shared" si="13"/>
        <v>339</v>
      </c>
      <c r="I25" s="41">
        <f t="shared" si="13"/>
        <v>631</v>
      </c>
      <c r="J25" s="41">
        <f t="shared" si="13"/>
        <v>8</v>
      </c>
      <c r="K25" s="41">
        <f t="shared" si="13"/>
        <v>7</v>
      </c>
    </row>
    <row r="26" spans="1:11" ht="17.25" customHeight="1" x14ac:dyDescent="0.15">
      <c r="A26" s="55"/>
      <c r="B26" s="45" t="s">
        <v>127</v>
      </c>
      <c r="C26" s="39"/>
      <c r="D26" s="46">
        <v>1</v>
      </c>
      <c r="E26" s="14">
        <f>IF(SUM(F26:G26)&gt;0,SUM(F26:G26),"－")</f>
        <v>153</v>
      </c>
      <c r="F26" s="14">
        <f t="shared" ref="F26:G30" si="14">IF(SUM(H26)+SUM(J26)&gt;0,SUM(H26)+SUM(J26),"－")</f>
        <v>15</v>
      </c>
      <c r="G26" s="14">
        <f t="shared" si="14"/>
        <v>138</v>
      </c>
      <c r="H26" s="14">
        <v>15</v>
      </c>
      <c r="I26" s="14">
        <v>138</v>
      </c>
      <c r="J26" s="14">
        <v>0</v>
      </c>
      <c r="K26" s="14">
        <v>0</v>
      </c>
    </row>
    <row r="27" spans="1:11" ht="17.25" customHeight="1" x14ac:dyDescent="0.15">
      <c r="A27" s="45"/>
      <c r="B27" s="45" t="s">
        <v>128</v>
      </c>
      <c r="C27" s="37"/>
      <c r="D27" s="46">
        <v>4</v>
      </c>
      <c r="E27" s="14">
        <f>IF(SUM(F27:G27)&gt;0,SUM(F27:G27),"－")</f>
        <v>348</v>
      </c>
      <c r="F27" s="14">
        <f t="shared" si="14"/>
        <v>220</v>
      </c>
      <c r="G27" s="14">
        <f t="shared" si="14"/>
        <v>128</v>
      </c>
      <c r="H27" s="14">
        <v>212</v>
      </c>
      <c r="I27" s="14">
        <v>121</v>
      </c>
      <c r="J27" s="14">
        <v>8</v>
      </c>
      <c r="K27" s="14">
        <v>7</v>
      </c>
    </row>
    <row r="28" spans="1:11" ht="17.25" customHeight="1" x14ac:dyDescent="0.15">
      <c r="A28" s="45"/>
      <c r="B28" s="45" t="s">
        <v>129</v>
      </c>
      <c r="C28" s="37"/>
      <c r="D28" s="46">
        <v>2</v>
      </c>
      <c r="E28" s="14">
        <f>IF(SUM(F28:G28)&gt;0,SUM(F28:G28),"－")</f>
        <v>17</v>
      </c>
      <c r="F28" s="14">
        <f t="shared" si="14"/>
        <v>8</v>
      </c>
      <c r="G28" s="14">
        <f t="shared" si="14"/>
        <v>9</v>
      </c>
      <c r="H28" s="14">
        <v>8</v>
      </c>
      <c r="I28" s="14">
        <v>9</v>
      </c>
      <c r="J28" s="14">
        <v>0</v>
      </c>
      <c r="K28" s="14">
        <v>0</v>
      </c>
    </row>
    <row r="29" spans="1:11" ht="17.25" customHeight="1" x14ac:dyDescent="0.15">
      <c r="A29" s="45"/>
      <c r="B29" s="45" t="s">
        <v>130</v>
      </c>
      <c r="C29" s="37"/>
      <c r="D29" s="46">
        <v>3</v>
      </c>
      <c r="E29" s="14">
        <f>IF(SUM(F29:G29)&gt;0,SUM(F29:G29),"－")</f>
        <v>332</v>
      </c>
      <c r="F29" s="14">
        <f t="shared" si="14"/>
        <v>80</v>
      </c>
      <c r="G29" s="14">
        <f t="shared" si="14"/>
        <v>252</v>
      </c>
      <c r="H29" s="14">
        <v>80</v>
      </c>
      <c r="I29" s="14">
        <v>252</v>
      </c>
      <c r="J29" s="14">
        <v>0</v>
      </c>
      <c r="K29" s="14">
        <v>0</v>
      </c>
    </row>
    <row r="30" spans="1:11" ht="17.25" customHeight="1" x14ac:dyDescent="0.15">
      <c r="A30" s="45"/>
      <c r="B30" s="48" t="s">
        <v>84</v>
      </c>
      <c r="C30" s="37"/>
      <c r="D30" s="46">
        <v>1</v>
      </c>
      <c r="E30" s="14">
        <f>IF(SUM(F30:G30)&gt;0,SUM(F30:G30),"－")</f>
        <v>135</v>
      </c>
      <c r="F30" s="14">
        <f t="shared" si="14"/>
        <v>24</v>
      </c>
      <c r="G30" s="14">
        <f t="shared" si="14"/>
        <v>111</v>
      </c>
      <c r="H30" s="14">
        <v>24</v>
      </c>
      <c r="I30" s="14">
        <v>111</v>
      </c>
      <c r="J30" s="14">
        <v>0</v>
      </c>
      <c r="K30" s="14">
        <v>0</v>
      </c>
    </row>
    <row r="31" spans="1:11" ht="17.25" customHeight="1" x14ac:dyDescent="0.15">
      <c r="A31" s="172" t="s">
        <v>131</v>
      </c>
      <c r="B31" s="172"/>
      <c r="C31" s="42"/>
      <c r="D31" s="43">
        <f t="shared" ref="D31:I31" si="15">IF(SUM(D32:D34)&gt;0,SUM(D32:D34),"－")</f>
        <v>12</v>
      </c>
      <c r="E31" s="44">
        <f>IF(SUM(E32:E34)&gt;0,SUM(E32:E34),"－")</f>
        <v>571</v>
      </c>
      <c r="F31" s="44">
        <f t="shared" si="15"/>
        <v>171</v>
      </c>
      <c r="G31" s="44">
        <f t="shared" si="15"/>
        <v>400</v>
      </c>
      <c r="H31" s="44">
        <f t="shared" si="15"/>
        <v>171</v>
      </c>
      <c r="I31" s="44">
        <f t="shared" si="15"/>
        <v>400</v>
      </c>
      <c r="J31" s="44">
        <v>0</v>
      </c>
      <c r="K31" s="44">
        <v>0</v>
      </c>
    </row>
    <row r="32" spans="1:11" ht="17.25" customHeight="1" x14ac:dyDescent="0.15">
      <c r="A32" s="45"/>
      <c r="B32" s="56" t="s">
        <v>132</v>
      </c>
      <c r="C32" s="37"/>
      <c r="D32" s="46">
        <v>4</v>
      </c>
      <c r="E32" s="14">
        <f>IF(SUM(F32:G32)&gt;0,SUM(F32:G32),"－")</f>
        <v>299</v>
      </c>
      <c r="F32" s="14">
        <f t="shared" ref="F32:G34" si="16">IF(SUM(H32)+SUM(J32)&gt;0,SUM(H32)+SUM(J32),"－")</f>
        <v>47</v>
      </c>
      <c r="G32" s="14">
        <f t="shared" si="16"/>
        <v>252</v>
      </c>
      <c r="H32" s="14">
        <v>47</v>
      </c>
      <c r="I32" s="14">
        <v>252</v>
      </c>
      <c r="J32" s="14">
        <v>0</v>
      </c>
      <c r="K32" s="14">
        <v>0</v>
      </c>
    </row>
    <row r="33" spans="1:11" ht="17.25" customHeight="1" x14ac:dyDescent="0.15">
      <c r="A33" s="45"/>
      <c r="B33" s="45" t="s">
        <v>133</v>
      </c>
      <c r="C33" s="37"/>
      <c r="D33" s="46">
        <v>7</v>
      </c>
      <c r="E33" s="14">
        <f>IF(SUM(F33:G33)&gt;0,SUM(F33:G33),"－")</f>
        <v>238</v>
      </c>
      <c r="F33" s="14">
        <f>IF(SUM(H33)+SUM(J33)&gt;0,SUM(H33)+SUM(J33),"－")</f>
        <v>101</v>
      </c>
      <c r="G33" s="14">
        <f>IF(SUM(I33)+SUM(K33)&gt;0,SUM(I33)+SUM(K33),"－")</f>
        <v>137</v>
      </c>
      <c r="H33" s="14">
        <v>101</v>
      </c>
      <c r="I33" s="14">
        <v>137</v>
      </c>
      <c r="J33" s="14">
        <v>0</v>
      </c>
      <c r="K33" s="14">
        <v>0</v>
      </c>
    </row>
    <row r="34" spans="1:11" ht="17.25" customHeight="1" x14ac:dyDescent="0.15">
      <c r="A34" s="49"/>
      <c r="B34" s="50" t="s">
        <v>125</v>
      </c>
      <c r="C34" s="51"/>
      <c r="D34" s="52">
        <v>1</v>
      </c>
      <c r="E34" s="53">
        <f>IF(SUM(F34:G34)&gt;0,SUM(F34:G34),"－")</f>
        <v>34</v>
      </c>
      <c r="F34" s="53">
        <f t="shared" si="16"/>
        <v>23</v>
      </c>
      <c r="G34" s="53">
        <f t="shared" si="16"/>
        <v>11</v>
      </c>
      <c r="H34" s="53">
        <v>23</v>
      </c>
      <c r="I34" s="53">
        <v>11</v>
      </c>
      <c r="J34" s="53">
        <v>0</v>
      </c>
      <c r="K34" s="53">
        <v>0</v>
      </c>
    </row>
    <row r="35" spans="1:11" ht="17.25" customHeight="1" x14ac:dyDescent="0.15">
      <c r="A35" s="175" t="s">
        <v>134</v>
      </c>
      <c r="B35" s="175"/>
      <c r="C35" s="39"/>
      <c r="D35" s="54">
        <f>IF(SUM(D36:D43)&gt;0,SUM(D36:D43),"－")</f>
        <v>19</v>
      </c>
      <c r="E35" s="41">
        <f>IF(SUM(E36:E43)&gt;0,SUM(E36:E43),"－")</f>
        <v>1737</v>
      </c>
      <c r="F35" s="41">
        <f t="shared" ref="F35:K35" si="17">IF(SUM(F36:F43)&gt;0,SUM(F36:F43),"－")</f>
        <v>952</v>
      </c>
      <c r="G35" s="41">
        <f t="shared" si="17"/>
        <v>785</v>
      </c>
      <c r="H35" s="41">
        <f t="shared" si="17"/>
        <v>854</v>
      </c>
      <c r="I35" s="41">
        <f>IF(SUM(I36:I43)&gt;0,SUM(I36:I43),"－")</f>
        <v>718</v>
      </c>
      <c r="J35" s="41">
        <f t="shared" si="17"/>
        <v>98</v>
      </c>
      <c r="K35" s="41">
        <f t="shared" si="17"/>
        <v>67</v>
      </c>
    </row>
    <row r="36" spans="1:11" ht="17.25" customHeight="1" x14ac:dyDescent="0.15">
      <c r="A36" s="45"/>
      <c r="B36" s="45" t="s">
        <v>135</v>
      </c>
      <c r="C36" s="37"/>
      <c r="D36" s="46">
        <v>3</v>
      </c>
      <c r="E36" s="14">
        <f>IF(SUM(F36:G36)&gt;0,SUM(F36:G36),"－")</f>
        <v>23</v>
      </c>
      <c r="F36" s="14" t="str">
        <f t="shared" ref="F36:G43" si="18">IF(SUM(H36)+SUM(J36)&gt;0,SUM(H36)+SUM(J36),"－")</f>
        <v>－</v>
      </c>
      <c r="G36" s="14">
        <f t="shared" si="18"/>
        <v>23</v>
      </c>
      <c r="H36" s="14">
        <v>0</v>
      </c>
      <c r="I36" s="14">
        <v>23</v>
      </c>
      <c r="J36" s="14">
        <v>0</v>
      </c>
      <c r="K36" s="14">
        <v>0</v>
      </c>
    </row>
    <row r="37" spans="1:11" ht="17.25" customHeight="1" x14ac:dyDescent="0.15">
      <c r="A37" s="45"/>
      <c r="B37" s="45" t="s">
        <v>136</v>
      </c>
      <c r="C37" s="37"/>
      <c r="D37" s="46">
        <v>3</v>
      </c>
      <c r="E37" s="14">
        <f>IF(SUM(F37:G37)&gt;0,SUM(F37:G37),"－")</f>
        <v>218</v>
      </c>
      <c r="F37" s="14">
        <f t="shared" si="18"/>
        <v>99</v>
      </c>
      <c r="G37" s="14">
        <f t="shared" si="18"/>
        <v>119</v>
      </c>
      <c r="H37" s="14">
        <v>99</v>
      </c>
      <c r="I37" s="14">
        <v>119</v>
      </c>
      <c r="J37" s="14">
        <v>0</v>
      </c>
      <c r="K37" s="14">
        <v>0</v>
      </c>
    </row>
    <row r="38" spans="1:11" ht="17.25" customHeight="1" x14ac:dyDescent="0.15">
      <c r="A38" s="45"/>
      <c r="B38" s="45" t="s">
        <v>137</v>
      </c>
      <c r="C38" s="37"/>
      <c r="D38" s="46">
        <v>1</v>
      </c>
      <c r="E38" s="14">
        <f>IF(SUM(F38:G38)&gt;0,SUM(F38:G38),"－")</f>
        <v>49</v>
      </c>
      <c r="F38" s="14">
        <f t="shared" si="18"/>
        <v>3</v>
      </c>
      <c r="G38" s="14">
        <f t="shared" si="18"/>
        <v>46</v>
      </c>
      <c r="H38" s="14">
        <v>3</v>
      </c>
      <c r="I38" s="14">
        <v>46</v>
      </c>
      <c r="J38" s="14">
        <v>0</v>
      </c>
      <c r="K38" s="14">
        <v>0</v>
      </c>
    </row>
    <row r="39" spans="1:11" ht="17.25" customHeight="1" x14ac:dyDescent="0.15">
      <c r="A39" s="45"/>
      <c r="B39" s="45" t="s">
        <v>138</v>
      </c>
      <c r="C39" s="37"/>
      <c r="D39" s="46">
        <v>1</v>
      </c>
      <c r="E39" s="14" t="str">
        <f>IF(SUM(F39:G39)&gt;0,SUM(F39:G39),"－")</f>
        <v>－</v>
      </c>
      <c r="F39" s="14" t="str">
        <f t="shared" si="18"/>
        <v>－</v>
      </c>
      <c r="G39" s="14" t="str">
        <f t="shared" si="18"/>
        <v>－</v>
      </c>
      <c r="H39" s="14">
        <v>0</v>
      </c>
      <c r="I39" s="14">
        <v>0</v>
      </c>
      <c r="J39" s="14">
        <v>0</v>
      </c>
      <c r="K39" s="14">
        <v>0</v>
      </c>
    </row>
    <row r="40" spans="1:11" ht="17.25" customHeight="1" x14ac:dyDescent="0.15">
      <c r="A40" s="45"/>
      <c r="B40" s="45" t="s">
        <v>82</v>
      </c>
      <c r="C40" s="37"/>
      <c r="D40" s="46">
        <v>5</v>
      </c>
      <c r="E40" s="14">
        <f t="shared" ref="E40:E42" si="19">IF(SUM(F40:G40)&gt;0,SUM(F40:G40),"－")</f>
        <v>1015</v>
      </c>
      <c r="F40" s="14">
        <f t="shared" ref="F40:F42" si="20">IF(SUM(H40)+SUM(J40)&gt;0,SUM(H40)+SUM(J40),"－")</f>
        <v>637</v>
      </c>
      <c r="G40" s="14">
        <f t="shared" ref="G40:G42" si="21">IF(SUM(I40)+SUM(K40)&gt;0,SUM(I40)+SUM(K40),"－")</f>
        <v>378</v>
      </c>
      <c r="H40" s="14">
        <v>637</v>
      </c>
      <c r="I40" s="14">
        <v>378</v>
      </c>
      <c r="J40" s="14">
        <v>0</v>
      </c>
      <c r="K40" s="14">
        <v>0</v>
      </c>
    </row>
    <row r="41" spans="1:11" ht="17.25" customHeight="1" x14ac:dyDescent="0.15">
      <c r="A41" s="45"/>
      <c r="B41" s="45" t="s">
        <v>104</v>
      </c>
      <c r="C41" s="37"/>
      <c r="D41" s="46">
        <v>1</v>
      </c>
      <c r="E41" s="14">
        <f t="shared" si="19"/>
        <v>37</v>
      </c>
      <c r="F41" s="14">
        <f>H41+J41</f>
        <v>29</v>
      </c>
      <c r="G41" s="14">
        <f>I41+K41</f>
        <v>8</v>
      </c>
      <c r="H41" s="14">
        <v>29</v>
      </c>
      <c r="I41" s="14">
        <v>8</v>
      </c>
      <c r="J41" s="14">
        <v>0</v>
      </c>
      <c r="K41" s="14">
        <v>0</v>
      </c>
    </row>
    <row r="42" spans="1:11" ht="17.25" customHeight="1" x14ac:dyDescent="0.15">
      <c r="A42" s="45"/>
      <c r="B42" s="45" t="s">
        <v>83</v>
      </c>
      <c r="C42" s="37"/>
      <c r="D42" s="46">
        <v>4</v>
      </c>
      <c r="E42" s="14">
        <f t="shared" si="19"/>
        <v>395</v>
      </c>
      <c r="F42" s="14">
        <f t="shared" si="20"/>
        <v>184</v>
      </c>
      <c r="G42" s="14">
        <f t="shared" si="21"/>
        <v>211</v>
      </c>
      <c r="H42" s="14">
        <v>86</v>
      </c>
      <c r="I42" s="14">
        <v>144</v>
      </c>
      <c r="J42" s="14">
        <v>98</v>
      </c>
      <c r="K42" s="14">
        <v>67</v>
      </c>
    </row>
    <row r="43" spans="1:11" ht="17.25" customHeight="1" x14ac:dyDescent="0.15">
      <c r="A43" s="45"/>
      <c r="B43" s="48" t="s">
        <v>125</v>
      </c>
      <c r="C43" s="37"/>
      <c r="D43" s="46">
        <v>1</v>
      </c>
      <c r="E43" s="14" t="str">
        <f>IF(SUM(F43:G43)&gt;0,SUM(F43:G43),"－")</f>
        <v>－</v>
      </c>
      <c r="F43" s="14" t="str">
        <f t="shared" si="18"/>
        <v>－</v>
      </c>
      <c r="G43" s="14" t="str">
        <f t="shared" si="18"/>
        <v>－</v>
      </c>
      <c r="H43" s="14">
        <v>0</v>
      </c>
      <c r="I43" s="14">
        <v>0</v>
      </c>
      <c r="J43" s="14">
        <v>0</v>
      </c>
      <c r="K43" s="14">
        <v>0</v>
      </c>
    </row>
    <row r="44" spans="1:11" ht="17.25" customHeight="1" x14ac:dyDescent="0.15">
      <c r="A44" s="172" t="s">
        <v>139</v>
      </c>
      <c r="B44" s="172"/>
      <c r="C44" s="42"/>
      <c r="D44" s="43">
        <f t="shared" ref="D44:K44" si="22">IF(SUM(D45:D45)&gt;0,SUM(D45:D45),"－")</f>
        <v>4</v>
      </c>
      <c r="E44" s="44">
        <f t="shared" si="22"/>
        <v>14</v>
      </c>
      <c r="F44" s="44" t="str">
        <f t="shared" si="22"/>
        <v>－</v>
      </c>
      <c r="G44" s="44">
        <f t="shared" si="22"/>
        <v>14</v>
      </c>
      <c r="H44" s="44" t="str">
        <f t="shared" si="22"/>
        <v>－</v>
      </c>
      <c r="I44" s="44">
        <f t="shared" si="22"/>
        <v>14</v>
      </c>
      <c r="J44" s="44" t="str">
        <f t="shared" si="22"/>
        <v>－</v>
      </c>
      <c r="K44" s="44" t="str">
        <f t="shared" si="22"/>
        <v>－</v>
      </c>
    </row>
    <row r="45" spans="1:11" ht="17.25" customHeight="1" x14ac:dyDescent="0.15">
      <c r="A45" s="45"/>
      <c r="B45" s="45" t="s">
        <v>9</v>
      </c>
      <c r="C45" s="37"/>
      <c r="D45" s="52">
        <v>4</v>
      </c>
      <c r="E45" s="53">
        <f>IF(SUM(F45:G45)&gt;0,SUM(F45:G45),"－")</f>
        <v>14</v>
      </c>
      <c r="F45" s="53" t="str">
        <f t="shared" ref="F45:G45" si="23">IF(SUM(H45)+SUM(J45)&gt;0,SUM(H45)+SUM(J45),"－")</f>
        <v>－</v>
      </c>
      <c r="G45" s="53">
        <f t="shared" si="23"/>
        <v>14</v>
      </c>
      <c r="H45" s="53">
        <v>0</v>
      </c>
      <c r="I45" s="53">
        <v>14</v>
      </c>
      <c r="J45" s="53">
        <v>0</v>
      </c>
      <c r="K45" s="53">
        <v>0</v>
      </c>
    </row>
    <row r="46" spans="1:11" ht="17.25" customHeight="1" x14ac:dyDescent="0.15">
      <c r="A46" s="172" t="s">
        <v>140</v>
      </c>
      <c r="B46" s="172"/>
      <c r="C46" s="39"/>
      <c r="D46" s="54">
        <f>IF(SUM(D47:D52)&gt;0,SUM(D47:D52),"－")</f>
        <v>19</v>
      </c>
      <c r="E46" s="41">
        <f>IF(SUM(E47:E52)&gt;0,SUM(E47:E52),"－")</f>
        <v>1526</v>
      </c>
      <c r="F46" s="41">
        <f t="shared" ref="F46:K46" si="24">IF(SUM(F47:F52)&gt;0,SUM(F47:F52),"－")</f>
        <v>727</v>
      </c>
      <c r="G46" s="41">
        <f t="shared" si="24"/>
        <v>799</v>
      </c>
      <c r="H46" s="41">
        <f t="shared" si="24"/>
        <v>727</v>
      </c>
      <c r="I46" s="41">
        <f t="shared" si="24"/>
        <v>799</v>
      </c>
      <c r="J46" s="41" t="str">
        <f t="shared" si="24"/>
        <v>－</v>
      </c>
      <c r="K46" s="41" t="str">
        <f t="shared" si="24"/>
        <v>－</v>
      </c>
    </row>
    <row r="47" spans="1:11" ht="17.25" customHeight="1" x14ac:dyDescent="0.15">
      <c r="A47" s="57"/>
      <c r="B47" s="45" t="s">
        <v>103</v>
      </c>
      <c r="C47" s="39"/>
      <c r="D47" s="46">
        <v>1</v>
      </c>
      <c r="E47" s="14">
        <f t="shared" ref="E47" si="25">IF(SUM(F47:G47)&gt;0,SUM(F47:G47),"－")</f>
        <v>27</v>
      </c>
      <c r="F47" s="14">
        <f t="shared" ref="F47" si="26">IF(SUM(H47)+SUM(J47)&gt;0,SUM(H47)+SUM(J47),"－")</f>
        <v>12</v>
      </c>
      <c r="G47" s="14">
        <f t="shared" ref="G47" si="27">IF(SUM(I47)+SUM(K47)&gt;0,SUM(I47)+SUM(K47),"－")</f>
        <v>15</v>
      </c>
      <c r="H47" s="14">
        <v>12</v>
      </c>
      <c r="I47" s="14">
        <v>15</v>
      </c>
      <c r="J47" s="14">
        <v>0</v>
      </c>
      <c r="K47" s="14">
        <v>0</v>
      </c>
    </row>
    <row r="48" spans="1:11" ht="17.25" customHeight="1" x14ac:dyDescent="0.15">
      <c r="A48" s="45"/>
      <c r="B48" s="45" t="s">
        <v>105</v>
      </c>
      <c r="C48" s="37"/>
      <c r="D48" s="46">
        <v>6</v>
      </c>
      <c r="E48" s="14">
        <f t="shared" ref="E48:E52" si="28">IF(SUM(F48:G48)&gt;0,SUM(F48:G48),"－")</f>
        <v>474</v>
      </c>
      <c r="F48" s="14">
        <f t="shared" ref="F48:G52" si="29">IF(SUM(H48)+SUM(J48)&gt;0,SUM(H48)+SUM(J48),"－")</f>
        <v>267</v>
      </c>
      <c r="G48" s="14">
        <f t="shared" si="29"/>
        <v>207</v>
      </c>
      <c r="H48" s="14">
        <v>267</v>
      </c>
      <c r="I48" s="14">
        <v>207</v>
      </c>
      <c r="J48" s="14">
        <v>0</v>
      </c>
      <c r="K48" s="14">
        <v>0</v>
      </c>
    </row>
    <row r="49" spans="1:11" ht="17.25" customHeight="1" x14ac:dyDescent="0.15">
      <c r="A49" s="45"/>
      <c r="B49" s="45" t="s">
        <v>141</v>
      </c>
      <c r="C49" s="37"/>
      <c r="D49" s="46">
        <v>4</v>
      </c>
      <c r="E49" s="14">
        <f t="shared" si="28"/>
        <v>479</v>
      </c>
      <c r="F49" s="14">
        <f t="shared" si="29"/>
        <v>52</v>
      </c>
      <c r="G49" s="14">
        <f t="shared" si="29"/>
        <v>427</v>
      </c>
      <c r="H49" s="14">
        <v>52</v>
      </c>
      <c r="I49" s="14">
        <v>427</v>
      </c>
      <c r="J49" s="14">
        <v>0</v>
      </c>
      <c r="K49" s="14">
        <v>0</v>
      </c>
    </row>
    <row r="50" spans="1:11" ht="17.25" customHeight="1" x14ac:dyDescent="0.15">
      <c r="A50" s="45"/>
      <c r="B50" s="45" t="s">
        <v>142</v>
      </c>
      <c r="C50" s="37"/>
      <c r="D50" s="46">
        <v>4</v>
      </c>
      <c r="E50" s="14">
        <f t="shared" si="28"/>
        <v>484</v>
      </c>
      <c r="F50" s="14">
        <f>IF(SUM(H50)+SUM(J50)&gt;0,SUM(H50)+SUM(J50),"－")</f>
        <v>347</v>
      </c>
      <c r="G50" s="14">
        <f>IF(SUM(I50)+SUM(K50)&gt;0,SUM(I50)+SUM(K50),"－")</f>
        <v>137</v>
      </c>
      <c r="H50" s="14">
        <v>347</v>
      </c>
      <c r="I50" s="14">
        <v>137</v>
      </c>
      <c r="J50" s="14">
        <v>0</v>
      </c>
      <c r="K50" s="14">
        <v>0</v>
      </c>
    </row>
    <row r="51" spans="1:11" ht="17.25" customHeight="1" x14ac:dyDescent="0.15">
      <c r="A51" s="45"/>
      <c r="B51" s="45" t="s">
        <v>106</v>
      </c>
      <c r="C51" s="37"/>
      <c r="D51" s="46">
        <v>2</v>
      </c>
      <c r="E51" s="14">
        <f t="shared" si="28"/>
        <v>39</v>
      </c>
      <c r="F51" s="14">
        <f>IF(SUM(H51)+SUM(J51)&gt;0,SUM(H51)+SUM(J51),"－")</f>
        <v>32</v>
      </c>
      <c r="G51" s="14">
        <f>IF(SUM(I51)+SUM(K51)&gt;0,SUM(I51)+SUM(K51),"－")</f>
        <v>7</v>
      </c>
      <c r="H51" s="14">
        <v>32</v>
      </c>
      <c r="I51" s="14">
        <v>7</v>
      </c>
      <c r="J51" s="14">
        <v>0</v>
      </c>
      <c r="K51" s="14">
        <v>0</v>
      </c>
    </row>
    <row r="52" spans="1:11" ht="17.25" customHeight="1" thickBot="1" x14ac:dyDescent="0.2">
      <c r="A52" s="58"/>
      <c r="B52" s="59" t="s">
        <v>125</v>
      </c>
      <c r="C52" s="60"/>
      <c r="D52" s="61">
        <v>2</v>
      </c>
      <c r="E52" s="18">
        <f t="shared" si="28"/>
        <v>23</v>
      </c>
      <c r="F52" s="18">
        <f t="shared" si="29"/>
        <v>17</v>
      </c>
      <c r="G52" s="18">
        <f t="shared" si="29"/>
        <v>6</v>
      </c>
      <c r="H52" s="18">
        <v>17</v>
      </c>
      <c r="I52" s="18">
        <v>6</v>
      </c>
      <c r="J52" s="18">
        <v>0</v>
      </c>
      <c r="K52" s="18">
        <v>0</v>
      </c>
    </row>
    <row r="53" spans="1:11" ht="17.25" customHeight="1" x14ac:dyDescent="0.15">
      <c r="A53" s="62" t="s">
        <v>78</v>
      </c>
    </row>
    <row r="55" spans="1:11" x14ac:dyDescent="0.15">
      <c r="D55" s="63"/>
    </row>
    <row r="61" spans="1:11" ht="16.5" customHeight="1" x14ac:dyDescent="0.15"/>
    <row r="62" spans="1:11" ht="16.5" customHeight="1" x14ac:dyDescent="0.15"/>
  </sheetData>
  <mergeCells count="16">
    <mergeCell ref="A3:K3"/>
    <mergeCell ref="A46:B46"/>
    <mergeCell ref="A8:B8"/>
    <mergeCell ref="A25:B25"/>
    <mergeCell ref="A31:B31"/>
    <mergeCell ref="A35:B35"/>
    <mergeCell ref="A44:B44"/>
    <mergeCell ref="A9:B9"/>
    <mergeCell ref="J5:K5"/>
    <mergeCell ref="A17:B17"/>
    <mergeCell ref="A15:B15"/>
    <mergeCell ref="A5:C6"/>
    <mergeCell ref="A7:B7"/>
    <mergeCell ref="H5:I5"/>
    <mergeCell ref="E5:G5"/>
    <mergeCell ref="D5:D6"/>
  </mergeCells>
  <phoneticPr fontId="1"/>
  <printOptions horizontalCentered="1"/>
  <pageMargins left="0.86614173228346458" right="0.86614173228346458" top="0.78740157480314965" bottom="0.78740157480314965" header="0.39370078740157483" footer="0.39370078740157483"/>
  <pageSetup paperSize="9" scale="85" firstPageNumber="101" pageOrder="overThenDown" orientation="portrait" useFirstPageNumber="1" r:id="rId1"/>
  <headerFooter alignWithMargins="0"/>
  <ignoredErrors>
    <ignoredError sqref="D3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0">
    <tabColor rgb="FFFF0000"/>
  </sheetPr>
  <dimension ref="A1:A7"/>
  <sheetViews>
    <sheetView showGridLines="0" view="pageBreakPreview" zoomScale="85" zoomScaleNormal="100" zoomScaleSheetLayoutView="85" workbookViewId="0">
      <selection activeCell="K20" sqref="K20"/>
    </sheetView>
  </sheetViews>
  <sheetFormatPr defaultRowHeight="13.5" x14ac:dyDescent="0.15"/>
  <cols>
    <col min="10" max="10" width="4.125" customWidth="1"/>
    <col min="21" max="21" width="4.625" customWidth="1"/>
  </cols>
  <sheetData>
    <row r="1" spans="1:1" ht="13.7" customHeight="1" x14ac:dyDescent="0.15">
      <c r="A1" s="1" t="s">
        <v>154</v>
      </c>
    </row>
    <row r="2" spans="1:1" ht="13.7" customHeight="1" x14ac:dyDescent="0.15"/>
    <row r="3" spans="1:1" ht="13.7" customHeight="1" x14ac:dyDescent="0.15"/>
    <row r="4" spans="1:1" ht="13.7" customHeight="1" x14ac:dyDescent="0.15"/>
    <row r="5" spans="1:1" ht="17.25" customHeight="1" x14ac:dyDescent="0.15"/>
    <row r="6" spans="1:1" ht="17.25" customHeight="1" x14ac:dyDescent="0.15"/>
    <row r="7" spans="1:1" ht="17.25" customHeight="1" x14ac:dyDescent="0.15"/>
  </sheetData>
  <phoneticPr fontId="1"/>
  <printOptions horizontalCentered="1"/>
  <pageMargins left="0.6692913385826772" right="0.47244094488188981" top="0.59055118110236227" bottom="0.59055118110236227" header="0.39370078740157483" footer="0.39370078740157483"/>
  <pageSetup paperSize="9" scale="73" firstPageNumber="102" pageOrder="overThenDown" orientation="landscape" useFirstPageNumber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rgb="FF0000FF"/>
  </sheetPr>
  <dimension ref="A1:M22"/>
  <sheetViews>
    <sheetView tabSelected="1" zoomScaleNormal="100" zoomScaleSheetLayoutView="100" workbookViewId="0">
      <selection activeCell="G12" sqref="G12"/>
    </sheetView>
  </sheetViews>
  <sheetFormatPr defaultRowHeight="13.5" x14ac:dyDescent="0.15"/>
  <cols>
    <col min="1" max="1" width="2.125" style="32" customWidth="1"/>
    <col min="2" max="2" width="13.125" style="32" customWidth="1"/>
    <col min="3" max="3" width="0.625" style="32" customWidth="1"/>
    <col min="4" max="6" width="7.875" style="32" customWidth="1"/>
    <col min="7" max="12" width="7.625" style="32" customWidth="1"/>
    <col min="13" max="16384" width="9" style="32"/>
  </cols>
  <sheetData>
    <row r="1" spans="1:13" ht="13.7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13.7" customHeight="1" x14ac:dyDescent="0.15">
      <c r="A2" s="62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13.7" customHeight="1" x14ac:dyDescent="0.15">
      <c r="A3" s="6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ht="16.5" customHeight="1" x14ac:dyDescent="0.15">
      <c r="A4" s="171" t="s">
        <v>101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3" ht="13.7" customHeight="1" thickBo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3" t="s">
        <v>4</v>
      </c>
    </row>
    <row r="6" spans="1:13" ht="30" customHeight="1" x14ac:dyDescent="0.15">
      <c r="A6" s="178" t="s">
        <v>1</v>
      </c>
      <c r="B6" s="178"/>
      <c r="C6" s="179"/>
      <c r="D6" s="176" t="s">
        <v>6</v>
      </c>
      <c r="E6" s="177"/>
      <c r="F6" s="183"/>
      <c r="G6" s="176" t="s">
        <v>39</v>
      </c>
      <c r="H6" s="177"/>
      <c r="I6" s="183"/>
      <c r="J6" s="176" t="s">
        <v>40</v>
      </c>
      <c r="K6" s="177"/>
      <c r="L6" s="177"/>
      <c r="M6" s="64"/>
    </row>
    <row r="7" spans="1:13" ht="30" customHeight="1" x14ac:dyDescent="0.15">
      <c r="A7" s="180"/>
      <c r="B7" s="180"/>
      <c r="C7" s="181"/>
      <c r="D7" s="35" t="s">
        <v>31</v>
      </c>
      <c r="E7" s="35" t="s">
        <v>32</v>
      </c>
      <c r="F7" s="35" t="s">
        <v>33</v>
      </c>
      <c r="G7" s="35" t="s">
        <v>31</v>
      </c>
      <c r="H7" s="35" t="s">
        <v>32</v>
      </c>
      <c r="I7" s="35" t="s">
        <v>33</v>
      </c>
      <c r="J7" s="35" t="s">
        <v>31</v>
      </c>
      <c r="K7" s="35" t="s">
        <v>32</v>
      </c>
      <c r="L7" s="36" t="s">
        <v>33</v>
      </c>
      <c r="M7" s="64"/>
    </row>
    <row r="8" spans="1:13" ht="17.25" customHeight="1" x14ac:dyDescent="0.15">
      <c r="A8" s="189">
        <v>30</v>
      </c>
      <c r="B8" s="189"/>
      <c r="C8" s="37"/>
      <c r="D8" s="7">
        <v>1940</v>
      </c>
      <c r="E8" s="13">
        <v>1028</v>
      </c>
      <c r="F8" s="13">
        <v>912</v>
      </c>
      <c r="G8" s="8" t="s">
        <v>34</v>
      </c>
      <c r="H8" s="9" t="s">
        <v>34</v>
      </c>
      <c r="I8" s="9" t="s">
        <v>34</v>
      </c>
      <c r="J8" s="8">
        <v>1940</v>
      </c>
      <c r="K8" s="9">
        <v>1028</v>
      </c>
      <c r="L8" s="9">
        <v>912</v>
      </c>
    </row>
    <row r="9" spans="1:13" ht="17.25" customHeight="1" x14ac:dyDescent="0.15">
      <c r="A9" s="186" t="s">
        <v>109</v>
      </c>
      <c r="B9" s="186"/>
      <c r="C9" s="65"/>
      <c r="D9" s="10">
        <v>1498</v>
      </c>
      <c r="E9" s="11">
        <v>707</v>
      </c>
      <c r="F9" s="11">
        <v>791</v>
      </c>
      <c r="G9" s="11" t="s">
        <v>34</v>
      </c>
      <c r="H9" s="11" t="s">
        <v>34</v>
      </c>
      <c r="I9" s="11" t="s">
        <v>34</v>
      </c>
      <c r="J9" s="11">
        <v>1498</v>
      </c>
      <c r="K9" s="11">
        <v>707</v>
      </c>
      <c r="L9" s="11">
        <v>791</v>
      </c>
    </row>
    <row r="10" spans="1:13" ht="17.25" customHeight="1" x14ac:dyDescent="0.15">
      <c r="A10" s="187" t="s">
        <v>2</v>
      </c>
      <c r="B10" s="187"/>
      <c r="C10" s="42"/>
      <c r="D10" s="66">
        <v>1470</v>
      </c>
      <c r="E10" s="67">
        <v>698</v>
      </c>
      <c r="F10" s="67">
        <v>772</v>
      </c>
      <c r="G10" s="67" t="s">
        <v>34</v>
      </c>
      <c r="H10" s="67" t="s">
        <v>34</v>
      </c>
      <c r="I10" s="67" t="s">
        <v>34</v>
      </c>
      <c r="J10" s="67">
        <v>1470</v>
      </c>
      <c r="K10" s="67">
        <v>698</v>
      </c>
      <c r="L10" s="67">
        <v>772</v>
      </c>
    </row>
    <row r="11" spans="1:13" ht="17.25" customHeight="1" x14ac:dyDescent="0.15">
      <c r="A11" s="45"/>
      <c r="B11" s="45" t="s">
        <v>143</v>
      </c>
      <c r="C11" s="37"/>
      <c r="D11" s="12">
        <v>662</v>
      </c>
      <c r="E11" s="13">
        <v>325</v>
      </c>
      <c r="F11" s="13">
        <v>337</v>
      </c>
      <c r="G11" s="13" t="s">
        <v>34</v>
      </c>
      <c r="H11" s="14">
        <v>0</v>
      </c>
      <c r="I11" s="14">
        <v>0</v>
      </c>
      <c r="J11" s="13">
        <v>662</v>
      </c>
      <c r="K11" s="14">
        <v>325</v>
      </c>
      <c r="L11" s="14">
        <v>337</v>
      </c>
    </row>
    <row r="12" spans="1:13" ht="17.25" customHeight="1" x14ac:dyDescent="0.15">
      <c r="A12" s="45"/>
      <c r="B12" s="45" t="s">
        <v>144</v>
      </c>
      <c r="C12" s="37"/>
      <c r="D12" s="12">
        <v>220</v>
      </c>
      <c r="E12" s="13">
        <v>171</v>
      </c>
      <c r="F12" s="13">
        <v>49</v>
      </c>
      <c r="G12" s="13" t="s">
        <v>34</v>
      </c>
      <c r="H12" s="14">
        <v>0</v>
      </c>
      <c r="I12" s="14">
        <v>0</v>
      </c>
      <c r="J12" s="13">
        <v>220</v>
      </c>
      <c r="K12" s="14">
        <v>171</v>
      </c>
      <c r="L12" s="14">
        <v>49</v>
      </c>
    </row>
    <row r="13" spans="1:13" ht="17.25" customHeight="1" x14ac:dyDescent="0.15">
      <c r="A13" s="45"/>
      <c r="B13" s="45" t="s">
        <v>145</v>
      </c>
      <c r="C13" s="37"/>
      <c r="D13" s="12">
        <v>74</v>
      </c>
      <c r="E13" s="13">
        <v>16</v>
      </c>
      <c r="F13" s="13">
        <v>58</v>
      </c>
      <c r="G13" s="13" t="s">
        <v>34</v>
      </c>
      <c r="H13" s="14">
        <v>0</v>
      </c>
      <c r="I13" s="14">
        <v>0</v>
      </c>
      <c r="J13" s="13">
        <v>74</v>
      </c>
      <c r="K13" s="14">
        <v>16</v>
      </c>
      <c r="L13" s="14">
        <v>58</v>
      </c>
    </row>
    <row r="14" spans="1:13" ht="17.25" customHeight="1" x14ac:dyDescent="0.15">
      <c r="A14" s="45"/>
      <c r="B14" s="45" t="s">
        <v>44</v>
      </c>
      <c r="C14" s="37"/>
      <c r="D14" s="12">
        <v>48</v>
      </c>
      <c r="E14" s="13">
        <v>20</v>
      </c>
      <c r="F14" s="13">
        <v>28</v>
      </c>
      <c r="G14" s="13" t="s">
        <v>34</v>
      </c>
      <c r="H14" s="14">
        <v>0</v>
      </c>
      <c r="I14" s="14">
        <v>0</v>
      </c>
      <c r="J14" s="13">
        <v>48</v>
      </c>
      <c r="K14" s="14">
        <v>20</v>
      </c>
      <c r="L14" s="14">
        <v>28</v>
      </c>
    </row>
    <row r="15" spans="1:13" ht="17.25" customHeight="1" x14ac:dyDescent="0.15">
      <c r="A15" s="45"/>
      <c r="B15" s="45" t="s">
        <v>146</v>
      </c>
      <c r="C15" s="37"/>
      <c r="D15" s="12">
        <v>293</v>
      </c>
      <c r="E15" s="13">
        <v>136</v>
      </c>
      <c r="F15" s="13">
        <v>157</v>
      </c>
      <c r="G15" s="13" t="s">
        <v>34</v>
      </c>
      <c r="H15" s="14">
        <v>0</v>
      </c>
      <c r="I15" s="14">
        <v>0</v>
      </c>
      <c r="J15" s="13">
        <v>293</v>
      </c>
      <c r="K15" s="14">
        <v>136</v>
      </c>
      <c r="L15" s="14">
        <v>157</v>
      </c>
    </row>
    <row r="16" spans="1:13" ht="17.25" customHeight="1" x14ac:dyDescent="0.15">
      <c r="A16" s="45"/>
      <c r="B16" s="45" t="s">
        <v>45</v>
      </c>
      <c r="C16" s="37"/>
      <c r="D16" s="12">
        <v>34</v>
      </c>
      <c r="E16" s="13">
        <v>8</v>
      </c>
      <c r="F16" s="13">
        <v>26</v>
      </c>
      <c r="G16" s="13" t="s">
        <v>34</v>
      </c>
      <c r="H16" s="14">
        <v>0</v>
      </c>
      <c r="I16" s="14">
        <v>0</v>
      </c>
      <c r="J16" s="13">
        <v>34</v>
      </c>
      <c r="K16" s="14">
        <v>8</v>
      </c>
      <c r="L16" s="14">
        <v>26</v>
      </c>
    </row>
    <row r="17" spans="1:12" ht="17.25" customHeight="1" x14ac:dyDescent="0.15">
      <c r="A17" s="45"/>
      <c r="B17" s="45" t="s">
        <v>46</v>
      </c>
      <c r="C17" s="37"/>
      <c r="D17" s="12">
        <v>54</v>
      </c>
      <c r="E17" s="13">
        <v>8</v>
      </c>
      <c r="F17" s="13">
        <v>46</v>
      </c>
      <c r="G17" s="13" t="s">
        <v>34</v>
      </c>
      <c r="H17" s="14">
        <v>0</v>
      </c>
      <c r="I17" s="14">
        <v>0</v>
      </c>
      <c r="J17" s="13">
        <v>54</v>
      </c>
      <c r="K17" s="14">
        <v>8</v>
      </c>
      <c r="L17" s="14">
        <v>46</v>
      </c>
    </row>
    <row r="18" spans="1:12" ht="17.25" customHeight="1" x14ac:dyDescent="0.15">
      <c r="A18" s="45"/>
      <c r="B18" s="45" t="s">
        <v>147</v>
      </c>
      <c r="C18" s="37"/>
      <c r="D18" s="12">
        <v>49</v>
      </c>
      <c r="E18" s="13">
        <v>10</v>
      </c>
      <c r="F18" s="13">
        <v>39</v>
      </c>
      <c r="G18" s="13" t="s">
        <v>34</v>
      </c>
      <c r="H18" s="14">
        <v>0</v>
      </c>
      <c r="I18" s="14">
        <v>0</v>
      </c>
      <c r="J18" s="13">
        <v>49</v>
      </c>
      <c r="K18" s="14">
        <v>10</v>
      </c>
      <c r="L18" s="14">
        <v>39</v>
      </c>
    </row>
    <row r="19" spans="1:12" ht="17.25" customHeight="1" x14ac:dyDescent="0.15">
      <c r="A19" s="49"/>
      <c r="B19" s="49" t="s">
        <v>47</v>
      </c>
      <c r="C19" s="51"/>
      <c r="D19" s="68">
        <v>36</v>
      </c>
      <c r="E19" s="69">
        <v>4</v>
      </c>
      <c r="F19" s="69">
        <v>32</v>
      </c>
      <c r="G19" s="69" t="s">
        <v>34</v>
      </c>
      <c r="H19" s="53">
        <v>0</v>
      </c>
      <c r="I19" s="53">
        <v>0</v>
      </c>
      <c r="J19" s="69">
        <v>36</v>
      </c>
      <c r="K19" s="53">
        <v>4</v>
      </c>
      <c r="L19" s="53">
        <v>32</v>
      </c>
    </row>
    <row r="20" spans="1:12" ht="17.25" customHeight="1" x14ac:dyDescent="0.15">
      <c r="A20" s="188" t="s">
        <v>3</v>
      </c>
      <c r="B20" s="188"/>
      <c r="C20" s="65"/>
      <c r="D20" s="10">
        <v>28</v>
      </c>
      <c r="E20" s="11">
        <v>9</v>
      </c>
      <c r="F20" s="11">
        <v>19</v>
      </c>
      <c r="G20" s="11" t="s">
        <v>34</v>
      </c>
      <c r="H20" s="11">
        <v>0</v>
      </c>
      <c r="I20" s="11">
        <v>0</v>
      </c>
      <c r="J20" s="11">
        <v>28</v>
      </c>
      <c r="K20" s="11">
        <v>9</v>
      </c>
      <c r="L20" s="11">
        <v>19</v>
      </c>
    </row>
    <row r="21" spans="1:12" ht="17.25" customHeight="1" x14ac:dyDescent="0.15">
      <c r="A21" s="70"/>
      <c r="B21" s="45" t="s">
        <v>41</v>
      </c>
      <c r="C21" s="39"/>
      <c r="D21" s="12">
        <v>28</v>
      </c>
      <c r="E21" s="13">
        <v>9</v>
      </c>
      <c r="F21" s="13">
        <v>19</v>
      </c>
      <c r="G21" s="13" t="s">
        <v>34</v>
      </c>
      <c r="H21" s="14">
        <v>0</v>
      </c>
      <c r="I21" s="14">
        <v>0</v>
      </c>
      <c r="J21" s="13">
        <v>28</v>
      </c>
      <c r="K21" s="14">
        <v>9</v>
      </c>
      <c r="L21" s="14">
        <v>19</v>
      </c>
    </row>
    <row r="22" spans="1:12" ht="17.25" customHeight="1" thickBot="1" x14ac:dyDescent="0.2">
      <c r="A22" s="58"/>
      <c r="B22" s="58" t="s">
        <v>148</v>
      </c>
      <c r="C22" s="71"/>
      <c r="D22" s="16" t="s">
        <v>34</v>
      </c>
      <c r="E22" s="17" t="s">
        <v>34</v>
      </c>
      <c r="F22" s="17" t="s">
        <v>34</v>
      </c>
      <c r="G22" s="17" t="s">
        <v>34</v>
      </c>
      <c r="H22" s="18">
        <v>0</v>
      </c>
      <c r="I22" s="18">
        <v>0</v>
      </c>
      <c r="J22" s="17" t="s">
        <v>34</v>
      </c>
      <c r="K22" s="18">
        <v>0</v>
      </c>
      <c r="L22" s="18">
        <v>0</v>
      </c>
    </row>
  </sheetData>
  <mergeCells count="9">
    <mergeCell ref="A9:B9"/>
    <mergeCell ref="A10:B10"/>
    <mergeCell ref="A20:B20"/>
    <mergeCell ref="D6:F6"/>
    <mergeCell ref="A4:L4"/>
    <mergeCell ref="A6:C7"/>
    <mergeCell ref="J6:L6"/>
    <mergeCell ref="G6:I6"/>
    <mergeCell ref="A8:B8"/>
  </mergeCells>
  <phoneticPr fontId="1"/>
  <printOptions horizontalCentered="1"/>
  <pageMargins left="0.86614173228346458" right="0.86614173228346458" top="0.59055118110236227" bottom="0.78740157480314965" header="0.39370078740157483" footer="0.39370078740157483"/>
  <pageSetup paperSize="9" scale="99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0000FF"/>
  </sheetPr>
  <dimension ref="A1:J10"/>
  <sheetViews>
    <sheetView zoomScaleNormal="100" workbookViewId="0">
      <selection activeCell="G12" sqref="G12"/>
    </sheetView>
  </sheetViews>
  <sheetFormatPr defaultRowHeight="13.5" x14ac:dyDescent="0.15"/>
  <cols>
    <col min="1" max="1" width="2.125" style="32" customWidth="1"/>
    <col min="2" max="2" width="13.125" style="32" customWidth="1"/>
    <col min="3" max="3" width="0.625" style="32" customWidth="1"/>
    <col min="4" max="8" width="8.875" style="32" customWidth="1"/>
    <col min="9" max="9" width="14" style="32" customWidth="1"/>
    <col min="10" max="16384" width="9" style="32"/>
  </cols>
  <sheetData>
    <row r="1" spans="1:10" ht="13.7" customHeight="1" x14ac:dyDescent="0.15">
      <c r="A1" s="29"/>
      <c r="B1" s="29"/>
      <c r="C1" s="29"/>
      <c r="D1" s="29"/>
      <c r="E1" s="29"/>
      <c r="F1" s="29"/>
      <c r="G1" s="29"/>
      <c r="H1" s="29"/>
      <c r="I1" s="29"/>
    </row>
    <row r="2" spans="1:10" ht="13.7" customHeight="1" x14ac:dyDescent="0.15">
      <c r="A2" s="62" t="s">
        <v>7</v>
      </c>
      <c r="B2" s="29"/>
      <c r="C2" s="29"/>
      <c r="D2" s="29"/>
      <c r="E2" s="29"/>
      <c r="F2" s="29"/>
      <c r="G2" s="29"/>
      <c r="H2" s="29"/>
      <c r="I2" s="29"/>
    </row>
    <row r="3" spans="1:10" ht="13.7" customHeight="1" x14ac:dyDescent="0.15">
      <c r="A3" s="62"/>
      <c r="B3" s="29"/>
      <c r="C3" s="29"/>
      <c r="D3" s="29"/>
      <c r="E3" s="29"/>
      <c r="F3" s="29"/>
      <c r="G3" s="29"/>
      <c r="H3" s="29"/>
      <c r="I3" s="29"/>
    </row>
    <row r="4" spans="1:10" ht="17.25" customHeight="1" x14ac:dyDescent="0.15">
      <c r="A4" s="171" t="s">
        <v>100</v>
      </c>
      <c r="B4" s="171"/>
      <c r="C4" s="171"/>
      <c r="D4" s="171"/>
      <c r="E4" s="171"/>
      <c r="F4" s="171"/>
      <c r="G4" s="171"/>
      <c r="H4" s="171"/>
      <c r="I4" s="171"/>
    </row>
    <row r="5" spans="1:10" ht="13.7" customHeight="1" thickBot="1" x14ac:dyDescent="0.2">
      <c r="A5" s="71"/>
      <c r="B5" s="71"/>
      <c r="C5" s="71"/>
      <c r="D5" s="71"/>
      <c r="E5" s="71"/>
      <c r="F5" s="71"/>
      <c r="G5" s="71"/>
      <c r="H5" s="71"/>
      <c r="I5" s="72" t="s">
        <v>65</v>
      </c>
    </row>
    <row r="6" spans="1:10" ht="39.75" customHeight="1" x14ac:dyDescent="0.15">
      <c r="A6" s="177" t="s">
        <v>1</v>
      </c>
      <c r="B6" s="177"/>
      <c r="C6" s="183"/>
      <c r="D6" s="73" t="s">
        <v>6</v>
      </c>
      <c r="E6" s="73" t="s">
        <v>76</v>
      </c>
      <c r="F6" s="73" t="s">
        <v>37</v>
      </c>
      <c r="G6" s="73" t="s">
        <v>93</v>
      </c>
      <c r="H6" s="73" t="s">
        <v>66</v>
      </c>
      <c r="I6" s="74" t="s">
        <v>94</v>
      </c>
      <c r="J6" s="75"/>
    </row>
    <row r="7" spans="1:10" ht="17.25" customHeight="1" x14ac:dyDescent="0.15">
      <c r="A7" s="190" t="s">
        <v>111</v>
      </c>
      <c r="B7" s="191"/>
      <c r="C7" s="29"/>
      <c r="D7" s="12">
        <v>41</v>
      </c>
      <c r="E7" s="14">
        <v>7</v>
      </c>
      <c r="F7" s="14">
        <v>3</v>
      </c>
      <c r="G7" s="14">
        <v>3</v>
      </c>
      <c r="H7" s="14" t="s">
        <v>34</v>
      </c>
      <c r="I7" s="14">
        <v>28</v>
      </c>
    </row>
    <row r="8" spans="1:10" ht="17.25" customHeight="1" x14ac:dyDescent="0.15">
      <c r="A8" s="186" t="s">
        <v>110</v>
      </c>
      <c r="B8" s="186"/>
      <c r="C8" s="65"/>
      <c r="D8" s="10">
        <v>39</v>
      </c>
      <c r="E8" s="11">
        <v>7</v>
      </c>
      <c r="F8" s="11">
        <v>3</v>
      </c>
      <c r="G8" s="11">
        <v>1</v>
      </c>
      <c r="H8" s="11">
        <v>4</v>
      </c>
      <c r="I8" s="11">
        <v>24</v>
      </c>
    </row>
    <row r="9" spans="1:10" ht="17.25" customHeight="1" x14ac:dyDescent="0.15">
      <c r="A9" s="76"/>
      <c r="B9" s="77" t="s">
        <v>11</v>
      </c>
      <c r="C9" s="29"/>
      <c r="D9" s="12" t="s">
        <v>34</v>
      </c>
      <c r="E9" s="13" t="s">
        <v>34</v>
      </c>
      <c r="F9" s="13" t="s">
        <v>34</v>
      </c>
      <c r="G9" s="14"/>
      <c r="H9" s="14" t="s">
        <v>34</v>
      </c>
      <c r="I9" s="14" t="s">
        <v>34</v>
      </c>
    </row>
    <row r="10" spans="1:10" ht="17.25" customHeight="1" thickBot="1" x14ac:dyDescent="0.2">
      <c r="A10" s="71"/>
      <c r="B10" s="58" t="s">
        <v>12</v>
      </c>
      <c r="C10" s="71"/>
      <c r="D10" s="16">
        <v>39</v>
      </c>
      <c r="E10" s="18">
        <v>7</v>
      </c>
      <c r="F10" s="18">
        <v>3</v>
      </c>
      <c r="G10" s="18">
        <v>1</v>
      </c>
      <c r="H10" s="18">
        <v>4</v>
      </c>
      <c r="I10" s="18">
        <v>24</v>
      </c>
    </row>
  </sheetData>
  <mergeCells count="4">
    <mergeCell ref="A4:I4"/>
    <mergeCell ref="A8:B8"/>
    <mergeCell ref="A6:C6"/>
    <mergeCell ref="A7:B7"/>
  </mergeCells>
  <phoneticPr fontId="1"/>
  <printOptions horizontalCentered="1"/>
  <pageMargins left="0.86614173228346458" right="0.86614173228346458" top="0.59055118110236227" bottom="0.78740157480314965" header="0.39370078740157483" footer="0.39370078740157483"/>
  <pageSetup paperSize="9" scale="88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0000FF"/>
  </sheetPr>
  <dimension ref="A1:Q18"/>
  <sheetViews>
    <sheetView topLeftCell="A4" zoomScaleNormal="100" zoomScaleSheetLayoutView="10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D13" sqref="D13"/>
    </sheetView>
  </sheetViews>
  <sheetFormatPr defaultRowHeight="13.5" x14ac:dyDescent="0.15"/>
  <cols>
    <col min="1" max="1" width="2.125" style="32" customWidth="1"/>
    <col min="2" max="2" width="12.625" style="32" customWidth="1"/>
    <col min="3" max="3" width="0.625" style="32" customWidth="1"/>
    <col min="4" max="6" width="4.875" style="32" customWidth="1"/>
    <col min="7" max="17" width="5.375" style="32" customWidth="1"/>
    <col min="18" max="16384" width="9" style="32"/>
  </cols>
  <sheetData>
    <row r="1" spans="1:17" ht="13.7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45"/>
    </row>
    <row r="2" spans="1:17" ht="13.7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1" t="s">
        <v>7</v>
      </c>
      <c r="Q2" s="31"/>
    </row>
    <row r="3" spans="1:17" ht="13.7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1"/>
      <c r="Q3" s="31"/>
    </row>
    <row r="4" spans="1:17" ht="17.25" customHeight="1" x14ac:dyDescent="0.15">
      <c r="A4" s="171" t="s">
        <v>99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45"/>
    </row>
    <row r="5" spans="1:17" ht="13.7" customHeight="1" thickBo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3" t="s">
        <v>4</v>
      </c>
      <c r="Q5" s="33"/>
    </row>
    <row r="6" spans="1:17" ht="20.100000000000001" customHeight="1" x14ac:dyDescent="0.15">
      <c r="A6" s="178" t="s">
        <v>1</v>
      </c>
      <c r="B6" s="178"/>
      <c r="C6" s="179"/>
      <c r="D6" s="198" t="s">
        <v>6</v>
      </c>
      <c r="E6" s="178"/>
      <c r="F6" s="179"/>
      <c r="G6" s="198" t="s">
        <v>77</v>
      </c>
      <c r="H6" s="179"/>
      <c r="I6" s="204" t="s">
        <v>37</v>
      </c>
      <c r="J6" s="205"/>
      <c r="K6" s="200" t="s">
        <v>90</v>
      </c>
      <c r="L6" s="201"/>
      <c r="M6" s="200" t="s">
        <v>91</v>
      </c>
      <c r="N6" s="201"/>
      <c r="O6" s="208" t="s">
        <v>79</v>
      </c>
      <c r="P6" s="209"/>
      <c r="Q6" s="150"/>
    </row>
    <row r="7" spans="1:17" ht="20.100000000000001" customHeight="1" x14ac:dyDescent="0.15">
      <c r="A7" s="196"/>
      <c r="B7" s="196"/>
      <c r="C7" s="197"/>
      <c r="D7" s="199"/>
      <c r="E7" s="180"/>
      <c r="F7" s="181"/>
      <c r="G7" s="199"/>
      <c r="H7" s="181"/>
      <c r="I7" s="206"/>
      <c r="J7" s="207"/>
      <c r="K7" s="202"/>
      <c r="L7" s="203"/>
      <c r="M7" s="202"/>
      <c r="N7" s="203"/>
      <c r="O7" s="210"/>
      <c r="P7" s="211"/>
      <c r="Q7" s="150"/>
    </row>
    <row r="8" spans="1:17" s="80" customFormat="1" ht="20.100000000000001" customHeight="1" x14ac:dyDescent="0.15">
      <c r="A8" s="180"/>
      <c r="B8" s="180"/>
      <c r="C8" s="181"/>
      <c r="D8" s="78" t="s">
        <v>6</v>
      </c>
      <c r="E8" s="35" t="s">
        <v>42</v>
      </c>
      <c r="F8" s="35" t="s">
        <v>43</v>
      </c>
      <c r="G8" s="35" t="s">
        <v>42</v>
      </c>
      <c r="H8" s="35" t="s">
        <v>43</v>
      </c>
      <c r="I8" s="35" t="s">
        <v>42</v>
      </c>
      <c r="J8" s="35" t="s">
        <v>43</v>
      </c>
      <c r="K8" s="35" t="s">
        <v>42</v>
      </c>
      <c r="L8" s="35" t="s">
        <v>43</v>
      </c>
      <c r="M8" s="35" t="s">
        <v>42</v>
      </c>
      <c r="N8" s="35" t="s">
        <v>43</v>
      </c>
      <c r="O8" s="35" t="s">
        <v>42</v>
      </c>
      <c r="P8" s="36" t="s">
        <v>43</v>
      </c>
      <c r="Q8" s="146"/>
    </row>
    <row r="9" spans="1:17" ht="17.25" customHeight="1" x14ac:dyDescent="0.15">
      <c r="A9" s="193" t="s">
        <v>115</v>
      </c>
      <c r="B9" s="194"/>
      <c r="C9" s="37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51"/>
    </row>
    <row r="10" spans="1:17" ht="17.25" customHeight="1" x14ac:dyDescent="0.15">
      <c r="A10" s="190" t="s">
        <v>112</v>
      </c>
      <c r="B10" s="191"/>
      <c r="C10" s="37"/>
      <c r="D10" s="83">
        <v>879</v>
      </c>
      <c r="E10" s="84">
        <v>490</v>
      </c>
      <c r="F10" s="84">
        <v>389</v>
      </c>
      <c r="G10" s="85">
        <v>48</v>
      </c>
      <c r="H10" s="85">
        <v>186</v>
      </c>
      <c r="I10" s="85">
        <v>15</v>
      </c>
      <c r="J10" s="85">
        <v>14</v>
      </c>
      <c r="K10" s="85">
        <v>2</v>
      </c>
      <c r="L10" s="85">
        <v>3</v>
      </c>
      <c r="M10" s="85" t="s">
        <v>34</v>
      </c>
      <c r="N10" s="85" t="s">
        <v>34</v>
      </c>
      <c r="O10" s="85">
        <v>425</v>
      </c>
      <c r="P10" s="85">
        <v>186</v>
      </c>
      <c r="Q10" s="85"/>
    </row>
    <row r="11" spans="1:17" ht="17.25" customHeight="1" x14ac:dyDescent="0.15">
      <c r="A11" s="186" t="s">
        <v>110</v>
      </c>
      <c r="B11" s="186"/>
      <c r="C11" s="65"/>
      <c r="D11" s="86">
        <v>569</v>
      </c>
      <c r="E11" s="87">
        <v>293</v>
      </c>
      <c r="F11" s="87">
        <v>276</v>
      </c>
      <c r="G11" s="87">
        <v>38</v>
      </c>
      <c r="H11" s="87">
        <v>156</v>
      </c>
      <c r="I11" s="87">
        <v>2</v>
      </c>
      <c r="J11" s="87">
        <v>4</v>
      </c>
      <c r="K11" s="87" t="s">
        <v>34</v>
      </c>
      <c r="L11" s="87">
        <v>3</v>
      </c>
      <c r="M11" s="87">
        <v>63</v>
      </c>
      <c r="N11" s="87">
        <v>47</v>
      </c>
      <c r="O11" s="87">
        <v>190</v>
      </c>
      <c r="P11" s="87">
        <v>66</v>
      </c>
      <c r="Q11" s="87"/>
    </row>
    <row r="12" spans="1:17" ht="17.25" customHeight="1" x14ac:dyDescent="0.15">
      <c r="A12" s="77"/>
      <c r="B12" s="77" t="s">
        <v>149</v>
      </c>
      <c r="C12" s="29"/>
      <c r="D12" s="83" t="s">
        <v>34</v>
      </c>
      <c r="E12" s="84" t="s">
        <v>34</v>
      </c>
      <c r="F12" s="84" t="s">
        <v>34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/>
    </row>
    <row r="13" spans="1:17" ht="17.25" customHeight="1" x14ac:dyDescent="0.15">
      <c r="A13" s="77"/>
      <c r="B13" s="77" t="s">
        <v>150</v>
      </c>
      <c r="C13" s="29"/>
      <c r="D13" s="83">
        <v>569</v>
      </c>
      <c r="E13" s="84">
        <v>293</v>
      </c>
      <c r="F13" s="84">
        <v>276</v>
      </c>
      <c r="G13" s="85">
        <v>38</v>
      </c>
      <c r="H13" s="85">
        <v>156</v>
      </c>
      <c r="I13" s="85">
        <v>2</v>
      </c>
      <c r="J13" s="85">
        <v>4</v>
      </c>
      <c r="K13" s="85">
        <v>0</v>
      </c>
      <c r="L13" s="85">
        <v>3</v>
      </c>
      <c r="M13" s="85">
        <v>63</v>
      </c>
      <c r="N13" s="85">
        <v>47</v>
      </c>
      <c r="O13" s="85">
        <v>190</v>
      </c>
      <c r="P13" s="85">
        <v>66</v>
      </c>
      <c r="Q13" s="85"/>
    </row>
    <row r="14" spans="1:17" ht="17.25" customHeight="1" x14ac:dyDescent="0.15">
      <c r="A14" s="195" t="s">
        <v>55</v>
      </c>
      <c r="B14" s="19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84"/>
    </row>
    <row r="15" spans="1:17" ht="17.25" customHeight="1" x14ac:dyDescent="0.15">
      <c r="A15" s="190" t="s">
        <v>113</v>
      </c>
      <c r="B15" s="191"/>
      <c r="C15" s="37"/>
      <c r="D15" s="83">
        <v>949</v>
      </c>
      <c r="E15" s="84">
        <v>507</v>
      </c>
      <c r="F15" s="84">
        <v>442</v>
      </c>
      <c r="G15" s="85">
        <v>51</v>
      </c>
      <c r="H15" s="85">
        <v>184</v>
      </c>
      <c r="I15" s="85">
        <v>20</v>
      </c>
      <c r="J15" s="85">
        <v>28</v>
      </c>
      <c r="K15" s="85">
        <v>1</v>
      </c>
      <c r="L15" s="85">
        <v>1</v>
      </c>
      <c r="M15" s="85" t="s">
        <v>34</v>
      </c>
      <c r="N15" s="85" t="s">
        <v>34</v>
      </c>
      <c r="O15" s="85">
        <v>435</v>
      </c>
      <c r="P15" s="85">
        <v>229</v>
      </c>
      <c r="Q15" s="85"/>
    </row>
    <row r="16" spans="1:17" ht="17.25" customHeight="1" x14ac:dyDescent="0.15">
      <c r="A16" s="192" t="s">
        <v>114</v>
      </c>
      <c r="B16" s="192"/>
      <c r="C16" s="39"/>
      <c r="D16" s="86">
        <v>993</v>
      </c>
      <c r="E16" s="87">
        <v>587</v>
      </c>
      <c r="F16" s="87">
        <v>406</v>
      </c>
      <c r="G16" s="87">
        <v>52</v>
      </c>
      <c r="H16" s="87">
        <v>167</v>
      </c>
      <c r="I16" s="87">
        <v>21</v>
      </c>
      <c r="J16" s="87">
        <v>27</v>
      </c>
      <c r="K16" s="87">
        <v>1</v>
      </c>
      <c r="L16" s="87">
        <v>1</v>
      </c>
      <c r="M16" s="87">
        <v>248</v>
      </c>
      <c r="N16" s="87">
        <v>106</v>
      </c>
      <c r="O16" s="87">
        <v>265</v>
      </c>
      <c r="P16" s="87">
        <v>105</v>
      </c>
      <c r="Q16" s="87"/>
    </row>
    <row r="17" spans="1:17" ht="17.25" customHeight="1" x14ac:dyDescent="0.15">
      <c r="A17" s="45"/>
      <c r="B17" s="45" t="s">
        <v>151</v>
      </c>
      <c r="C17" s="37"/>
      <c r="D17" s="83" t="s">
        <v>34</v>
      </c>
      <c r="E17" s="84" t="s">
        <v>34</v>
      </c>
      <c r="F17" s="84" t="s">
        <v>34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/>
    </row>
    <row r="18" spans="1:17" ht="17.25" customHeight="1" thickBot="1" x14ac:dyDescent="0.2">
      <c r="A18" s="58"/>
      <c r="B18" s="58" t="s">
        <v>150</v>
      </c>
      <c r="C18" s="71"/>
      <c r="D18" s="91">
        <v>993</v>
      </c>
      <c r="E18" s="92">
        <v>587</v>
      </c>
      <c r="F18" s="92">
        <v>406</v>
      </c>
      <c r="G18" s="93">
        <v>52</v>
      </c>
      <c r="H18" s="93">
        <v>167</v>
      </c>
      <c r="I18" s="93">
        <v>21</v>
      </c>
      <c r="J18" s="93">
        <v>27</v>
      </c>
      <c r="K18" s="93">
        <v>1</v>
      </c>
      <c r="L18" s="93">
        <v>1</v>
      </c>
      <c r="M18" s="93">
        <v>248</v>
      </c>
      <c r="N18" s="93">
        <v>106</v>
      </c>
      <c r="O18" s="93">
        <v>265</v>
      </c>
      <c r="P18" s="93">
        <v>105</v>
      </c>
      <c r="Q18" s="85"/>
    </row>
  </sheetData>
  <mergeCells count="14">
    <mergeCell ref="A4:P4"/>
    <mergeCell ref="A6:C8"/>
    <mergeCell ref="D6:F7"/>
    <mergeCell ref="K6:L7"/>
    <mergeCell ref="G6:H7"/>
    <mergeCell ref="I6:J7"/>
    <mergeCell ref="M6:N7"/>
    <mergeCell ref="O6:P7"/>
    <mergeCell ref="A15:B15"/>
    <mergeCell ref="A16:B16"/>
    <mergeCell ref="A9:B9"/>
    <mergeCell ref="A14:B14"/>
    <mergeCell ref="A11:B11"/>
    <mergeCell ref="A10:B10"/>
  </mergeCells>
  <phoneticPr fontId="1"/>
  <printOptions horizontalCentered="1"/>
  <pageMargins left="0.86614173228346458" right="0.86614173228346458" top="0.59055118110236227" bottom="0.78740157480314965" header="0.39370078740157483" footer="0.39370078740157483"/>
  <pageSetup paperSize="9" scale="97" pageOrder="overThenDown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rgb="FF0000FF"/>
  </sheetPr>
  <dimension ref="A1:L13"/>
  <sheetViews>
    <sheetView zoomScaleNormal="100" zoomScaleSheetLayoutView="100" workbookViewId="0">
      <selection activeCell="D9" sqref="D9"/>
    </sheetView>
  </sheetViews>
  <sheetFormatPr defaultRowHeight="13.5" x14ac:dyDescent="0.15"/>
  <cols>
    <col min="1" max="1" width="2.125" style="32" customWidth="1"/>
    <col min="2" max="2" width="13.125" style="32" customWidth="1"/>
    <col min="3" max="3" width="0.625" style="32" customWidth="1"/>
    <col min="4" max="6" width="7.875" style="32" customWidth="1"/>
    <col min="7" max="12" width="7.625" style="32" customWidth="1"/>
    <col min="13" max="16384" width="9" style="32"/>
  </cols>
  <sheetData>
    <row r="1" spans="1:12" ht="13.7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3.7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1" t="s">
        <v>7</v>
      </c>
    </row>
    <row r="3" spans="1:12" ht="13.7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1"/>
    </row>
    <row r="4" spans="1:12" ht="15" customHeight="1" x14ac:dyDescent="0.15">
      <c r="A4" s="171" t="s">
        <v>98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3.7" customHeight="1" thickBo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3" t="s">
        <v>4</v>
      </c>
    </row>
    <row r="6" spans="1:12" ht="30" customHeight="1" x14ac:dyDescent="0.15">
      <c r="A6" s="178" t="s">
        <v>1</v>
      </c>
      <c r="B6" s="178"/>
      <c r="C6" s="179"/>
      <c r="D6" s="176" t="s">
        <v>6</v>
      </c>
      <c r="E6" s="177"/>
      <c r="F6" s="183"/>
      <c r="G6" s="176" t="s">
        <v>39</v>
      </c>
      <c r="H6" s="177"/>
      <c r="I6" s="183"/>
      <c r="J6" s="176" t="s">
        <v>40</v>
      </c>
      <c r="K6" s="177"/>
      <c r="L6" s="177"/>
    </row>
    <row r="7" spans="1:12" ht="30" customHeight="1" x14ac:dyDescent="0.15">
      <c r="A7" s="180"/>
      <c r="B7" s="180"/>
      <c r="C7" s="181"/>
      <c r="D7" s="35" t="s">
        <v>31</v>
      </c>
      <c r="E7" s="35" t="s">
        <v>32</v>
      </c>
      <c r="F7" s="35" t="s">
        <v>33</v>
      </c>
      <c r="G7" s="35" t="s">
        <v>31</v>
      </c>
      <c r="H7" s="35" t="s">
        <v>32</v>
      </c>
      <c r="I7" s="35" t="s">
        <v>33</v>
      </c>
      <c r="J7" s="35" t="s">
        <v>31</v>
      </c>
      <c r="K7" s="35" t="s">
        <v>32</v>
      </c>
      <c r="L7" s="36" t="s">
        <v>33</v>
      </c>
    </row>
    <row r="8" spans="1:12" ht="17.25" customHeight="1" x14ac:dyDescent="0.15">
      <c r="A8" s="190" t="s">
        <v>112</v>
      </c>
      <c r="B8" s="191"/>
      <c r="C8" s="37"/>
      <c r="D8" s="7">
        <v>137</v>
      </c>
      <c r="E8" s="8">
        <v>37</v>
      </c>
      <c r="F8" s="8">
        <v>100</v>
      </c>
      <c r="G8" s="8" t="s">
        <v>34</v>
      </c>
      <c r="H8" s="9" t="s">
        <v>34</v>
      </c>
      <c r="I8" s="9" t="s">
        <v>34</v>
      </c>
      <c r="J8" s="8">
        <v>137</v>
      </c>
      <c r="K8" s="9">
        <v>37</v>
      </c>
      <c r="L8" s="9">
        <v>100</v>
      </c>
    </row>
    <row r="9" spans="1:12" ht="17.25" customHeight="1" x14ac:dyDescent="0.15">
      <c r="A9" s="186" t="s">
        <v>110</v>
      </c>
      <c r="B9" s="186"/>
      <c r="C9" s="65"/>
      <c r="D9" s="10">
        <v>114</v>
      </c>
      <c r="E9" s="11">
        <v>28</v>
      </c>
      <c r="F9" s="11">
        <v>86</v>
      </c>
      <c r="G9" s="11" t="s">
        <v>34</v>
      </c>
      <c r="H9" s="11" t="s">
        <v>34</v>
      </c>
      <c r="I9" s="11" t="s">
        <v>34</v>
      </c>
      <c r="J9" s="11">
        <v>114</v>
      </c>
      <c r="K9" s="11">
        <v>28</v>
      </c>
      <c r="L9" s="11">
        <v>86</v>
      </c>
    </row>
    <row r="10" spans="1:12" ht="17.25" customHeight="1" x14ac:dyDescent="0.15">
      <c r="A10" s="77"/>
      <c r="B10" s="77" t="s">
        <v>13</v>
      </c>
      <c r="C10" s="29"/>
      <c r="D10" s="12">
        <v>105</v>
      </c>
      <c r="E10" s="13">
        <v>25</v>
      </c>
      <c r="F10" s="13">
        <v>80</v>
      </c>
      <c r="G10" s="13" t="s">
        <v>34</v>
      </c>
      <c r="H10" s="14" t="s">
        <v>34</v>
      </c>
      <c r="I10" s="14" t="s">
        <v>34</v>
      </c>
      <c r="J10" s="13">
        <v>105</v>
      </c>
      <c r="K10" s="14">
        <v>25</v>
      </c>
      <c r="L10" s="14">
        <v>80</v>
      </c>
    </row>
    <row r="11" spans="1:12" ht="17.25" customHeight="1" thickBot="1" x14ac:dyDescent="0.2">
      <c r="A11" s="58"/>
      <c r="B11" s="58" t="s">
        <v>14</v>
      </c>
      <c r="C11" s="71"/>
      <c r="D11" s="16">
        <v>9</v>
      </c>
      <c r="E11" s="17">
        <v>3</v>
      </c>
      <c r="F11" s="17">
        <v>6</v>
      </c>
      <c r="G11" s="17" t="s">
        <v>34</v>
      </c>
      <c r="H11" s="18" t="s">
        <v>34</v>
      </c>
      <c r="I11" s="18" t="s">
        <v>34</v>
      </c>
      <c r="J11" s="17">
        <v>9</v>
      </c>
      <c r="K11" s="18">
        <v>3</v>
      </c>
      <c r="L11" s="18">
        <v>6</v>
      </c>
    </row>
    <row r="13" spans="1:12" ht="13.5" customHeight="1" x14ac:dyDescent="0.15"/>
  </sheetData>
  <mergeCells count="7">
    <mergeCell ref="A4:L4"/>
    <mergeCell ref="A6:C7"/>
    <mergeCell ref="A8:B8"/>
    <mergeCell ref="A9:B9"/>
    <mergeCell ref="J6:L6"/>
    <mergeCell ref="D6:F6"/>
    <mergeCell ref="G6:I6"/>
  </mergeCells>
  <phoneticPr fontId="1"/>
  <printOptions horizontalCentered="1"/>
  <pageMargins left="0.86614173228346458" right="0.86614173228346458" top="0.59055118110236227" bottom="0.78740157480314965" header="0.39370078740157483" footer="0.39370078740157483"/>
  <pageSetup paperSize="8" pageOrder="overThenDown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rgb="FF0000FF"/>
  </sheetPr>
  <dimension ref="A1:N12"/>
  <sheetViews>
    <sheetView zoomScaleNormal="100" workbookViewId="0">
      <selection activeCell="D10" sqref="D10"/>
    </sheetView>
  </sheetViews>
  <sheetFormatPr defaultRowHeight="13.5" x14ac:dyDescent="0.15"/>
  <cols>
    <col min="1" max="1" width="2.125" style="32" customWidth="1"/>
    <col min="2" max="2" width="13.125" style="32" customWidth="1"/>
    <col min="3" max="3" width="0.625" style="32" customWidth="1"/>
    <col min="4" max="6" width="7" style="32" customWidth="1"/>
    <col min="7" max="13" width="6.875" style="32" customWidth="1"/>
    <col min="14" max="16384" width="9" style="32"/>
  </cols>
  <sheetData>
    <row r="1" spans="1:14" ht="13.7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13.7" customHeight="1" x14ac:dyDescent="0.15">
      <c r="A2" s="29"/>
      <c r="B2" s="29"/>
      <c r="C2" s="29"/>
      <c r="D2" s="29"/>
      <c r="E2" s="29"/>
      <c r="F2" s="29"/>
      <c r="G2" s="29"/>
      <c r="I2" s="29"/>
      <c r="K2" s="29"/>
      <c r="L2" s="29"/>
      <c r="M2" s="31" t="s">
        <v>7</v>
      </c>
    </row>
    <row r="3" spans="1:14" ht="13.7" customHeight="1" x14ac:dyDescent="0.15">
      <c r="A3" s="29"/>
      <c r="B3" s="29"/>
      <c r="C3" s="29"/>
      <c r="D3" s="29"/>
      <c r="E3" s="29"/>
      <c r="F3" s="29"/>
      <c r="G3" s="29"/>
      <c r="I3" s="29"/>
      <c r="K3" s="29"/>
      <c r="L3" s="29"/>
      <c r="M3" s="31"/>
    </row>
    <row r="4" spans="1:14" ht="17.25" customHeight="1" x14ac:dyDescent="0.15">
      <c r="A4" s="171" t="s">
        <v>97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4" ht="14.25" thickBot="1" x14ac:dyDescent="0.2">
      <c r="A5" s="71"/>
      <c r="B5" s="71"/>
      <c r="C5" s="71"/>
      <c r="D5" s="29"/>
      <c r="E5" s="29"/>
      <c r="F5" s="29"/>
      <c r="G5" s="29"/>
      <c r="I5" s="29"/>
      <c r="K5" s="29"/>
      <c r="L5" s="29"/>
      <c r="M5" s="33" t="s">
        <v>4</v>
      </c>
    </row>
    <row r="6" spans="1:14" ht="20.100000000000001" customHeight="1" x14ac:dyDescent="0.15">
      <c r="A6" s="178" t="s">
        <v>1</v>
      </c>
      <c r="B6" s="178"/>
      <c r="C6" s="179"/>
      <c r="D6" s="176" t="s">
        <v>60</v>
      </c>
      <c r="E6" s="177"/>
      <c r="F6" s="177"/>
      <c r="G6" s="177"/>
      <c r="H6" s="177"/>
      <c r="I6" s="177"/>
      <c r="J6" s="177"/>
      <c r="K6" s="176" t="s">
        <v>61</v>
      </c>
      <c r="L6" s="177"/>
      <c r="M6" s="177"/>
      <c r="N6" s="64"/>
    </row>
    <row r="7" spans="1:14" ht="20.100000000000001" customHeight="1" x14ac:dyDescent="0.15">
      <c r="A7" s="196"/>
      <c r="B7" s="196"/>
      <c r="C7" s="197"/>
      <c r="D7" s="212" t="s">
        <v>6</v>
      </c>
      <c r="E7" s="213"/>
      <c r="F7" s="214"/>
      <c r="G7" s="212" t="s">
        <v>62</v>
      </c>
      <c r="H7" s="214"/>
      <c r="I7" s="212" t="s">
        <v>63</v>
      </c>
      <c r="J7" s="213"/>
      <c r="K7" s="212" t="s">
        <v>64</v>
      </c>
      <c r="L7" s="213"/>
      <c r="M7" s="213"/>
      <c r="N7" s="64"/>
    </row>
    <row r="8" spans="1:14" ht="20.100000000000001" customHeight="1" x14ac:dyDescent="0.15">
      <c r="A8" s="180"/>
      <c r="B8" s="180"/>
      <c r="C8" s="181"/>
      <c r="D8" s="35" t="s">
        <v>6</v>
      </c>
      <c r="E8" s="35" t="s">
        <v>80</v>
      </c>
      <c r="F8" s="35" t="s">
        <v>81</v>
      </c>
      <c r="G8" s="35" t="s">
        <v>80</v>
      </c>
      <c r="H8" s="35" t="s">
        <v>81</v>
      </c>
      <c r="I8" s="35" t="s">
        <v>80</v>
      </c>
      <c r="J8" s="36" t="s">
        <v>81</v>
      </c>
      <c r="K8" s="35" t="s">
        <v>6</v>
      </c>
      <c r="L8" s="35" t="s">
        <v>80</v>
      </c>
      <c r="M8" s="36" t="s">
        <v>81</v>
      </c>
      <c r="N8" s="64"/>
    </row>
    <row r="9" spans="1:14" ht="17.25" customHeight="1" x14ac:dyDescent="0.15">
      <c r="A9" s="190" t="s">
        <v>112</v>
      </c>
      <c r="B9" s="191"/>
      <c r="C9" s="29"/>
      <c r="D9" s="21">
        <v>536</v>
      </c>
      <c r="E9" s="94">
        <v>290</v>
      </c>
      <c r="F9" s="94">
        <v>246</v>
      </c>
      <c r="G9" s="14">
        <v>29</v>
      </c>
      <c r="H9" s="14">
        <v>83</v>
      </c>
      <c r="I9" s="14">
        <v>261</v>
      </c>
      <c r="J9" s="14">
        <v>163</v>
      </c>
      <c r="K9" s="21">
        <v>35</v>
      </c>
      <c r="L9" s="14">
        <v>16</v>
      </c>
      <c r="M9" s="14">
        <v>19</v>
      </c>
      <c r="N9" s="64"/>
    </row>
    <row r="10" spans="1:14" ht="17.25" customHeight="1" x14ac:dyDescent="0.15">
      <c r="A10" s="186" t="s">
        <v>110</v>
      </c>
      <c r="B10" s="186"/>
      <c r="C10" s="65"/>
      <c r="D10" s="23">
        <v>512</v>
      </c>
      <c r="E10" s="24">
        <v>286</v>
      </c>
      <c r="F10" s="24">
        <v>226</v>
      </c>
      <c r="G10" s="24">
        <v>28</v>
      </c>
      <c r="H10" s="24">
        <v>77</v>
      </c>
      <c r="I10" s="24">
        <v>258</v>
      </c>
      <c r="J10" s="24">
        <v>149</v>
      </c>
      <c r="K10" s="23">
        <v>29</v>
      </c>
      <c r="L10" s="24">
        <v>11</v>
      </c>
      <c r="M10" s="24">
        <v>18</v>
      </c>
      <c r="N10" s="64"/>
    </row>
    <row r="11" spans="1:14" ht="17.25" customHeight="1" x14ac:dyDescent="0.15">
      <c r="A11" s="45"/>
      <c r="B11" s="45" t="s">
        <v>11</v>
      </c>
      <c r="C11" s="29"/>
      <c r="D11" s="21" t="s">
        <v>34</v>
      </c>
      <c r="E11" s="22" t="s">
        <v>34</v>
      </c>
      <c r="F11" s="22" t="s">
        <v>34</v>
      </c>
      <c r="G11" s="14">
        <v>0</v>
      </c>
      <c r="H11" s="14">
        <v>0</v>
      </c>
      <c r="I11" s="14">
        <v>0</v>
      </c>
      <c r="J11" s="14">
        <v>0</v>
      </c>
      <c r="K11" s="21" t="s">
        <v>34</v>
      </c>
      <c r="L11" s="14">
        <v>0</v>
      </c>
      <c r="M11" s="14">
        <v>0</v>
      </c>
      <c r="N11" s="64"/>
    </row>
    <row r="12" spans="1:14" ht="17.25" customHeight="1" thickBot="1" x14ac:dyDescent="0.2">
      <c r="A12" s="58"/>
      <c r="B12" s="58" t="s">
        <v>12</v>
      </c>
      <c r="C12" s="71"/>
      <c r="D12" s="25">
        <v>512</v>
      </c>
      <c r="E12" s="26">
        <v>286</v>
      </c>
      <c r="F12" s="26">
        <v>226</v>
      </c>
      <c r="G12" s="18">
        <v>28</v>
      </c>
      <c r="H12" s="18">
        <v>77</v>
      </c>
      <c r="I12" s="18">
        <v>258</v>
      </c>
      <c r="J12" s="18">
        <v>149</v>
      </c>
      <c r="K12" s="25">
        <v>29</v>
      </c>
      <c r="L12" s="18">
        <v>11</v>
      </c>
      <c r="M12" s="18">
        <v>18</v>
      </c>
      <c r="N12" s="64"/>
    </row>
  </sheetData>
  <mergeCells count="10">
    <mergeCell ref="A4:M4"/>
    <mergeCell ref="A10:B10"/>
    <mergeCell ref="A9:B9"/>
    <mergeCell ref="K7:M7"/>
    <mergeCell ref="K6:M6"/>
    <mergeCell ref="I7:J7"/>
    <mergeCell ref="G7:H7"/>
    <mergeCell ref="D7:F7"/>
    <mergeCell ref="D6:J6"/>
    <mergeCell ref="A6:C8"/>
  </mergeCells>
  <phoneticPr fontId="1"/>
  <printOptions horizontalCentered="1"/>
  <pageMargins left="0.86614173228346458" right="0.86614173228346458" top="0.59055118110236227" bottom="0.78740157480314965" header="0.39370078740157483" footer="0.39370078740157483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第70～73表</vt:lpstr>
      <vt:lpstr>第74～80表</vt:lpstr>
      <vt:lpstr>第81表</vt:lpstr>
      <vt:lpstr>第82～86表</vt:lpstr>
      <vt:lpstr>第82表</vt:lpstr>
      <vt:lpstr>第83表</vt:lpstr>
      <vt:lpstr>第84表</vt:lpstr>
      <vt:lpstr>第85表</vt:lpstr>
      <vt:lpstr>第86表</vt:lpstr>
      <vt:lpstr>第87表</vt:lpstr>
      <vt:lpstr>'第70～73表'!Print_Area</vt:lpstr>
      <vt:lpstr>'第74～80表'!Print_Area</vt:lpstr>
      <vt:lpstr>'第82～86表'!Print_Area</vt:lpstr>
    </vt:vector>
  </TitlesOfParts>
  <Manager>企画部統計課</Manager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学事労働係</dc:creator>
  <cp:lastModifiedBy>松井 光弘９０</cp:lastModifiedBy>
  <cp:lastPrinted>2020-02-27T12:23:47Z</cp:lastPrinted>
  <dcterms:created xsi:type="dcterms:W3CDTF">1997-10-17T13:13:02Z</dcterms:created>
  <dcterms:modified xsi:type="dcterms:W3CDTF">2020-02-27T12:23:54Z</dcterms:modified>
</cp:coreProperties>
</file>