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25" windowWidth="11190" windowHeight="6960" activeTab="0"/>
  </bookViews>
  <sheets>
    <sheet name="平成１８年度事業所統計第１表" sheetId="1" r:id="rId1"/>
  </sheets>
  <definedNames/>
  <calcPr fullCalcOnLoad="1"/>
</workbook>
</file>

<file path=xl/sharedStrings.xml><?xml version="1.0" encoding="utf-8"?>
<sst xmlns="http://schemas.openxmlformats.org/spreadsheetml/2006/main" count="302" uniqueCount="65">
  <si>
    <t>市　町　村</t>
  </si>
  <si>
    <t>株　式　会　社</t>
  </si>
  <si>
    <t>外　国　の　会　社</t>
  </si>
  <si>
    <t>　　富士見村</t>
  </si>
  <si>
    <t>　　太田市</t>
  </si>
  <si>
    <t>　　沼田市</t>
  </si>
  <si>
    <t>　　渋川市</t>
  </si>
  <si>
    <t>　　藤岡市</t>
  </si>
  <si>
    <t>　　富岡市</t>
  </si>
  <si>
    <t>　　安中市</t>
  </si>
  <si>
    <t>　郡部</t>
  </si>
  <si>
    <t>　多野郡</t>
  </si>
  <si>
    <t>　　吉井町</t>
  </si>
  <si>
    <t>　　上野村</t>
  </si>
  <si>
    <t>　　下仁田町</t>
  </si>
  <si>
    <t>　　南牧村</t>
  </si>
  <si>
    <t>　　甘楽町</t>
  </si>
  <si>
    <t>　　長野原町</t>
  </si>
  <si>
    <t>　　嬬恋村</t>
  </si>
  <si>
    <t>　　草津町</t>
  </si>
  <si>
    <t>　　六合村</t>
  </si>
  <si>
    <t>　利根郡</t>
  </si>
  <si>
    <t>　　川場村</t>
  </si>
  <si>
    <t>　　昭和村</t>
  </si>
  <si>
    <t>　佐波郡</t>
  </si>
  <si>
    <t>　邑楽郡</t>
  </si>
  <si>
    <t>　　明和町</t>
  </si>
  <si>
    <t>　　千代田町</t>
  </si>
  <si>
    <t>　　邑楽町</t>
  </si>
  <si>
    <t>増加率</t>
  </si>
  <si>
    <t>群馬県</t>
  </si>
  <si>
    <t>　市部</t>
  </si>
  <si>
    <t>　　前橋市</t>
  </si>
  <si>
    <t>　　高崎市</t>
  </si>
  <si>
    <t>　　桐生市</t>
  </si>
  <si>
    <t>　　伊勢崎市</t>
  </si>
  <si>
    <t>　　館林市</t>
  </si>
  <si>
    <t>　勢多郡</t>
  </si>
  <si>
    <t>　北群馬郡</t>
  </si>
  <si>
    <t>　　榛東村</t>
  </si>
  <si>
    <t>　　吉岡町</t>
  </si>
  <si>
    <t>　甘楽郡</t>
  </si>
  <si>
    <t>　吾妻郡</t>
  </si>
  <si>
    <t>　　中之条町</t>
  </si>
  <si>
    <t>　　高山村</t>
  </si>
  <si>
    <t>　　片品村</t>
  </si>
  <si>
    <t>　　玉村町</t>
  </si>
  <si>
    <t>　　板倉町</t>
  </si>
  <si>
    <t>　　大泉町</t>
  </si>
  <si>
    <t>総　　　数</t>
  </si>
  <si>
    <t>個　人　経　営</t>
  </si>
  <si>
    <t>平成１３年</t>
  </si>
  <si>
    <t>　　神流町</t>
  </si>
  <si>
    <t xml:space="preserve"> 　みどり市</t>
  </si>
  <si>
    <t>　　東吾妻町</t>
  </si>
  <si>
    <t>　　みなかみ町</t>
  </si>
  <si>
    <t>平成１８年</t>
  </si>
  <si>
    <t>合名・合資　会　社</t>
  </si>
  <si>
    <t>相　互　会　社</t>
  </si>
  <si>
    <t>独立行政法人等</t>
  </si>
  <si>
    <t>その他の法人</t>
  </si>
  <si>
    <t>法人でない団体</t>
  </si>
  <si>
    <t>合　同　会　社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</si>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</sst>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38" fontId="0" fillId="0" borderId="1" xfId="16" applyBorder="1" applyAlignment="1">
      <alignment/>
    </xf>
    <xf numFmtId="38" fontId="0" fillId="0" borderId="0" xfId="16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38" fontId="3" fillId="2" borderId="1" xfId="16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5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12.50390625" style="0" customWidth="1"/>
    <col min="2" max="3" width="7.625" style="4" customWidth="1"/>
    <col min="4" max="4" width="7.625" style="0" customWidth="1"/>
    <col min="5" max="6" width="7.625" style="4" customWidth="1"/>
    <col min="7" max="7" width="7.625" style="0" customWidth="1"/>
    <col min="8" max="9" width="7.625" style="4" customWidth="1"/>
    <col min="10" max="10" width="7.625" style="0" customWidth="1"/>
    <col min="11" max="12" width="7.625" style="4" customWidth="1"/>
    <col min="13" max="13" width="7.625" style="0" customWidth="1"/>
    <col min="14" max="15" width="7.625" style="4" customWidth="1"/>
    <col min="16" max="16" width="7.625" style="0" customWidth="1"/>
    <col min="17" max="18" width="7.625" style="4" customWidth="1"/>
    <col min="19" max="22" width="7.625" style="0" customWidth="1"/>
    <col min="23" max="24" width="7.625" style="4" customWidth="1"/>
    <col min="25" max="25" width="7.625" style="0" customWidth="1"/>
    <col min="26" max="27" width="7.625" style="4" customWidth="1"/>
    <col min="28" max="28" width="7.625" style="0" customWidth="1"/>
    <col min="29" max="30" width="7.625" style="4" customWidth="1"/>
    <col min="31" max="31" width="7.625" style="0" customWidth="1"/>
  </cols>
  <sheetData>
    <row r="1" spans="1:31" ht="14.25" customHeight="1">
      <c r="A1" s="5" t="s">
        <v>0</v>
      </c>
      <c r="B1" s="5" t="s">
        <v>49</v>
      </c>
      <c r="C1" s="5"/>
      <c r="D1" s="5"/>
      <c r="E1" s="5" t="s">
        <v>50</v>
      </c>
      <c r="F1" s="5"/>
      <c r="G1" s="5"/>
      <c r="H1" s="5" t="s">
        <v>1</v>
      </c>
      <c r="I1" s="5"/>
      <c r="J1" s="5"/>
      <c r="K1" s="5" t="s">
        <v>57</v>
      </c>
      <c r="L1" s="5"/>
      <c r="M1" s="5"/>
      <c r="N1" s="5" t="s">
        <v>62</v>
      </c>
      <c r="O1" s="5"/>
      <c r="P1" s="5"/>
      <c r="Q1" s="5" t="s">
        <v>58</v>
      </c>
      <c r="R1" s="5"/>
      <c r="S1" s="5"/>
      <c r="T1" s="5" t="s">
        <v>2</v>
      </c>
      <c r="U1" s="5"/>
      <c r="V1" s="5"/>
      <c r="W1" s="5" t="s">
        <v>59</v>
      </c>
      <c r="X1" s="5"/>
      <c r="Y1" s="5"/>
      <c r="Z1" s="5" t="s">
        <v>60</v>
      </c>
      <c r="AA1" s="5"/>
      <c r="AB1" s="5"/>
      <c r="AC1" s="5" t="s">
        <v>61</v>
      </c>
      <c r="AD1" s="5"/>
      <c r="AE1" s="5"/>
    </row>
    <row r="2" spans="1:31" ht="14.25" customHeight="1">
      <c r="A2" s="5"/>
      <c r="B2" s="7" t="s">
        <v>56</v>
      </c>
      <c r="C2" s="7" t="s">
        <v>51</v>
      </c>
      <c r="D2" s="8" t="s">
        <v>29</v>
      </c>
      <c r="E2" s="7" t="s">
        <v>56</v>
      </c>
      <c r="F2" s="7" t="s">
        <v>51</v>
      </c>
      <c r="G2" s="8" t="s">
        <v>29</v>
      </c>
      <c r="H2" s="7" t="s">
        <v>56</v>
      </c>
      <c r="I2" s="7" t="s">
        <v>51</v>
      </c>
      <c r="J2" s="8" t="s">
        <v>29</v>
      </c>
      <c r="K2" s="7" t="s">
        <v>56</v>
      </c>
      <c r="L2" s="7" t="s">
        <v>51</v>
      </c>
      <c r="M2" s="8" t="s">
        <v>29</v>
      </c>
      <c r="N2" s="7" t="s">
        <v>56</v>
      </c>
      <c r="O2" s="7" t="s">
        <v>51</v>
      </c>
      <c r="P2" s="8" t="s">
        <v>29</v>
      </c>
      <c r="Q2" s="7" t="s">
        <v>56</v>
      </c>
      <c r="R2" s="7" t="s">
        <v>51</v>
      </c>
      <c r="S2" s="8" t="s">
        <v>29</v>
      </c>
      <c r="T2" s="8" t="s">
        <v>56</v>
      </c>
      <c r="U2" s="8" t="s">
        <v>51</v>
      </c>
      <c r="V2" s="8" t="s">
        <v>29</v>
      </c>
      <c r="W2" s="7" t="s">
        <v>56</v>
      </c>
      <c r="X2" s="7" t="s">
        <v>51</v>
      </c>
      <c r="Y2" s="8" t="s">
        <v>29</v>
      </c>
      <c r="Z2" s="7" t="s">
        <v>56</v>
      </c>
      <c r="AA2" s="7" t="s">
        <v>51</v>
      </c>
      <c r="AB2" s="8" t="s">
        <v>29</v>
      </c>
      <c r="AC2" s="7" t="s">
        <v>56</v>
      </c>
      <c r="AD2" s="7" t="s">
        <v>51</v>
      </c>
      <c r="AE2" s="8" t="s">
        <v>29</v>
      </c>
    </row>
    <row r="3" spans="1:31" ht="14.25" customHeight="1">
      <c r="A3" s="6" t="s">
        <v>30</v>
      </c>
      <c r="B3" s="3">
        <v>99421</v>
      </c>
      <c r="C3" s="3">
        <v>106034</v>
      </c>
      <c r="D3" s="2">
        <f>(B3-C3)/C3*100</f>
        <v>-6.2366788011392575</v>
      </c>
      <c r="E3" s="3">
        <v>51006</v>
      </c>
      <c r="F3" s="3">
        <v>56710</v>
      </c>
      <c r="G3" s="2">
        <f>(E3-F3)/F3*100</f>
        <v>-10.058190795274202</v>
      </c>
      <c r="H3" s="3">
        <v>42493</v>
      </c>
      <c r="I3" s="3">
        <v>44014</v>
      </c>
      <c r="J3" s="2">
        <f>(H3-I3)/I3*100</f>
        <v>-3.455718634979779</v>
      </c>
      <c r="K3" s="3">
        <v>191</v>
      </c>
      <c r="L3" s="3">
        <v>373</v>
      </c>
      <c r="M3" s="2">
        <f>(K3-L3)/L3*100</f>
        <v>-48.793565683646115</v>
      </c>
      <c r="N3" s="3">
        <f>N4+N17</f>
        <v>2</v>
      </c>
      <c r="O3" s="3" t="s">
        <v>64</v>
      </c>
      <c r="P3" s="2" t="s">
        <v>64</v>
      </c>
      <c r="Q3" s="3">
        <v>116</v>
      </c>
      <c r="R3" s="3">
        <v>141</v>
      </c>
      <c r="S3" s="2">
        <f aca="true" t="shared" si="0" ref="S3:S17">(Q3-R3)/R3*100</f>
        <v>-17.73049645390071</v>
      </c>
      <c r="T3" s="3">
        <f>T4+T17</f>
        <v>7</v>
      </c>
      <c r="U3" s="1">
        <v>7</v>
      </c>
      <c r="V3" s="2">
        <f>(T3-U3)/U3*100</f>
        <v>0</v>
      </c>
      <c r="W3" s="3">
        <v>344</v>
      </c>
      <c r="X3" s="3" t="s">
        <v>64</v>
      </c>
      <c r="Y3" s="2" t="s">
        <v>64</v>
      </c>
      <c r="Z3" s="3">
        <v>4963</v>
      </c>
      <c r="AA3" s="3">
        <v>4611</v>
      </c>
      <c r="AB3" s="2">
        <f>(Z3-AA3)/AA3*100</f>
        <v>7.633918889611797</v>
      </c>
      <c r="AC3" s="3">
        <v>299</v>
      </c>
      <c r="AD3" s="3">
        <v>319</v>
      </c>
      <c r="AE3" s="2">
        <f>(AC3-AD3)/AD3*100</f>
        <v>-6.269592476489027</v>
      </c>
    </row>
    <row r="4" spans="1:31" ht="14.25" customHeight="1">
      <c r="A4" s="6" t="s">
        <v>31</v>
      </c>
      <c r="B4" s="3">
        <v>82687</v>
      </c>
      <c r="C4" s="3">
        <v>88367</v>
      </c>
      <c r="D4" s="2">
        <f aca="true" t="shared" si="1" ref="D4:D51">(B4-C4)/C4*100</f>
        <v>-6.427738861792298</v>
      </c>
      <c r="E4" s="3">
        <v>41915</v>
      </c>
      <c r="F4" s="3">
        <v>46687</v>
      </c>
      <c r="G4" s="2">
        <f aca="true" t="shared" si="2" ref="G4:G51">(E4-F4)/F4*100</f>
        <v>-10.221260736393429</v>
      </c>
      <c r="H4" s="3">
        <v>35940</v>
      </c>
      <c r="I4" s="3">
        <v>37356</v>
      </c>
      <c r="J4" s="2">
        <f aca="true" t="shared" si="3" ref="J4:J51">(H4-I4)/I4*100</f>
        <v>-3.7905557340186316</v>
      </c>
      <c r="K4" s="3">
        <v>169</v>
      </c>
      <c r="L4" s="3">
        <v>338</v>
      </c>
      <c r="M4" s="2">
        <f aca="true" t="shared" si="4" ref="M4:M51">(K4-L4)/L4*100</f>
        <v>-50</v>
      </c>
      <c r="N4" s="3">
        <f>SUM(N5:N16)</f>
        <v>2</v>
      </c>
      <c r="O4" s="3" t="s">
        <v>63</v>
      </c>
      <c r="P4" s="2" t="s">
        <v>63</v>
      </c>
      <c r="Q4" s="3">
        <v>106</v>
      </c>
      <c r="R4" s="3">
        <v>128</v>
      </c>
      <c r="S4" s="2">
        <f t="shared" si="0"/>
        <v>-17.1875</v>
      </c>
      <c r="T4" s="3">
        <f>SUM(T5:T16)</f>
        <v>5</v>
      </c>
      <c r="U4" s="1">
        <v>5</v>
      </c>
      <c r="V4" s="2">
        <f>(T4-U4)/U4*100</f>
        <v>0</v>
      </c>
      <c r="W4" s="3">
        <v>270</v>
      </c>
      <c r="X4" s="3" t="s">
        <v>63</v>
      </c>
      <c r="Y4" s="2" t="s">
        <v>63</v>
      </c>
      <c r="Z4" s="3">
        <v>4032</v>
      </c>
      <c r="AA4" s="3">
        <v>3720</v>
      </c>
      <c r="AB4" s="2">
        <f aca="true" t="shared" si="5" ref="AB4:AB51">(Z4-AA4)/AA4*100</f>
        <v>8.38709677419355</v>
      </c>
      <c r="AC4" s="3">
        <v>248</v>
      </c>
      <c r="AD4" s="3">
        <v>261</v>
      </c>
      <c r="AE4" s="2">
        <f aca="true" t="shared" si="6" ref="AE4:AE51">(AC4-AD4)/AD4*100</f>
        <v>-4.980842911877394</v>
      </c>
    </row>
    <row r="5" spans="1:31" ht="14.25" customHeight="1">
      <c r="A5" s="6" t="s">
        <v>32</v>
      </c>
      <c r="B5" s="3">
        <v>16330</v>
      </c>
      <c r="C5" s="3">
        <v>17661</v>
      </c>
      <c r="D5" s="2">
        <f t="shared" si="1"/>
        <v>-7.5363795934545035</v>
      </c>
      <c r="E5" s="3">
        <v>7828</v>
      </c>
      <c r="F5" s="3">
        <v>8695</v>
      </c>
      <c r="G5" s="2">
        <f t="shared" si="2"/>
        <v>-9.971247843588268</v>
      </c>
      <c r="H5" s="3">
        <v>7376</v>
      </c>
      <c r="I5" s="3">
        <v>7919</v>
      </c>
      <c r="J5" s="2">
        <f t="shared" si="3"/>
        <v>-6.856926379593382</v>
      </c>
      <c r="K5" s="3">
        <v>24</v>
      </c>
      <c r="L5" s="3">
        <v>51</v>
      </c>
      <c r="M5" s="2">
        <f t="shared" si="4"/>
        <v>-52.94117647058824</v>
      </c>
      <c r="N5" s="3">
        <v>2</v>
      </c>
      <c r="O5" s="3" t="s">
        <v>63</v>
      </c>
      <c r="P5" s="2" t="s">
        <v>63</v>
      </c>
      <c r="Q5" s="3">
        <v>19</v>
      </c>
      <c r="R5" s="3">
        <v>25</v>
      </c>
      <c r="S5" s="2">
        <f t="shared" si="0"/>
        <v>-24</v>
      </c>
      <c r="T5" s="1">
        <v>1</v>
      </c>
      <c r="U5" s="1">
        <v>1</v>
      </c>
      <c r="V5" s="2">
        <f>(T5-U5)/U5*100</f>
        <v>0</v>
      </c>
      <c r="W5" s="3">
        <v>65</v>
      </c>
      <c r="X5" s="3" t="s">
        <v>63</v>
      </c>
      <c r="Y5" s="2" t="s">
        <v>63</v>
      </c>
      <c r="Z5" s="3">
        <v>942</v>
      </c>
      <c r="AA5" s="3">
        <v>896</v>
      </c>
      <c r="AB5" s="2">
        <f t="shared" si="5"/>
        <v>5.133928571428571</v>
      </c>
      <c r="AC5" s="3">
        <v>73</v>
      </c>
      <c r="AD5" s="3">
        <v>99</v>
      </c>
      <c r="AE5" s="2">
        <f t="shared" si="6"/>
        <v>-26.262626262626267</v>
      </c>
    </row>
    <row r="6" spans="1:31" ht="14.25" customHeight="1">
      <c r="A6" s="6" t="s">
        <v>33</v>
      </c>
      <c r="B6" s="3">
        <v>16600</v>
      </c>
      <c r="C6" s="3">
        <v>17116</v>
      </c>
      <c r="D6" s="2">
        <f t="shared" si="1"/>
        <v>-3.014723066136948</v>
      </c>
      <c r="E6" s="3">
        <v>7608</v>
      </c>
      <c r="F6" s="3">
        <v>8219</v>
      </c>
      <c r="G6" s="2">
        <f t="shared" si="2"/>
        <v>-7.43399440321207</v>
      </c>
      <c r="H6" s="3">
        <v>8048</v>
      </c>
      <c r="I6" s="3">
        <v>8095</v>
      </c>
      <c r="J6" s="2">
        <f t="shared" si="3"/>
        <v>-0.5806053119209388</v>
      </c>
      <c r="K6" s="3">
        <v>38</v>
      </c>
      <c r="L6" s="3">
        <v>64</v>
      </c>
      <c r="M6" s="2">
        <f t="shared" si="4"/>
        <v>-40.625</v>
      </c>
      <c r="N6" s="3">
        <v>0</v>
      </c>
      <c r="O6" s="3" t="s">
        <v>63</v>
      </c>
      <c r="P6" s="2" t="s">
        <v>63</v>
      </c>
      <c r="Q6" s="3">
        <v>17</v>
      </c>
      <c r="R6" s="3">
        <v>24</v>
      </c>
      <c r="S6" s="2">
        <f t="shared" si="0"/>
        <v>-29.166666666666668</v>
      </c>
      <c r="T6" s="1">
        <v>3</v>
      </c>
      <c r="U6" s="1">
        <v>3</v>
      </c>
      <c r="V6" s="2">
        <f>(T6-U6)/U6*100</f>
        <v>0</v>
      </c>
      <c r="W6" s="3">
        <v>59</v>
      </c>
      <c r="X6" s="3" t="s">
        <v>63</v>
      </c>
      <c r="Y6" s="2" t="s">
        <v>63</v>
      </c>
      <c r="Z6" s="3">
        <v>796</v>
      </c>
      <c r="AA6" s="3">
        <v>713</v>
      </c>
      <c r="AB6" s="2">
        <f t="shared" si="5"/>
        <v>11.640953716690042</v>
      </c>
      <c r="AC6" s="3">
        <v>31</v>
      </c>
      <c r="AD6" s="3">
        <v>22</v>
      </c>
      <c r="AE6" s="2">
        <f t="shared" si="6"/>
        <v>40.909090909090914</v>
      </c>
    </row>
    <row r="7" spans="1:31" ht="14.25" customHeight="1">
      <c r="A7" s="6" t="s">
        <v>34</v>
      </c>
      <c r="B7" s="3">
        <v>7259</v>
      </c>
      <c r="C7" s="3">
        <v>8333</v>
      </c>
      <c r="D7" s="2">
        <f t="shared" si="1"/>
        <v>-12.888515540621626</v>
      </c>
      <c r="E7" s="3">
        <v>4454</v>
      </c>
      <c r="F7" s="3">
        <v>5351</v>
      </c>
      <c r="G7" s="2">
        <f t="shared" si="2"/>
        <v>-16.763221827695755</v>
      </c>
      <c r="H7" s="3">
        <v>2411</v>
      </c>
      <c r="I7" s="3">
        <v>2610</v>
      </c>
      <c r="J7" s="2">
        <f t="shared" si="3"/>
        <v>-7.624521072796934</v>
      </c>
      <c r="K7" s="3">
        <v>52</v>
      </c>
      <c r="L7" s="3">
        <v>88</v>
      </c>
      <c r="M7" s="2">
        <f t="shared" si="4"/>
        <v>-40.909090909090914</v>
      </c>
      <c r="N7" s="3">
        <v>0</v>
      </c>
      <c r="O7" s="3" t="s">
        <v>63</v>
      </c>
      <c r="P7" s="2" t="s">
        <v>63</v>
      </c>
      <c r="Q7" s="3">
        <v>10</v>
      </c>
      <c r="R7" s="3">
        <v>11</v>
      </c>
      <c r="S7" s="2">
        <f t="shared" si="0"/>
        <v>-9.090909090909092</v>
      </c>
      <c r="T7" s="1">
        <v>0</v>
      </c>
      <c r="U7" s="1">
        <v>0</v>
      </c>
      <c r="V7" s="2">
        <v>0</v>
      </c>
      <c r="W7" s="3">
        <v>25</v>
      </c>
      <c r="X7" s="3" t="s">
        <v>63</v>
      </c>
      <c r="Y7" s="2" t="s">
        <v>63</v>
      </c>
      <c r="Z7" s="3">
        <v>295</v>
      </c>
      <c r="AA7" s="3">
        <v>274</v>
      </c>
      <c r="AB7" s="2">
        <f t="shared" si="5"/>
        <v>7.664233576642336</v>
      </c>
      <c r="AC7" s="3">
        <v>12</v>
      </c>
      <c r="AD7" s="3">
        <v>10</v>
      </c>
      <c r="AE7" s="2">
        <f t="shared" si="6"/>
        <v>20</v>
      </c>
    </row>
    <row r="8" spans="1:31" ht="14.25" customHeight="1">
      <c r="A8" s="6" t="s">
        <v>35</v>
      </c>
      <c r="B8" s="3">
        <v>8734</v>
      </c>
      <c r="C8" s="3">
        <v>9269</v>
      </c>
      <c r="D8" s="2">
        <f t="shared" si="1"/>
        <v>-5.77192793181573</v>
      </c>
      <c r="E8" s="3">
        <v>4345</v>
      </c>
      <c r="F8" s="3">
        <v>4879</v>
      </c>
      <c r="G8" s="2">
        <f t="shared" si="2"/>
        <v>-10.94486575117852</v>
      </c>
      <c r="H8" s="3">
        <v>4003</v>
      </c>
      <c r="I8" s="3">
        <v>4058</v>
      </c>
      <c r="J8" s="2">
        <f t="shared" si="3"/>
        <v>-1.3553474618038444</v>
      </c>
      <c r="K8" s="3">
        <v>14</v>
      </c>
      <c r="L8" s="3">
        <v>27</v>
      </c>
      <c r="M8" s="2">
        <f t="shared" si="4"/>
        <v>-48.148148148148145</v>
      </c>
      <c r="N8" s="3">
        <v>0</v>
      </c>
      <c r="O8" s="3" t="s">
        <v>63</v>
      </c>
      <c r="P8" s="2" t="s">
        <v>63</v>
      </c>
      <c r="Q8" s="3">
        <v>5</v>
      </c>
      <c r="R8" s="3">
        <v>7</v>
      </c>
      <c r="S8" s="2">
        <f t="shared" si="0"/>
        <v>-28.57142857142857</v>
      </c>
      <c r="T8" s="1">
        <v>0</v>
      </c>
      <c r="U8" s="1">
        <v>0</v>
      </c>
      <c r="V8" s="2">
        <v>0</v>
      </c>
      <c r="W8" s="3">
        <v>23</v>
      </c>
      <c r="X8" s="3" t="s">
        <v>63</v>
      </c>
      <c r="Y8" s="2" t="s">
        <v>63</v>
      </c>
      <c r="Z8" s="3">
        <v>330</v>
      </c>
      <c r="AA8" s="3">
        <v>289</v>
      </c>
      <c r="AB8" s="2">
        <f t="shared" si="5"/>
        <v>14.186851211072666</v>
      </c>
      <c r="AC8" s="3">
        <v>14</v>
      </c>
      <c r="AD8" s="3">
        <v>16</v>
      </c>
      <c r="AE8" s="2">
        <f t="shared" si="6"/>
        <v>-12.5</v>
      </c>
    </row>
    <row r="9" spans="1:31" ht="14.25" customHeight="1">
      <c r="A9" s="6" t="s">
        <v>4</v>
      </c>
      <c r="B9" s="3">
        <v>10676</v>
      </c>
      <c r="C9" s="3">
        <v>11170</v>
      </c>
      <c r="D9" s="2">
        <f t="shared" si="1"/>
        <v>-4.422560429722471</v>
      </c>
      <c r="E9" s="3">
        <v>5103</v>
      </c>
      <c r="F9" s="3">
        <v>5633</v>
      </c>
      <c r="G9" s="2">
        <f t="shared" si="2"/>
        <v>-9.408840759808273</v>
      </c>
      <c r="H9" s="3">
        <v>5049</v>
      </c>
      <c r="I9" s="3">
        <v>5076</v>
      </c>
      <c r="J9" s="2">
        <f t="shared" si="3"/>
        <v>-0.5319148936170213</v>
      </c>
      <c r="K9" s="3">
        <v>5</v>
      </c>
      <c r="L9" s="3">
        <v>21</v>
      </c>
      <c r="M9" s="2">
        <f t="shared" si="4"/>
        <v>-76.19047619047619</v>
      </c>
      <c r="N9" s="3">
        <v>0</v>
      </c>
      <c r="O9" s="3" t="s">
        <v>63</v>
      </c>
      <c r="P9" s="2" t="s">
        <v>63</v>
      </c>
      <c r="Q9" s="3">
        <v>19</v>
      </c>
      <c r="R9" s="3">
        <v>16</v>
      </c>
      <c r="S9" s="2">
        <f t="shared" si="0"/>
        <v>18.75</v>
      </c>
      <c r="T9" s="1">
        <v>1</v>
      </c>
      <c r="U9" s="1">
        <v>1</v>
      </c>
      <c r="V9" s="2">
        <f>(T9-U9)/U9*100</f>
        <v>0</v>
      </c>
      <c r="W9" s="3">
        <v>21</v>
      </c>
      <c r="X9" s="3" t="s">
        <v>63</v>
      </c>
      <c r="Y9" s="2" t="s">
        <v>63</v>
      </c>
      <c r="Z9" s="3">
        <v>446</v>
      </c>
      <c r="AA9" s="3">
        <v>405</v>
      </c>
      <c r="AB9" s="2">
        <f t="shared" si="5"/>
        <v>10.123456790123457</v>
      </c>
      <c r="AC9" s="3">
        <v>32</v>
      </c>
      <c r="AD9" s="3">
        <v>34</v>
      </c>
      <c r="AE9" s="2">
        <f t="shared" si="6"/>
        <v>-5.88235294117647</v>
      </c>
    </row>
    <row r="10" spans="1:31" ht="14.25" customHeight="1">
      <c r="A10" s="6" t="s">
        <v>5</v>
      </c>
      <c r="B10" s="3">
        <v>3065</v>
      </c>
      <c r="C10" s="3">
        <v>3261</v>
      </c>
      <c r="D10" s="2">
        <f t="shared" si="1"/>
        <v>-6.010426249616682</v>
      </c>
      <c r="E10" s="3">
        <v>1764</v>
      </c>
      <c r="F10" s="3">
        <v>1869</v>
      </c>
      <c r="G10" s="2">
        <f t="shared" si="2"/>
        <v>-5.617977528089887</v>
      </c>
      <c r="H10" s="3">
        <v>1110</v>
      </c>
      <c r="I10" s="3">
        <v>1219</v>
      </c>
      <c r="J10" s="2">
        <f t="shared" si="3"/>
        <v>-8.941755537325676</v>
      </c>
      <c r="K10" s="3">
        <v>3</v>
      </c>
      <c r="L10" s="3">
        <v>9</v>
      </c>
      <c r="M10" s="2">
        <f t="shared" si="4"/>
        <v>-66.66666666666666</v>
      </c>
      <c r="N10" s="3">
        <v>0</v>
      </c>
      <c r="O10" s="3" t="s">
        <v>63</v>
      </c>
      <c r="P10" s="2" t="s">
        <v>63</v>
      </c>
      <c r="Q10" s="3">
        <v>4</v>
      </c>
      <c r="R10" s="3">
        <v>5</v>
      </c>
      <c r="S10" s="2">
        <f t="shared" si="0"/>
        <v>-20</v>
      </c>
      <c r="T10" s="1">
        <v>0</v>
      </c>
      <c r="U10" s="1">
        <v>0</v>
      </c>
      <c r="V10" s="2">
        <v>0</v>
      </c>
      <c r="W10" s="3">
        <v>12</v>
      </c>
      <c r="X10" s="3" t="s">
        <v>63</v>
      </c>
      <c r="Y10" s="2" t="s">
        <v>63</v>
      </c>
      <c r="Z10" s="3">
        <v>157</v>
      </c>
      <c r="AA10" s="3">
        <v>149</v>
      </c>
      <c r="AB10" s="2">
        <f t="shared" si="5"/>
        <v>5.369127516778524</v>
      </c>
      <c r="AC10" s="3">
        <v>15</v>
      </c>
      <c r="AD10" s="3">
        <v>15</v>
      </c>
      <c r="AE10" s="2">
        <f t="shared" si="6"/>
        <v>0</v>
      </c>
    </row>
    <row r="11" spans="1:31" ht="14.25" customHeight="1">
      <c r="A11" s="6" t="s">
        <v>36</v>
      </c>
      <c r="B11" s="3">
        <v>4026</v>
      </c>
      <c r="C11" s="3">
        <v>4538</v>
      </c>
      <c r="D11" s="2">
        <f t="shared" si="1"/>
        <v>-11.28250330542089</v>
      </c>
      <c r="E11" s="3">
        <v>2159</v>
      </c>
      <c r="F11" s="3">
        <v>2583</v>
      </c>
      <c r="G11" s="2">
        <f t="shared" si="2"/>
        <v>-16.415021293070073</v>
      </c>
      <c r="H11" s="3">
        <v>1659</v>
      </c>
      <c r="I11" s="3">
        <v>1763</v>
      </c>
      <c r="J11" s="2">
        <f t="shared" si="3"/>
        <v>-5.899035734543392</v>
      </c>
      <c r="K11" s="3">
        <v>2</v>
      </c>
      <c r="L11" s="3">
        <v>12</v>
      </c>
      <c r="M11" s="2">
        <f t="shared" si="4"/>
        <v>-83.33333333333334</v>
      </c>
      <c r="N11" s="3">
        <v>0</v>
      </c>
      <c r="O11" s="3" t="s">
        <v>63</v>
      </c>
      <c r="P11" s="2" t="s">
        <v>63</v>
      </c>
      <c r="Q11" s="3">
        <v>7</v>
      </c>
      <c r="R11" s="3">
        <v>9</v>
      </c>
      <c r="S11" s="2">
        <f t="shared" si="0"/>
        <v>-22.22222222222222</v>
      </c>
      <c r="T11" s="1">
        <v>0</v>
      </c>
      <c r="U11" s="1">
        <v>0</v>
      </c>
      <c r="V11" s="2">
        <v>0</v>
      </c>
      <c r="W11" s="3">
        <v>9</v>
      </c>
      <c r="X11" s="3" t="s">
        <v>63</v>
      </c>
      <c r="Y11" s="2" t="s">
        <v>63</v>
      </c>
      <c r="Z11" s="3">
        <v>178</v>
      </c>
      <c r="AA11" s="3">
        <v>168</v>
      </c>
      <c r="AB11" s="2">
        <f t="shared" si="5"/>
        <v>5.952380952380952</v>
      </c>
      <c r="AC11" s="3">
        <v>12</v>
      </c>
      <c r="AD11" s="3">
        <v>12</v>
      </c>
      <c r="AE11" s="2">
        <f t="shared" si="6"/>
        <v>0</v>
      </c>
    </row>
    <row r="12" spans="1:31" ht="14.25" customHeight="1">
      <c r="A12" s="6" t="s">
        <v>6</v>
      </c>
      <c r="B12" s="3">
        <v>4585</v>
      </c>
      <c r="C12" s="3">
        <v>4733</v>
      </c>
      <c r="D12" s="2">
        <f t="shared" si="1"/>
        <v>-3.1269807732938943</v>
      </c>
      <c r="E12" s="3">
        <v>2451</v>
      </c>
      <c r="F12" s="3">
        <v>2602</v>
      </c>
      <c r="G12" s="2">
        <f t="shared" si="2"/>
        <v>-5.803228285933897</v>
      </c>
      <c r="H12" s="3">
        <v>1820</v>
      </c>
      <c r="I12" s="3">
        <v>1874</v>
      </c>
      <c r="J12" s="2">
        <f t="shared" si="3"/>
        <v>-2.88153681963714</v>
      </c>
      <c r="K12" s="3">
        <v>9</v>
      </c>
      <c r="L12" s="3">
        <v>17</v>
      </c>
      <c r="M12" s="2">
        <f t="shared" si="4"/>
        <v>-47.05882352941176</v>
      </c>
      <c r="N12" s="3">
        <v>0</v>
      </c>
      <c r="O12" s="3" t="s">
        <v>63</v>
      </c>
      <c r="P12" s="2" t="s">
        <v>63</v>
      </c>
      <c r="Q12" s="3">
        <v>7</v>
      </c>
      <c r="R12" s="3">
        <v>8</v>
      </c>
      <c r="S12" s="2">
        <f t="shared" si="0"/>
        <v>-12.5</v>
      </c>
      <c r="T12" s="1">
        <v>0</v>
      </c>
      <c r="U12" s="1">
        <v>0</v>
      </c>
      <c r="V12" s="2">
        <v>0</v>
      </c>
      <c r="W12" s="3">
        <v>16</v>
      </c>
      <c r="X12" s="3" t="s">
        <v>63</v>
      </c>
      <c r="Y12" s="2" t="s">
        <v>63</v>
      </c>
      <c r="Z12" s="3">
        <v>256</v>
      </c>
      <c r="AA12" s="3">
        <v>220</v>
      </c>
      <c r="AB12" s="2">
        <f t="shared" si="5"/>
        <v>16.363636363636363</v>
      </c>
      <c r="AC12" s="3">
        <v>26</v>
      </c>
      <c r="AD12" s="3">
        <v>20</v>
      </c>
      <c r="AE12" s="2">
        <f t="shared" si="6"/>
        <v>30</v>
      </c>
    </row>
    <row r="13" spans="1:31" ht="14.25" customHeight="1">
      <c r="A13" s="6" t="s">
        <v>7</v>
      </c>
      <c r="B13" s="3">
        <v>3144</v>
      </c>
      <c r="C13" s="3">
        <v>3416</v>
      </c>
      <c r="D13" s="2">
        <f t="shared" si="1"/>
        <v>-7.962529274004685</v>
      </c>
      <c r="E13" s="3">
        <v>1590</v>
      </c>
      <c r="F13" s="3">
        <v>1752</v>
      </c>
      <c r="G13" s="2">
        <f t="shared" si="2"/>
        <v>-9.246575342465754</v>
      </c>
      <c r="H13" s="3">
        <v>1342</v>
      </c>
      <c r="I13" s="3">
        <v>1467</v>
      </c>
      <c r="J13" s="2">
        <f t="shared" si="3"/>
        <v>-8.520790729379685</v>
      </c>
      <c r="K13" s="3">
        <v>2</v>
      </c>
      <c r="L13" s="3">
        <v>12</v>
      </c>
      <c r="M13" s="2">
        <f t="shared" si="4"/>
        <v>-83.33333333333334</v>
      </c>
      <c r="N13" s="3">
        <v>0</v>
      </c>
      <c r="O13" s="3" t="s">
        <v>63</v>
      </c>
      <c r="P13" s="2" t="s">
        <v>63</v>
      </c>
      <c r="Q13" s="3">
        <v>5</v>
      </c>
      <c r="R13" s="3">
        <v>6</v>
      </c>
      <c r="S13" s="2">
        <f t="shared" si="0"/>
        <v>-16.666666666666664</v>
      </c>
      <c r="T13" s="1">
        <v>0</v>
      </c>
      <c r="U13" s="1">
        <v>0</v>
      </c>
      <c r="V13" s="2">
        <v>0</v>
      </c>
      <c r="W13" s="3">
        <v>12</v>
      </c>
      <c r="X13" s="3" t="s">
        <v>63</v>
      </c>
      <c r="Y13" s="2" t="s">
        <v>63</v>
      </c>
      <c r="Z13" s="3">
        <v>187</v>
      </c>
      <c r="AA13" s="3">
        <v>181</v>
      </c>
      <c r="AB13" s="2">
        <f t="shared" si="5"/>
        <v>3.314917127071823</v>
      </c>
      <c r="AC13" s="3">
        <v>6</v>
      </c>
      <c r="AD13" s="3">
        <v>4</v>
      </c>
      <c r="AE13" s="2">
        <f t="shared" si="6"/>
        <v>50</v>
      </c>
    </row>
    <row r="14" spans="1:31" ht="14.25" customHeight="1">
      <c r="A14" s="6" t="s">
        <v>8</v>
      </c>
      <c r="B14" s="3">
        <v>3176</v>
      </c>
      <c r="C14" s="3">
        <v>3341</v>
      </c>
      <c r="D14" s="2">
        <f t="shared" si="1"/>
        <v>-4.938641125411554</v>
      </c>
      <c r="E14" s="3">
        <v>1838</v>
      </c>
      <c r="F14" s="3">
        <v>1971</v>
      </c>
      <c r="G14" s="2">
        <f t="shared" si="2"/>
        <v>-6.747843734145103</v>
      </c>
      <c r="H14" s="3">
        <v>1132</v>
      </c>
      <c r="I14" s="3">
        <v>1170</v>
      </c>
      <c r="J14" s="2">
        <f t="shared" si="3"/>
        <v>-3.2478632478632483</v>
      </c>
      <c r="K14" s="3">
        <v>3</v>
      </c>
      <c r="L14" s="3">
        <v>7</v>
      </c>
      <c r="M14" s="2">
        <f t="shared" si="4"/>
        <v>-57.14285714285714</v>
      </c>
      <c r="N14" s="3">
        <v>0</v>
      </c>
      <c r="O14" s="3" t="s">
        <v>63</v>
      </c>
      <c r="P14" s="2" t="s">
        <v>63</v>
      </c>
      <c r="Q14" s="3">
        <v>5</v>
      </c>
      <c r="R14" s="3">
        <v>6</v>
      </c>
      <c r="S14" s="2">
        <f t="shared" si="0"/>
        <v>-16.666666666666664</v>
      </c>
      <c r="T14" s="1">
        <v>0</v>
      </c>
      <c r="U14" s="1">
        <v>0</v>
      </c>
      <c r="V14" s="2">
        <v>0</v>
      </c>
      <c r="W14" s="3">
        <v>9</v>
      </c>
      <c r="X14" s="3" t="s">
        <v>63</v>
      </c>
      <c r="Y14" s="2" t="s">
        <v>63</v>
      </c>
      <c r="Z14" s="3">
        <v>175</v>
      </c>
      <c r="AA14" s="3">
        <v>173</v>
      </c>
      <c r="AB14" s="2">
        <f t="shared" si="5"/>
        <v>1.1560693641618496</v>
      </c>
      <c r="AC14" s="3">
        <v>14</v>
      </c>
      <c r="AD14" s="3">
        <v>20</v>
      </c>
      <c r="AE14" s="2">
        <f t="shared" si="6"/>
        <v>-30</v>
      </c>
    </row>
    <row r="15" spans="1:31" ht="14.25" customHeight="1">
      <c r="A15" s="6" t="s">
        <v>9</v>
      </c>
      <c r="B15" s="3">
        <v>2460</v>
      </c>
      <c r="C15" s="3">
        <v>2639</v>
      </c>
      <c r="D15" s="2">
        <f t="shared" si="1"/>
        <v>-6.782872300113679</v>
      </c>
      <c r="E15" s="3">
        <v>1272</v>
      </c>
      <c r="F15" s="3">
        <v>1445</v>
      </c>
      <c r="G15" s="2">
        <f t="shared" si="2"/>
        <v>-11.972318339100346</v>
      </c>
      <c r="H15" s="3">
        <v>975</v>
      </c>
      <c r="I15" s="3">
        <v>1010</v>
      </c>
      <c r="J15" s="2">
        <f t="shared" si="3"/>
        <v>-3.4653465346534658</v>
      </c>
      <c r="K15" s="3">
        <v>9</v>
      </c>
      <c r="L15" s="3">
        <v>14</v>
      </c>
      <c r="M15" s="2">
        <f t="shared" si="4"/>
        <v>-35.714285714285715</v>
      </c>
      <c r="N15" s="3">
        <v>0</v>
      </c>
      <c r="O15" s="3" t="s">
        <v>63</v>
      </c>
      <c r="P15" s="2" t="s">
        <v>63</v>
      </c>
      <c r="Q15" s="3">
        <v>3</v>
      </c>
      <c r="R15" s="3">
        <v>6</v>
      </c>
      <c r="S15" s="2">
        <f t="shared" si="0"/>
        <v>-50</v>
      </c>
      <c r="T15" s="1">
        <v>0</v>
      </c>
      <c r="U15" s="1">
        <v>0</v>
      </c>
      <c r="V15" s="2">
        <v>0</v>
      </c>
      <c r="W15" s="3">
        <v>13</v>
      </c>
      <c r="X15" s="3" t="s">
        <v>63</v>
      </c>
      <c r="Y15" s="2" t="s">
        <v>63</v>
      </c>
      <c r="Z15" s="3">
        <v>183</v>
      </c>
      <c r="AA15" s="3">
        <v>164</v>
      </c>
      <c r="AB15" s="2">
        <f t="shared" si="5"/>
        <v>11.585365853658537</v>
      </c>
      <c r="AC15" s="3">
        <v>5</v>
      </c>
      <c r="AD15" s="3">
        <v>6</v>
      </c>
      <c r="AE15" s="2">
        <f t="shared" si="6"/>
        <v>-16.666666666666664</v>
      </c>
    </row>
    <row r="16" spans="1:31" ht="14.25" customHeight="1">
      <c r="A16" s="6" t="s">
        <v>53</v>
      </c>
      <c r="B16" s="3">
        <v>2632</v>
      </c>
      <c r="C16" s="3">
        <v>2890</v>
      </c>
      <c r="D16" s="2">
        <f t="shared" si="1"/>
        <v>-8.927335640138407</v>
      </c>
      <c r="E16" s="3">
        <v>1503</v>
      </c>
      <c r="F16" s="3">
        <v>1688</v>
      </c>
      <c r="G16" s="2">
        <f t="shared" si="2"/>
        <v>-10.959715639810426</v>
      </c>
      <c r="H16" s="3">
        <v>1015</v>
      </c>
      <c r="I16" s="3">
        <v>1095</v>
      </c>
      <c r="J16" s="2">
        <f t="shared" si="3"/>
        <v>-7.30593607305936</v>
      </c>
      <c r="K16" s="3">
        <v>8</v>
      </c>
      <c r="L16" s="3">
        <v>16</v>
      </c>
      <c r="M16" s="2">
        <f t="shared" si="4"/>
        <v>-50</v>
      </c>
      <c r="N16" s="3">
        <v>0</v>
      </c>
      <c r="O16" s="3" t="s">
        <v>63</v>
      </c>
      <c r="P16" s="2" t="s">
        <v>63</v>
      </c>
      <c r="Q16" s="3">
        <v>5</v>
      </c>
      <c r="R16" s="3">
        <v>5</v>
      </c>
      <c r="S16" s="2">
        <f t="shared" si="0"/>
        <v>0</v>
      </c>
      <c r="T16" s="1">
        <v>0</v>
      </c>
      <c r="U16" s="1">
        <v>0</v>
      </c>
      <c r="V16" s="2">
        <v>0</v>
      </c>
      <c r="W16" s="3">
        <v>6</v>
      </c>
      <c r="X16" s="3" t="s">
        <v>63</v>
      </c>
      <c r="Y16" s="2" t="s">
        <v>63</v>
      </c>
      <c r="Z16" s="3">
        <v>87</v>
      </c>
      <c r="AA16" s="3">
        <v>88</v>
      </c>
      <c r="AB16" s="2">
        <f t="shared" si="5"/>
        <v>-1.1363636363636365</v>
      </c>
      <c r="AC16" s="3">
        <v>8</v>
      </c>
      <c r="AD16" s="3">
        <v>3</v>
      </c>
      <c r="AE16" s="2">
        <f t="shared" si="6"/>
        <v>166.66666666666669</v>
      </c>
    </row>
    <row r="17" spans="1:31" ht="14.25" customHeight="1">
      <c r="A17" s="6" t="s">
        <v>10</v>
      </c>
      <c r="B17" s="3">
        <v>16734</v>
      </c>
      <c r="C17" s="3">
        <v>17667</v>
      </c>
      <c r="D17" s="2">
        <f t="shared" si="1"/>
        <v>-5.2810324333503145</v>
      </c>
      <c r="E17" s="3">
        <v>9091</v>
      </c>
      <c r="F17" s="3">
        <v>10023</v>
      </c>
      <c r="G17" s="2">
        <f t="shared" si="2"/>
        <v>-9.298613189663774</v>
      </c>
      <c r="H17" s="3">
        <v>6553</v>
      </c>
      <c r="I17" s="3">
        <v>6658</v>
      </c>
      <c r="J17" s="2">
        <f t="shared" si="3"/>
        <v>-1.5770501652147793</v>
      </c>
      <c r="K17" s="3">
        <v>22</v>
      </c>
      <c r="L17" s="3">
        <v>35</v>
      </c>
      <c r="M17" s="2">
        <f t="shared" si="4"/>
        <v>-37.142857142857146</v>
      </c>
      <c r="N17" s="3">
        <f>N18+N20+N23+N27+N31+N39+N44+N46</f>
        <v>0</v>
      </c>
      <c r="O17" s="3" t="s">
        <v>63</v>
      </c>
      <c r="P17" s="2" t="s">
        <v>63</v>
      </c>
      <c r="Q17" s="3">
        <v>10</v>
      </c>
      <c r="R17" s="3">
        <v>13</v>
      </c>
      <c r="S17" s="2">
        <f t="shared" si="0"/>
        <v>-23.076923076923077</v>
      </c>
      <c r="T17" s="3">
        <f>T18+T20+T23+T27+T31+T39+T44+T46</f>
        <v>2</v>
      </c>
      <c r="U17" s="1">
        <v>2</v>
      </c>
      <c r="V17" s="2">
        <f>(T17-U17)/U17*100</f>
        <v>0</v>
      </c>
      <c r="W17" s="3">
        <v>74</v>
      </c>
      <c r="X17" s="3" t="s">
        <v>63</v>
      </c>
      <c r="Y17" s="2" t="s">
        <v>63</v>
      </c>
      <c r="Z17" s="3">
        <v>931</v>
      </c>
      <c r="AA17" s="3">
        <v>891</v>
      </c>
      <c r="AB17" s="2">
        <f t="shared" si="5"/>
        <v>4.489337822671156</v>
      </c>
      <c r="AC17" s="3">
        <v>51</v>
      </c>
      <c r="AD17" s="3">
        <v>58</v>
      </c>
      <c r="AE17" s="2">
        <f t="shared" si="6"/>
        <v>-12.068965517241379</v>
      </c>
    </row>
    <row r="18" spans="1:31" ht="14.25" customHeight="1">
      <c r="A18" s="6" t="s">
        <v>37</v>
      </c>
      <c r="B18" s="3">
        <v>664</v>
      </c>
      <c r="C18" s="3">
        <v>665</v>
      </c>
      <c r="D18" s="2">
        <f t="shared" si="1"/>
        <v>-0.15037593984962408</v>
      </c>
      <c r="E18" s="3">
        <v>352</v>
      </c>
      <c r="F18" s="3">
        <v>356</v>
      </c>
      <c r="G18" s="2">
        <f t="shared" si="2"/>
        <v>-1.1235955056179776</v>
      </c>
      <c r="H18" s="3">
        <v>267</v>
      </c>
      <c r="I18" s="3">
        <v>270</v>
      </c>
      <c r="J18" s="2">
        <f t="shared" si="3"/>
        <v>-1.1111111111111112</v>
      </c>
      <c r="K18" s="3">
        <v>0</v>
      </c>
      <c r="L18" s="3">
        <v>0</v>
      </c>
      <c r="M18" s="2">
        <v>0</v>
      </c>
      <c r="N18" s="3">
        <f>N19</f>
        <v>0</v>
      </c>
      <c r="O18" s="3" t="s">
        <v>63</v>
      </c>
      <c r="P18" s="2" t="s">
        <v>63</v>
      </c>
      <c r="Q18" s="3">
        <v>0</v>
      </c>
      <c r="R18" s="3">
        <v>0</v>
      </c>
      <c r="S18" s="2">
        <v>0</v>
      </c>
      <c r="T18" s="3">
        <f>T19</f>
        <v>0</v>
      </c>
      <c r="U18" s="1">
        <v>0</v>
      </c>
      <c r="V18" s="2">
        <v>0</v>
      </c>
      <c r="W18" s="3">
        <v>2</v>
      </c>
      <c r="X18" s="3" t="s">
        <v>63</v>
      </c>
      <c r="Y18" s="2" t="s">
        <v>63</v>
      </c>
      <c r="Z18" s="3">
        <v>41</v>
      </c>
      <c r="AA18" s="3">
        <v>37</v>
      </c>
      <c r="AB18" s="2">
        <f t="shared" si="5"/>
        <v>10.81081081081081</v>
      </c>
      <c r="AC18" s="3">
        <v>2</v>
      </c>
      <c r="AD18" s="3">
        <v>2</v>
      </c>
      <c r="AE18" s="2">
        <f t="shared" si="6"/>
        <v>0</v>
      </c>
    </row>
    <row r="19" spans="1:31" ht="14.25" customHeight="1">
      <c r="A19" s="6" t="s">
        <v>3</v>
      </c>
      <c r="B19" s="3">
        <v>664</v>
      </c>
      <c r="C19" s="3">
        <v>665</v>
      </c>
      <c r="D19" s="2">
        <f t="shared" si="1"/>
        <v>-0.15037593984962408</v>
      </c>
      <c r="E19" s="3">
        <v>352</v>
      </c>
      <c r="F19" s="3">
        <v>356</v>
      </c>
      <c r="G19" s="2">
        <f t="shared" si="2"/>
        <v>-1.1235955056179776</v>
      </c>
      <c r="H19" s="3">
        <v>267</v>
      </c>
      <c r="I19" s="3">
        <v>270</v>
      </c>
      <c r="J19" s="2">
        <f t="shared" si="3"/>
        <v>-1.1111111111111112</v>
      </c>
      <c r="K19" s="3">
        <v>0</v>
      </c>
      <c r="L19" s="3">
        <v>0</v>
      </c>
      <c r="M19" s="2">
        <v>0</v>
      </c>
      <c r="N19" s="3">
        <v>0</v>
      </c>
      <c r="O19" s="3" t="s">
        <v>63</v>
      </c>
      <c r="P19" s="2" t="s">
        <v>63</v>
      </c>
      <c r="Q19" s="3">
        <v>0</v>
      </c>
      <c r="R19" s="3">
        <v>0</v>
      </c>
      <c r="S19" s="2">
        <v>0</v>
      </c>
      <c r="T19" s="1">
        <v>0</v>
      </c>
      <c r="U19" s="1">
        <v>0</v>
      </c>
      <c r="V19" s="2">
        <v>0</v>
      </c>
      <c r="W19" s="3">
        <v>2</v>
      </c>
      <c r="X19" s="3" t="s">
        <v>63</v>
      </c>
      <c r="Y19" s="2" t="s">
        <v>63</v>
      </c>
      <c r="Z19" s="3">
        <v>41</v>
      </c>
      <c r="AA19" s="3">
        <v>37</v>
      </c>
      <c r="AB19" s="2">
        <f t="shared" si="5"/>
        <v>10.81081081081081</v>
      </c>
      <c r="AC19" s="3">
        <v>2</v>
      </c>
      <c r="AD19" s="3">
        <v>2</v>
      </c>
      <c r="AE19" s="2">
        <f t="shared" si="6"/>
        <v>0</v>
      </c>
    </row>
    <row r="20" spans="1:31" ht="14.25" customHeight="1">
      <c r="A20" s="6" t="s">
        <v>38</v>
      </c>
      <c r="B20" s="3">
        <v>991</v>
      </c>
      <c r="C20" s="3">
        <v>952</v>
      </c>
      <c r="D20" s="2">
        <f t="shared" si="1"/>
        <v>4.0966386554621845</v>
      </c>
      <c r="E20" s="3">
        <v>481</v>
      </c>
      <c r="F20" s="3">
        <v>480</v>
      </c>
      <c r="G20" s="2">
        <f t="shared" si="2"/>
        <v>0.20833333333333334</v>
      </c>
      <c r="H20" s="3">
        <v>452</v>
      </c>
      <c r="I20" s="3">
        <v>421</v>
      </c>
      <c r="J20" s="2">
        <f t="shared" si="3"/>
        <v>7.363420427553444</v>
      </c>
      <c r="K20" s="3">
        <v>2</v>
      </c>
      <c r="L20" s="3">
        <v>0</v>
      </c>
      <c r="M20" s="2" t="s">
        <v>64</v>
      </c>
      <c r="N20" s="3">
        <f>N21+N22</f>
        <v>0</v>
      </c>
      <c r="O20" s="3" t="s">
        <v>63</v>
      </c>
      <c r="P20" s="2" t="s">
        <v>63</v>
      </c>
      <c r="Q20" s="3">
        <v>0</v>
      </c>
      <c r="R20" s="3">
        <v>0</v>
      </c>
      <c r="S20" s="2">
        <v>0</v>
      </c>
      <c r="T20" s="3">
        <f>T21+T22</f>
        <v>0</v>
      </c>
      <c r="U20" s="1">
        <v>0</v>
      </c>
      <c r="V20" s="2">
        <v>0</v>
      </c>
      <c r="W20" s="3">
        <v>3</v>
      </c>
      <c r="X20" s="3" t="s">
        <v>63</v>
      </c>
      <c r="Y20" s="2" t="s">
        <v>63</v>
      </c>
      <c r="Z20" s="3">
        <v>53</v>
      </c>
      <c r="AA20" s="3">
        <v>50</v>
      </c>
      <c r="AB20" s="2">
        <f t="shared" si="5"/>
        <v>6</v>
      </c>
      <c r="AC20" s="3">
        <v>0</v>
      </c>
      <c r="AD20" s="3">
        <v>1</v>
      </c>
      <c r="AE20" s="2">
        <v>100</v>
      </c>
    </row>
    <row r="21" spans="1:31" ht="14.25" customHeight="1">
      <c r="A21" s="6" t="s">
        <v>39</v>
      </c>
      <c r="B21" s="3">
        <v>381</v>
      </c>
      <c r="C21" s="3">
        <v>400</v>
      </c>
      <c r="D21" s="2">
        <f t="shared" si="1"/>
        <v>-4.75</v>
      </c>
      <c r="E21" s="3">
        <v>190</v>
      </c>
      <c r="F21" s="3">
        <v>202</v>
      </c>
      <c r="G21" s="2">
        <f t="shared" si="2"/>
        <v>-5.9405940594059405</v>
      </c>
      <c r="H21" s="3">
        <v>168</v>
      </c>
      <c r="I21" s="3">
        <v>178</v>
      </c>
      <c r="J21" s="2">
        <f t="shared" si="3"/>
        <v>-5.617977528089887</v>
      </c>
      <c r="K21" s="3">
        <v>0</v>
      </c>
      <c r="L21" s="3">
        <v>0</v>
      </c>
      <c r="M21" s="2">
        <v>0</v>
      </c>
      <c r="N21" s="3">
        <v>0</v>
      </c>
      <c r="O21" s="3" t="s">
        <v>63</v>
      </c>
      <c r="P21" s="2" t="s">
        <v>63</v>
      </c>
      <c r="Q21" s="3">
        <v>0</v>
      </c>
      <c r="R21" s="3">
        <v>0</v>
      </c>
      <c r="S21" s="2">
        <v>0</v>
      </c>
      <c r="T21" s="1">
        <v>0</v>
      </c>
      <c r="U21" s="1">
        <v>0</v>
      </c>
      <c r="V21" s="2">
        <v>0</v>
      </c>
      <c r="W21" s="3">
        <v>2</v>
      </c>
      <c r="X21" s="3" t="s">
        <v>63</v>
      </c>
      <c r="Y21" s="2" t="s">
        <v>63</v>
      </c>
      <c r="Z21" s="3">
        <v>21</v>
      </c>
      <c r="AA21" s="3">
        <v>20</v>
      </c>
      <c r="AB21" s="2">
        <f t="shared" si="5"/>
        <v>5</v>
      </c>
      <c r="AC21" s="3">
        <v>0</v>
      </c>
      <c r="AD21" s="3">
        <v>0</v>
      </c>
      <c r="AE21" s="2">
        <v>0</v>
      </c>
    </row>
    <row r="22" spans="1:31" ht="14.25" customHeight="1">
      <c r="A22" s="6" t="s">
        <v>40</v>
      </c>
      <c r="B22" s="3">
        <v>610</v>
      </c>
      <c r="C22" s="3">
        <v>552</v>
      </c>
      <c r="D22" s="2">
        <f t="shared" si="1"/>
        <v>10.507246376811594</v>
      </c>
      <c r="E22" s="3">
        <v>291</v>
      </c>
      <c r="F22" s="3">
        <v>278</v>
      </c>
      <c r="G22" s="2">
        <f t="shared" si="2"/>
        <v>4.676258992805756</v>
      </c>
      <c r="H22" s="3">
        <v>284</v>
      </c>
      <c r="I22" s="3">
        <v>243</v>
      </c>
      <c r="J22" s="2">
        <f t="shared" si="3"/>
        <v>16.872427983539097</v>
      </c>
      <c r="K22" s="3">
        <v>2</v>
      </c>
      <c r="L22" s="3">
        <v>0</v>
      </c>
      <c r="M22" s="2" t="s">
        <v>64</v>
      </c>
      <c r="N22" s="3">
        <v>0</v>
      </c>
      <c r="O22" s="3" t="s">
        <v>63</v>
      </c>
      <c r="P22" s="2" t="s">
        <v>63</v>
      </c>
      <c r="Q22" s="3">
        <v>0</v>
      </c>
      <c r="R22" s="3">
        <v>0</v>
      </c>
      <c r="S22" s="2">
        <v>0</v>
      </c>
      <c r="T22" s="1">
        <v>0</v>
      </c>
      <c r="U22" s="1">
        <v>0</v>
      </c>
      <c r="V22" s="2">
        <v>0</v>
      </c>
      <c r="W22" s="3">
        <v>1</v>
      </c>
      <c r="X22" s="3" t="s">
        <v>63</v>
      </c>
      <c r="Y22" s="2" t="s">
        <v>63</v>
      </c>
      <c r="Z22" s="3">
        <v>32</v>
      </c>
      <c r="AA22" s="3">
        <v>30</v>
      </c>
      <c r="AB22" s="2">
        <f t="shared" si="5"/>
        <v>6.666666666666667</v>
      </c>
      <c r="AC22" s="3">
        <v>0</v>
      </c>
      <c r="AD22" s="3">
        <v>1</v>
      </c>
      <c r="AE22" s="2">
        <v>100</v>
      </c>
    </row>
    <row r="23" spans="1:31" ht="14.25" customHeight="1">
      <c r="A23" s="6" t="s">
        <v>11</v>
      </c>
      <c r="B23" s="3">
        <v>1449</v>
      </c>
      <c r="C23" s="3">
        <v>1607</v>
      </c>
      <c r="D23" s="2">
        <f t="shared" si="1"/>
        <v>-9.831985065339142</v>
      </c>
      <c r="E23" s="3">
        <v>892</v>
      </c>
      <c r="F23" s="3">
        <v>1027</v>
      </c>
      <c r="G23" s="2">
        <f t="shared" si="2"/>
        <v>-13.14508276533593</v>
      </c>
      <c r="H23" s="3">
        <v>450</v>
      </c>
      <c r="I23" s="3">
        <v>480</v>
      </c>
      <c r="J23" s="2">
        <f t="shared" si="3"/>
        <v>-6.25</v>
      </c>
      <c r="K23" s="3">
        <v>3</v>
      </c>
      <c r="L23" s="3">
        <v>2</v>
      </c>
      <c r="M23" s="2">
        <f t="shared" si="4"/>
        <v>50</v>
      </c>
      <c r="N23" s="3">
        <f>N24+N25+N26</f>
        <v>0</v>
      </c>
      <c r="O23" s="3" t="s">
        <v>63</v>
      </c>
      <c r="P23" s="2" t="s">
        <v>63</v>
      </c>
      <c r="Q23" s="3">
        <v>0</v>
      </c>
      <c r="R23" s="3">
        <v>0</v>
      </c>
      <c r="S23" s="2">
        <v>0</v>
      </c>
      <c r="T23" s="3">
        <f>T24+T25+T26</f>
        <v>0</v>
      </c>
      <c r="U23" s="1">
        <v>0</v>
      </c>
      <c r="V23" s="2">
        <v>0</v>
      </c>
      <c r="W23" s="3">
        <v>7</v>
      </c>
      <c r="X23" s="3" t="s">
        <v>63</v>
      </c>
      <c r="Y23" s="2" t="s">
        <v>63</v>
      </c>
      <c r="Z23" s="3">
        <v>95</v>
      </c>
      <c r="AA23" s="3">
        <v>96</v>
      </c>
      <c r="AB23" s="2">
        <f t="shared" si="5"/>
        <v>-1.0416666666666665</v>
      </c>
      <c r="AC23" s="3">
        <v>2</v>
      </c>
      <c r="AD23" s="3">
        <v>2</v>
      </c>
      <c r="AE23" s="2">
        <f t="shared" si="6"/>
        <v>0</v>
      </c>
    </row>
    <row r="24" spans="1:31" ht="14.25" customHeight="1">
      <c r="A24" s="6" t="s">
        <v>12</v>
      </c>
      <c r="B24" s="3">
        <v>995</v>
      </c>
      <c r="C24" s="3">
        <v>1089</v>
      </c>
      <c r="D24" s="2">
        <f t="shared" si="1"/>
        <v>-8.631772268135904</v>
      </c>
      <c r="E24" s="3">
        <v>548</v>
      </c>
      <c r="F24" s="3">
        <v>625</v>
      </c>
      <c r="G24" s="2">
        <f t="shared" si="2"/>
        <v>-12.32</v>
      </c>
      <c r="H24" s="3">
        <v>382</v>
      </c>
      <c r="I24" s="3">
        <v>402</v>
      </c>
      <c r="J24" s="2">
        <f t="shared" si="3"/>
        <v>-4.975124378109453</v>
      </c>
      <c r="K24" s="3">
        <v>3</v>
      </c>
      <c r="L24" s="3">
        <v>2</v>
      </c>
      <c r="M24" s="2">
        <f t="shared" si="4"/>
        <v>50</v>
      </c>
      <c r="N24" s="3">
        <v>0</v>
      </c>
      <c r="O24" s="3" t="s">
        <v>63</v>
      </c>
      <c r="P24" s="2" t="s">
        <v>63</v>
      </c>
      <c r="Q24" s="3">
        <v>0</v>
      </c>
      <c r="R24" s="3">
        <v>0</v>
      </c>
      <c r="S24" s="2">
        <v>0</v>
      </c>
      <c r="T24" s="1">
        <v>0</v>
      </c>
      <c r="U24" s="1">
        <v>0</v>
      </c>
      <c r="V24" s="2">
        <v>0</v>
      </c>
      <c r="W24" s="3">
        <v>2</v>
      </c>
      <c r="X24" s="3" t="s">
        <v>63</v>
      </c>
      <c r="Y24" s="2" t="s">
        <v>63</v>
      </c>
      <c r="Z24" s="3">
        <v>59</v>
      </c>
      <c r="AA24" s="3">
        <v>59</v>
      </c>
      <c r="AB24" s="2">
        <f t="shared" si="5"/>
        <v>0</v>
      </c>
      <c r="AC24" s="3">
        <v>1</v>
      </c>
      <c r="AD24" s="3">
        <v>1</v>
      </c>
      <c r="AE24" s="2">
        <f t="shared" si="6"/>
        <v>0</v>
      </c>
    </row>
    <row r="25" spans="1:31" ht="14.25" customHeight="1">
      <c r="A25" s="6" t="s">
        <v>13</v>
      </c>
      <c r="B25" s="3">
        <v>111</v>
      </c>
      <c r="C25" s="3">
        <v>121</v>
      </c>
      <c r="D25" s="2">
        <f t="shared" si="1"/>
        <v>-8.264462809917356</v>
      </c>
      <c r="E25" s="3">
        <v>73</v>
      </c>
      <c r="F25" s="3">
        <v>82</v>
      </c>
      <c r="G25" s="2">
        <f t="shared" si="2"/>
        <v>-10.975609756097562</v>
      </c>
      <c r="H25" s="3">
        <v>21</v>
      </c>
      <c r="I25" s="3">
        <v>25</v>
      </c>
      <c r="J25" s="2">
        <f t="shared" si="3"/>
        <v>-16</v>
      </c>
      <c r="K25" s="3">
        <v>0</v>
      </c>
      <c r="L25" s="3">
        <v>0</v>
      </c>
      <c r="M25" s="2">
        <v>0</v>
      </c>
      <c r="N25" s="3">
        <v>0</v>
      </c>
      <c r="O25" s="3" t="s">
        <v>63</v>
      </c>
      <c r="P25" s="2" t="s">
        <v>63</v>
      </c>
      <c r="Q25" s="3">
        <v>0</v>
      </c>
      <c r="R25" s="3">
        <v>0</v>
      </c>
      <c r="S25" s="2">
        <v>0</v>
      </c>
      <c r="T25" s="1">
        <v>0</v>
      </c>
      <c r="U25" s="1">
        <v>0</v>
      </c>
      <c r="V25" s="2">
        <v>0</v>
      </c>
      <c r="W25" s="3">
        <v>2</v>
      </c>
      <c r="X25" s="3" t="s">
        <v>63</v>
      </c>
      <c r="Y25" s="2" t="s">
        <v>63</v>
      </c>
      <c r="Z25" s="3">
        <v>14</v>
      </c>
      <c r="AA25" s="3">
        <v>13</v>
      </c>
      <c r="AB25" s="2">
        <f t="shared" si="5"/>
        <v>7.6923076923076925</v>
      </c>
      <c r="AC25" s="3">
        <v>1</v>
      </c>
      <c r="AD25" s="3">
        <v>1</v>
      </c>
      <c r="AE25" s="2">
        <f t="shared" si="6"/>
        <v>0</v>
      </c>
    </row>
    <row r="26" spans="1:31" ht="15.75" customHeight="1">
      <c r="A26" s="6" t="s">
        <v>52</v>
      </c>
      <c r="B26" s="3">
        <v>343</v>
      </c>
      <c r="C26" s="3">
        <v>397</v>
      </c>
      <c r="D26" s="2">
        <f t="shared" si="1"/>
        <v>-13.602015113350127</v>
      </c>
      <c r="E26" s="3">
        <v>271</v>
      </c>
      <c r="F26" s="3">
        <v>320</v>
      </c>
      <c r="G26" s="2">
        <f t="shared" si="2"/>
        <v>-15.312500000000002</v>
      </c>
      <c r="H26" s="3">
        <v>47</v>
      </c>
      <c r="I26" s="3">
        <v>53</v>
      </c>
      <c r="J26" s="2">
        <f t="shared" si="3"/>
        <v>-11.320754716981133</v>
      </c>
      <c r="K26" s="3">
        <v>0</v>
      </c>
      <c r="L26" s="3">
        <v>0</v>
      </c>
      <c r="M26" s="2">
        <v>0</v>
      </c>
      <c r="N26" s="3">
        <v>0</v>
      </c>
      <c r="O26" s="3" t="s">
        <v>63</v>
      </c>
      <c r="P26" s="2" t="s">
        <v>63</v>
      </c>
      <c r="Q26" s="3">
        <v>0</v>
      </c>
      <c r="R26" s="3">
        <v>0</v>
      </c>
      <c r="S26" s="2">
        <v>0</v>
      </c>
      <c r="T26" s="1">
        <v>0</v>
      </c>
      <c r="U26" s="1">
        <v>0</v>
      </c>
      <c r="V26" s="2">
        <v>0</v>
      </c>
      <c r="W26" s="3">
        <v>3</v>
      </c>
      <c r="X26" s="3" t="s">
        <v>63</v>
      </c>
      <c r="Y26" s="2" t="s">
        <v>63</v>
      </c>
      <c r="Z26" s="3">
        <v>22</v>
      </c>
      <c r="AA26" s="3">
        <v>24</v>
      </c>
      <c r="AB26" s="2">
        <f t="shared" si="5"/>
        <v>-8.333333333333332</v>
      </c>
      <c r="AC26" s="3">
        <v>0</v>
      </c>
      <c r="AD26" s="3">
        <v>0</v>
      </c>
      <c r="AE26" s="2">
        <v>0</v>
      </c>
    </row>
    <row r="27" spans="1:31" ht="13.5" customHeight="1">
      <c r="A27" s="6" t="s">
        <v>41</v>
      </c>
      <c r="B27" s="3">
        <v>1600</v>
      </c>
      <c r="C27" s="3">
        <v>1666</v>
      </c>
      <c r="D27" s="2">
        <f t="shared" si="1"/>
        <v>-3.961584633853541</v>
      </c>
      <c r="E27" s="3">
        <v>999</v>
      </c>
      <c r="F27" s="3">
        <v>1091</v>
      </c>
      <c r="G27" s="2">
        <f t="shared" si="2"/>
        <v>-8.43263061411549</v>
      </c>
      <c r="H27" s="3">
        <v>490</v>
      </c>
      <c r="I27" s="3">
        <v>477</v>
      </c>
      <c r="J27" s="2">
        <f t="shared" si="3"/>
        <v>2.7253668763102725</v>
      </c>
      <c r="K27" s="3">
        <v>1</v>
      </c>
      <c r="L27" s="3">
        <v>1</v>
      </c>
      <c r="M27" s="2">
        <f t="shared" si="4"/>
        <v>0</v>
      </c>
      <c r="N27" s="3">
        <f>N28+N29+N30</f>
        <v>0</v>
      </c>
      <c r="O27" s="3" t="s">
        <v>63</v>
      </c>
      <c r="P27" s="2" t="s">
        <v>63</v>
      </c>
      <c r="Q27" s="3">
        <v>1</v>
      </c>
      <c r="R27" s="3">
        <v>0</v>
      </c>
      <c r="S27" s="2" t="s">
        <v>64</v>
      </c>
      <c r="T27" s="3">
        <f>T28+T29+T30</f>
        <v>0</v>
      </c>
      <c r="U27" s="1">
        <v>0</v>
      </c>
      <c r="V27" s="2">
        <v>0</v>
      </c>
      <c r="W27" s="3">
        <v>8</v>
      </c>
      <c r="X27" s="3" t="s">
        <v>63</v>
      </c>
      <c r="Y27" s="2" t="s">
        <v>63</v>
      </c>
      <c r="Z27" s="3">
        <v>100</v>
      </c>
      <c r="AA27" s="3">
        <v>97</v>
      </c>
      <c r="AB27" s="2">
        <f t="shared" si="5"/>
        <v>3.0927835051546393</v>
      </c>
      <c r="AC27" s="3">
        <v>1</v>
      </c>
      <c r="AD27" s="3">
        <v>0</v>
      </c>
      <c r="AE27" s="2" t="s">
        <v>64</v>
      </c>
    </row>
    <row r="28" spans="1:31" ht="13.5" customHeight="1">
      <c r="A28" s="6" t="s">
        <v>14</v>
      </c>
      <c r="B28" s="3">
        <v>658</v>
      </c>
      <c r="C28" s="3">
        <v>680</v>
      </c>
      <c r="D28" s="2">
        <f t="shared" si="1"/>
        <v>-3.2352941176470593</v>
      </c>
      <c r="E28" s="3">
        <v>396</v>
      </c>
      <c r="F28" s="3">
        <v>424</v>
      </c>
      <c r="G28" s="2">
        <f t="shared" si="2"/>
        <v>-6.60377358490566</v>
      </c>
      <c r="H28" s="3">
        <v>211</v>
      </c>
      <c r="I28" s="3">
        <v>209</v>
      </c>
      <c r="J28" s="2">
        <f t="shared" si="3"/>
        <v>0.9569377990430622</v>
      </c>
      <c r="K28" s="3">
        <v>0</v>
      </c>
      <c r="L28" s="3">
        <v>1</v>
      </c>
      <c r="M28" s="2" t="s">
        <v>64</v>
      </c>
      <c r="N28" s="3">
        <v>0</v>
      </c>
      <c r="O28" s="3" t="s">
        <v>63</v>
      </c>
      <c r="P28" s="2" t="s">
        <v>63</v>
      </c>
      <c r="Q28" s="3">
        <v>1</v>
      </c>
      <c r="R28" s="3">
        <v>1</v>
      </c>
      <c r="S28" s="2">
        <f>(Q28-R28)/R28*100</f>
        <v>0</v>
      </c>
      <c r="T28" s="1">
        <v>0</v>
      </c>
      <c r="U28" s="1">
        <v>0</v>
      </c>
      <c r="V28" s="2">
        <v>0</v>
      </c>
      <c r="W28" s="3">
        <v>2</v>
      </c>
      <c r="X28" s="3" t="s">
        <v>63</v>
      </c>
      <c r="Y28" s="2" t="s">
        <v>63</v>
      </c>
      <c r="Z28" s="3">
        <v>48</v>
      </c>
      <c r="AA28" s="3">
        <v>46</v>
      </c>
      <c r="AB28" s="2">
        <f t="shared" si="5"/>
        <v>4.3478260869565215</v>
      </c>
      <c r="AC28" s="3">
        <v>0</v>
      </c>
      <c r="AD28" s="3">
        <v>0</v>
      </c>
      <c r="AE28" s="2">
        <v>0</v>
      </c>
    </row>
    <row r="29" spans="1:31" ht="13.5" customHeight="1">
      <c r="A29" s="6" t="s">
        <v>15</v>
      </c>
      <c r="B29" s="3">
        <v>151</v>
      </c>
      <c r="C29" s="3">
        <v>173</v>
      </c>
      <c r="D29" s="2">
        <f t="shared" si="1"/>
        <v>-12.716763005780345</v>
      </c>
      <c r="E29" s="3">
        <v>111</v>
      </c>
      <c r="F29" s="3">
        <v>136</v>
      </c>
      <c r="G29" s="2">
        <f t="shared" si="2"/>
        <v>-18.38235294117647</v>
      </c>
      <c r="H29" s="3">
        <v>17</v>
      </c>
      <c r="I29" s="3">
        <v>17</v>
      </c>
      <c r="J29" s="2">
        <f t="shared" si="3"/>
        <v>0</v>
      </c>
      <c r="K29" s="3">
        <v>0</v>
      </c>
      <c r="L29" s="3">
        <v>0</v>
      </c>
      <c r="M29" s="2">
        <v>0</v>
      </c>
      <c r="N29" s="3">
        <v>0</v>
      </c>
      <c r="O29" s="3" t="s">
        <v>63</v>
      </c>
      <c r="P29" s="2" t="s">
        <v>63</v>
      </c>
      <c r="Q29" s="3">
        <v>0</v>
      </c>
      <c r="R29" s="3">
        <v>0</v>
      </c>
      <c r="S29" s="2">
        <v>0</v>
      </c>
      <c r="T29" s="1">
        <v>0</v>
      </c>
      <c r="U29" s="1">
        <v>0</v>
      </c>
      <c r="V29" s="2">
        <v>0</v>
      </c>
      <c r="W29" s="3">
        <v>2</v>
      </c>
      <c r="X29" s="3" t="s">
        <v>63</v>
      </c>
      <c r="Y29" s="2" t="s">
        <v>63</v>
      </c>
      <c r="Z29" s="3">
        <v>20</v>
      </c>
      <c r="AA29" s="3">
        <v>20</v>
      </c>
      <c r="AB29" s="2">
        <f t="shared" si="5"/>
        <v>0</v>
      </c>
      <c r="AC29" s="3">
        <v>1</v>
      </c>
      <c r="AD29" s="3">
        <v>0</v>
      </c>
      <c r="AE29" s="2" t="s">
        <v>64</v>
      </c>
    </row>
    <row r="30" spans="1:31" ht="13.5" customHeight="1">
      <c r="A30" s="6" t="s">
        <v>16</v>
      </c>
      <c r="B30" s="3">
        <v>791</v>
      </c>
      <c r="C30" s="3">
        <v>813</v>
      </c>
      <c r="D30" s="2">
        <f t="shared" si="1"/>
        <v>-2.706027060270603</v>
      </c>
      <c r="E30" s="3">
        <v>492</v>
      </c>
      <c r="F30" s="3">
        <v>531</v>
      </c>
      <c r="G30" s="2">
        <f t="shared" si="2"/>
        <v>-7.344632768361582</v>
      </c>
      <c r="H30" s="3">
        <v>262</v>
      </c>
      <c r="I30" s="3">
        <v>251</v>
      </c>
      <c r="J30" s="2">
        <f t="shared" si="3"/>
        <v>4.382470119521913</v>
      </c>
      <c r="K30" s="3">
        <v>1</v>
      </c>
      <c r="L30" s="3">
        <v>0</v>
      </c>
      <c r="M30" s="2" t="s">
        <v>64</v>
      </c>
      <c r="N30" s="3">
        <v>0</v>
      </c>
      <c r="O30" s="3" t="s">
        <v>63</v>
      </c>
      <c r="P30" s="2" t="s">
        <v>63</v>
      </c>
      <c r="Q30" s="3">
        <v>0</v>
      </c>
      <c r="R30" s="3">
        <v>0</v>
      </c>
      <c r="S30" s="2">
        <v>0</v>
      </c>
      <c r="T30" s="1">
        <v>0</v>
      </c>
      <c r="U30" s="1">
        <v>0</v>
      </c>
      <c r="V30" s="2">
        <v>0</v>
      </c>
      <c r="W30" s="3">
        <v>4</v>
      </c>
      <c r="X30" s="3" t="s">
        <v>63</v>
      </c>
      <c r="Y30" s="2" t="s">
        <v>63</v>
      </c>
      <c r="Z30" s="3">
        <v>32</v>
      </c>
      <c r="AA30" s="3">
        <v>31</v>
      </c>
      <c r="AB30" s="2">
        <f t="shared" si="5"/>
        <v>3.225806451612903</v>
      </c>
      <c r="AC30" s="3">
        <v>0</v>
      </c>
      <c r="AD30" s="3">
        <v>0</v>
      </c>
      <c r="AE30" s="2">
        <v>0</v>
      </c>
    </row>
    <row r="31" spans="1:31" ht="13.5" customHeight="1">
      <c r="A31" s="6" t="s">
        <v>42</v>
      </c>
      <c r="B31" s="3">
        <v>4109</v>
      </c>
      <c r="C31" s="3">
        <v>4297</v>
      </c>
      <c r="D31" s="2">
        <f t="shared" si="1"/>
        <v>-4.3751454503141725</v>
      </c>
      <c r="E31" s="3">
        <v>2281</v>
      </c>
      <c r="F31" s="3">
        <v>2476</v>
      </c>
      <c r="G31" s="2">
        <f t="shared" si="2"/>
        <v>-7.875605815831987</v>
      </c>
      <c r="H31" s="3">
        <v>1516</v>
      </c>
      <c r="I31" s="3">
        <v>1550</v>
      </c>
      <c r="J31" s="2">
        <f t="shared" si="3"/>
        <v>-2.193548387096774</v>
      </c>
      <c r="K31" s="3">
        <v>13</v>
      </c>
      <c r="L31" s="3">
        <v>19</v>
      </c>
      <c r="M31" s="2">
        <f t="shared" si="4"/>
        <v>-31.57894736842105</v>
      </c>
      <c r="N31" s="3">
        <f>SUM(N32:N38)</f>
        <v>0</v>
      </c>
      <c r="O31" s="3" t="s">
        <v>63</v>
      </c>
      <c r="P31" s="2" t="s">
        <v>63</v>
      </c>
      <c r="Q31" s="3">
        <v>4</v>
      </c>
      <c r="R31" s="3">
        <v>0</v>
      </c>
      <c r="S31" s="2" t="s">
        <v>64</v>
      </c>
      <c r="T31" s="3">
        <f>SUM(T32:T38)</f>
        <v>0</v>
      </c>
      <c r="U31" s="1">
        <v>0</v>
      </c>
      <c r="V31" s="2">
        <v>0</v>
      </c>
      <c r="W31" s="3">
        <v>22</v>
      </c>
      <c r="X31" s="3" t="s">
        <v>63</v>
      </c>
      <c r="Y31" s="2" t="s">
        <v>63</v>
      </c>
      <c r="Z31" s="3">
        <v>247</v>
      </c>
      <c r="AA31" s="3">
        <v>228</v>
      </c>
      <c r="AB31" s="2">
        <f t="shared" si="5"/>
        <v>8.333333333333332</v>
      </c>
      <c r="AC31" s="3">
        <v>26</v>
      </c>
      <c r="AD31" s="3">
        <v>24</v>
      </c>
      <c r="AE31" s="2">
        <f t="shared" si="6"/>
        <v>8.333333333333332</v>
      </c>
    </row>
    <row r="32" spans="1:31" ht="13.5" customHeight="1">
      <c r="A32" s="6" t="s">
        <v>43</v>
      </c>
      <c r="B32" s="3">
        <v>1145</v>
      </c>
      <c r="C32" s="3">
        <v>1217</v>
      </c>
      <c r="D32" s="2">
        <f t="shared" si="1"/>
        <v>-5.916187345932621</v>
      </c>
      <c r="E32" s="3">
        <v>701</v>
      </c>
      <c r="F32" s="3">
        <v>767</v>
      </c>
      <c r="G32" s="2">
        <f t="shared" si="2"/>
        <v>-8.604954367666231</v>
      </c>
      <c r="H32" s="3">
        <v>352</v>
      </c>
      <c r="I32" s="3">
        <v>374</v>
      </c>
      <c r="J32" s="2">
        <f t="shared" si="3"/>
        <v>-5.88235294117647</v>
      </c>
      <c r="K32" s="3">
        <v>4</v>
      </c>
      <c r="L32" s="3">
        <v>8</v>
      </c>
      <c r="M32" s="2">
        <f t="shared" si="4"/>
        <v>-50</v>
      </c>
      <c r="N32" s="3">
        <v>0</v>
      </c>
      <c r="O32" s="3" t="s">
        <v>63</v>
      </c>
      <c r="P32" s="2" t="s">
        <v>63</v>
      </c>
      <c r="Q32" s="3">
        <v>4</v>
      </c>
      <c r="R32" s="3">
        <v>4</v>
      </c>
      <c r="S32" s="2">
        <f>(Q32-R32)/R32*100</f>
        <v>0</v>
      </c>
      <c r="T32" s="1">
        <v>0</v>
      </c>
      <c r="U32" s="1">
        <v>0</v>
      </c>
      <c r="V32" s="2">
        <v>0</v>
      </c>
      <c r="W32" s="3">
        <v>3</v>
      </c>
      <c r="X32" s="3" t="s">
        <v>63</v>
      </c>
      <c r="Y32" s="2" t="s">
        <v>63</v>
      </c>
      <c r="Z32" s="3">
        <v>72</v>
      </c>
      <c r="AA32" s="3">
        <v>60</v>
      </c>
      <c r="AB32" s="2">
        <f t="shared" si="5"/>
        <v>20</v>
      </c>
      <c r="AC32" s="3">
        <v>9</v>
      </c>
      <c r="AD32" s="3">
        <v>8</v>
      </c>
      <c r="AE32" s="2">
        <f t="shared" si="6"/>
        <v>12.5</v>
      </c>
    </row>
    <row r="33" spans="1:31" ht="13.5" customHeight="1">
      <c r="A33" s="6" t="s">
        <v>17</v>
      </c>
      <c r="B33" s="3">
        <v>456</v>
      </c>
      <c r="C33" s="3">
        <v>535</v>
      </c>
      <c r="D33" s="2">
        <f t="shared" si="1"/>
        <v>-14.766355140186915</v>
      </c>
      <c r="E33" s="3">
        <v>210</v>
      </c>
      <c r="F33" s="3">
        <v>270</v>
      </c>
      <c r="G33" s="2">
        <f t="shared" si="2"/>
        <v>-22.22222222222222</v>
      </c>
      <c r="H33" s="3">
        <v>210</v>
      </c>
      <c r="I33" s="3">
        <v>228</v>
      </c>
      <c r="J33" s="2">
        <f t="shared" si="3"/>
        <v>-7.894736842105263</v>
      </c>
      <c r="K33" s="3">
        <v>0</v>
      </c>
      <c r="L33" s="3">
        <v>2</v>
      </c>
      <c r="M33" s="2" t="s">
        <v>64</v>
      </c>
      <c r="N33" s="3">
        <v>0</v>
      </c>
      <c r="O33" s="3" t="s">
        <v>63</v>
      </c>
      <c r="P33" s="2" t="s">
        <v>63</v>
      </c>
      <c r="Q33" s="3">
        <v>0</v>
      </c>
      <c r="R33" s="3">
        <v>0</v>
      </c>
      <c r="S33" s="2">
        <v>0</v>
      </c>
      <c r="T33" s="1">
        <v>0</v>
      </c>
      <c r="U33" s="1">
        <v>0</v>
      </c>
      <c r="V33" s="2">
        <v>0</v>
      </c>
      <c r="W33" s="3">
        <v>4</v>
      </c>
      <c r="X33" s="3" t="s">
        <v>63</v>
      </c>
      <c r="Y33" s="2" t="s">
        <v>63</v>
      </c>
      <c r="Z33" s="3">
        <v>23</v>
      </c>
      <c r="AA33" s="3">
        <v>25</v>
      </c>
      <c r="AB33" s="2">
        <f t="shared" si="5"/>
        <v>-8</v>
      </c>
      <c r="AC33" s="3">
        <v>9</v>
      </c>
      <c r="AD33" s="3">
        <v>10</v>
      </c>
      <c r="AE33" s="2">
        <f t="shared" si="6"/>
        <v>-10</v>
      </c>
    </row>
    <row r="34" spans="1:31" ht="13.5" customHeight="1">
      <c r="A34" s="6" t="s">
        <v>18</v>
      </c>
      <c r="B34" s="3">
        <v>702</v>
      </c>
      <c r="C34" s="3">
        <v>679</v>
      </c>
      <c r="D34" s="2">
        <f t="shared" si="1"/>
        <v>3.3873343151693667</v>
      </c>
      <c r="E34" s="3">
        <v>350</v>
      </c>
      <c r="F34" s="3">
        <v>325</v>
      </c>
      <c r="G34" s="2">
        <f t="shared" si="2"/>
        <v>7.6923076923076925</v>
      </c>
      <c r="H34" s="3">
        <v>304</v>
      </c>
      <c r="I34" s="3">
        <v>311</v>
      </c>
      <c r="J34" s="2">
        <f t="shared" si="3"/>
        <v>-2.2508038585209005</v>
      </c>
      <c r="K34" s="3">
        <v>2</v>
      </c>
      <c r="L34" s="3">
        <v>2</v>
      </c>
      <c r="M34" s="2">
        <f t="shared" si="4"/>
        <v>0</v>
      </c>
      <c r="N34" s="3">
        <v>0</v>
      </c>
      <c r="O34" s="3" t="s">
        <v>63</v>
      </c>
      <c r="P34" s="2" t="s">
        <v>63</v>
      </c>
      <c r="Q34" s="3">
        <v>0</v>
      </c>
      <c r="R34" s="3">
        <v>0</v>
      </c>
      <c r="S34" s="2">
        <v>0</v>
      </c>
      <c r="T34" s="1">
        <v>0</v>
      </c>
      <c r="U34" s="1">
        <v>0</v>
      </c>
      <c r="V34" s="2">
        <v>0</v>
      </c>
      <c r="W34" s="3">
        <v>5</v>
      </c>
      <c r="X34" s="3" t="s">
        <v>63</v>
      </c>
      <c r="Y34" s="2" t="s">
        <v>63</v>
      </c>
      <c r="Z34" s="3">
        <v>37</v>
      </c>
      <c r="AA34" s="3">
        <v>39</v>
      </c>
      <c r="AB34" s="2">
        <f t="shared" si="5"/>
        <v>-5.128205128205128</v>
      </c>
      <c r="AC34" s="3">
        <v>4</v>
      </c>
      <c r="AD34" s="3">
        <v>2</v>
      </c>
      <c r="AE34" s="2">
        <f t="shared" si="6"/>
        <v>100</v>
      </c>
    </row>
    <row r="35" spans="1:31" ht="13.5" customHeight="1">
      <c r="A35" s="6" t="s">
        <v>19</v>
      </c>
      <c r="B35" s="3">
        <v>759</v>
      </c>
      <c r="C35" s="3">
        <v>778</v>
      </c>
      <c r="D35" s="2">
        <f t="shared" si="1"/>
        <v>-2.442159383033419</v>
      </c>
      <c r="E35" s="3">
        <v>427</v>
      </c>
      <c r="F35" s="3">
        <v>442</v>
      </c>
      <c r="G35" s="2">
        <f t="shared" si="2"/>
        <v>-3.3936651583710407</v>
      </c>
      <c r="H35" s="3">
        <v>296</v>
      </c>
      <c r="I35" s="3">
        <v>303</v>
      </c>
      <c r="J35" s="2">
        <f t="shared" si="3"/>
        <v>-2.31023102310231</v>
      </c>
      <c r="K35" s="3">
        <v>7</v>
      </c>
      <c r="L35" s="3">
        <v>7</v>
      </c>
      <c r="M35" s="2">
        <f t="shared" si="4"/>
        <v>0</v>
      </c>
      <c r="N35" s="3">
        <v>0</v>
      </c>
      <c r="O35" s="3" t="s">
        <v>63</v>
      </c>
      <c r="P35" s="2" t="s">
        <v>63</v>
      </c>
      <c r="Q35" s="3">
        <v>0</v>
      </c>
      <c r="R35" s="3">
        <v>0</v>
      </c>
      <c r="S35" s="2">
        <v>0</v>
      </c>
      <c r="T35" s="1">
        <v>0</v>
      </c>
      <c r="U35" s="1">
        <v>0</v>
      </c>
      <c r="V35" s="2">
        <v>0</v>
      </c>
      <c r="W35" s="3">
        <v>3</v>
      </c>
      <c r="X35" s="3" t="s">
        <v>63</v>
      </c>
      <c r="Y35" s="2" t="s">
        <v>63</v>
      </c>
      <c r="Z35" s="3">
        <v>25</v>
      </c>
      <c r="AA35" s="3">
        <v>24</v>
      </c>
      <c r="AB35" s="2">
        <f t="shared" si="5"/>
        <v>4.166666666666666</v>
      </c>
      <c r="AC35" s="3">
        <v>1</v>
      </c>
      <c r="AD35" s="3">
        <v>2</v>
      </c>
      <c r="AE35" s="2">
        <f t="shared" si="6"/>
        <v>-50</v>
      </c>
    </row>
    <row r="36" spans="1:31" ht="13.5" customHeight="1">
      <c r="A36" s="6" t="s">
        <v>20</v>
      </c>
      <c r="B36" s="3">
        <v>117</v>
      </c>
      <c r="C36" s="3">
        <v>129</v>
      </c>
      <c r="D36" s="2">
        <f t="shared" si="1"/>
        <v>-9.30232558139535</v>
      </c>
      <c r="E36" s="3">
        <v>63</v>
      </c>
      <c r="F36" s="3">
        <v>80</v>
      </c>
      <c r="G36" s="2">
        <f t="shared" si="2"/>
        <v>-21.25</v>
      </c>
      <c r="H36" s="3">
        <v>41</v>
      </c>
      <c r="I36" s="3">
        <v>37</v>
      </c>
      <c r="J36" s="2">
        <f t="shared" si="3"/>
        <v>10.81081081081081</v>
      </c>
      <c r="K36" s="3">
        <v>0</v>
      </c>
      <c r="L36" s="3">
        <v>0</v>
      </c>
      <c r="M36" s="2">
        <v>0</v>
      </c>
      <c r="N36" s="3">
        <v>0</v>
      </c>
      <c r="O36" s="3" t="s">
        <v>63</v>
      </c>
      <c r="P36" s="2" t="s">
        <v>63</v>
      </c>
      <c r="Q36" s="3">
        <v>0</v>
      </c>
      <c r="R36" s="3">
        <v>0</v>
      </c>
      <c r="S36" s="2">
        <v>0</v>
      </c>
      <c r="T36" s="1">
        <v>0</v>
      </c>
      <c r="U36" s="1">
        <v>0</v>
      </c>
      <c r="V36" s="2">
        <v>0</v>
      </c>
      <c r="W36" s="3">
        <v>2</v>
      </c>
      <c r="X36" s="3" t="s">
        <v>63</v>
      </c>
      <c r="Y36" s="2" t="s">
        <v>63</v>
      </c>
      <c r="Z36" s="3">
        <v>11</v>
      </c>
      <c r="AA36" s="3">
        <v>12</v>
      </c>
      <c r="AB36" s="2">
        <f t="shared" si="5"/>
        <v>-8.333333333333332</v>
      </c>
      <c r="AC36" s="3">
        <v>0</v>
      </c>
      <c r="AD36" s="3">
        <v>0</v>
      </c>
      <c r="AE36" s="2">
        <v>0</v>
      </c>
    </row>
    <row r="37" spans="1:31" ht="13.5" customHeight="1">
      <c r="A37" s="6" t="s">
        <v>44</v>
      </c>
      <c r="B37" s="3">
        <v>151</v>
      </c>
      <c r="C37" s="3">
        <v>148</v>
      </c>
      <c r="D37" s="2">
        <f t="shared" si="1"/>
        <v>2.027027027027027</v>
      </c>
      <c r="E37" s="3">
        <v>88</v>
      </c>
      <c r="F37" s="3">
        <v>94</v>
      </c>
      <c r="G37" s="2">
        <f t="shared" si="2"/>
        <v>-6.382978723404255</v>
      </c>
      <c r="H37" s="3">
        <v>43</v>
      </c>
      <c r="I37" s="3">
        <v>42</v>
      </c>
      <c r="J37" s="2">
        <f t="shared" si="3"/>
        <v>2.380952380952381</v>
      </c>
      <c r="K37" s="3">
        <v>0</v>
      </c>
      <c r="L37" s="3">
        <v>0</v>
      </c>
      <c r="M37" s="2">
        <v>0</v>
      </c>
      <c r="N37" s="3">
        <v>0</v>
      </c>
      <c r="O37" s="3" t="s">
        <v>63</v>
      </c>
      <c r="P37" s="2" t="s">
        <v>63</v>
      </c>
      <c r="Q37" s="3">
        <v>0</v>
      </c>
      <c r="R37" s="3">
        <v>0</v>
      </c>
      <c r="S37" s="2">
        <v>0</v>
      </c>
      <c r="T37" s="1">
        <v>0</v>
      </c>
      <c r="U37" s="1">
        <v>0</v>
      </c>
      <c r="V37" s="2">
        <v>0</v>
      </c>
      <c r="W37" s="3">
        <v>1</v>
      </c>
      <c r="X37" s="3" t="s">
        <v>63</v>
      </c>
      <c r="Y37" s="2" t="s">
        <v>63</v>
      </c>
      <c r="Z37" s="3">
        <v>19</v>
      </c>
      <c r="AA37" s="3">
        <v>12</v>
      </c>
      <c r="AB37" s="2">
        <f t="shared" si="5"/>
        <v>58.333333333333336</v>
      </c>
      <c r="AC37" s="3">
        <v>0</v>
      </c>
      <c r="AD37" s="3">
        <v>0</v>
      </c>
      <c r="AE37" s="2">
        <v>0</v>
      </c>
    </row>
    <row r="38" spans="1:31" ht="13.5" customHeight="1">
      <c r="A38" s="6" t="s">
        <v>54</v>
      </c>
      <c r="B38" s="3">
        <v>779</v>
      </c>
      <c r="C38" s="3">
        <v>811</v>
      </c>
      <c r="D38" s="2">
        <f t="shared" si="1"/>
        <v>-3.945745992601726</v>
      </c>
      <c r="E38" s="3">
        <v>442</v>
      </c>
      <c r="F38" s="3">
        <v>498</v>
      </c>
      <c r="G38" s="2">
        <f t="shared" si="2"/>
        <v>-11.244979919678714</v>
      </c>
      <c r="H38" s="3">
        <v>270</v>
      </c>
      <c r="I38" s="3">
        <v>255</v>
      </c>
      <c r="J38" s="2">
        <f t="shared" si="3"/>
        <v>5.88235294117647</v>
      </c>
      <c r="K38" s="3">
        <v>0</v>
      </c>
      <c r="L38" s="3">
        <v>0</v>
      </c>
      <c r="M38" s="2">
        <v>0</v>
      </c>
      <c r="N38" s="3">
        <v>0</v>
      </c>
      <c r="O38" s="3" t="s">
        <v>63</v>
      </c>
      <c r="P38" s="2" t="s">
        <v>63</v>
      </c>
      <c r="Q38" s="3">
        <v>0</v>
      </c>
      <c r="R38" s="3">
        <v>0</v>
      </c>
      <c r="S38" s="2">
        <v>0</v>
      </c>
      <c r="T38" s="1">
        <v>0</v>
      </c>
      <c r="U38" s="1">
        <v>0</v>
      </c>
      <c r="V38" s="2">
        <v>0</v>
      </c>
      <c r="W38" s="3">
        <v>4</v>
      </c>
      <c r="X38" s="3" t="s">
        <v>63</v>
      </c>
      <c r="Y38" s="2" t="s">
        <v>63</v>
      </c>
      <c r="Z38" s="3">
        <v>60</v>
      </c>
      <c r="AA38" s="3">
        <v>56</v>
      </c>
      <c r="AB38" s="2">
        <f t="shared" si="5"/>
        <v>7.142857142857142</v>
      </c>
      <c r="AC38" s="3">
        <v>3</v>
      </c>
      <c r="AD38" s="3">
        <v>2</v>
      </c>
      <c r="AE38" s="2">
        <f t="shared" si="6"/>
        <v>50</v>
      </c>
    </row>
    <row r="39" spans="1:31" ht="13.5" customHeight="1">
      <c r="A39" s="6" t="s">
        <v>21</v>
      </c>
      <c r="B39" s="3">
        <v>2254</v>
      </c>
      <c r="C39" s="3">
        <v>2502</v>
      </c>
      <c r="D39" s="2">
        <f t="shared" si="1"/>
        <v>-9.91207034372502</v>
      </c>
      <c r="E39" s="3">
        <v>1349</v>
      </c>
      <c r="F39" s="3">
        <v>1591</v>
      </c>
      <c r="G39" s="2">
        <f t="shared" si="2"/>
        <v>-15.210559396605907</v>
      </c>
      <c r="H39" s="3">
        <v>722</v>
      </c>
      <c r="I39" s="3">
        <v>741</v>
      </c>
      <c r="J39" s="2">
        <f t="shared" si="3"/>
        <v>-2.564102564102564</v>
      </c>
      <c r="K39" s="3">
        <v>1</v>
      </c>
      <c r="L39" s="3">
        <v>4</v>
      </c>
      <c r="M39" s="2">
        <f t="shared" si="4"/>
        <v>-75</v>
      </c>
      <c r="N39" s="3">
        <f>SUM(N40:N43)</f>
        <v>0</v>
      </c>
      <c r="O39" s="3" t="s">
        <v>63</v>
      </c>
      <c r="P39" s="2" t="s">
        <v>63</v>
      </c>
      <c r="Q39" s="3">
        <v>2</v>
      </c>
      <c r="R39" s="3">
        <v>0</v>
      </c>
      <c r="S39" s="2" t="s">
        <v>64</v>
      </c>
      <c r="T39" s="3">
        <f>SUM(T40:T43)</f>
        <v>0</v>
      </c>
      <c r="U39" s="1">
        <v>0</v>
      </c>
      <c r="V39" s="2">
        <v>0</v>
      </c>
      <c r="W39" s="3">
        <v>16</v>
      </c>
      <c r="X39" s="3" t="s">
        <v>63</v>
      </c>
      <c r="Y39" s="2" t="s">
        <v>63</v>
      </c>
      <c r="Z39" s="3">
        <v>154</v>
      </c>
      <c r="AA39" s="3">
        <v>156</v>
      </c>
      <c r="AB39" s="2">
        <f t="shared" si="5"/>
        <v>-1.282051282051282</v>
      </c>
      <c r="AC39" s="3">
        <v>10</v>
      </c>
      <c r="AD39" s="3">
        <v>10</v>
      </c>
      <c r="AE39" s="2">
        <f t="shared" si="6"/>
        <v>0</v>
      </c>
    </row>
    <row r="40" spans="1:31" ht="13.5" customHeight="1">
      <c r="A40" s="6" t="s">
        <v>45</v>
      </c>
      <c r="B40" s="3">
        <v>471</v>
      </c>
      <c r="C40" s="3">
        <v>512</v>
      </c>
      <c r="D40" s="2">
        <f t="shared" si="1"/>
        <v>-8.0078125</v>
      </c>
      <c r="E40" s="3">
        <v>325</v>
      </c>
      <c r="F40" s="3">
        <v>360</v>
      </c>
      <c r="G40" s="2">
        <f t="shared" si="2"/>
        <v>-9.722222222222223</v>
      </c>
      <c r="H40" s="3">
        <v>126</v>
      </c>
      <c r="I40" s="3">
        <v>134</v>
      </c>
      <c r="J40" s="2">
        <f t="shared" si="3"/>
        <v>-5.970149253731343</v>
      </c>
      <c r="K40" s="3">
        <v>0</v>
      </c>
      <c r="L40" s="3">
        <v>0</v>
      </c>
      <c r="M40" s="2">
        <v>0</v>
      </c>
      <c r="N40" s="3">
        <v>0</v>
      </c>
      <c r="O40" s="3" t="s">
        <v>63</v>
      </c>
      <c r="P40" s="2" t="s">
        <v>63</v>
      </c>
      <c r="Q40" s="3">
        <v>0</v>
      </c>
      <c r="R40" s="3">
        <v>0</v>
      </c>
      <c r="S40" s="2">
        <v>0</v>
      </c>
      <c r="T40" s="1">
        <v>0</v>
      </c>
      <c r="U40" s="1">
        <v>0</v>
      </c>
      <c r="V40" s="2">
        <v>0</v>
      </c>
      <c r="W40" s="3">
        <v>2</v>
      </c>
      <c r="X40" s="3" t="s">
        <v>63</v>
      </c>
      <c r="Y40" s="2" t="s">
        <v>63</v>
      </c>
      <c r="Z40" s="3">
        <v>17</v>
      </c>
      <c r="AA40" s="3">
        <v>17</v>
      </c>
      <c r="AB40" s="2">
        <f t="shared" si="5"/>
        <v>0</v>
      </c>
      <c r="AC40" s="3">
        <v>1</v>
      </c>
      <c r="AD40" s="3">
        <v>1</v>
      </c>
      <c r="AE40" s="2">
        <f t="shared" si="6"/>
        <v>0</v>
      </c>
    </row>
    <row r="41" spans="1:31" ht="13.5" customHeight="1">
      <c r="A41" s="6" t="s">
        <v>22</v>
      </c>
      <c r="B41" s="3">
        <v>139</v>
      </c>
      <c r="C41" s="3">
        <v>157</v>
      </c>
      <c r="D41" s="2">
        <f t="shared" si="1"/>
        <v>-11.464968152866243</v>
      </c>
      <c r="E41" s="3">
        <v>67</v>
      </c>
      <c r="F41" s="3">
        <v>83</v>
      </c>
      <c r="G41" s="2">
        <f t="shared" si="2"/>
        <v>-19.27710843373494</v>
      </c>
      <c r="H41" s="3">
        <v>44</v>
      </c>
      <c r="I41" s="3">
        <v>48</v>
      </c>
      <c r="J41" s="2">
        <f t="shared" si="3"/>
        <v>-8.333333333333332</v>
      </c>
      <c r="K41" s="3">
        <v>1</v>
      </c>
      <c r="L41" s="3">
        <v>2</v>
      </c>
      <c r="M41" s="2">
        <f t="shared" si="4"/>
        <v>-50</v>
      </c>
      <c r="N41" s="3">
        <v>0</v>
      </c>
      <c r="O41" s="3" t="s">
        <v>63</v>
      </c>
      <c r="P41" s="2" t="s">
        <v>63</v>
      </c>
      <c r="Q41" s="3">
        <v>0</v>
      </c>
      <c r="R41" s="3">
        <v>0</v>
      </c>
      <c r="S41" s="2">
        <v>0</v>
      </c>
      <c r="T41" s="1">
        <v>0</v>
      </c>
      <c r="U41" s="1">
        <v>0</v>
      </c>
      <c r="V41" s="2">
        <v>0</v>
      </c>
      <c r="W41" s="3">
        <v>2</v>
      </c>
      <c r="X41" s="3" t="s">
        <v>63</v>
      </c>
      <c r="Y41" s="2" t="s">
        <v>63</v>
      </c>
      <c r="Z41" s="3">
        <v>24</v>
      </c>
      <c r="AA41" s="3">
        <v>23</v>
      </c>
      <c r="AB41" s="2">
        <f t="shared" si="5"/>
        <v>4.3478260869565215</v>
      </c>
      <c r="AC41" s="3">
        <v>1</v>
      </c>
      <c r="AD41" s="3">
        <v>1</v>
      </c>
      <c r="AE41" s="2">
        <f t="shared" si="6"/>
        <v>0</v>
      </c>
    </row>
    <row r="42" spans="1:31" ht="13.5" customHeight="1">
      <c r="A42" s="6" t="s">
        <v>23</v>
      </c>
      <c r="B42" s="3">
        <v>225</v>
      </c>
      <c r="C42" s="3">
        <v>225</v>
      </c>
      <c r="D42" s="2">
        <f t="shared" si="1"/>
        <v>0</v>
      </c>
      <c r="E42" s="3">
        <v>123</v>
      </c>
      <c r="F42" s="3">
        <v>138</v>
      </c>
      <c r="G42" s="2">
        <f t="shared" si="2"/>
        <v>-10.869565217391305</v>
      </c>
      <c r="H42" s="3">
        <v>73</v>
      </c>
      <c r="I42" s="3">
        <v>60</v>
      </c>
      <c r="J42" s="2">
        <f t="shared" si="3"/>
        <v>21.666666666666668</v>
      </c>
      <c r="K42" s="3">
        <v>0</v>
      </c>
      <c r="L42" s="3">
        <v>0</v>
      </c>
      <c r="M42" s="2">
        <v>0</v>
      </c>
      <c r="N42" s="3">
        <v>0</v>
      </c>
      <c r="O42" s="3" t="s">
        <v>63</v>
      </c>
      <c r="P42" s="2" t="s">
        <v>63</v>
      </c>
      <c r="Q42" s="3">
        <v>0</v>
      </c>
      <c r="R42" s="3">
        <v>0</v>
      </c>
      <c r="S42" s="2">
        <v>0</v>
      </c>
      <c r="T42" s="1">
        <v>0</v>
      </c>
      <c r="U42" s="1">
        <v>0</v>
      </c>
      <c r="V42" s="2">
        <v>0</v>
      </c>
      <c r="W42" s="3">
        <v>2</v>
      </c>
      <c r="X42" s="3" t="s">
        <v>63</v>
      </c>
      <c r="Y42" s="2" t="s">
        <v>63</v>
      </c>
      <c r="Z42" s="3">
        <v>26</v>
      </c>
      <c r="AA42" s="3">
        <v>27</v>
      </c>
      <c r="AB42" s="2">
        <f t="shared" si="5"/>
        <v>-3.7037037037037033</v>
      </c>
      <c r="AC42" s="3">
        <v>1</v>
      </c>
      <c r="AD42" s="3">
        <v>0</v>
      </c>
      <c r="AE42" s="2" t="s">
        <v>64</v>
      </c>
    </row>
    <row r="43" spans="1:31" ht="13.5" customHeight="1">
      <c r="A43" s="6" t="s">
        <v>55</v>
      </c>
      <c r="B43" s="3">
        <v>1419</v>
      </c>
      <c r="C43" s="3">
        <v>1608</v>
      </c>
      <c r="D43" s="2">
        <f t="shared" si="1"/>
        <v>-11.753731343283583</v>
      </c>
      <c r="E43" s="3">
        <v>834</v>
      </c>
      <c r="F43" s="3">
        <v>1010</v>
      </c>
      <c r="G43" s="2">
        <f t="shared" si="2"/>
        <v>-17.425742574257423</v>
      </c>
      <c r="H43" s="3">
        <v>479</v>
      </c>
      <c r="I43" s="3">
        <v>499</v>
      </c>
      <c r="J43" s="2">
        <f t="shared" si="3"/>
        <v>-4.008016032064128</v>
      </c>
      <c r="K43" s="3">
        <v>0</v>
      </c>
      <c r="L43" s="3">
        <v>2</v>
      </c>
      <c r="M43" s="2" t="s">
        <v>64</v>
      </c>
      <c r="N43" s="3">
        <v>0</v>
      </c>
      <c r="O43" s="3" t="s">
        <v>63</v>
      </c>
      <c r="P43" s="2" t="s">
        <v>63</v>
      </c>
      <c r="Q43" s="3">
        <v>2</v>
      </c>
      <c r="R43" s="3">
        <v>2</v>
      </c>
      <c r="S43" s="2">
        <f>(Q43-R43)/R43*100</f>
        <v>0</v>
      </c>
      <c r="T43" s="1">
        <v>0</v>
      </c>
      <c r="U43" s="1">
        <v>0</v>
      </c>
      <c r="V43" s="2">
        <v>0</v>
      </c>
      <c r="W43" s="3">
        <v>10</v>
      </c>
      <c r="X43" s="3" t="s">
        <v>63</v>
      </c>
      <c r="Y43" s="2" t="s">
        <v>63</v>
      </c>
      <c r="Z43" s="3">
        <v>87</v>
      </c>
      <c r="AA43" s="3">
        <v>89</v>
      </c>
      <c r="AB43" s="2">
        <f t="shared" si="5"/>
        <v>-2.247191011235955</v>
      </c>
      <c r="AC43" s="3">
        <v>7</v>
      </c>
      <c r="AD43" s="3">
        <v>8</v>
      </c>
      <c r="AE43" s="2">
        <f t="shared" si="6"/>
        <v>-12.5</v>
      </c>
    </row>
    <row r="44" spans="1:31" ht="13.5" customHeight="1">
      <c r="A44" s="6" t="s">
        <v>24</v>
      </c>
      <c r="B44" s="3">
        <v>1340</v>
      </c>
      <c r="C44" s="3">
        <v>1308</v>
      </c>
      <c r="D44" s="2">
        <f t="shared" si="1"/>
        <v>2.4464831804281344</v>
      </c>
      <c r="E44" s="3">
        <v>602</v>
      </c>
      <c r="F44" s="3">
        <v>588</v>
      </c>
      <c r="G44" s="2">
        <f t="shared" si="2"/>
        <v>2.380952380952381</v>
      </c>
      <c r="H44" s="3">
        <v>676</v>
      </c>
      <c r="I44" s="3">
        <v>657</v>
      </c>
      <c r="J44" s="2">
        <f t="shared" si="3"/>
        <v>2.89193302891933</v>
      </c>
      <c r="K44" s="3">
        <v>0</v>
      </c>
      <c r="L44" s="3">
        <v>1</v>
      </c>
      <c r="M44" s="2" t="s">
        <v>64</v>
      </c>
      <c r="N44" s="3">
        <f>N45</f>
        <v>0</v>
      </c>
      <c r="O44" s="3" t="s">
        <v>63</v>
      </c>
      <c r="P44" s="2" t="s">
        <v>63</v>
      </c>
      <c r="Q44" s="3">
        <v>0</v>
      </c>
      <c r="R44" s="3">
        <v>0</v>
      </c>
      <c r="S44" s="2">
        <v>0</v>
      </c>
      <c r="T44" s="3">
        <f>T45</f>
        <v>0</v>
      </c>
      <c r="U44" s="1">
        <v>0</v>
      </c>
      <c r="V44" s="2">
        <v>0</v>
      </c>
      <c r="W44" s="3">
        <v>2</v>
      </c>
      <c r="X44" s="3" t="s">
        <v>63</v>
      </c>
      <c r="Y44" s="2" t="s">
        <v>63</v>
      </c>
      <c r="Z44" s="3">
        <v>58</v>
      </c>
      <c r="AA44" s="3">
        <v>59</v>
      </c>
      <c r="AB44" s="2">
        <f t="shared" si="5"/>
        <v>-1.694915254237288</v>
      </c>
      <c r="AC44" s="3">
        <v>2</v>
      </c>
      <c r="AD44" s="3">
        <v>3</v>
      </c>
      <c r="AE44" s="2">
        <f t="shared" si="6"/>
        <v>-33.33333333333333</v>
      </c>
    </row>
    <row r="45" spans="1:31" ht="13.5" customHeight="1">
      <c r="A45" s="6" t="s">
        <v>46</v>
      </c>
      <c r="B45" s="3">
        <v>1340</v>
      </c>
      <c r="C45" s="3">
        <v>1308</v>
      </c>
      <c r="D45" s="2">
        <f t="shared" si="1"/>
        <v>2.4464831804281344</v>
      </c>
      <c r="E45" s="3">
        <v>602</v>
      </c>
      <c r="F45" s="3">
        <v>588</v>
      </c>
      <c r="G45" s="2">
        <f t="shared" si="2"/>
        <v>2.380952380952381</v>
      </c>
      <c r="H45" s="3">
        <v>676</v>
      </c>
      <c r="I45" s="3">
        <v>657</v>
      </c>
      <c r="J45" s="2">
        <f t="shared" si="3"/>
        <v>2.89193302891933</v>
      </c>
      <c r="K45" s="3">
        <v>0</v>
      </c>
      <c r="L45" s="3">
        <v>1</v>
      </c>
      <c r="M45" s="2" t="s">
        <v>64</v>
      </c>
      <c r="N45" s="3">
        <v>0</v>
      </c>
      <c r="O45" s="3" t="s">
        <v>63</v>
      </c>
      <c r="P45" s="2" t="s">
        <v>63</v>
      </c>
      <c r="Q45" s="3">
        <v>0</v>
      </c>
      <c r="R45" s="3">
        <v>0</v>
      </c>
      <c r="S45" s="2">
        <v>0</v>
      </c>
      <c r="T45" s="1">
        <v>0</v>
      </c>
      <c r="U45" s="1">
        <v>0</v>
      </c>
      <c r="V45" s="2">
        <v>0</v>
      </c>
      <c r="W45" s="3">
        <v>2</v>
      </c>
      <c r="X45" s="3" t="s">
        <v>63</v>
      </c>
      <c r="Y45" s="2" t="s">
        <v>63</v>
      </c>
      <c r="Z45" s="3">
        <v>58</v>
      </c>
      <c r="AA45" s="3">
        <v>59</v>
      </c>
      <c r="AB45" s="2">
        <f t="shared" si="5"/>
        <v>-1.694915254237288</v>
      </c>
      <c r="AC45" s="3">
        <v>2</v>
      </c>
      <c r="AD45" s="3">
        <v>3</v>
      </c>
      <c r="AE45" s="2">
        <f t="shared" si="6"/>
        <v>-33.33333333333333</v>
      </c>
    </row>
    <row r="46" spans="1:31" ht="13.5" customHeight="1">
      <c r="A46" s="6" t="s">
        <v>25</v>
      </c>
      <c r="B46" s="3">
        <v>4327</v>
      </c>
      <c r="C46" s="3">
        <v>4670</v>
      </c>
      <c r="D46" s="2">
        <f t="shared" si="1"/>
        <v>-7.34475374732334</v>
      </c>
      <c r="E46" s="3">
        <v>2135</v>
      </c>
      <c r="F46" s="3">
        <v>2414</v>
      </c>
      <c r="G46" s="2">
        <f t="shared" si="2"/>
        <v>-11.55758077879039</v>
      </c>
      <c r="H46" s="3">
        <v>1980</v>
      </c>
      <c r="I46" s="3">
        <v>2062</v>
      </c>
      <c r="J46" s="2">
        <f t="shared" si="3"/>
        <v>-3.976721629485936</v>
      </c>
      <c r="K46" s="3">
        <v>2</v>
      </c>
      <c r="L46" s="3">
        <v>8</v>
      </c>
      <c r="M46" s="2">
        <f t="shared" si="4"/>
        <v>-75</v>
      </c>
      <c r="N46" s="3">
        <f>SUM(N47:N51)</f>
        <v>0</v>
      </c>
      <c r="O46" s="3" t="s">
        <v>63</v>
      </c>
      <c r="P46" s="2" t="s">
        <v>63</v>
      </c>
      <c r="Q46" s="3">
        <v>3</v>
      </c>
      <c r="R46" s="3">
        <v>0</v>
      </c>
      <c r="S46" s="2" t="s">
        <v>64</v>
      </c>
      <c r="T46" s="3">
        <f>SUM(T47:T51)</f>
        <v>2</v>
      </c>
      <c r="U46" s="1">
        <v>2</v>
      </c>
      <c r="V46" s="2">
        <f>(T46-U46)/U46*100</f>
        <v>0</v>
      </c>
      <c r="W46" s="3">
        <v>14</v>
      </c>
      <c r="X46" s="3" t="s">
        <v>63</v>
      </c>
      <c r="Y46" s="2" t="s">
        <v>63</v>
      </c>
      <c r="Z46" s="3">
        <v>183</v>
      </c>
      <c r="AA46" s="3">
        <v>168</v>
      </c>
      <c r="AB46" s="2">
        <f t="shared" si="5"/>
        <v>8.928571428571429</v>
      </c>
      <c r="AC46" s="3">
        <v>8</v>
      </c>
      <c r="AD46" s="3">
        <v>16</v>
      </c>
      <c r="AE46" s="2">
        <f t="shared" si="6"/>
        <v>-50</v>
      </c>
    </row>
    <row r="47" spans="1:31" ht="13.5" customHeight="1">
      <c r="A47" s="6" t="s">
        <v>47</v>
      </c>
      <c r="B47" s="3">
        <v>657</v>
      </c>
      <c r="C47" s="3">
        <v>734</v>
      </c>
      <c r="D47" s="2">
        <f t="shared" si="1"/>
        <v>-10.490463215258854</v>
      </c>
      <c r="E47" s="3">
        <v>376</v>
      </c>
      <c r="F47" s="3">
        <v>449</v>
      </c>
      <c r="G47" s="2">
        <f t="shared" si="2"/>
        <v>-16.258351893095767</v>
      </c>
      <c r="H47" s="3">
        <v>238</v>
      </c>
      <c r="I47" s="3">
        <v>243</v>
      </c>
      <c r="J47" s="2">
        <f t="shared" si="3"/>
        <v>-2.05761316872428</v>
      </c>
      <c r="K47" s="3">
        <v>1</v>
      </c>
      <c r="L47" s="3">
        <v>2</v>
      </c>
      <c r="M47" s="2">
        <f t="shared" si="4"/>
        <v>-50</v>
      </c>
      <c r="N47" s="3">
        <v>0</v>
      </c>
      <c r="O47" s="3" t="s">
        <v>63</v>
      </c>
      <c r="P47" s="2" t="s">
        <v>63</v>
      </c>
      <c r="Q47" s="3">
        <v>1</v>
      </c>
      <c r="R47" s="3">
        <v>1</v>
      </c>
      <c r="S47" s="2">
        <f>(Q47-R47)/R47*100</f>
        <v>0</v>
      </c>
      <c r="T47" s="1">
        <v>0</v>
      </c>
      <c r="U47" s="1">
        <v>0</v>
      </c>
      <c r="V47" s="2">
        <v>0</v>
      </c>
      <c r="W47" s="3">
        <v>3</v>
      </c>
      <c r="X47" s="3" t="s">
        <v>63</v>
      </c>
      <c r="Y47" s="2" t="s">
        <v>63</v>
      </c>
      <c r="Z47" s="3">
        <v>37</v>
      </c>
      <c r="AA47" s="3">
        <v>34</v>
      </c>
      <c r="AB47" s="2">
        <f t="shared" si="5"/>
        <v>8.823529411764707</v>
      </c>
      <c r="AC47" s="3">
        <v>1</v>
      </c>
      <c r="AD47" s="3">
        <v>6</v>
      </c>
      <c r="AE47" s="2">
        <f t="shared" si="6"/>
        <v>-83.33333333333334</v>
      </c>
    </row>
    <row r="48" spans="1:31" ht="13.5" customHeight="1">
      <c r="A48" s="6" t="s">
        <v>26</v>
      </c>
      <c r="B48" s="3">
        <v>411</v>
      </c>
      <c r="C48" s="3">
        <v>422</v>
      </c>
      <c r="D48" s="2">
        <f t="shared" si="1"/>
        <v>-2.6066350710900474</v>
      </c>
      <c r="E48" s="3">
        <v>223</v>
      </c>
      <c r="F48" s="3">
        <v>240</v>
      </c>
      <c r="G48" s="2">
        <f t="shared" si="2"/>
        <v>-7.083333333333333</v>
      </c>
      <c r="H48" s="3">
        <v>172</v>
      </c>
      <c r="I48" s="3">
        <v>165</v>
      </c>
      <c r="J48" s="2">
        <f t="shared" si="3"/>
        <v>4.242424242424243</v>
      </c>
      <c r="K48" s="3">
        <v>0</v>
      </c>
      <c r="L48" s="3">
        <v>0</v>
      </c>
      <c r="M48" s="2">
        <v>0</v>
      </c>
      <c r="N48" s="3">
        <v>0</v>
      </c>
      <c r="O48" s="3" t="s">
        <v>63</v>
      </c>
      <c r="P48" s="2" t="s">
        <v>63</v>
      </c>
      <c r="Q48" s="3">
        <v>0</v>
      </c>
      <c r="R48" s="3">
        <v>0</v>
      </c>
      <c r="S48" s="2">
        <v>0</v>
      </c>
      <c r="T48" s="1">
        <v>0</v>
      </c>
      <c r="U48" s="1">
        <v>0</v>
      </c>
      <c r="V48" s="2">
        <v>0</v>
      </c>
      <c r="W48" s="3">
        <v>2</v>
      </c>
      <c r="X48" s="3" t="s">
        <v>63</v>
      </c>
      <c r="Y48" s="2" t="s">
        <v>63</v>
      </c>
      <c r="Z48" s="3">
        <v>14</v>
      </c>
      <c r="AA48" s="3">
        <v>16</v>
      </c>
      <c r="AB48" s="2">
        <f t="shared" si="5"/>
        <v>-12.5</v>
      </c>
      <c r="AC48" s="3">
        <v>0</v>
      </c>
      <c r="AD48" s="3">
        <v>1</v>
      </c>
      <c r="AE48" s="2">
        <v>-100</v>
      </c>
    </row>
    <row r="49" spans="1:31" ht="13.5" customHeight="1">
      <c r="A49" s="6" t="s">
        <v>27</v>
      </c>
      <c r="B49" s="3">
        <v>515</v>
      </c>
      <c r="C49" s="3">
        <v>593</v>
      </c>
      <c r="D49" s="2">
        <f t="shared" si="1"/>
        <v>-13.15345699831366</v>
      </c>
      <c r="E49" s="3">
        <v>237</v>
      </c>
      <c r="F49" s="3">
        <v>280</v>
      </c>
      <c r="G49" s="2">
        <f t="shared" si="2"/>
        <v>-15.357142857142858</v>
      </c>
      <c r="H49" s="3">
        <v>256</v>
      </c>
      <c r="I49" s="3">
        <v>292</v>
      </c>
      <c r="J49" s="2">
        <f t="shared" si="3"/>
        <v>-12.32876712328767</v>
      </c>
      <c r="K49" s="3">
        <v>0</v>
      </c>
      <c r="L49" s="3">
        <v>0</v>
      </c>
      <c r="M49" s="2">
        <v>0</v>
      </c>
      <c r="N49" s="3">
        <v>0</v>
      </c>
      <c r="O49" s="3" t="s">
        <v>63</v>
      </c>
      <c r="P49" s="2" t="s">
        <v>63</v>
      </c>
      <c r="Q49" s="3">
        <v>0</v>
      </c>
      <c r="R49" s="3">
        <v>0</v>
      </c>
      <c r="S49" s="2">
        <v>0</v>
      </c>
      <c r="T49" s="1">
        <v>0</v>
      </c>
      <c r="U49" s="1">
        <v>0</v>
      </c>
      <c r="V49" s="2">
        <v>0</v>
      </c>
      <c r="W49" s="3">
        <v>2</v>
      </c>
      <c r="X49" s="3" t="s">
        <v>63</v>
      </c>
      <c r="Y49" s="2" t="s">
        <v>63</v>
      </c>
      <c r="Z49" s="3">
        <v>20</v>
      </c>
      <c r="AA49" s="3">
        <v>18</v>
      </c>
      <c r="AB49" s="2">
        <f t="shared" si="5"/>
        <v>11.11111111111111</v>
      </c>
      <c r="AC49" s="3">
        <v>0</v>
      </c>
      <c r="AD49" s="3">
        <v>3</v>
      </c>
      <c r="AE49" s="2">
        <v>-100</v>
      </c>
    </row>
    <row r="50" spans="1:31" ht="13.5" customHeight="1">
      <c r="A50" s="6" t="s">
        <v>48</v>
      </c>
      <c r="B50" s="3">
        <v>1722</v>
      </c>
      <c r="C50" s="3">
        <v>1866</v>
      </c>
      <c r="D50" s="2">
        <f t="shared" si="1"/>
        <v>-7.717041800643088</v>
      </c>
      <c r="E50" s="3">
        <v>820</v>
      </c>
      <c r="F50" s="3">
        <v>914</v>
      </c>
      <c r="G50" s="2">
        <f t="shared" si="2"/>
        <v>-10.284463894967178</v>
      </c>
      <c r="H50" s="3">
        <v>824</v>
      </c>
      <c r="I50" s="3">
        <v>881</v>
      </c>
      <c r="J50" s="2">
        <f t="shared" si="3"/>
        <v>-6.469920544835414</v>
      </c>
      <c r="K50" s="3">
        <v>0</v>
      </c>
      <c r="L50" s="3">
        <v>5</v>
      </c>
      <c r="M50" s="2" t="s">
        <v>64</v>
      </c>
      <c r="N50" s="3">
        <v>0</v>
      </c>
      <c r="O50" s="3" t="s">
        <v>63</v>
      </c>
      <c r="P50" s="2" t="s">
        <v>63</v>
      </c>
      <c r="Q50" s="3">
        <v>2</v>
      </c>
      <c r="R50" s="3">
        <v>5</v>
      </c>
      <c r="S50" s="2">
        <f>(Q50-R50)/R50*100</f>
        <v>-60</v>
      </c>
      <c r="T50" s="1">
        <v>1</v>
      </c>
      <c r="U50" s="1">
        <v>1</v>
      </c>
      <c r="V50" s="2">
        <f>(T50-U50)/U50*100</f>
        <v>0</v>
      </c>
      <c r="W50" s="3">
        <v>4</v>
      </c>
      <c r="X50" s="3" t="s">
        <v>63</v>
      </c>
      <c r="Y50" s="2" t="s">
        <v>63</v>
      </c>
      <c r="Z50" s="3">
        <v>65</v>
      </c>
      <c r="AA50" s="3">
        <v>62</v>
      </c>
      <c r="AB50" s="2">
        <f t="shared" si="5"/>
        <v>4.838709677419355</v>
      </c>
      <c r="AC50" s="3">
        <v>6</v>
      </c>
      <c r="AD50" s="3">
        <v>3</v>
      </c>
      <c r="AE50" s="2">
        <f t="shared" si="6"/>
        <v>100</v>
      </c>
    </row>
    <row r="51" spans="1:31" ht="13.5" customHeight="1">
      <c r="A51" s="6" t="s">
        <v>28</v>
      </c>
      <c r="B51" s="3">
        <v>1022</v>
      </c>
      <c r="C51" s="3">
        <v>1055</v>
      </c>
      <c r="D51" s="2">
        <f t="shared" si="1"/>
        <v>-3.1279620853080567</v>
      </c>
      <c r="E51" s="3">
        <v>479</v>
      </c>
      <c r="F51" s="3">
        <v>531</v>
      </c>
      <c r="G51" s="2">
        <f t="shared" si="2"/>
        <v>-9.792843691148775</v>
      </c>
      <c r="H51" s="3">
        <v>490</v>
      </c>
      <c r="I51" s="3">
        <v>481</v>
      </c>
      <c r="J51" s="2">
        <f t="shared" si="3"/>
        <v>1.8711018711018712</v>
      </c>
      <c r="K51" s="3">
        <v>1</v>
      </c>
      <c r="L51" s="3">
        <v>1</v>
      </c>
      <c r="M51" s="2">
        <f t="shared" si="4"/>
        <v>0</v>
      </c>
      <c r="N51" s="3">
        <v>0</v>
      </c>
      <c r="O51" s="3" t="s">
        <v>63</v>
      </c>
      <c r="P51" s="2" t="s">
        <v>63</v>
      </c>
      <c r="Q51" s="3">
        <v>0</v>
      </c>
      <c r="R51" s="3">
        <v>0</v>
      </c>
      <c r="S51" s="2">
        <v>0</v>
      </c>
      <c r="T51" s="1">
        <v>1</v>
      </c>
      <c r="U51" s="1">
        <v>1</v>
      </c>
      <c r="V51" s="2">
        <f>(T51-U51)/U51*100</f>
        <v>0</v>
      </c>
      <c r="W51" s="3">
        <v>3</v>
      </c>
      <c r="X51" s="3" t="s">
        <v>63</v>
      </c>
      <c r="Y51" s="2" t="s">
        <v>63</v>
      </c>
      <c r="Z51" s="3">
        <v>47</v>
      </c>
      <c r="AA51" s="3">
        <v>38</v>
      </c>
      <c r="AB51" s="2">
        <f t="shared" si="5"/>
        <v>23.684210526315788</v>
      </c>
      <c r="AC51" s="3">
        <v>1</v>
      </c>
      <c r="AD51" s="3">
        <v>3</v>
      </c>
      <c r="AE51" s="2">
        <f t="shared" si="6"/>
        <v>-66.66666666666666</v>
      </c>
    </row>
  </sheetData>
  <mergeCells count="11">
    <mergeCell ref="AC1:AE1"/>
    <mergeCell ref="Z1:AB1"/>
    <mergeCell ref="K1:M1"/>
    <mergeCell ref="Q1:S1"/>
    <mergeCell ref="T1:V1"/>
    <mergeCell ref="W1:Y1"/>
    <mergeCell ref="N1:P1"/>
    <mergeCell ref="A1:A2"/>
    <mergeCell ref="B1:D1"/>
    <mergeCell ref="E1:G1"/>
    <mergeCell ref="H1:J1"/>
  </mergeCells>
  <printOptions/>
  <pageMargins left="0.7874015748031497" right="0.3937007874015748" top="1.1023622047244095" bottom="0.7874015748031497" header="0.7874015748031497" footer="0.7086614173228347"/>
  <pageSetup fitToHeight="2" horizontalDpi="300" verticalDpi="300" orientation="landscape" paperSize="12" scale="71" r:id="rId1"/>
  <headerFooter alignWithMargins="0">
    <oddHeader>&amp;L&amp;14第１表　　　市町村別経営組織別事業所数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（株）ジーシーシー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システム１部</dc:creator>
  <cp:keywords/>
  <dc:description/>
  <cp:lastModifiedBy>群馬県庁</cp:lastModifiedBy>
  <cp:lastPrinted>2011-04-26T01:24:19Z</cp:lastPrinted>
  <dcterms:created xsi:type="dcterms:W3CDTF">2000-03-27T14:24:02Z</dcterms:created>
  <dcterms:modified xsi:type="dcterms:W3CDTF">2011-04-26T01:27:23Z</dcterms:modified>
  <cp:category/>
  <cp:version/>
  <cp:contentType/>
  <cp:contentStatus/>
</cp:coreProperties>
</file>