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ano-h\Downloads\狩猟実態調査まとめ\"/>
    </mc:Choice>
  </mc:AlternateContent>
  <xr:revisionPtr revIDLastSave="0" documentId="13_ncr:1_{A3D28183-ADBF-4826-9F85-441C46B60C01}" xr6:coauthVersionLast="47" xr6:coauthVersionMax="47" xr10:uidLastSave="{00000000-0000-0000-0000-000000000000}"/>
  <bookViews>
    <workbookView xWindow="2055" yWindow="2475" windowWidth="25860" windowHeight="13290" xr2:uid="{4978B364-1FC8-489B-BB1F-80A4078893C4}"/>
  </bookViews>
  <sheets>
    <sheet name="グラフ" sheetId="2" r:id="rId1"/>
    <sheet name="参考R5" sheetId="3" r:id="rId2"/>
  </sheets>
  <definedNames>
    <definedName name="_xlnm.Print_Area" localSheetId="0">グラフ!$B$1:$J$167</definedName>
    <definedName name="_xlnm.Print_Area" localSheetId="1">参考R5!$B$1:$J$129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6" i="2" l="1"/>
  <c r="J135" i="2"/>
  <c r="J134" i="2"/>
  <c r="J133" i="2"/>
  <c r="J132" i="2"/>
  <c r="J131" i="2"/>
  <c r="J130" i="2"/>
  <c r="H137" i="2"/>
  <c r="G137" i="2"/>
  <c r="F137" i="2"/>
  <c r="I137" i="2"/>
  <c r="F30" i="2"/>
  <c r="E30" i="2"/>
  <c r="D30" i="2"/>
  <c r="C30" i="2"/>
  <c r="G29" i="2"/>
  <c r="G28" i="2"/>
  <c r="G27" i="2"/>
  <c r="G26" i="2"/>
  <c r="E166" i="2"/>
  <c r="E105" i="2"/>
  <c r="D105" i="2"/>
  <c r="C105" i="2"/>
  <c r="F104" i="2"/>
  <c r="F103" i="2"/>
  <c r="F102" i="2"/>
  <c r="F101" i="2"/>
  <c r="G81" i="2"/>
  <c r="G80" i="2"/>
  <c r="G79" i="2"/>
  <c r="G78" i="2"/>
  <c r="E63" i="2"/>
  <c r="D63" i="2"/>
  <c r="C63" i="2"/>
  <c r="F62" i="2"/>
  <c r="F61" i="2"/>
  <c r="F60" i="2"/>
  <c r="F59" i="2"/>
  <c r="F37" i="2"/>
  <c r="F36" i="2"/>
  <c r="F35" i="2"/>
  <c r="F34" i="2"/>
  <c r="E38" i="2"/>
  <c r="I129" i="3"/>
  <c r="H129" i="3"/>
  <c r="G129" i="3"/>
  <c r="F129" i="3"/>
  <c r="J128" i="3"/>
  <c r="J127" i="3"/>
  <c r="J126" i="3"/>
  <c r="J125" i="3"/>
  <c r="J124" i="3"/>
  <c r="J123" i="3"/>
  <c r="J122" i="3"/>
  <c r="J121" i="3"/>
  <c r="J129" i="3" s="1"/>
  <c r="I117" i="3"/>
  <c r="H117" i="3"/>
  <c r="G117" i="3"/>
  <c r="F117" i="3"/>
  <c r="J116" i="3"/>
  <c r="J115" i="3"/>
  <c r="J114" i="3"/>
  <c r="J113" i="3"/>
  <c r="J112" i="3"/>
  <c r="J111" i="3"/>
  <c r="J110" i="3"/>
  <c r="J117" i="3" s="1"/>
  <c r="E106" i="3"/>
  <c r="D106" i="3"/>
  <c r="E102" i="3"/>
  <c r="E83" i="3"/>
  <c r="F79" i="3"/>
  <c r="E70" i="3"/>
  <c r="F65" i="3"/>
  <c r="E65" i="3"/>
  <c r="D65" i="3"/>
  <c r="C65" i="3"/>
  <c r="G64" i="3"/>
  <c r="G63" i="3"/>
  <c r="G62" i="3"/>
  <c r="G61" i="3"/>
  <c r="G65" i="3" s="1"/>
  <c r="I57" i="3"/>
  <c r="H57" i="3"/>
  <c r="G57" i="3"/>
  <c r="F57" i="3"/>
  <c r="J56" i="3"/>
  <c r="J55" i="3"/>
  <c r="J54" i="3"/>
  <c r="J53" i="3"/>
  <c r="J57" i="3" s="1"/>
  <c r="J52" i="3"/>
  <c r="J51" i="3"/>
  <c r="J50" i="3"/>
  <c r="E46" i="3"/>
  <c r="D46" i="3"/>
  <c r="C46" i="3"/>
  <c r="F45" i="3"/>
  <c r="F44" i="3"/>
  <c r="F43" i="3"/>
  <c r="F42" i="3"/>
  <c r="F46" i="3" s="1"/>
  <c r="F38" i="3"/>
  <c r="E38" i="3"/>
  <c r="D38" i="3"/>
  <c r="C38" i="3"/>
  <c r="G37" i="3"/>
  <c r="G36" i="3"/>
  <c r="G35" i="3"/>
  <c r="G34" i="3"/>
  <c r="G38" i="3" s="1"/>
  <c r="D29" i="3"/>
  <c r="C29" i="3"/>
  <c r="E28" i="3"/>
  <c r="E27" i="3"/>
  <c r="E29" i="3" s="1"/>
  <c r="E26" i="3"/>
  <c r="E25" i="3"/>
  <c r="I21" i="3"/>
  <c r="H21" i="3"/>
  <c r="G21" i="3"/>
  <c r="F21" i="3"/>
  <c r="E21" i="3"/>
  <c r="D21" i="3"/>
  <c r="C21" i="3"/>
  <c r="J21" i="3" s="1"/>
  <c r="J20" i="3"/>
  <c r="J19" i="3"/>
  <c r="J18" i="3"/>
  <c r="J17" i="3"/>
  <c r="E13" i="3"/>
  <c r="D13" i="3"/>
  <c r="C13" i="3"/>
  <c r="D11" i="3"/>
  <c r="E5" i="3"/>
  <c r="F82" i="2"/>
  <c r="E82" i="2"/>
  <c r="D82" i="2"/>
  <c r="C82" i="2"/>
  <c r="E55" i="2"/>
  <c r="D55" i="2"/>
  <c r="C55" i="2"/>
  <c r="F54" i="2"/>
  <c r="F53" i="2"/>
  <c r="F52" i="2"/>
  <c r="F51" i="2"/>
  <c r="F47" i="2"/>
  <c r="E47" i="2"/>
  <c r="D47" i="2"/>
  <c r="C47" i="2"/>
  <c r="G46" i="2"/>
  <c r="G45" i="2"/>
  <c r="G44" i="2"/>
  <c r="G43" i="2"/>
  <c r="C38" i="2"/>
  <c r="D38" i="2"/>
  <c r="J21" i="2"/>
  <c r="J20" i="2"/>
  <c r="J19" i="2"/>
  <c r="J18" i="2"/>
  <c r="I22" i="2"/>
  <c r="H22" i="2"/>
  <c r="G22" i="2"/>
  <c r="F22" i="2"/>
  <c r="E22" i="2"/>
  <c r="D22" i="2"/>
  <c r="I156" i="2"/>
  <c r="H156" i="2"/>
  <c r="G156" i="2"/>
  <c r="F156" i="2"/>
  <c r="J155" i="2"/>
  <c r="J154" i="2"/>
  <c r="J153" i="2"/>
  <c r="D14" i="2"/>
  <c r="J141" i="2"/>
  <c r="J148" i="2"/>
  <c r="J147" i="2"/>
  <c r="J146" i="2"/>
  <c r="J145" i="2"/>
  <c r="J144" i="2"/>
  <c r="J143" i="2"/>
  <c r="J142" i="2"/>
  <c r="J73" i="2"/>
  <c r="J72" i="2"/>
  <c r="J71" i="2"/>
  <c r="J70" i="2"/>
  <c r="J69" i="2"/>
  <c r="J68" i="2"/>
  <c r="J67" i="2"/>
  <c r="I74" i="2"/>
  <c r="H74" i="2"/>
  <c r="G74" i="2"/>
  <c r="F74" i="2"/>
  <c r="I149" i="2"/>
  <c r="H149" i="2"/>
  <c r="G149" i="2"/>
  <c r="F149" i="2"/>
  <c r="E125" i="2"/>
  <c r="E118" i="2"/>
  <c r="F114" i="2"/>
  <c r="C22" i="2"/>
  <c r="C14" i="2"/>
  <c r="E6" i="2"/>
  <c r="J137" i="2" l="1"/>
  <c r="G30" i="2"/>
  <c r="F105" i="2"/>
  <c r="J156" i="2"/>
  <c r="F63" i="2"/>
  <c r="F38" i="2"/>
  <c r="F55" i="2"/>
  <c r="J149" i="2"/>
  <c r="G82" i="2"/>
  <c r="J74" i="2"/>
  <c r="G47" i="2"/>
  <c r="J22" i="2"/>
  <c r="E14" i="2"/>
</calcChain>
</file>

<file path=xl/sharedStrings.xml><?xml version="1.0" encoding="utf-8"?>
<sst xmlns="http://schemas.openxmlformats.org/spreadsheetml/2006/main" count="361" uniqueCount="142">
  <si>
    <t>回答数（B）</t>
  </si>
  <si>
    <t>回答率（B/A）</t>
  </si>
  <si>
    <t>第一種銃猟</t>
    <rPh sb="0" eb="3">
      <t>ダイイッシュ</t>
    </rPh>
    <rPh sb="3" eb="5">
      <t>ジュウリョウ</t>
    </rPh>
    <phoneticPr fontId="2"/>
  </si>
  <si>
    <t>第二種銃猟</t>
    <rPh sb="0" eb="3">
      <t>ダイニシュ</t>
    </rPh>
    <rPh sb="3" eb="5">
      <t>ジュウリョウ</t>
    </rPh>
    <phoneticPr fontId="2"/>
  </si>
  <si>
    <t>計</t>
  </si>
  <si>
    <t>無回答</t>
  </si>
  <si>
    <t>無回答</t>
    <rPh sb="0" eb="3">
      <t>ムカイトウ</t>
    </rPh>
    <phoneticPr fontId="2"/>
  </si>
  <si>
    <t>鳥類</t>
    <rPh sb="0" eb="2">
      <t>チョウルイ</t>
    </rPh>
    <phoneticPr fontId="2"/>
  </si>
  <si>
    <t>獣類</t>
    <rPh sb="0" eb="2">
      <t>ジュウルイ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</si>
  <si>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</si>
  <si>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</si>
  <si>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計</t>
    <phoneticPr fontId="2"/>
  </si>
  <si>
    <t>調査実施数（A）</t>
    <phoneticPr fontId="2"/>
  </si>
  <si>
    <t>両方</t>
    <rPh sb="0" eb="2">
      <t>リョウホウ</t>
    </rPh>
    <phoneticPr fontId="2"/>
  </si>
  <si>
    <t>①野生鳥獣肉の出荷制限措置により、狩猟に影響はあったか</t>
    <phoneticPr fontId="2"/>
  </si>
  <si>
    <t>あり</t>
    <phoneticPr fontId="2"/>
  </si>
  <si>
    <t>なし</t>
    <phoneticPr fontId="2"/>
  </si>
  <si>
    <t>鳥類</t>
    <phoneticPr fontId="2"/>
  </si>
  <si>
    <t>①狩猟者登録の有無</t>
    <rPh sb="1" eb="4">
      <t>シュリョウシャ</t>
    </rPh>
    <rPh sb="4" eb="6">
      <t>トウロク</t>
    </rPh>
    <rPh sb="7" eb="9">
      <t>ウム</t>
    </rPh>
    <phoneticPr fontId="2"/>
  </si>
  <si>
    <t>18～19歳</t>
    <rPh sb="5" eb="6">
      <t>サイ</t>
    </rPh>
    <phoneticPr fontId="2"/>
  </si>
  <si>
    <t>網猟</t>
    <rPh sb="0" eb="1">
      <t>アミ</t>
    </rPh>
    <rPh sb="1" eb="2">
      <t>リョウ</t>
    </rPh>
    <phoneticPr fontId="2"/>
  </si>
  <si>
    <t>わな猟</t>
    <rPh sb="2" eb="3">
      <t>リョウ</t>
    </rPh>
    <phoneticPr fontId="2"/>
  </si>
  <si>
    <t>20～29歳</t>
    <phoneticPr fontId="2"/>
  </si>
  <si>
    <t>30～39歳</t>
    <phoneticPr fontId="2"/>
  </si>
  <si>
    <t>40～49歳</t>
    <phoneticPr fontId="2"/>
  </si>
  <si>
    <t>50～59歳</t>
    <phoneticPr fontId="2"/>
  </si>
  <si>
    <t>60～69歳</t>
    <phoneticPr fontId="2"/>
  </si>
  <si>
    <t>70歳以上</t>
    <rPh sb="2" eb="3">
      <t>サイ</t>
    </rPh>
    <rPh sb="3" eb="5">
      <t>イジョウ</t>
    </rPh>
    <phoneticPr fontId="2"/>
  </si>
  <si>
    <t>＊　回収率</t>
    <phoneticPr fontId="2"/>
  </si>
  <si>
    <t>(1)食肉（自家消費）にするため</t>
    <phoneticPr fontId="2"/>
  </si>
  <si>
    <t>(2)剥製・毛皮</t>
    <rPh sb="3" eb="5">
      <t>ハクセイ</t>
    </rPh>
    <rPh sb="6" eb="8">
      <t>ケガワ</t>
    </rPh>
    <phoneticPr fontId="2"/>
  </si>
  <si>
    <t>(3)鳥獣をしとめることを楽しむため</t>
    <phoneticPr fontId="2"/>
  </si>
  <si>
    <t>(4)山野等の自然を楽しむため</t>
    <phoneticPr fontId="2"/>
  </si>
  <si>
    <t>(5)自分の農作物等の被害を減らすため</t>
    <phoneticPr fontId="2"/>
  </si>
  <si>
    <t>(6)他人から鳥獣の捕獲を頼まれたため</t>
    <phoneticPr fontId="2"/>
  </si>
  <si>
    <t>(7)その他</t>
    <rPh sb="5" eb="6">
      <t>タ</t>
    </rPh>
    <phoneticPr fontId="2"/>
  </si>
  <si>
    <t>群馬県</t>
    <phoneticPr fontId="2"/>
  </si>
  <si>
    <t>群馬県以外</t>
    <phoneticPr fontId="2"/>
  </si>
  <si>
    <t>①猟期中の出猟日数</t>
    <rPh sb="1" eb="3">
      <t>リョウキ</t>
    </rPh>
    <rPh sb="3" eb="4">
      <t>チュウ</t>
    </rPh>
    <rPh sb="4" eb="5">
      <t>ショニチ</t>
    </rPh>
    <rPh sb="5" eb="7">
      <t>シュツリョウ</t>
    </rPh>
    <rPh sb="7" eb="9">
      <t>ニッスウ</t>
    </rPh>
    <phoneticPr fontId="2"/>
  </si>
  <si>
    <t>②初猟日の出猟の有無</t>
    <rPh sb="1" eb="3">
      <t>ショリョウ</t>
    </rPh>
    <rPh sb="3" eb="4">
      <t>ビ</t>
    </rPh>
    <rPh sb="5" eb="7">
      <t>シュツリョウ</t>
    </rPh>
    <rPh sb="8" eb="10">
      <t>ウム</t>
    </rPh>
    <phoneticPr fontId="2"/>
  </si>
  <si>
    <t>１～９日</t>
    <rPh sb="3" eb="4">
      <t>ニチ</t>
    </rPh>
    <phoneticPr fontId="3"/>
  </si>
  <si>
    <t>１０～１９日</t>
    <rPh sb="5" eb="6">
      <t>ニチ</t>
    </rPh>
    <phoneticPr fontId="3"/>
  </si>
  <si>
    <t>２０日以上</t>
    <rPh sb="2" eb="3">
      <t>ニチ</t>
    </rPh>
    <rPh sb="3" eb="5">
      <t>イジョウ</t>
    </rPh>
    <phoneticPr fontId="3"/>
  </si>
  <si>
    <t>０日</t>
    <rPh sb="1" eb="2">
      <t>ニチ</t>
    </rPh>
    <phoneticPr fontId="3"/>
  </si>
  <si>
    <t>１　住所地について</t>
    <rPh sb="2" eb="5">
      <t>ジュウショチ</t>
    </rPh>
    <phoneticPr fontId="2"/>
  </si>
  <si>
    <t>２　年齢について</t>
    <phoneticPr fontId="2"/>
  </si>
  <si>
    <t>単独猟</t>
    <phoneticPr fontId="2"/>
  </si>
  <si>
    <t>グループ猟(２人以上)</t>
    <phoneticPr fontId="2"/>
  </si>
  <si>
    <t>３　出猟形態について</t>
    <rPh sb="2" eb="4">
      <t>シュツリョウ</t>
    </rPh>
    <rPh sb="4" eb="6">
      <t>ケイタイ</t>
    </rPh>
    <phoneticPr fontId="2"/>
  </si>
  <si>
    <t>４　出猟について</t>
    <rPh sb="2" eb="4">
      <t>シュツリョウ</t>
    </rPh>
    <phoneticPr fontId="2"/>
  </si>
  <si>
    <t>５　狩猟の目的について（複数回答可）</t>
    <rPh sb="2" eb="4">
      <t>シュリョウ</t>
    </rPh>
    <rPh sb="5" eb="7">
      <t>モクテキ</t>
    </rPh>
    <rPh sb="12" eb="14">
      <t>フクスウ</t>
    </rPh>
    <rPh sb="14" eb="16">
      <t>カイトウ</t>
    </rPh>
    <rPh sb="16" eb="17">
      <t>カ</t>
    </rPh>
    <phoneticPr fontId="2"/>
  </si>
  <si>
    <t>６　猟期中の獲物について</t>
    <rPh sb="2" eb="4">
      <t>リョウキ</t>
    </rPh>
    <rPh sb="4" eb="5">
      <t>チュウ</t>
    </rPh>
    <rPh sb="5" eb="6">
      <t>ショニチ</t>
    </rPh>
    <rPh sb="6" eb="8">
      <t>エモノ</t>
    </rPh>
    <phoneticPr fontId="2"/>
  </si>
  <si>
    <t>７　県外での狩猟について</t>
    <rPh sb="3" eb="4">
      <t>ガイ</t>
    </rPh>
    <rPh sb="6" eb="8">
      <t>シュリョウ</t>
    </rPh>
    <phoneticPr fontId="2"/>
  </si>
  <si>
    <t>８　鉛製以外の散弾の使用の有無について</t>
    <phoneticPr fontId="2"/>
  </si>
  <si>
    <t>１０　東日本大震災による原子力発電所の事故発生に伴う、野生鳥獣肉の放射線汚染について</t>
    <rPh sb="3" eb="6">
      <t>ヒガシニホン</t>
    </rPh>
    <rPh sb="6" eb="9">
      <t>ダイシンサイ</t>
    </rPh>
    <rPh sb="12" eb="15">
      <t>ゲンシリョク</t>
    </rPh>
    <rPh sb="15" eb="18">
      <t>ハツデンショ</t>
    </rPh>
    <rPh sb="19" eb="21">
      <t>ジコ</t>
    </rPh>
    <rPh sb="21" eb="23">
      <t>ハッセイ</t>
    </rPh>
    <rPh sb="24" eb="25">
      <t>トモナ</t>
    </rPh>
    <rPh sb="27" eb="29">
      <t>ヤセイ</t>
    </rPh>
    <rPh sb="29" eb="31">
      <t>チョウジュウ</t>
    </rPh>
    <rPh sb="31" eb="32">
      <t>ニク</t>
    </rPh>
    <rPh sb="33" eb="36">
      <t>ホウシャセン</t>
    </rPh>
    <rPh sb="36" eb="38">
      <t>オセン</t>
    </rPh>
    <phoneticPr fontId="2"/>
  </si>
  <si>
    <t>(1)交通の便が良い</t>
    <phoneticPr fontId="2"/>
  </si>
  <si>
    <t>(3)猟場が充実している</t>
    <phoneticPr fontId="2"/>
  </si>
  <si>
    <t>(4)観光などの他目的がある</t>
    <phoneticPr fontId="2"/>
  </si>
  <si>
    <t>(5)その他</t>
    <rPh sb="5" eb="6">
      <t>タ</t>
    </rPh>
    <phoneticPr fontId="2"/>
  </si>
  <si>
    <t>②その理由（「あり」と回答した方のみ）</t>
    <rPh sb="3" eb="5">
      <t>リユウ</t>
    </rPh>
    <rPh sb="11" eb="13">
      <t>カイトウ</t>
    </rPh>
    <rPh sb="15" eb="16">
      <t>カタ</t>
    </rPh>
    <phoneticPr fontId="2"/>
  </si>
  <si>
    <t>１１　狩猟を始めたときに苦労したことについて（複数回答可）</t>
    <rPh sb="3" eb="5">
      <t>シュリョウ</t>
    </rPh>
    <rPh sb="6" eb="7">
      <t>ハジ</t>
    </rPh>
    <rPh sb="12" eb="14">
      <t>クロウ</t>
    </rPh>
    <rPh sb="23" eb="25">
      <t>フクスウ</t>
    </rPh>
    <rPh sb="25" eb="27">
      <t>カイトウ</t>
    </rPh>
    <rPh sb="27" eb="28">
      <t>カ</t>
    </rPh>
    <phoneticPr fontId="2"/>
  </si>
  <si>
    <t>１２　狩猟者の確保・育成のためにあったらよい支援について（複数回答可）</t>
    <rPh sb="3" eb="5">
      <t>シュリョウ</t>
    </rPh>
    <rPh sb="5" eb="6">
      <t>シャ</t>
    </rPh>
    <rPh sb="7" eb="9">
      <t>カクホ</t>
    </rPh>
    <rPh sb="10" eb="12">
      <t>イクセイ</t>
    </rPh>
    <rPh sb="22" eb="24">
      <t>シエン</t>
    </rPh>
    <rPh sb="29" eb="31">
      <t>フクスウ</t>
    </rPh>
    <rPh sb="31" eb="33">
      <t>カイトウ</t>
    </rPh>
    <rPh sb="33" eb="34">
      <t>カ</t>
    </rPh>
    <phoneticPr fontId="2"/>
  </si>
  <si>
    <t>(1)捕獲技術の習得</t>
    <phoneticPr fontId="2"/>
  </si>
  <si>
    <t>(3)仲間づくり</t>
    <phoneticPr fontId="2"/>
  </si>
  <si>
    <t>(4)猟場の確保</t>
    <phoneticPr fontId="2"/>
  </si>
  <si>
    <t>(5)各種手続</t>
    <phoneticPr fontId="2"/>
  </si>
  <si>
    <t>(6)特にない</t>
    <rPh sb="3" eb="4">
      <t>トク</t>
    </rPh>
    <phoneticPr fontId="2"/>
  </si>
  <si>
    <t>(1)捕獲技術習得講習の開催</t>
    <phoneticPr fontId="2"/>
  </si>
  <si>
    <t>(2)経費等の支援</t>
    <phoneticPr fontId="2"/>
  </si>
  <si>
    <t>(3)初心者と経験者の交流</t>
    <phoneticPr fontId="2"/>
  </si>
  <si>
    <t>(4)各種情報提供</t>
    <phoneticPr fontId="2"/>
  </si>
  <si>
    <t>(5)狩猟イベントの開催</t>
    <phoneticPr fontId="2"/>
  </si>
  <si>
    <t>(6)狩猟のデジタル化</t>
    <phoneticPr fontId="2"/>
  </si>
  <si>
    <t>(7)特にない</t>
    <rPh sb="3" eb="4">
      <t>トク</t>
    </rPh>
    <phoneticPr fontId="2"/>
  </si>
  <si>
    <t>(8)その他</t>
    <rPh sb="5" eb="6">
      <t>タ</t>
    </rPh>
    <phoneticPr fontId="2"/>
  </si>
  <si>
    <t>網猟</t>
  </si>
  <si>
    <t>わな猟</t>
  </si>
  <si>
    <t>第一種銃猟</t>
  </si>
  <si>
    <t>第二種銃猟</t>
  </si>
  <si>
    <t>はい</t>
    <phoneticPr fontId="2"/>
  </si>
  <si>
    <t>いいえ</t>
    <phoneticPr fontId="2"/>
  </si>
  <si>
    <t>②ニホンジカ、ツキノワグマ、イノシシ、ヤマドリの出荷制限が解除された場合、出猟意欲は増すと思うか</t>
    <rPh sb="45" eb="46">
      <t>オモ</t>
    </rPh>
    <phoneticPr fontId="2"/>
  </si>
  <si>
    <t>※無回答には、主な登録種別で「網猟、わな猟」と回答した方含む</t>
    <rPh sb="1" eb="4">
      <t>ムカイトウ</t>
    </rPh>
    <rPh sb="7" eb="8">
      <t>オモ</t>
    </rPh>
    <rPh sb="9" eb="11">
      <t>トウロク</t>
    </rPh>
    <rPh sb="11" eb="13">
      <t>シュベツ</t>
    </rPh>
    <rPh sb="15" eb="16">
      <t>アミ</t>
    </rPh>
    <rPh sb="16" eb="17">
      <t>リョウ</t>
    </rPh>
    <rPh sb="20" eb="21">
      <t>リョウ</t>
    </rPh>
    <rPh sb="23" eb="25">
      <t>カイトウ</t>
    </rPh>
    <rPh sb="27" eb="28">
      <t>カタ</t>
    </rPh>
    <rPh sb="28" eb="29">
      <t>フク</t>
    </rPh>
    <phoneticPr fontId="2"/>
  </si>
  <si>
    <t>令和５年度　群馬県狩猟実態調査集計表</t>
    <rPh sb="0" eb="2">
      <t>レイワ</t>
    </rPh>
    <rPh sb="3" eb="5">
      <t>ネンド</t>
    </rPh>
    <rPh sb="4" eb="5">
      <t>ガンネン</t>
    </rPh>
    <rPh sb="6" eb="9">
      <t>グンマケン</t>
    </rPh>
    <phoneticPr fontId="2"/>
  </si>
  <si>
    <t>(2)1２（猟友以外も含む）がいる</t>
  </si>
  <si>
    <t>(2)狩猟にかかる費用</t>
    <rPh sb="3" eb="5">
      <t>シュリョウ</t>
    </rPh>
    <rPh sb="9" eb="11">
      <t>ヒヨウ</t>
    </rPh>
    <phoneticPr fontId="2"/>
  </si>
  <si>
    <t>9　猟期中に一番狙った獲物について</t>
    <rPh sb="2" eb="3">
      <t>リョウ</t>
    </rPh>
    <rPh sb="3" eb="5">
      <t>キチュウ</t>
    </rPh>
    <rPh sb="4" eb="5">
      <t>チュウ</t>
    </rPh>
    <rPh sb="6" eb="8">
      <t>イチバン</t>
    </rPh>
    <rPh sb="8" eb="9">
      <t>ネラ</t>
    </rPh>
    <rPh sb="11" eb="13">
      <t>エモノ</t>
    </rPh>
    <phoneticPr fontId="2"/>
  </si>
  <si>
    <t>獣類</t>
    <rPh sb="0" eb="1">
      <t>ジュウ</t>
    </rPh>
    <phoneticPr fontId="2"/>
  </si>
  <si>
    <t>(1)キジ</t>
    <phoneticPr fontId="2"/>
  </si>
  <si>
    <t>(2)ヤマドリ</t>
    <phoneticPr fontId="2"/>
  </si>
  <si>
    <t>(3)かも類</t>
    <rPh sb="5" eb="6">
      <t>ルイ</t>
    </rPh>
    <phoneticPr fontId="2"/>
  </si>
  <si>
    <t>(4)キジバト</t>
    <phoneticPr fontId="2"/>
  </si>
  <si>
    <t>(5)カワウ</t>
    <phoneticPr fontId="2"/>
  </si>
  <si>
    <t>(1)イノシシ</t>
    <phoneticPr fontId="2"/>
  </si>
  <si>
    <t>(2)オスジカ</t>
    <phoneticPr fontId="2"/>
  </si>
  <si>
    <t>(3)メスジカ</t>
    <phoneticPr fontId="2"/>
  </si>
  <si>
    <t>(4)ツキノワグマ</t>
    <phoneticPr fontId="2"/>
  </si>
  <si>
    <t>(5)ハクビシン</t>
    <phoneticPr fontId="2"/>
  </si>
  <si>
    <t>令和７年度　群馬県狩猟実態調査集計表</t>
    <rPh sb="0" eb="2">
      <t>レイワ</t>
    </rPh>
    <rPh sb="3" eb="5">
      <t>ネンド</t>
    </rPh>
    <rPh sb="4" eb="5">
      <t>ガンネン</t>
    </rPh>
    <rPh sb="6" eb="9">
      <t>グンマケン</t>
    </rPh>
    <phoneticPr fontId="2"/>
  </si>
  <si>
    <t>無回答</t>
    <rPh sb="0" eb="3">
      <t>ムカイトウ</t>
    </rPh>
    <phoneticPr fontId="2"/>
  </si>
  <si>
    <t>③群馬県独自の出猟期間※の出猟の有無　※シカ、イノシシのみ2.16～2月末</t>
    <rPh sb="1" eb="6">
      <t>グンマケンドクジ</t>
    </rPh>
    <rPh sb="7" eb="9">
      <t>シュツリョウ</t>
    </rPh>
    <rPh sb="9" eb="11">
      <t>キカン</t>
    </rPh>
    <rPh sb="13" eb="15">
      <t>シュツリョウ</t>
    </rPh>
    <rPh sb="16" eb="18">
      <t>ウム</t>
    </rPh>
    <rPh sb="35" eb="36">
      <t>ガツ</t>
    </rPh>
    <rPh sb="36" eb="37">
      <t>マツ</t>
    </rPh>
    <phoneticPr fontId="2"/>
  </si>
  <si>
    <t>0　回収率</t>
    <phoneticPr fontId="2"/>
  </si>
  <si>
    <t>※狩猟者登録の種別は、複数登録した場合も主なもので回答</t>
    <rPh sb="1" eb="4">
      <t>シュリョウシャ</t>
    </rPh>
    <rPh sb="4" eb="6">
      <t>トウロク</t>
    </rPh>
    <rPh sb="7" eb="9">
      <t>シュベツ</t>
    </rPh>
    <rPh sb="11" eb="13">
      <t>フクスウ</t>
    </rPh>
    <rPh sb="13" eb="15">
      <t>トウロク</t>
    </rPh>
    <rPh sb="17" eb="19">
      <t>バアイ</t>
    </rPh>
    <rPh sb="20" eb="21">
      <t>オモ</t>
    </rPh>
    <rPh sb="25" eb="27">
      <t>カイトウ</t>
    </rPh>
    <phoneticPr fontId="2"/>
  </si>
  <si>
    <t>(2)剥製、毛皮等</t>
    <rPh sb="3" eb="5">
      <t>ハクセイ</t>
    </rPh>
    <rPh sb="6" eb="8">
      <t>ケガワ</t>
    </rPh>
    <rPh sb="8" eb="9">
      <t>トウ</t>
    </rPh>
    <phoneticPr fontId="2"/>
  </si>
  <si>
    <t>※無回答には、銃猟を行っていない方を含む。</t>
    <rPh sb="1" eb="4">
      <t>ムカイトウ</t>
    </rPh>
    <rPh sb="7" eb="9">
      <t>ジュウリョウ</t>
    </rPh>
    <rPh sb="10" eb="11">
      <t>オコナ</t>
    </rPh>
    <rPh sb="16" eb="17">
      <t>カタ</t>
    </rPh>
    <rPh sb="18" eb="19">
      <t>フク</t>
    </rPh>
    <phoneticPr fontId="2"/>
  </si>
  <si>
    <t>(3)カモ類</t>
    <rPh sb="5" eb="6">
      <t>ルイ</t>
    </rPh>
    <phoneticPr fontId="2"/>
  </si>
  <si>
    <t>その他・無回答</t>
    <rPh sb="2" eb="3">
      <t>タ</t>
    </rPh>
    <rPh sb="4" eb="7">
      <t>ムカイトウ</t>
    </rPh>
    <phoneticPr fontId="2"/>
  </si>
  <si>
    <t>(1)必ず使う</t>
    <rPh sb="3" eb="4">
      <t>カナラ</t>
    </rPh>
    <rPh sb="5" eb="6">
      <t>ツカ</t>
    </rPh>
    <phoneticPr fontId="2"/>
  </si>
  <si>
    <t>(2)使うかもしれない</t>
    <rPh sb="3" eb="4">
      <t>ツカ</t>
    </rPh>
    <phoneticPr fontId="2"/>
  </si>
  <si>
    <t>(3)使わない（紙での報告がよい）</t>
    <rPh sb="3" eb="4">
      <t>ツカ</t>
    </rPh>
    <rPh sb="8" eb="9">
      <t>カミ</t>
    </rPh>
    <rPh sb="11" eb="13">
      <t>ホウコク</t>
    </rPh>
    <phoneticPr fontId="2"/>
  </si>
  <si>
    <t>(1)参加意欲が非常に高く、実際に参加している</t>
    <phoneticPr fontId="2"/>
  </si>
  <si>
    <t>(2)参加意欲があり、実際に参加している</t>
    <phoneticPr fontId="2"/>
  </si>
  <si>
    <t>(3)参加意欲は非常に高いが、参加していない</t>
    <phoneticPr fontId="2"/>
  </si>
  <si>
    <t>(4)参加意欲はあるが、参加していない</t>
    <phoneticPr fontId="2"/>
  </si>
  <si>
    <t>(5)参加意欲は低いが、実際に参加している</t>
    <phoneticPr fontId="2"/>
  </si>
  <si>
    <t>（6）参加意欲はなく、参加もしていない</t>
    <phoneticPr fontId="2"/>
  </si>
  <si>
    <t>計</t>
    <rPh sb="0" eb="1">
      <t>ケイ</t>
    </rPh>
    <phoneticPr fontId="2"/>
  </si>
  <si>
    <t>(7)無回答</t>
    <rPh sb="3" eb="6">
      <t>ムカイトウ</t>
    </rPh>
    <phoneticPr fontId="2"/>
  </si>
  <si>
    <t>３　猟歴</t>
    <rPh sb="2" eb="4">
      <t>リョウレキ</t>
    </rPh>
    <phoneticPr fontId="2"/>
  </si>
  <si>
    <t>４　出猟形態について</t>
    <rPh sb="2" eb="4">
      <t>シュツリョウ</t>
    </rPh>
    <rPh sb="4" eb="6">
      <t>ケイタイ</t>
    </rPh>
    <phoneticPr fontId="2"/>
  </si>
  <si>
    <t>３年未満</t>
    <rPh sb="1" eb="2">
      <t>ネン</t>
    </rPh>
    <rPh sb="2" eb="4">
      <t>ミマン</t>
    </rPh>
    <phoneticPr fontId="3"/>
  </si>
  <si>
    <t>３年以上～６年未満</t>
    <rPh sb="1" eb="2">
      <t>ネン</t>
    </rPh>
    <rPh sb="2" eb="4">
      <t>イジョウ</t>
    </rPh>
    <rPh sb="6" eb="7">
      <t>ネン</t>
    </rPh>
    <rPh sb="7" eb="9">
      <t>ミマン</t>
    </rPh>
    <phoneticPr fontId="3"/>
  </si>
  <si>
    <t>６年以上～１２年未満</t>
    <rPh sb="1" eb="2">
      <t>ネン</t>
    </rPh>
    <rPh sb="2" eb="4">
      <t>イジョウ</t>
    </rPh>
    <rPh sb="7" eb="8">
      <t>ネン</t>
    </rPh>
    <rPh sb="8" eb="10">
      <t>ミマン</t>
    </rPh>
    <phoneticPr fontId="3"/>
  </si>
  <si>
    <t>１２年以上</t>
    <rPh sb="2" eb="3">
      <t>ネン</t>
    </rPh>
    <rPh sb="3" eb="5">
      <t>イジョウ</t>
    </rPh>
    <phoneticPr fontId="3"/>
  </si>
  <si>
    <t>①猟期中の群馬県内での出猟日数</t>
    <rPh sb="1" eb="3">
      <t>リョウキ</t>
    </rPh>
    <rPh sb="3" eb="4">
      <t>チュウ</t>
    </rPh>
    <rPh sb="4" eb="5">
      <t>ショニチ</t>
    </rPh>
    <rPh sb="5" eb="9">
      <t>グンマケンナイ</t>
    </rPh>
    <rPh sb="11" eb="13">
      <t>シュツリョウ</t>
    </rPh>
    <rPh sb="13" eb="15">
      <t>ニッスウ</t>
    </rPh>
    <phoneticPr fontId="2"/>
  </si>
  <si>
    <t>５　出猟について</t>
    <rPh sb="2" eb="4">
      <t>シュツリョウ</t>
    </rPh>
    <phoneticPr fontId="2"/>
  </si>
  <si>
    <t>６　狩猟の目的について（複数回答可）</t>
    <rPh sb="2" eb="4">
      <t>シュリョウ</t>
    </rPh>
    <rPh sb="5" eb="7">
      <t>モクテキ</t>
    </rPh>
    <rPh sb="12" eb="14">
      <t>フクスウ</t>
    </rPh>
    <rPh sb="14" eb="16">
      <t>カイトウ</t>
    </rPh>
    <rPh sb="16" eb="17">
      <t>カ</t>
    </rPh>
    <phoneticPr fontId="2"/>
  </si>
  <si>
    <t>７　①猟期中の獲物について</t>
    <rPh sb="3" eb="5">
      <t>リョウキ</t>
    </rPh>
    <rPh sb="5" eb="6">
      <t>チュウ</t>
    </rPh>
    <rPh sb="6" eb="7">
      <t>ショニチ</t>
    </rPh>
    <rPh sb="7" eb="9">
      <t>エモノ</t>
    </rPh>
    <phoneticPr fontId="2"/>
  </si>
  <si>
    <t>　　②猟期中に一番狙った獲物について</t>
    <rPh sb="3" eb="4">
      <t>リョウ</t>
    </rPh>
    <rPh sb="4" eb="6">
      <t>キチュウ</t>
    </rPh>
    <rPh sb="5" eb="6">
      <t>チュウ</t>
    </rPh>
    <rPh sb="7" eb="9">
      <t>イチバン</t>
    </rPh>
    <rPh sb="9" eb="10">
      <t>ネラ</t>
    </rPh>
    <rPh sb="12" eb="14">
      <t>エモノ</t>
    </rPh>
    <phoneticPr fontId="2"/>
  </si>
  <si>
    <t>８　県外（群馬県及び住所地以外）での狩猟について</t>
    <rPh sb="3" eb="4">
      <t>ガイ</t>
    </rPh>
    <rPh sb="5" eb="8">
      <t>グンマケン</t>
    </rPh>
    <rPh sb="8" eb="9">
      <t>オヨ</t>
    </rPh>
    <rPh sb="10" eb="13">
      <t>ジュウショチ</t>
    </rPh>
    <rPh sb="13" eb="15">
      <t>イガイ</t>
    </rPh>
    <rPh sb="18" eb="20">
      <t>シュリョウ</t>
    </rPh>
    <phoneticPr fontId="2"/>
  </si>
  <si>
    <t>９　鉛製以外の散弾の使用の有無について</t>
    <phoneticPr fontId="2"/>
  </si>
  <si>
    <t>(1)捕獲技術の取得</t>
    <rPh sb="3" eb="7">
      <t>ホカクギジュツ</t>
    </rPh>
    <rPh sb="8" eb="10">
      <t>シュトク</t>
    </rPh>
    <phoneticPr fontId="2"/>
  </si>
  <si>
    <t>(2)狩猟にかかる費用</t>
    <rPh sb="3" eb="5">
      <t>シュリョウ</t>
    </rPh>
    <rPh sb="9" eb="11">
      <t>ヒヨウ</t>
    </rPh>
    <phoneticPr fontId="2"/>
  </si>
  <si>
    <t>(3)仲間づくり</t>
    <rPh sb="3" eb="5">
      <t>ナカマ</t>
    </rPh>
    <phoneticPr fontId="2"/>
  </si>
  <si>
    <t>(4)猟場の確保</t>
    <rPh sb="3" eb="5">
      <t>リョウバ</t>
    </rPh>
    <rPh sb="6" eb="8">
      <t>カクホ</t>
    </rPh>
    <phoneticPr fontId="2"/>
  </si>
  <si>
    <t>(5)各種手続</t>
    <rPh sb="3" eb="5">
      <t>カクシュ</t>
    </rPh>
    <rPh sb="5" eb="7">
      <t>テツヅ</t>
    </rPh>
    <phoneticPr fontId="2"/>
  </si>
  <si>
    <t>(6)特にない</t>
    <rPh sb="3" eb="4">
      <t>トク</t>
    </rPh>
    <phoneticPr fontId="2"/>
  </si>
  <si>
    <t>(7)その他</t>
    <rPh sb="5" eb="6">
      <t>タ</t>
    </rPh>
    <phoneticPr fontId="2"/>
  </si>
  <si>
    <t>１１　狩猟をする上で苦労していること（複数回答可）</t>
    <rPh sb="3" eb="5">
      <t>シュリョウ</t>
    </rPh>
    <rPh sb="8" eb="9">
      <t>ウエ</t>
    </rPh>
    <rPh sb="10" eb="12">
      <t>クロウ</t>
    </rPh>
    <rPh sb="19" eb="23">
      <t>フクスウカイトウ</t>
    </rPh>
    <rPh sb="23" eb="24">
      <t>カ</t>
    </rPh>
    <phoneticPr fontId="2"/>
  </si>
  <si>
    <t>１３　狩猟報告がスマートフォンアプリになった場合の利用意欲</t>
    <rPh sb="3" eb="5">
      <t>シュリョウ</t>
    </rPh>
    <rPh sb="5" eb="7">
      <t>ホウコク</t>
    </rPh>
    <rPh sb="22" eb="24">
      <t>バアイ</t>
    </rPh>
    <rPh sb="25" eb="27">
      <t>リヨウ</t>
    </rPh>
    <rPh sb="27" eb="29">
      <t>イヨク</t>
    </rPh>
    <phoneticPr fontId="2"/>
  </si>
  <si>
    <t>１４　有害鳥獣の捕獲への意識等</t>
    <rPh sb="3" eb="7">
      <t>ユウガイチョウジュウ</t>
    </rPh>
    <rPh sb="8" eb="10">
      <t>ホカク</t>
    </rPh>
    <rPh sb="12" eb="15">
      <t>イシキトウ</t>
    </rPh>
    <phoneticPr fontId="2"/>
  </si>
  <si>
    <t>野生鳥獣肉の出荷制限措置により、狩猟に影響はあったか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</si>
</sst>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vertical="center" shrinkToFit="1"/>
    </xf>
    <xf numFmtId="176" fontId="5" fillId="0" borderId="0" xfId="0" applyNumberFormat="1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38" fontId="5" fillId="0" borderId="1" xfId="1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shrinkToFit="1"/>
    </xf>
    <xf numFmtId="38" fontId="5" fillId="0" borderId="0" xfId="1" applyFont="1" applyBorder="1" applyAlignment="1">
      <alignment vertical="center"/>
    </xf>
    <xf numFmtId="0" fontId="0" fillId="0" borderId="0" xfId="0" applyFont="1" applyAlignment="1"/>
    <xf numFmtId="0" fontId="4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0" fillId="0" borderId="0" xfId="0" applyAlignment="1"/>
    <xf numFmtId="0" fontId="5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3" borderId="1" xfId="0" applyFont="1" applyFill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11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0" fontId="8" fillId="0" borderId="1" xfId="0" applyFont="1" applyBorder="1" applyAlignment="1">
      <alignment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5" fillId="6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6" borderId="0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年齢構成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グラフ!$B$18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グラフ!$C$17:$I$17</c:f>
              <c:strCache>
                <c:ptCount val="7"/>
                <c:pt idx="0">
                  <c:v>18～19歳</c:v>
                </c:pt>
                <c:pt idx="1">
                  <c:v>20～29歳</c:v>
                </c:pt>
                <c:pt idx="2">
                  <c:v>30～39歳</c:v>
                </c:pt>
                <c:pt idx="3">
                  <c:v>40～49歳</c:v>
                </c:pt>
                <c:pt idx="4">
                  <c:v>50～59歳</c:v>
                </c:pt>
                <c:pt idx="5">
                  <c:v>60～69歳</c:v>
                </c:pt>
                <c:pt idx="6">
                  <c:v>70歳以上</c:v>
                </c:pt>
              </c:strCache>
            </c:strRef>
          </c:cat>
          <c:val>
            <c:numRef>
              <c:f>グラフ!$C$18:$I$18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E-4C6D-98B8-2F8D06714EB3}"/>
            </c:ext>
          </c:extLst>
        </c:ser>
        <c:ser>
          <c:idx val="1"/>
          <c:order val="1"/>
          <c:tx>
            <c:strRef>
              <c:f>グラフ!$B$19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グラフ!$C$17:$I$17</c:f>
              <c:strCache>
                <c:ptCount val="7"/>
                <c:pt idx="0">
                  <c:v>18～19歳</c:v>
                </c:pt>
                <c:pt idx="1">
                  <c:v>20～29歳</c:v>
                </c:pt>
                <c:pt idx="2">
                  <c:v>30～39歳</c:v>
                </c:pt>
                <c:pt idx="3">
                  <c:v>40～49歳</c:v>
                </c:pt>
                <c:pt idx="4">
                  <c:v>50～59歳</c:v>
                </c:pt>
                <c:pt idx="5">
                  <c:v>60～69歳</c:v>
                </c:pt>
                <c:pt idx="6">
                  <c:v>70歳以上</c:v>
                </c:pt>
              </c:strCache>
            </c:strRef>
          </c:cat>
          <c:val>
            <c:numRef>
              <c:f>グラフ!$C$19:$I$19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9</c:v>
                </c:pt>
                <c:pt idx="5">
                  <c:v>11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E-4C6D-98B8-2F8D06714EB3}"/>
            </c:ext>
          </c:extLst>
        </c:ser>
        <c:ser>
          <c:idx val="2"/>
          <c:order val="2"/>
          <c:tx>
            <c:strRef>
              <c:f>グラフ!$B$20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グラフ!$C$17:$I$17</c:f>
              <c:strCache>
                <c:ptCount val="7"/>
                <c:pt idx="0">
                  <c:v>18～19歳</c:v>
                </c:pt>
                <c:pt idx="1">
                  <c:v>20～29歳</c:v>
                </c:pt>
                <c:pt idx="2">
                  <c:v>30～39歳</c:v>
                </c:pt>
                <c:pt idx="3">
                  <c:v>40～49歳</c:v>
                </c:pt>
                <c:pt idx="4">
                  <c:v>50～59歳</c:v>
                </c:pt>
                <c:pt idx="5">
                  <c:v>60～69歳</c:v>
                </c:pt>
                <c:pt idx="6">
                  <c:v>70歳以上</c:v>
                </c:pt>
              </c:strCache>
            </c:strRef>
          </c:cat>
          <c:val>
            <c:numRef>
              <c:f>グラフ!$C$20:$I$20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38</c:v>
                </c:pt>
                <c:pt idx="4">
                  <c:v>46</c:v>
                </c:pt>
                <c:pt idx="5">
                  <c:v>43</c:v>
                </c:pt>
                <c:pt idx="6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E-4C6D-98B8-2F8D06714EB3}"/>
            </c:ext>
          </c:extLst>
        </c:ser>
        <c:ser>
          <c:idx val="3"/>
          <c:order val="3"/>
          <c:tx>
            <c:strRef>
              <c:f>グラフ!$B$21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グラフ!$C$17:$I$17</c:f>
              <c:strCache>
                <c:ptCount val="7"/>
                <c:pt idx="0">
                  <c:v>18～19歳</c:v>
                </c:pt>
                <c:pt idx="1">
                  <c:v>20～29歳</c:v>
                </c:pt>
                <c:pt idx="2">
                  <c:v>30～39歳</c:v>
                </c:pt>
                <c:pt idx="3">
                  <c:v>40～49歳</c:v>
                </c:pt>
                <c:pt idx="4">
                  <c:v>50～59歳</c:v>
                </c:pt>
                <c:pt idx="5">
                  <c:v>60～69歳</c:v>
                </c:pt>
                <c:pt idx="6">
                  <c:v>70歳以上</c:v>
                </c:pt>
              </c:strCache>
            </c:strRef>
          </c:cat>
          <c:val>
            <c:numRef>
              <c:f>グラフ!$C$21:$I$21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E-4C6D-98B8-2F8D0671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1038768"/>
        <c:axId val="1"/>
      </c:barChart>
      <c:catAx>
        <c:axId val="67103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1038768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29678234665111"/>
          <c:y val="0.87069131777030073"/>
          <c:w val="0.64120516185476817"/>
          <c:h val="9.48281244580110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獲物②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グラフ!$C$86:$C$96</c:f>
              <c:strCache>
                <c:ptCount val="11"/>
                <c:pt idx="0">
                  <c:v>(1)キジ</c:v>
                </c:pt>
                <c:pt idx="1">
                  <c:v>(2)ヤマドリ</c:v>
                </c:pt>
                <c:pt idx="2">
                  <c:v>(3)カモ類</c:v>
                </c:pt>
                <c:pt idx="3">
                  <c:v>(4)キジバト</c:v>
                </c:pt>
                <c:pt idx="4">
                  <c:v>(5)カワウ</c:v>
                </c:pt>
                <c:pt idx="5">
                  <c:v>(1)イノシシ</c:v>
                </c:pt>
                <c:pt idx="6">
                  <c:v>(2)オスジカ</c:v>
                </c:pt>
                <c:pt idx="7">
                  <c:v>(3)メスジカ</c:v>
                </c:pt>
                <c:pt idx="8">
                  <c:v>(4)ツキノワグマ</c:v>
                </c:pt>
                <c:pt idx="9">
                  <c:v>(5)ハクビシン</c:v>
                </c:pt>
                <c:pt idx="10">
                  <c:v>その他・無回答</c:v>
                </c:pt>
              </c:strCache>
            </c:strRef>
          </c:cat>
          <c:val>
            <c:numRef>
              <c:f>グラフ!$D$86:$D$96</c:f>
              <c:numCache>
                <c:formatCode>General</c:formatCode>
                <c:ptCount val="11"/>
                <c:pt idx="0">
                  <c:v>15</c:v>
                </c:pt>
                <c:pt idx="1">
                  <c:v>12</c:v>
                </c:pt>
                <c:pt idx="2">
                  <c:v>13</c:v>
                </c:pt>
                <c:pt idx="3">
                  <c:v>2</c:v>
                </c:pt>
                <c:pt idx="4">
                  <c:v>2</c:v>
                </c:pt>
                <c:pt idx="5">
                  <c:v>89</c:v>
                </c:pt>
                <c:pt idx="6">
                  <c:v>61</c:v>
                </c:pt>
                <c:pt idx="7">
                  <c:v>62</c:v>
                </c:pt>
                <c:pt idx="8">
                  <c:v>6</c:v>
                </c:pt>
                <c:pt idx="9">
                  <c:v>1</c:v>
                </c:pt>
                <c:pt idx="1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7-4155-A5F7-ED61D8510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有害捕獲への意識等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グラフ!$B$159:$B$165</c:f>
              <c:strCache>
                <c:ptCount val="7"/>
                <c:pt idx="0">
                  <c:v>(1)参加意欲が非常に高く、実際に参加している</c:v>
                </c:pt>
                <c:pt idx="1">
                  <c:v>(2)参加意欲があり、実際に参加している</c:v>
                </c:pt>
                <c:pt idx="2">
                  <c:v>(3)参加意欲は非常に高いが、参加していない</c:v>
                </c:pt>
                <c:pt idx="3">
                  <c:v>(4)参加意欲はあるが、参加していない</c:v>
                </c:pt>
                <c:pt idx="4">
                  <c:v>(5)参加意欲は低いが、実際に参加している</c:v>
                </c:pt>
                <c:pt idx="5">
                  <c:v>（6）参加意欲はなく、参加もしていない</c:v>
                </c:pt>
                <c:pt idx="6">
                  <c:v>(7)無回答</c:v>
                </c:pt>
              </c:strCache>
            </c:strRef>
          </c:cat>
          <c:val>
            <c:numRef>
              <c:f>グラフ!$E$159:$E$165</c:f>
              <c:numCache>
                <c:formatCode>General</c:formatCode>
                <c:ptCount val="7"/>
                <c:pt idx="0">
                  <c:v>55</c:v>
                </c:pt>
                <c:pt idx="1">
                  <c:v>97</c:v>
                </c:pt>
                <c:pt idx="2">
                  <c:v>49</c:v>
                </c:pt>
                <c:pt idx="3">
                  <c:v>47</c:v>
                </c:pt>
                <c:pt idx="4">
                  <c:v>19</c:v>
                </c:pt>
                <c:pt idx="5">
                  <c:v>14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0-4EA9-91E9-8E9C172B6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279163613917076"/>
          <c:y val="0.71392793261786536"/>
          <c:w val="0.71623508719806628"/>
          <c:h val="0.279008600743944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猟歴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グラフ!$B$26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グラフ!$C$25:$F$25</c:f>
              <c:strCache>
                <c:ptCount val="4"/>
                <c:pt idx="0">
                  <c:v>３年未満</c:v>
                </c:pt>
                <c:pt idx="1">
                  <c:v>３年以上～６年未満</c:v>
                </c:pt>
                <c:pt idx="2">
                  <c:v>６年以上～１２年未満</c:v>
                </c:pt>
                <c:pt idx="3">
                  <c:v>１２年以上</c:v>
                </c:pt>
              </c:strCache>
            </c:strRef>
          </c:cat>
          <c:val>
            <c:numRef>
              <c:f>グラフ!$C$26:$F$26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9C7-A1F5-7EB93FDE4C18}"/>
            </c:ext>
          </c:extLst>
        </c:ser>
        <c:ser>
          <c:idx val="1"/>
          <c:order val="1"/>
          <c:tx>
            <c:strRef>
              <c:f>グラフ!$B$27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グラフ!$C$25:$F$25</c:f>
              <c:strCache>
                <c:ptCount val="4"/>
                <c:pt idx="0">
                  <c:v>３年未満</c:v>
                </c:pt>
                <c:pt idx="1">
                  <c:v>３年以上～６年未満</c:v>
                </c:pt>
                <c:pt idx="2">
                  <c:v>６年以上～１２年未満</c:v>
                </c:pt>
                <c:pt idx="3">
                  <c:v>１２年以上</c:v>
                </c:pt>
              </c:strCache>
            </c:strRef>
          </c:cat>
          <c:val>
            <c:numRef>
              <c:f>グラフ!$C$27:$F$27</c:f>
              <c:numCache>
                <c:formatCode>General</c:formatCode>
                <c:ptCount val="4"/>
                <c:pt idx="0">
                  <c:v>14</c:v>
                </c:pt>
                <c:pt idx="1">
                  <c:v>12</c:v>
                </c:pt>
                <c:pt idx="2">
                  <c:v>11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9C7-A1F5-7EB93FDE4C18}"/>
            </c:ext>
          </c:extLst>
        </c:ser>
        <c:ser>
          <c:idx val="2"/>
          <c:order val="2"/>
          <c:tx>
            <c:strRef>
              <c:f>グラフ!$B$28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グラフ!$C$25:$F$25</c:f>
              <c:strCache>
                <c:ptCount val="4"/>
                <c:pt idx="0">
                  <c:v>３年未満</c:v>
                </c:pt>
                <c:pt idx="1">
                  <c:v>３年以上～６年未満</c:v>
                </c:pt>
                <c:pt idx="2">
                  <c:v>６年以上～１２年未満</c:v>
                </c:pt>
                <c:pt idx="3">
                  <c:v>１２年以上</c:v>
                </c:pt>
              </c:strCache>
            </c:strRef>
          </c:cat>
          <c:val>
            <c:numRef>
              <c:f>グラフ!$C$28:$F$28</c:f>
              <c:numCache>
                <c:formatCode>General</c:formatCode>
                <c:ptCount val="4"/>
                <c:pt idx="0">
                  <c:v>26</c:v>
                </c:pt>
                <c:pt idx="1">
                  <c:v>31</c:v>
                </c:pt>
                <c:pt idx="2">
                  <c:v>45</c:v>
                </c:pt>
                <c:pt idx="3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AA-49C7-A1F5-7EB93FDE4C18}"/>
            </c:ext>
          </c:extLst>
        </c:ser>
        <c:ser>
          <c:idx val="3"/>
          <c:order val="3"/>
          <c:tx>
            <c:strRef>
              <c:f>グラフ!$B$29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グラフ!$C$25:$F$25</c:f>
              <c:strCache>
                <c:ptCount val="4"/>
                <c:pt idx="0">
                  <c:v>３年未満</c:v>
                </c:pt>
                <c:pt idx="1">
                  <c:v>３年以上～６年未満</c:v>
                </c:pt>
                <c:pt idx="2">
                  <c:v>６年以上～１２年未満</c:v>
                </c:pt>
                <c:pt idx="3">
                  <c:v>１２年以上</c:v>
                </c:pt>
              </c:strCache>
            </c:strRef>
          </c:cat>
          <c:val>
            <c:numRef>
              <c:f>グラフ!$C$29:$F$29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AA-49C7-A1F5-7EB93FDE4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6525936"/>
        <c:axId val="976518736"/>
      </c:barChart>
      <c:catAx>
        <c:axId val="97652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6518736"/>
        <c:crosses val="autoZero"/>
        <c:auto val="1"/>
        <c:lblAlgn val="ctr"/>
        <c:lblOffset val="100"/>
        <c:noMultiLvlLbl val="0"/>
      </c:catAx>
      <c:valAx>
        <c:axId val="97651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652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初猟日の出猟の有無</a:t>
            </a:r>
          </a:p>
        </c:rich>
      </c:tx>
      <c:layout>
        <c:manualLayout>
          <c:xMode val="edge"/>
          <c:yMode val="edge"/>
          <c:x val="0.3662915573053368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グラフ!$B$51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グラフ!$C$50:$E$50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無回答</c:v>
                </c:pt>
              </c:strCache>
            </c:strRef>
          </c:cat>
          <c:val>
            <c:numRef>
              <c:f>グラフ!$C$51:$E$51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4-48EC-9791-1E28461D1F41}"/>
            </c:ext>
          </c:extLst>
        </c:ser>
        <c:ser>
          <c:idx val="1"/>
          <c:order val="1"/>
          <c:tx>
            <c:strRef>
              <c:f>グラフ!$B$52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グラフ!$C$50:$E$50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無回答</c:v>
                </c:pt>
              </c:strCache>
            </c:strRef>
          </c:cat>
          <c:val>
            <c:numRef>
              <c:f>グラフ!$C$52:$E$52</c:f>
              <c:numCache>
                <c:formatCode>General</c:formatCode>
                <c:ptCount val="3"/>
                <c:pt idx="0">
                  <c:v>22</c:v>
                </c:pt>
                <c:pt idx="1">
                  <c:v>32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B4-48EC-9791-1E28461D1F41}"/>
            </c:ext>
          </c:extLst>
        </c:ser>
        <c:ser>
          <c:idx val="2"/>
          <c:order val="2"/>
          <c:tx>
            <c:strRef>
              <c:f>グラフ!$B$53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グラフ!$C$50:$E$50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無回答</c:v>
                </c:pt>
              </c:strCache>
            </c:strRef>
          </c:cat>
          <c:val>
            <c:numRef>
              <c:f>グラフ!$C$53:$E$53</c:f>
              <c:numCache>
                <c:formatCode>General</c:formatCode>
                <c:ptCount val="3"/>
                <c:pt idx="0">
                  <c:v>120</c:v>
                </c:pt>
                <c:pt idx="1">
                  <c:v>100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B4-48EC-9791-1E28461D1F41}"/>
            </c:ext>
          </c:extLst>
        </c:ser>
        <c:ser>
          <c:idx val="3"/>
          <c:order val="3"/>
          <c:tx>
            <c:strRef>
              <c:f>グラフ!$B$54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グラフ!$C$50:$E$50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無回答</c:v>
                </c:pt>
              </c:strCache>
            </c:strRef>
          </c:cat>
          <c:val>
            <c:numRef>
              <c:f>グラフ!$C$54:$E$54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B4-48EC-9791-1E28461D1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4649544"/>
        <c:axId val="974650264"/>
      </c:barChart>
      <c:catAx>
        <c:axId val="9746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4650264"/>
        <c:crosses val="autoZero"/>
        <c:auto val="1"/>
        <c:lblAlgn val="ctr"/>
        <c:lblOffset val="100"/>
        <c:noMultiLvlLbl val="0"/>
      </c:catAx>
      <c:valAx>
        <c:axId val="97465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4649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狩猟の目的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3"/>
          <c:tx>
            <c:strRef>
              <c:f>グラフ!$F$66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グラフ!$B$67:$B$73</c:f>
              <c:strCache>
                <c:ptCount val="7"/>
                <c:pt idx="0">
                  <c:v>(1)食肉（自家消費）にするため</c:v>
                </c:pt>
                <c:pt idx="1">
                  <c:v>(2)剥製、毛皮等</c:v>
                </c:pt>
                <c:pt idx="2">
                  <c:v>(3)鳥獣をしとめることを楽しむため</c:v>
                </c:pt>
                <c:pt idx="3">
                  <c:v>(4)山野等の自然を楽しむため</c:v>
                </c:pt>
                <c:pt idx="4">
                  <c:v>(5)自分の農作物等の被害を減らすため</c:v>
                </c:pt>
                <c:pt idx="5">
                  <c:v>(6)他人から鳥獣の捕獲を頼まれたため</c:v>
                </c:pt>
                <c:pt idx="6">
                  <c:v>(7)その他</c:v>
                </c:pt>
              </c:strCache>
            </c:strRef>
          </c:cat>
          <c:val>
            <c:numRef>
              <c:f>グラフ!$F$67:$F$73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F0-4DE3-B350-8A308FD1121F}"/>
            </c:ext>
          </c:extLst>
        </c:ser>
        <c:ser>
          <c:idx val="4"/>
          <c:order val="4"/>
          <c:tx>
            <c:strRef>
              <c:f>グラフ!$G$66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グラフ!$B$67:$B$73</c:f>
              <c:strCache>
                <c:ptCount val="7"/>
                <c:pt idx="0">
                  <c:v>(1)食肉（自家消費）にするため</c:v>
                </c:pt>
                <c:pt idx="1">
                  <c:v>(2)剥製、毛皮等</c:v>
                </c:pt>
                <c:pt idx="2">
                  <c:v>(3)鳥獣をしとめることを楽しむため</c:v>
                </c:pt>
                <c:pt idx="3">
                  <c:v>(4)山野等の自然を楽しむため</c:v>
                </c:pt>
                <c:pt idx="4">
                  <c:v>(5)自分の農作物等の被害を減らすため</c:v>
                </c:pt>
                <c:pt idx="5">
                  <c:v>(6)他人から鳥獣の捕獲を頼まれたため</c:v>
                </c:pt>
                <c:pt idx="6">
                  <c:v>(7)その他</c:v>
                </c:pt>
              </c:strCache>
            </c:strRef>
          </c:cat>
          <c:val>
            <c:numRef>
              <c:f>グラフ!$G$67:$G$73</c:f>
              <c:numCache>
                <c:formatCode>General</c:formatCode>
                <c:ptCount val="7"/>
                <c:pt idx="0">
                  <c:v>13</c:v>
                </c:pt>
                <c:pt idx="1">
                  <c:v>5</c:v>
                </c:pt>
                <c:pt idx="2">
                  <c:v>11</c:v>
                </c:pt>
                <c:pt idx="3">
                  <c:v>15</c:v>
                </c:pt>
                <c:pt idx="4">
                  <c:v>35</c:v>
                </c:pt>
                <c:pt idx="5">
                  <c:v>20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0-4DE3-B350-8A308FD1121F}"/>
            </c:ext>
          </c:extLst>
        </c:ser>
        <c:ser>
          <c:idx val="5"/>
          <c:order val="5"/>
          <c:tx>
            <c:strRef>
              <c:f>グラフ!$H$66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グラフ!$B$67:$B$73</c:f>
              <c:strCache>
                <c:ptCount val="7"/>
                <c:pt idx="0">
                  <c:v>(1)食肉（自家消費）にするため</c:v>
                </c:pt>
                <c:pt idx="1">
                  <c:v>(2)剥製、毛皮等</c:v>
                </c:pt>
                <c:pt idx="2">
                  <c:v>(3)鳥獣をしとめることを楽しむため</c:v>
                </c:pt>
                <c:pt idx="3">
                  <c:v>(4)山野等の自然を楽しむため</c:v>
                </c:pt>
                <c:pt idx="4">
                  <c:v>(5)自分の農作物等の被害を減らすため</c:v>
                </c:pt>
                <c:pt idx="5">
                  <c:v>(6)他人から鳥獣の捕獲を頼まれたため</c:v>
                </c:pt>
                <c:pt idx="6">
                  <c:v>(7)その他</c:v>
                </c:pt>
              </c:strCache>
            </c:strRef>
          </c:cat>
          <c:val>
            <c:numRef>
              <c:f>グラフ!$H$67:$H$73</c:f>
              <c:numCache>
                <c:formatCode>General</c:formatCode>
                <c:ptCount val="7"/>
                <c:pt idx="0">
                  <c:v>151</c:v>
                </c:pt>
                <c:pt idx="1">
                  <c:v>14</c:v>
                </c:pt>
                <c:pt idx="2">
                  <c:v>91</c:v>
                </c:pt>
                <c:pt idx="3">
                  <c:v>119</c:v>
                </c:pt>
                <c:pt idx="4">
                  <c:v>46</c:v>
                </c:pt>
                <c:pt idx="5">
                  <c:v>33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F0-4DE3-B350-8A308FD1121F}"/>
            </c:ext>
          </c:extLst>
        </c:ser>
        <c:ser>
          <c:idx val="6"/>
          <c:order val="6"/>
          <c:tx>
            <c:strRef>
              <c:f>グラフ!$I$66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グラフ!$B$67:$B$73</c:f>
              <c:strCache>
                <c:ptCount val="7"/>
                <c:pt idx="0">
                  <c:v>(1)食肉（自家消費）にするため</c:v>
                </c:pt>
                <c:pt idx="1">
                  <c:v>(2)剥製、毛皮等</c:v>
                </c:pt>
                <c:pt idx="2">
                  <c:v>(3)鳥獣をしとめることを楽しむため</c:v>
                </c:pt>
                <c:pt idx="3">
                  <c:v>(4)山野等の自然を楽しむため</c:v>
                </c:pt>
                <c:pt idx="4">
                  <c:v>(5)自分の農作物等の被害を減らすため</c:v>
                </c:pt>
                <c:pt idx="5">
                  <c:v>(6)他人から鳥獣の捕獲を頼まれたため</c:v>
                </c:pt>
                <c:pt idx="6">
                  <c:v>(7)その他</c:v>
                </c:pt>
              </c:strCache>
            </c:strRef>
          </c:cat>
          <c:val>
            <c:numRef>
              <c:f>グラフ!$I$67:$I$73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F0-4DE3-B350-8A308FD1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5364280"/>
        <c:axId val="675365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グラフ!$C$66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グラフ!$B$67:$B$73</c15:sqref>
                        </c15:formulaRef>
                      </c:ext>
                    </c:extLst>
                    <c:strCache>
                      <c:ptCount val="7"/>
                      <c:pt idx="0">
                        <c:v>(1)食肉（自家消費）にするため</c:v>
                      </c:pt>
                      <c:pt idx="1">
                        <c:v>(2)剥製、毛皮等</c:v>
                      </c:pt>
                      <c:pt idx="2">
                        <c:v>(3)鳥獣をしとめることを楽しむため</c:v>
                      </c:pt>
                      <c:pt idx="3">
                        <c:v>(4)山野等の自然を楽しむため</c:v>
                      </c:pt>
                      <c:pt idx="4">
                        <c:v>(5)自分の農作物等の被害を減らすため</c:v>
                      </c:pt>
                      <c:pt idx="5">
                        <c:v>(6)他人から鳥獣の捕獲を頼まれたため</c:v>
                      </c:pt>
                      <c:pt idx="6">
                        <c:v>(7)その他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グラフ!$C$67:$C$73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1F0-4DE3-B350-8A308FD1121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グラフ!$D$66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グラフ!$B$67:$B$73</c15:sqref>
                        </c15:formulaRef>
                      </c:ext>
                    </c:extLst>
                    <c:strCache>
                      <c:ptCount val="7"/>
                      <c:pt idx="0">
                        <c:v>(1)食肉（自家消費）にするため</c:v>
                      </c:pt>
                      <c:pt idx="1">
                        <c:v>(2)剥製、毛皮等</c:v>
                      </c:pt>
                      <c:pt idx="2">
                        <c:v>(3)鳥獣をしとめることを楽しむため</c:v>
                      </c:pt>
                      <c:pt idx="3">
                        <c:v>(4)山野等の自然を楽しむため</c:v>
                      </c:pt>
                      <c:pt idx="4">
                        <c:v>(5)自分の農作物等の被害を減らすため</c:v>
                      </c:pt>
                      <c:pt idx="5">
                        <c:v>(6)他人から鳥獣の捕獲を頼まれたため</c:v>
                      </c:pt>
                      <c:pt idx="6">
                        <c:v>(7)その他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グラフ!$D$67:$D$73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1F0-4DE3-B350-8A308FD1121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グラフ!$E$66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グラフ!$B$67:$B$73</c15:sqref>
                        </c15:formulaRef>
                      </c:ext>
                    </c:extLst>
                    <c:strCache>
                      <c:ptCount val="7"/>
                      <c:pt idx="0">
                        <c:v>(1)食肉（自家消費）にするため</c:v>
                      </c:pt>
                      <c:pt idx="1">
                        <c:v>(2)剥製、毛皮等</c:v>
                      </c:pt>
                      <c:pt idx="2">
                        <c:v>(3)鳥獣をしとめることを楽しむため</c:v>
                      </c:pt>
                      <c:pt idx="3">
                        <c:v>(4)山野等の自然を楽しむため</c:v>
                      </c:pt>
                      <c:pt idx="4">
                        <c:v>(5)自分の農作物等の被害を減らすため</c:v>
                      </c:pt>
                      <c:pt idx="5">
                        <c:v>(6)他人から鳥獣の捕獲を頼まれたため</c:v>
                      </c:pt>
                      <c:pt idx="6">
                        <c:v>(7)その他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グラフ!$E$67:$E$73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1F0-4DE3-B350-8A308FD1121F}"/>
                  </c:ext>
                </c:extLst>
              </c15:ser>
            </c15:filteredBarSeries>
          </c:ext>
        </c:extLst>
      </c:barChart>
      <c:catAx>
        <c:axId val="675364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5365000"/>
        <c:crosses val="autoZero"/>
        <c:auto val="1"/>
        <c:lblAlgn val="ctr"/>
        <c:lblOffset val="100"/>
        <c:noMultiLvlLbl val="0"/>
      </c:catAx>
      <c:valAx>
        <c:axId val="67536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536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狙った獲物①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グラフ!$B$78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グラフ!$C$77:$F$77</c:f>
              <c:strCache>
                <c:ptCount val="4"/>
                <c:pt idx="0">
                  <c:v>鳥類</c:v>
                </c:pt>
                <c:pt idx="1">
                  <c:v>獣類</c:v>
                </c:pt>
                <c:pt idx="2">
                  <c:v>両方</c:v>
                </c:pt>
                <c:pt idx="3">
                  <c:v>無回答</c:v>
                </c:pt>
              </c:strCache>
            </c:strRef>
          </c:cat>
          <c:val>
            <c:numRef>
              <c:f>グラフ!$C$78:$F$78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4-4842-AED8-1B53F310A7D4}"/>
            </c:ext>
          </c:extLst>
        </c:ser>
        <c:ser>
          <c:idx val="1"/>
          <c:order val="1"/>
          <c:tx>
            <c:strRef>
              <c:f>グラフ!$B$79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グラフ!$C$77:$F$77</c:f>
              <c:strCache>
                <c:ptCount val="4"/>
                <c:pt idx="0">
                  <c:v>鳥類</c:v>
                </c:pt>
                <c:pt idx="1">
                  <c:v>獣類</c:v>
                </c:pt>
                <c:pt idx="2">
                  <c:v>両方</c:v>
                </c:pt>
                <c:pt idx="3">
                  <c:v>無回答</c:v>
                </c:pt>
              </c:strCache>
            </c:strRef>
          </c:cat>
          <c:val>
            <c:numRef>
              <c:f>グラフ!$C$79:$F$79</c:f>
              <c:numCache>
                <c:formatCode>General</c:formatCode>
                <c:ptCount val="4"/>
                <c:pt idx="0">
                  <c:v>1</c:v>
                </c:pt>
                <c:pt idx="1">
                  <c:v>37</c:v>
                </c:pt>
                <c:pt idx="2">
                  <c:v>10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4-4842-AED8-1B53F310A7D4}"/>
            </c:ext>
          </c:extLst>
        </c:ser>
        <c:ser>
          <c:idx val="2"/>
          <c:order val="2"/>
          <c:tx>
            <c:strRef>
              <c:f>グラフ!$B$80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グラフ!$C$77:$F$77</c:f>
              <c:strCache>
                <c:ptCount val="4"/>
                <c:pt idx="0">
                  <c:v>鳥類</c:v>
                </c:pt>
                <c:pt idx="1">
                  <c:v>獣類</c:v>
                </c:pt>
                <c:pt idx="2">
                  <c:v>両方</c:v>
                </c:pt>
                <c:pt idx="3">
                  <c:v>無回答</c:v>
                </c:pt>
              </c:strCache>
            </c:strRef>
          </c:cat>
          <c:val>
            <c:numRef>
              <c:f>グラフ!$C$80:$F$80</c:f>
              <c:numCache>
                <c:formatCode>General</c:formatCode>
                <c:ptCount val="4"/>
                <c:pt idx="0">
                  <c:v>30</c:v>
                </c:pt>
                <c:pt idx="1">
                  <c:v>125</c:v>
                </c:pt>
                <c:pt idx="2">
                  <c:v>61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4-4842-AED8-1B53F310A7D4}"/>
            </c:ext>
          </c:extLst>
        </c:ser>
        <c:ser>
          <c:idx val="3"/>
          <c:order val="3"/>
          <c:tx>
            <c:strRef>
              <c:f>グラフ!$B$81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グラフ!$C$77:$F$77</c:f>
              <c:strCache>
                <c:ptCount val="4"/>
                <c:pt idx="0">
                  <c:v>鳥類</c:v>
                </c:pt>
                <c:pt idx="1">
                  <c:v>獣類</c:v>
                </c:pt>
                <c:pt idx="2">
                  <c:v>両方</c:v>
                </c:pt>
                <c:pt idx="3">
                  <c:v>無回答</c:v>
                </c:pt>
              </c:strCache>
            </c:strRef>
          </c:cat>
          <c:val>
            <c:numRef>
              <c:f>グラフ!$C$81:$F$81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44-4842-AED8-1B53F310A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5353120"/>
        <c:axId val="675352400"/>
      </c:barChart>
      <c:catAx>
        <c:axId val="67535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5352400"/>
        <c:crosses val="autoZero"/>
        <c:auto val="1"/>
        <c:lblAlgn val="ctr"/>
        <c:lblOffset val="100"/>
        <c:noMultiLvlLbl val="0"/>
      </c:catAx>
      <c:valAx>
        <c:axId val="67535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535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苦労していること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6"/>
          <c:order val="1"/>
          <c:tx>
            <c:strRef>
              <c:f>グラフ!$B$136</c:f>
              <c:strCache>
                <c:ptCount val="1"/>
                <c:pt idx="0">
                  <c:v>(7)その他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グラフ!$J$128:$J$137</c:f>
              <c:strCache>
                <c:ptCount val="10"/>
                <c:pt idx="1">
                  <c:v>計</c:v>
                </c:pt>
                <c:pt idx="2">
                  <c:v>73</c:v>
                </c:pt>
                <c:pt idx="3">
                  <c:v>117</c:v>
                </c:pt>
                <c:pt idx="4">
                  <c:v>49</c:v>
                </c:pt>
                <c:pt idx="5">
                  <c:v>87</c:v>
                </c:pt>
                <c:pt idx="6">
                  <c:v>88</c:v>
                </c:pt>
                <c:pt idx="7">
                  <c:v>50</c:v>
                </c:pt>
                <c:pt idx="8">
                  <c:v>16</c:v>
                </c:pt>
                <c:pt idx="9">
                  <c:v>480</c:v>
                </c:pt>
              </c:strCache>
            </c:strRef>
          </c:cat>
          <c:val>
            <c:numRef>
              <c:f>グラフ!$J$136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0D-4295-8A4B-73867067A723}"/>
            </c:ext>
          </c:extLst>
        </c:ser>
        <c:ser>
          <c:idx val="5"/>
          <c:order val="2"/>
          <c:tx>
            <c:strRef>
              <c:f>グラフ!$B$135</c:f>
              <c:strCache>
                <c:ptCount val="1"/>
                <c:pt idx="0">
                  <c:v>(6)特にない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グラフ!$J$128:$J$137</c:f>
              <c:strCache>
                <c:ptCount val="10"/>
                <c:pt idx="1">
                  <c:v>計</c:v>
                </c:pt>
                <c:pt idx="2">
                  <c:v>73</c:v>
                </c:pt>
                <c:pt idx="3">
                  <c:v>117</c:v>
                </c:pt>
                <c:pt idx="4">
                  <c:v>49</c:v>
                </c:pt>
                <c:pt idx="5">
                  <c:v>87</c:v>
                </c:pt>
                <c:pt idx="6">
                  <c:v>88</c:v>
                </c:pt>
                <c:pt idx="7">
                  <c:v>50</c:v>
                </c:pt>
                <c:pt idx="8">
                  <c:v>16</c:v>
                </c:pt>
                <c:pt idx="9">
                  <c:v>480</c:v>
                </c:pt>
              </c:strCache>
            </c:strRef>
          </c:cat>
          <c:val>
            <c:numRef>
              <c:f>グラフ!$J$135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0D-4295-8A4B-73867067A723}"/>
            </c:ext>
          </c:extLst>
        </c:ser>
        <c:ser>
          <c:idx val="4"/>
          <c:order val="3"/>
          <c:tx>
            <c:strRef>
              <c:f>グラフ!$B$134:$E$134</c:f>
              <c:strCache>
                <c:ptCount val="4"/>
                <c:pt idx="0">
                  <c:v>(5)各種手続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グラフ!$J$128:$J$137</c:f>
              <c:strCache>
                <c:ptCount val="10"/>
                <c:pt idx="1">
                  <c:v>計</c:v>
                </c:pt>
                <c:pt idx="2">
                  <c:v>73</c:v>
                </c:pt>
                <c:pt idx="3">
                  <c:v>117</c:v>
                </c:pt>
                <c:pt idx="4">
                  <c:v>49</c:v>
                </c:pt>
                <c:pt idx="5">
                  <c:v>87</c:v>
                </c:pt>
                <c:pt idx="6">
                  <c:v>88</c:v>
                </c:pt>
                <c:pt idx="7">
                  <c:v>50</c:v>
                </c:pt>
                <c:pt idx="8">
                  <c:v>16</c:v>
                </c:pt>
                <c:pt idx="9">
                  <c:v>480</c:v>
                </c:pt>
              </c:strCache>
            </c:strRef>
          </c:cat>
          <c:val>
            <c:numRef>
              <c:f>グラフ!$J$134</c:f>
              <c:numCache>
                <c:formatCode>General</c:formatCode>
                <c:ptCount val="1"/>
                <c:pt idx="0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0D-4295-8A4B-73867067A723}"/>
            </c:ext>
          </c:extLst>
        </c:ser>
        <c:ser>
          <c:idx val="3"/>
          <c:order val="4"/>
          <c:tx>
            <c:strRef>
              <c:f>グラフ!$B$133</c:f>
              <c:strCache>
                <c:ptCount val="1"/>
                <c:pt idx="0">
                  <c:v>(4)猟場の確保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グラフ!$J$128:$J$137</c:f>
              <c:strCache>
                <c:ptCount val="10"/>
                <c:pt idx="1">
                  <c:v>計</c:v>
                </c:pt>
                <c:pt idx="2">
                  <c:v>73</c:v>
                </c:pt>
                <c:pt idx="3">
                  <c:v>117</c:v>
                </c:pt>
                <c:pt idx="4">
                  <c:v>49</c:v>
                </c:pt>
                <c:pt idx="5">
                  <c:v>87</c:v>
                </c:pt>
                <c:pt idx="6">
                  <c:v>88</c:v>
                </c:pt>
                <c:pt idx="7">
                  <c:v>50</c:v>
                </c:pt>
                <c:pt idx="8">
                  <c:v>16</c:v>
                </c:pt>
                <c:pt idx="9">
                  <c:v>480</c:v>
                </c:pt>
              </c:strCache>
            </c:strRef>
          </c:cat>
          <c:val>
            <c:numRef>
              <c:f>グラフ!$J$133</c:f>
              <c:numCache>
                <c:formatCode>General</c:formatCode>
                <c:ptCount val="1"/>
                <c:pt idx="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0D-4295-8A4B-73867067A723}"/>
            </c:ext>
          </c:extLst>
        </c:ser>
        <c:ser>
          <c:idx val="2"/>
          <c:order val="5"/>
          <c:tx>
            <c:strRef>
              <c:f>グラフ!$B$132</c:f>
              <c:strCache>
                <c:ptCount val="1"/>
                <c:pt idx="0">
                  <c:v>(3)仲間づくり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グラフ!$J$128:$J$137</c:f>
              <c:strCache>
                <c:ptCount val="10"/>
                <c:pt idx="1">
                  <c:v>計</c:v>
                </c:pt>
                <c:pt idx="2">
                  <c:v>73</c:v>
                </c:pt>
                <c:pt idx="3">
                  <c:v>117</c:v>
                </c:pt>
                <c:pt idx="4">
                  <c:v>49</c:v>
                </c:pt>
                <c:pt idx="5">
                  <c:v>87</c:v>
                </c:pt>
                <c:pt idx="6">
                  <c:v>88</c:v>
                </c:pt>
                <c:pt idx="7">
                  <c:v>50</c:v>
                </c:pt>
                <c:pt idx="8">
                  <c:v>16</c:v>
                </c:pt>
                <c:pt idx="9">
                  <c:v>480</c:v>
                </c:pt>
              </c:strCache>
            </c:strRef>
          </c:cat>
          <c:val>
            <c:numRef>
              <c:f>グラフ!$J$132</c:f>
              <c:numCache>
                <c:formatCode>General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0D-4295-8A4B-73867067A723}"/>
            </c:ext>
          </c:extLst>
        </c:ser>
        <c:ser>
          <c:idx val="1"/>
          <c:order val="6"/>
          <c:tx>
            <c:strRef>
              <c:f>グラフ!$B$131</c:f>
              <c:strCache>
                <c:ptCount val="1"/>
                <c:pt idx="0">
                  <c:v>(2)狩猟にかかる費用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グラフ!$J$128:$J$137</c:f>
              <c:strCache>
                <c:ptCount val="10"/>
                <c:pt idx="1">
                  <c:v>計</c:v>
                </c:pt>
                <c:pt idx="2">
                  <c:v>73</c:v>
                </c:pt>
                <c:pt idx="3">
                  <c:v>117</c:v>
                </c:pt>
                <c:pt idx="4">
                  <c:v>49</c:v>
                </c:pt>
                <c:pt idx="5">
                  <c:v>87</c:v>
                </c:pt>
                <c:pt idx="6">
                  <c:v>88</c:v>
                </c:pt>
                <c:pt idx="7">
                  <c:v>50</c:v>
                </c:pt>
                <c:pt idx="8">
                  <c:v>16</c:v>
                </c:pt>
                <c:pt idx="9">
                  <c:v>480</c:v>
                </c:pt>
              </c:strCache>
            </c:strRef>
          </c:cat>
          <c:val>
            <c:numRef>
              <c:f>グラフ!$J$131</c:f>
              <c:numCache>
                <c:formatCode>General</c:formatCode>
                <c:ptCount val="1"/>
                <c:pt idx="0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D-4295-8A4B-73867067A723}"/>
            </c:ext>
          </c:extLst>
        </c:ser>
        <c:ser>
          <c:idx val="0"/>
          <c:order val="7"/>
          <c:tx>
            <c:strRef>
              <c:f>グラフ!$B$130</c:f>
              <c:strCache>
                <c:ptCount val="1"/>
                <c:pt idx="0">
                  <c:v>(1)捕獲技術の取得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グラフ!$J$128:$J$137</c:f>
              <c:strCache>
                <c:ptCount val="10"/>
                <c:pt idx="1">
                  <c:v>計</c:v>
                </c:pt>
                <c:pt idx="2">
                  <c:v>73</c:v>
                </c:pt>
                <c:pt idx="3">
                  <c:v>117</c:v>
                </c:pt>
                <c:pt idx="4">
                  <c:v>49</c:v>
                </c:pt>
                <c:pt idx="5">
                  <c:v>87</c:v>
                </c:pt>
                <c:pt idx="6">
                  <c:v>88</c:v>
                </c:pt>
                <c:pt idx="7">
                  <c:v>50</c:v>
                </c:pt>
                <c:pt idx="8">
                  <c:v>16</c:v>
                </c:pt>
                <c:pt idx="9">
                  <c:v>480</c:v>
                </c:pt>
              </c:strCache>
            </c:strRef>
          </c:cat>
          <c:val>
            <c:numRef>
              <c:f>グラフ!$J$130</c:f>
              <c:numCache>
                <c:formatCode>General</c:formatCode>
                <c:ptCount val="1"/>
                <c:pt idx="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D-4295-8A4B-73867067A7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82319872"/>
        <c:axId val="982320952"/>
        <c:extLst>
          <c:ext xmlns:c15="http://schemas.microsoft.com/office/drawing/2012/chart" uri="{02D57815-91ED-43cb-92C2-25804820EDAC}">
            <c15:filteredBarSeries>
              <c15:ser>
                <c:idx val="7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グラフ!$B$137</c15:sqref>
                        </c15:formulaRef>
                      </c:ext>
                    </c:extLst>
                    <c:strCache>
                      <c:ptCount val="1"/>
                      <c:pt idx="0">
                        <c:v>計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グラフ!$J$128:$J$137</c15:sqref>
                        </c15:formulaRef>
                      </c:ext>
                    </c:extLst>
                    <c:strCache>
                      <c:ptCount val="10"/>
                      <c:pt idx="1">
                        <c:v>計</c:v>
                      </c:pt>
                      <c:pt idx="2">
                        <c:v>73</c:v>
                      </c:pt>
                      <c:pt idx="3">
                        <c:v>117</c:v>
                      </c:pt>
                      <c:pt idx="4">
                        <c:v>49</c:v>
                      </c:pt>
                      <c:pt idx="5">
                        <c:v>87</c:v>
                      </c:pt>
                      <c:pt idx="6">
                        <c:v>88</c:v>
                      </c:pt>
                      <c:pt idx="7">
                        <c:v>50</c:v>
                      </c:pt>
                      <c:pt idx="8">
                        <c:v>16</c:v>
                      </c:pt>
                      <c:pt idx="9">
                        <c:v>480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グラフ!$J$137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480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9F0D-4295-8A4B-73867067A723}"/>
                  </c:ext>
                </c:extLst>
              </c15:ser>
            </c15:filteredBarSeries>
          </c:ext>
        </c:extLst>
      </c:barChart>
      <c:catAx>
        <c:axId val="982319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2320952"/>
        <c:crosses val="autoZero"/>
        <c:auto val="1"/>
        <c:lblAlgn val="ctr"/>
        <c:lblOffset val="100"/>
        <c:noMultiLvlLbl val="0"/>
      </c:catAx>
      <c:valAx>
        <c:axId val="982320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231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36832895888011"/>
          <c:y val="0.78645669291338582"/>
          <c:w val="0.75126312335958001"/>
          <c:h val="0.17650627004957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グラフ!$F$152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グラフ!$B$153:$E$155</c:f>
              <c:strCache>
                <c:ptCount val="3"/>
                <c:pt idx="0">
                  <c:v>(1)必ず使う</c:v>
                </c:pt>
                <c:pt idx="1">
                  <c:v>(2)使うかもしれない</c:v>
                </c:pt>
                <c:pt idx="2">
                  <c:v>(3)使わない（紙での報告がよい）</c:v>
                </c:pt>
              </c:strCache>
            </c:strRef>
          </c:cat>
          <c:val>
            <c:numRef>
              <c:f>グラフ!$F$153:$F$155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C-42B7-B213-CE375C00BD98}"/>
            </c:ext>
          </c:extLst>
        </c:ser>
        <c:ser>
          <c:idx val="1"/>
          <c:order val="1"/>
          <c:tx>
            <c:strRef>
              <c:f>グラフ!$G$152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グラフ!$B$153:$E$155</c:f>
              <c:strCache>
                <c:ptCount val="3"/>
                <c:pt idx="0">
                  <c:v>(1)必ず使う</c:v>
                </c:pt>
                <c:pt idx="1">
                  <c:v>(2)使うかもしれない</c:v>
                </c:pt>
                <c:pt idx="2">
                  <c:v>(3)使わない（紙での報告がよい）</c:v>
                </c:pt>
              </c:strCache>
            </c:strRef>
          </c:cat>
          <c:val>
            <c:numRef>
              <c:f>グラフ!$G$153:$G$155</c:f>
              <c:numCache>
                <c:formatCode>General</c:formatCode>
                <c:ptCount val="3"/>
                <c:pt idx="0">
                  <c:v>25</c:v>
                </c:pt>
                <c:pt idx="1">
                  <c:v>21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C-42B7-B213-CE375C00BD98}"/>
            </c:ext>
          </c:extLst>
        </c:ser>
        <c:ser>
          <c:idx val="2"/>
          <c:order val="2"/>
          <c:tx>
            <c:strRef>
              <c:f>グラフ!$H$152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グラフ!$B$153:$E$155</c:f>
              <c:strCache>
                <c:ptCount val="3"/>
                <c:pt idx="0">
                  <c:v>(1)必ず使う</c:v>
                </c:pt>
                <c:pt idx="1">
                  <c:v>(2)使うかもしれない</c:v>
                </c:pt>
                <c:pt idx="2">
                  <c:v>(3)使わない（紙での報告がよい）</c:v>
                </c:pt>
              </c:strCache>
            </c:strRef>
          </c:cat>
          <c:val>
            <c:numRef>
              <c:f>グラフ!$H$153:$H$155</c:f>
              <c:numCache>
                <c:formatCode>General</c:formatCode>
                <c:ptCount val="3"/>
                <c:pt idx="0">
                  <c:v>100</c:v>
                </c:pt>
                <c:pt idx="1">
                  <c:v>85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AC-42B7-B213-CE375C00BD98}"/>
            </c:ext>
          </c:extLst>
        </c:ser>
        <c:ser>
          <c:idx val="3"/>
          <c:order val="3"/>
          <c:tx>
            <c:strRef>
              <c:f>グラフ!$I$152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グラフ!$B$153:$E$155</c:f>
              <c:strCache>
                <c:ptCount val="3"/>
                <c:pt idx="0">
                  <c:v>(1)必ず使う</c:v>
                </c:pt>
                <c:pt idx="1">
                  <c:v>(2)使うかもしれない</c:v>
                </c:pt>
                <c:pt idx="2">
                  <c:v>(3)使わない（紙での報告がよい）</c:v>
                </c:pt>
              </c:strCache>
            </c:strRef>
          </c:cat>
          <c:val>
            <c:numRef>
              <c:f>グラフ!$I$153:$I$155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AC-42B7-B213-CE375C00B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1037768"/>
        <c:axId val="1011038848"/>
      </c:barChart>
      <c:catAx>
        <c:axId val="1011037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1038848"/>
        <c:crosses val="autoZero"/>
        <c:auto val="1"/>
        <c:lblAlgn val="ctr"/>
        <c:lblOffset val="100"/>
        <c:noMultiLvlLbl val="0"/>
      </c:catAx>
      <c:valAx>
        <c:axId val="101103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1037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年齢構成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参考R5!$B$17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参考R5!$C$16:$I$16</c:f>
              <c:strCache>
                <c:ptCount val="7"/>
                <c:pt idx="0">
                  <c:v>18～19歳</c:v>
                </c:pt>
                <c:pt idx="1">
                  <c:v>20～29歳</c:v>
                </c:pt>
                <c:pt idx="2">
                  <c:v>30～39歳</c:v>
                </c:pt>
                <c:pt idx="3">
                  <c:v>40～49歳</c:v>
                </c:pt>
                <c:pt idx="4">
                  <c:v>50～59歳</c:v>
                </c:pt>
                <c:pt idx="5">
                  <c:v>60～69歳</c:v>
                </c:pt>
                <c:pt idx="6">
                  <c:v>70歳以上</c:v>
                </c:pt>
              </c:strCache>
            </c:strRef>
          </c:cat>
          <c:val>
            <c:numRef>
              <c:f>参考R5!$C$17:$I$17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5-4331-A237-49319BE48CC3}"/>
            </c:ext>
          </c:extLst>
        </c:ser>
        <c:ser>
          <c:idx val="1"/>
          <c:order val="1"/>
          <c:tx>
            <c:strRef>
              <c:f>参考R5!$B$18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参考R5!$C$16:$I$16</c:f>
              <c:strCache>
                <c:ptCount val="7"/>
                <c:pt idx="0">
                  <c:v>18～19歳</c:v>
                </c:pt>
                <c:pt idx="1">
                  <c:v>20～29歳</c:v>
                </c:pt>
                <c:pt idx="2">
                  <c:v>30～39歳</c:v>
                </c:pt>
                <c:pt idx="3">
                  <c:v>40～49歳</c:v>
                </c:pt>
                <c:pt idx="4">
                  <c:v>50～59歳</c:v>
                </c:pt>
                <c:pt idx="5">
                  <c:v>60～69歳</c:v>
                </c:pt>
                <c:pt idx="6">
                  <c:v>70歳以上</c:v>
                </c:pt>
              </c:strCache>
            </c:strRef>
          </c:cat>
          <c:val>
            <c:numRef>
              <c:f>参考R5!$C$18:$I$18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11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5-4331-A237-49319BE48CC3}"/>
            </c:ext>
          </c:extLst>
        </c:ser>
        <c:ser>
          <c:idx val="2"/>
          <c:order val="2"/>
          <c:tx>
            <c:strRef>
              <c:f>参考R5!$B$19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参考R5!$C$16:$I$16</c:f>
              <c:strCache>
                <c:ptCount val="7"/>
                <c:pt idx="0">
                  <c:v>18～19歳</c:v>
                </c:pt>
                <c:pt idx="1">
                  <c:v>20～29歳</c:v>
                </c:pt>
                <c:pt idx="2">
                  <c:v>30～39歳</c:v>
                </c:pt>
                <c:pt idx="3">
                  <c:v>40～49歳</c:v>
                </c:pt>
                <c:pt idx="4">
                  <c:v>50～59歳</c:v>
                </c:pt>
                <c:pt idx="5">
                  <c:v>60～69歳</c:v>
                </c:pt>
                <c:pt idx="6">
                  <c:v>70歳以上</c:v>
                </c:pt>
              </c:strCache>
            </c:strRef>
          </c:cat>
          <c:val>
            <c:numRef>
              <c:f>参考R5!$C$19:$I$19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19</c:v>
                </c:pt>
                <c:pt idx="3">
                  <c:v>31</c:v>
                </c:pt>
                <c:pt idx="4">
                  <c:v>33</c:v>
                </c:pt>
                <c:pt idx="5">
                  <c:v>27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5-4331-A237-49319BE48CC3}"/>
            </c:ext>
          </c:extLst>
        </c:ser>
        <c:ser>
          <c:idx val="3"/>
          <c:order val="3"/>
          <c:tx>
            <c:strRef>
              <c:f>参考R5!$B$20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参考R5!$C$16:$I$16</c:f>
              <c:strCache>
                <c:ptCount val="7"/>
                <c:pt idx="0">
                  <c:v>18～19歳</c:v>
                </c:pt>
                <c:pt idx="1">
                  <c:v>20～29歳</c:v>
                </c:pt>
                <c:pt idx="2">
                  <c:v>30～39歳</c:v>
                </c:pt>
                <c:pt idx="3">
                  <c:v>40～49歳</c:v>
                </c:pt>
                <c:pt idx="4">
                  <c:v>50～59歳</c:v>
                </c:pt>
                <c:pt idx="5">
                  <c:v>60～69歳</c:v>
                </c:pt>
                <c:pt idx="6">
                  <c:v>70歳以上</c:v>
                </c:pt>
              </c:strCache>
            </c:strRef>
          </c:cat>
          <c:val>
            <c:numRef>
              <c:f>参考R5!$C$20:$I$20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F5-4331-A237-49319BE48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082872"/>
        <c:axId val="1"/>
      </c:barChart>
      <c:catAx>
        <c:axId val="67308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3082872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29678234665111"/>
          <c:y val="0.87069131777030073"/>
          <c:w val="0.64120516185476817"/>
          <c:h val="9.48281244580110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狩猟登録者の住所地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参考R5!$B$9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参考R5!$C$8:$D$8</c:f>
              <c:strCache>
                <c:ptCount val="2"/>
                <c:pt idx="0">
                  <c:v>群馬県</c:v>
                </c:pt>
                <c:pt idx="1">
                  <c:v>群馬県以外</c:v>
                </c:pt>
              </c:strCache>
            </c:strRef>
          </c:cat>
          <c:val>
            <c:numRef>
              <c:f>参考R5!$C$9:$D$9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C-4F45-95D3-C3CE70D954D1}"/>
            </c:ext>
          </c:extLst>
        </c:ser>
        <c:ser>
          <c:idx val="1"/>
          <c:order val="1"/>
          <c:tx>
            <c:strRef>
              <c:f>参考R5!$B$10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参考R5!$C$8:$D$8</c:f>
              <c:strCache>
                <c:ptCount val="2"/>
                <c:pt idx="0">
                  <c:v>群馬県</c:v>
                </c:pt>
                <c:pt idx="1">
                  <c:v>群馬県以外</c:v>
                </c:pt>
              </c:strCache>
            </c:strRef>
          </c:cat>
          <c:val>
            <c:numRef>
              <c:f>参考R5!$C$10:$D$10</c:f>
              <c:numCache>
                <c:formatCode>General</c:formatCode>
                <c:ptCount val="2"/>
                <c:pt idx="0">
                  <c:v>37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C-4F45-95D3-C3CE70D954D1}"/>
            </c:ext>
          </c:extLst>
        </c:ser>
        <c:ser>
          <c:idx val="2"/>
          <c:order val="2"/>
          <c:tx>
            <c:strRef>
              <c:f>参考R5!$B$11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参考R5!$C$8:$D$8</c:f>
              <c:strCache>
                <c:ptCount val="2"/>
                <c:pt idx="0">
                  <c:v>群馬県</c:v>
                </c:pt>
                <c:pt idx="1">
                  <c:v>群馬県以外</c:v>
                </c:pt>
              </c:strCache>
            </c:strRef>
          </c:cat>
          <c:val>
            <c:numRef>
              <c:f>参考R5!$C$11:$D$11</c:f>
              <c:numCache>
                <c:formatCode>General</c:formatCode>
                <c:ptCount val="2"/>
                <c:pt idx="0">
                  <c:v>82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FC-4F45-95D3-C3CE70D954D1}"/>
            </c:ext>
          </c:extLst>
        </c:ser>
        <c:ser>
          <c:idx val="3"/>
          <c:order val="3"/>
          <c:tx>
            <c:strRef>
              <c:f>参考R5!$B$12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参考R5!$C$8:$D$8</c:f>
              <c:strCache>
                <c:ptCount val="2"/>
                <c:pt idx="0">
                  <c:v>群馬県</c:v>
                </c:pt>
                <c:pt idx="1">
                  <c:v>群馬県以外</c:v>
                </c:pt>
              </c:strCache>
            </c:strRef>
          </c:cat>
          <c:val>
            <c:numRef>
              <c:f>参考R5!$C$12:$D$12</c:f>
              <c:numCache>
                <c:formatCode>General</c:formatCode>
                <c:ptCount val="2"/>
                <c:pt idx="0">
                  <c:v>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FC-4F45-95D3-C3CE70D95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092592"/>
        <c:axId val="1"/>
      </c:barChart>
      <c:catAx>
        <c:axId val="67309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3092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592641197628076"/>
          <c:y val="0.87179829794003028"/>
          <c:w val="0.64120516185476817"/>
          <c:h val="9.4017338741748224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狩猟登録者の住所地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グラフ!$B$10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グラフ!$C$9:$D$9</c:f>
              <c:strCache>
                <c:ptCount val="2"/>
                <c:pt idx="0">
                  <c:v>群馬県</c:v>
                </c:pt>
                <c:pt idx="1">
                  <c:v>群馬県以外</c:v>
                </c:pt>
              </c:strCache>
            </c:strRef>
          </c:cat>
          <c:val>
            <c:numRef>
              <c:f>グラフ!$C$10:$D$10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8-46D8-BE58-76DF71F4D1AF}"/>
            </c:ext>
          </c:extLst>
        </c:ser>
        <c:ser>
          <c:idx val="1"/>
          <c:order val="1"/>
          <c:tx>
            <c:strRef>
              <c:f>グラフ!$B$11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グラフ!$C$9:$D$9</c:f>
              <c:strCache>
                <c:ptCount val="2"/>
                <c:pt idx="0">
                  <c:v>群馬県</c:v>
                </c:pt>
                <c:pt idx="1">
                  <c:v>群馬県以外</c:v>
                </c:pt>
              </c:strCache>
            </c:strRef>
          </c:cat>
          <c:val>
            <c:numRef>
              <c:f>グラフ!$C$11:$D$11</c:f>
              <c:numCache>
                <c:formatCode>General</c:formatCode>
                <c:ptCount val="2"/>
                <c:pt idx="0">
                  <c:v>52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08-46D8-BE58-76DF71F4D1AF}"/>
            </c:ext>
          </c:extLst>
        </c:ser>
        <c:ser>
          <c:idx val="2"/>
          <c:order val="2"/>
          <c:tx>
            <c:strRef>
              <c:f>グラフ!$B$12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グラフ!$C$9:$D$9</c:f>
              <c:strCache>
                <c:ptCount val="2"/>
                <c:pt idx="0">
                  <c:v>群馬県</c:v>
                </c:pt>
                <c:pt idx="1">
                  <c:v>群馬県以外</c:v>
                </c:pt>
              </c:strCache>
            </c:strRef>
          </c:cat>
          <c:val>
            <c:numRef>
              <c:f>グラフ!$C$12:$D$12</c:f>
              <c:numCache>
                <c:formatCode>General</c:formatCode>
                <c:ptCount val="2"/>
                <c:pt idx="0">
                  <c:v>121</c:v>
                </c:pt>
                <c:pt idx="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08-46D8-BE58-76DF71F4D1AF}"/>
            </c:ext>
          </c:extLst>
        </c:ser>
        <c:ser>
          <c:idx val="3"/>
          <c:order val="3"/>
          <c:tx>
            <c:strRef>
              <c:f>グラフ!$B$13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グラフ!$C$9:$D$9</c:f>
              <c:strCache>
                <c:ptCount val="2"/>
                <c:pt idx="0">
                  <c:v>群馬県</c:v>
                </c:pt>
                <c:pt idx="1">
                  <c:v>群馬県以外</c:v>
                </c:pt>
              </c:strCache>
            </c:strRef>
          </c:cat>
          <c:val>
            <c:numRef>
              <c:f>グラフ!$C$13:$D$13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08-46D8-BE58-76DF71F4D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1035168"/>
        <c:axId val="1"/>
      </c:barChart>
      <c:catAx>
        <c:axId val="67103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1035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592641197628076"/>
          <c:y val="0.87179829794003028"/>
          <c:w val="0.64120516185476817"/>
          <c:h val="9.4017338741748224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出猟形態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参考R5!$B$25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参考R5!$C$24:$D$24</c:f>
              <c:strCache>
                <c:ptCount val="2"/>
                <c:pt idx="0">
                  <c:v>単独猟</c:v>
                </c:pt>
                <c:pt idx="1">
                  <c:v>グループ猟(２人以上)</c:v>
                </c:pt>
              </c:strCache>
            </c:strRef>
          </c:cat>
          <c:val>
            <c:numRef>
              <c:f>参考R5!$C$25:$D$25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D-4CC6-A11D-FAD6298EA394}"/>
            </c:ext>
          </c:extLst>
        </c:ser>
        <c:ser>
          <c:idx val="1"/>
          <c:order val="1"/>
          <c:tx>
            <c:strRef>
              <c:f>参考R5!$B$26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参考R5!$C$24:$D$24</c:f>
              <c:strCache>
                <c:ptCount val="2"/>
                <c:pt idx="0">
                  <c:v>単独猟</c:v>
                </c:pt>
                <c:pt idx="1">
                  <c:v>グループ猟(２人以上)</c:v>
                </c:pt>
              </c:strCache>
            </c:strRef>
          </c:cat>
          <c:val>
            <c:numRef>
              <c:f>参考R5!$C$26:$D$26</c:f>
              <c:numCache>
                <c:formatCode>General</c:formatCode>
                <c:ptCount val="2"/>
                <c:pt idx="0">
                  <c:v>27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D-4CC6-A11D-FAD6298EA394}"/>
            </c:ext>
          </c:extLst>
        </c:ser>
        <c:ser>
          <c:idx val="2"/>
          <c:order val="2"/>
          <c:tx>
            <c:strRef>
              <c:f>参考R5!$B$27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参考R5!$C$24:$D$24</c:f>
              <c:strCache>
                <c:ptCount val="2"/>
                <c:pt idx="0">
                  <c:v>単独猟</c:v>
                </c:pt>
                <c:pt idx="1">
                  <c:v>グループ猟(２人以上)</c:v>
                </c:pt>
              </c:strCache>
            </c:strRef>
          </c:cat>
          <c:val>
            <c:numRef>
              <c:f>参考R5!$C$27:$D$27</c:f>
              <c:numCache>
                <c:formatCode>General</c:formatCode>
                <c:ptCount val="2"/>
                <c:pt idx="0">
                  <c:v>47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D-4CC6-A11D-FAD6298EA394}"/>
            </c:ext>
          </c:extLst>
        </c:ser>
        <c:ser>
          <c:idx val="3"/>
          <c:order val="3"/>
          <c:tx>
            <c:strRef>
              <c:f>参考R5!$B$28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参考R5!$C$24:$D$24</c:f>
              <c:strCache>
                <c:ptCount val="2"/>
                <c:pt idx="0">
                  <c:v>単独猟</c:v>
                </c:pt>
                <c:pt idx="1">
                  <c:v>グループ猟(２人以上)</c:v>
                </c:pt>
              </c:strCache>
            </c:strRef>
          </c:cat>
          <c:val>
            <c:numRef>
              <c:f>参考R5!$C$28:$D$28</c:f>
              <c:numCache>
                <c:formatCode>General</c:formatCode>
                <c:ptCount val="2"/>
                <c:pt idx="0">
                  <c:v>6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D-4CC6-A11D-FAD6298EA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073872"/>
        <c:axId val="1"/>
      </c:barChart>
      <c:catAx>
        <c:axId val="6730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30738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29678234665111"/>
          <c:y val="0.87179862010919518"/>
          <c:w val="0.64120516185476817"/>
          <c:h val="9.401774145320440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出猟日数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参考R5!$C$33</c:f>
              <c:strCache>
                <c:ptCount val="1"/>
                <c:pt idx="0">
                  <c:v>１～９日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参考R5!$B$34:$B$37</c:f>
              <c:strCache>
                <c:ptCount val="4"/>
                <c:pt idx="0">
                  <c:v>網猟</c:v>
                </c:pt>
                <c:pt idx="1">
                  <c:v>わな猟</c:v>
                </c:pt>
                <c:pt idx="2">
                  <c:v>第一種銃猟</c:v>
                </c:pt>
                <c:pt idx="3">
                  <c:v>第二種銃猟</c:v>
                </c:pt>
              </c:strCache>
            </c:strRef>
          </c:cat>
          <c:val>
            <c:numRef>
              <c:f>参考R5!$C$34:$C$37</c:f>
              <c:numCache>
                <c:formatCode>General</c:formatCode>
                <c:ptCount val="4"/>
                <c:pt idx="0">
                  <c:v>3</c:v>
                </c:pt>
                <c:pt idx="1">
                  <c:v>12</c:v>
                </c:pt>
                <c:pt idx="2">
                  <c:v>51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1-4B40-9ED6-027AD4DBCF32}"/>
            </c:ext>
          </c:extLst>
        </c:ser>
        <c:ser>
          <c:idx val="1"/>
          <c:order val="1"/>
          <c:tx>
            <c:strRef>
              <c:f>参考R5!$D$33</c:f>
              <c:strCache>
                <c:ptCount val="1"/>
                <c:pt idx="0">
                  <c:v>１０～１９日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参考R5!$B$34:$B$37</c:f>
              <c:strCache>
                <c:ptCount val="4"/>
                <c:pt idx="0">
                  <c:v>網猟</c:v>
                </c:pt>
                <c:pt idx="1">
                  <c:v>わな猟</c:v>
                </c:pt>
                <c:pt idx="2">
                  <c:v>第一種銃猟</c:v>
                </c:pt>
                <c:pt idx="3">
                  <c:v>第二種銃猟</c:v>
                </c:pt>
              </c:strCache>
            </c:strRef>
          </c:cat>
          <c:val>
            <c:numRef>
              <c:f>参考R5!$D$34:$D$37</c:f>
              <c:numCache>
                <c:formatCode>General</c:formatCode>
                <c:ptCount val="4"/>
                <c:pt idx="1">
                  <c:v>7</c:v>
                </c:pt>
                <c:pt idx="2">
                  <c:v>46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1-4B40-9ED6-027AD4DBCF32}"/>
            </c:ext>
          </c:extLst>
        </c:ser>
        <c:ser>
          <c:idx val="2"/>
          <c:order val="2"/>
          <c:tx>
            <c:strRef>
              <c:f>参考R5!$E$33</c:f>
              <c:strCache>
                <c:ptCount val="1"/>
                <c:pt idx="0">
                  <c:v>２０日以上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参考R5!$B$34:$B$37</c:f>
              <c:strCache>
                <c:ptCount val="4"/>
                <c:pt idx="0">
                  <c:v>網猟</c:v>
                </c:pt>
                <c:pt idx="1">
                  <c:v>わな猟</c:v>
                </c:pt>
                <c:pt idx="2">
                  <c:v>第一種銃猟</c:v>
                </c:pt>
                <c:pt idx="3">
                  <c:v>第二種銃猟</c:v>
                </c:pt>
              </c:strCache>
            </c:strRef>
          </c:cat>
          <c:val>
            <c:numRef>
              <c:f>参考R5!$E$34:$E$37</c:f>
              <c:numCache>
                <c:formatCode>General</c:formatCode>
                <c:ptCount val="4"/>
                <c:pt idx="1">
                  <c:v>15</c:v>
                </c:pt>
                <c:pt idx="2">
                  <c:v>40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C1-4B40-9ED6-027AD4DBCF32}"/>
            </c:ext>
          </c:extLst>
        </c:ser>
        <c:ser>
          <c:idx val="3"/>
          <c:order val="3"/>
          <c:tx>
            <c:strRef>
              <c:f>参考R5!$F$33</c:f>
              <c:strCache>
                <c:ptCount val="1"/>
                <c:pt idx="0">
                  <c:v>０日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参考R5!$B$34:$B$37</c:f>
              <c:strCache>
                <c:ptCount val="4"/>
                <c:pt idx="0">
                  <c:v>網猟</c:v>
                </c:pt>
                <c:pt idx="1">
                  <c:v>わな猟</c:v>
                </c:pt>
                <c:pt idx="2">
                  <c:v>第一種銃猟</c:v>
                </c:pt>
                <c:pt idx="3">
                  <c:v>第二種銃猟</c:v>
                </c:pt>
              </c:strCache>
            </c:strRef>
          </c:cat>
          <c:val>
            <c:numRef>
              <c:f>参考R5!$F$34:$F$37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C1-4B40-9ED6-027AD4DBC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069192"/>
        <c:axId val="1"/>
      </c:barChart>
      <c:catAx>
        <c:axId val="673069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3069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8981530086516962"/>
          <c:y val="0.87179813049684585"/>
          <c:w val="0.80787231457178965"/>
          <c:h val="0.9658152599346134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出荷制限措置による狩猟への影響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7E-47D5-B3AF-4FB8CA251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7E-47D5-B3AF-4FB8CA251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7E-47D5-B3AF-4FB8CA251C7A}"/>
              </c:ext>
            </c:extLst>
          </c:dPt>
          <c:cat>
            <c:strRef>
              <c:f>参考R5!$B$101:$D$101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その他</c:v>
                </c:pt>
              </c:strCache>
            </c:strRef>
          </c:cat>
          <c:val>
            <c:numRef>
              <c:f>参考R5!$B$102:$D$102</c:f>
              <c:numCache>
                <c:formatCode>General</c:formatCode>
                <c:ptCount val="3"/>
                <c:pt idx="0">
                  <c:v>48</c:v>
                </c:pt>
                <c:pt idx="1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7E-47D5-B3AF-4FB8CA251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4259356469330221"/>
          <c:y val="0.87124464705069771"/>
          <c:w val="0.65972392339846408"/>
          <c:h val="0.9656651471197680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出荷制限解除された場合、</a:t>
            </a:r>
            <a:endParaRPr lang="en-US" altLang="ja-JP"/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出猟意欲は増すと思うか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BB-4D76-8687-65A838FC8B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BB-4D76-8687-65A838FC8B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BB-4D76-8687-65A838FC8B4A}"/>
              </c:ext>
            </c:extLst>
          </c:dPt>
          <c:cat>
            <c:strRef>
              <c:f>参考R5!$B$105:$D$105</c:f>
              <c:strCache>
                <c:ptCount val="3"/>
                <c:pt idx="0">
                  <c:v>はい</c:v>
                </c:pt>
                <c:pt idx="1">
                  <c:v>いいえ</c:v>
                </c:pt>
                <c:pt idx="2">
                  <c:v>その他</c:v>
                </c:pt>
              </c:strCache>
            </c:strRef>
          </c:cat>
          <c:val>
            <c:numRef>
              <c:f>参考R5!$B$106:$D$106</c:f>
              <c:numCache>
                <c:formatCode>General</c:formatCode>
                <c:ptCount val="3"/>
                <c:pt idx="0">
                  <c:v>61</c:v>
                </c:pt>
                <c:pt idx="1">
                  <c:v>82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BB-4D76-8687-65A838FC8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1713035870516187"/>
          <c:y val="0.87124464705069771"/>
          <c:w val="0.68055725673179746"/>
          <c:h val="0.9656651471197680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県外狩猟者登録の有無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20-4E7F-8802-CF363C3720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20-4E7F-8802-CF363C372078}"/>
              </c:ext>
            </c:extLst>
          </c:dPt>
          <c:cat>
            <c:strRef>
              <c:f>参考R5!$B$69:$C$69</c:f>
              <c:strCache>
                <c:ptCount val="2"/>
                <c:pt idx="0">
                  <c:v>あり</c:v>
                </c:pt>
                <c:pt idx="1">
                  <c:v>なし</c:v>
                </c:pt>
              </c:strCache>
            </c:strRef>
          </c:cat>
          <c:val>
            <c:numRef>
              <c:f>参考R5!$B$70:$C$70</c:f>
              <c:numCache>
                <c:formatCode>General</c:formatCode>
                <c:ptCount val="2"/>
                <c:pt idx="0">
                  <c:v>35</c:v>
                </c:pt>
                <c:pt idx="1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20-4E7F-8802-CF363C372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972319432293181"/>
          <c:y val="0.87124464705069771"/>
          <c:w val="0.59259380771847958"/>
          <c:h val="0.9656651471197680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狩猟鳥獣の増減傾向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参考R5!$C$88:$C$92</c:f>
              <c:strCache>
                <c:ptCount val="5"/>
                <c:pt idx="0">
                  <c:v>(1)キジ</c:v>
                </c:pt>
                <c:pt idx="1">
                  <c:v>(2)ヤマドリ</c:v>
                </c:pt>
                <c:pt idx="2">
                  <c:v>(3)かも類</c:v>
                </c:pt>
                <c:pt idx="3">
                  <c:v>(4)キジバト</c:v>
                </c:pt>
                <c:pt idx="4">
                  <c:v>(5)カワウ</c:v>
                </c:pt>
              </c:strCache>
            </c:strRef>
          </c:cat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F8-4941-B5EA-77A65A2A8E04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参考R5!$C$88:$C$92</c:f>
              <c:strCache>
                <c:ptCount val="5"/>
                <c:pt idx="0">
                  <c:v>(1)キジ</c:v>
                </c:pt>
                <c:pt idx="1">
                  <c:v>(2)ヤマドリ</c:v>
                </c:pt>
                <c:pt idx="2">
                  <c:v>(3)かも類</c:v>
                </c:pt>
                <c:pt idx="3">
                  <c:v>(4)キジバト</c:v>
                </c:pt>
                <c:pt idx="4">
                  <c:v>(5)カワウ</c:v>
                </c:pt>
              </c:strCache>
            </c:strRef>
          </c:cat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EF8-4941-B5EA-77A65A2A8E04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参考R5!$C$88:$C$92</c:f>
              <c:strCache>
                <c:ptCount val="5"/>
                <c:pt idx="0">
                  <c:v>(1)キジ</c:v>
                </c:pt>
                <c:pt idx="1">
                  <c:v>(2)ヤマドリ</c:v>
                </c:pt>
                <c:pt idx="2">
                  <c:v>(3)かも類</c:v>
                </c:pt>
                <c:pt idx="3">
                  <c:v>(4)キジバト</c:v>
                </c:pt>
                <c:pt idx="4">
                  <c:v>(5)カワウ</c:v>
                </c:pt>
              </c:strCache>
            </c:strRef>
          </c:cat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EF8-4941-B5EA-77A65A2A8E04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参考R5!$C$88:$C$92</c:f>
              <c:strCache>
                <c:ptCount val="5"/>
                <c:pt idx="0">
                  <c:v>(1)キジ</c:v>
                </c:pt>
                <c:pt idx="1">
                  <c:v>(2)ヤマドリ</c:v>
                </c:pt>
                <c:pt idx="2">
                  <c:v>(3)かも類</c:v>
                </c:pt>
                <c:pt idx="3">
                  <c:v>(4)キジバト</c:v>
                </c:pt>
                <c:pt idx="4">
                  <c:v>(5)カワウ</c:v>
                </c:pt>
              </c:strCache>
            </c:strRef>
          </c:cat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5EF8-4941-B5EA-77A65A2A8E04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参考R5!$C$88:$C$92</c:f>
              <c:strCache>
                <c:ptCount val="5"/>
                <c:pt idx="0">
                  <c:v>(1)キジ</c:v>
                </c:pt>
                <c:pt idx="1">
                  <c:v>(2)ヤマドリ</c:v>
                </c:pt>
                <c:pt idx="2">
                  <c:v>(3)かも類</c:v>
                </c:pt>
                <c:pt idx="3">
                  <c:v>(4)キジバト</c:v>
                </c:pt>
                <c:pt idx="4">
                  <c:v>(5)カワウ</c:v>
                </c:pt>
              </c:strCache>
            </c:strRef>
          </c:cat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5EF8-4941-B5EA-77A65A2A8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1063608"/>
        <c:axId val="1"/>
      </c:barChart>
      <c:catAx>
        <c:axId val="67106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1063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453710994459026"/>
          <c:y val="0.87179850595598629"/>
          <c:w val="0.74768712938660453"/>
          <c:h val="0.965815869170199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狩猟で苦労したこと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参考R5!$J$109</c:f>
              <c:strCache>
                <c:ptCount val="1"/>
                <c:pt idx="0">
                  <c:v>計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参考R5!$B$110:$B$116</c:f>
              <c:strCache>
                <c:ptCount val="7"/>
                <c:pt idx="0">
                  <c:v>(1)捕獲技術の習得</c:v>
                </c:pt>
                <c:pt idx="1">
                  <c:v>(2)狩猟にかかる費用</c:v>
                </c:pt>
                <c:pt idx="2">
                  <c:v>(3)仲間づくり</c:v>
                </c:pt>
                <c:pt idx="3">
                  <c:v>(4)猟場の確保</c:v>
                </c:pt>
                <c:pt idx="4">
                  <c:v>(5)各種手続</c:v>
                </c:pt>
                <c:pt idx="5">
                  <c:v>(6)特にない</c:v>
                </c:pt>
                <c:pt idx="6">
                  <c:v>(7)その他</c:v>
                </c:pt>
              </c:strCache>
            </c:strRef>
          </c:cat>
          <c:val>
            <c:numRef>
              <c:f>参考R5!$J$110:$J$116</c:f>
              <c:numCache>
                <c:formatCode>General</c:formatCode>
                <c:ptCount val="7"/>
                <c:pt idx="0">
                  <c:v>70</c:v>
                </c:pt>
                <c:pt idx="1">
                  <c:v>77</c:v>
                </c:pt>
                <c:pt idx="2">
                  <c:v>40</c:v>
                </c:pt>
                <c:pt idx="3">
                  <c:v>68</c:v>
                </c:pt>
                <c:pt idx="4">
                  <c:v>59</c:v>
                </c:pt>
                <c:pt idx="5">
                  <c:v>30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F-4F37-97D0-D3AC4AAAA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1063968"/>
        <c:axId val="1"/>
      </c:barChart>
      <c:catAx>
        <c:axId val="6710639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106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あったらよい支援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参考R5!$J$120</c:f>
              <c:strCache>
                <c:ptCount val="1"/>
                <c:pt idx="0">
                  <c:v>計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参考R5!$B$121:$E$128</c:f>
              <c:strCache>
                <c:ptCount val="8"/>
                <c:pt idx="0">
                  <c:v>(1)捕獲技術習得講習の開催</c:v>
                </c:pt>
                <c:pt idx="1">
                  <c:v>(2)経費等の支援</c:v>
                </c:pt>
                <c:pt idx="2">
                  <c:v>(3)初心者と経験者の交流</c:v>
                </c:pt>
                <c:pt idx="3">
                  <c:v>(4)各種情報提供</c:v>
                </c:pt>
                <c:pt idx="4">
                  <c:v>(5)狩猟イベントの開催</c:v>
                </c:pt>
                <c:pt idx="5">
                  <c:v>(6)狩猟のデジタル化</c:v>
                </c:pt>
                <c:pt idx="6">
                  <c:v>(7)特にない</c:v>
                </c:pt>
                <c:pt idx="7">
                  <c:v>(8)その他</c:v>
                </c:pt>
              </c:strCache>
            </c:strRef>
          </c:cat>
          <c:val>
            <c:numRef>
              <c:f>参考R5!$J$121:$J$128</c:f>
              <c:numCache>
                <c:formatCode>General</c:formatCode>
                <c:ptCount val="8"/>
                <c:pt idx="0">
                  <c:v>53</c:v>
                </c:pt>
                <c:pt idx="1">
                  <c:v>110</c:v>
                </c:pt>
                <c:pt idx="2">
                  <c:v>51</c:v>
                </c:pt>
                <c:pt idx="3">
                  <c:v>44</c:v>
                </c:pt>
                <c:pt idx="4">
                  <c:v>32</c:v>
                </c:pt>
                <c:pt idx="5">
                  <c:v>49</c:v>
                </c:pt>
                <c:pt idx="6">
                  <c:v>13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2-439E-9CFD-AEC1FB8B3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4638224"/>
        <c:axId val="1"/>
      </c:barChart>
      <c:catAx>
        <c:axId val="66463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4638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県外登録の理由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参考R5!$F$73</c:f>
              <c:strCache>
                <c:ptCount val="1"/>
                <c:pt idx="0">
                  <c:v>計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参考R5!$B$74:$E$78</c:f>
              <c:strCache>
                <c:ptCount val="5"/>
                <c:pt idx="0">
                  <c:v>(1)交通の便が良い</c:v>
                </c:pt>
                <c:pt idx="1">
                  <c:v>(2)1２（猟友以外も含む）がいる</c:v>
                </c:pt>
                <c:pt idx="2">
                  <c:v>(3)猟場が充実している</c:v>
                </c:pt>
                <c:pt idx="3">
                  <c:v>(4)観光などの他目的がある</c:v>
                </c:pt>
                <c:pt idx="4">
                  <c:v>(5)その他</c:v>
                </c:pt>
              </c:strCache>
            </c:strRef>
          </c:cat>
          <c:val>
            <c:numRef>
              <c:f>参考R5!$F$74:$F$78</c:f>
              <c:numCache>
                <c:formatCode>General</c:formatCode>
                <c:ptCount val="5"/>
                <c:pt idx="0">
                  <c:v>8</c:v>
                </c:pt>
                <c:pt idx="1">
                  <c:v>16</c:v>
                </c:pt>
                <c:pt idx="2">
                  <c:v>18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2-4CF0-B500-4653ED226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4642904"/>
        <c:axId val="1"/>
      </c:barChart>
      <c:catAx>
        <c:axId val="664642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4642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出猟形態</a:t>
            </a:r>
          </a:p>
        </c:rich>
      </c:tx>
      <c:layout>
        <c:manualLayout>
          <c:xMode val="edge"/>
          <c:yMode val="edge"/>
          <c:x val="0.42362280490738513"/>
          <c:y val="1.929899808567615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グラフ!$B$34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グラフ!$C$33:$D$33</c:f>
              <c:strCache>
                <c:ptCount val="2"/>
                <c:pt idx="0">
                  <c:v>単独猟</c:v>
                </c:pt>
                <c:pt idx="1">
                  <c:v>グループ猟(２人以上)</c:v>
                </c:pt>
              </c:strCache>
            </c:strRef>
          </c:cat>
          <c:val>
            <c:numRef>
              <c:f>グラフ!$C$34:$D$34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7-48B8-ADFC-BE5AC375CF49}"/>
            </c:ext>
          </c:extLst>
        </c:ser>
        <c:ser>
          <c:idx val="1"/>
          <c:order val="1"/>
          <c:tx>
            <c:strRef>
              <c:f>グラフ!$B$35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グラフ!$C$33:$D$33</c:f>
              <c:strCache>
                <c:ptCount val="2"/>
                <c:pt idx="0">
                  <c:v>単独猟</c:v>
                </c:pt>
                <c:pt idx="1">
                  <c:v>グループ猟(２人以上)</c:v>
                </c:pt>
              </c:strCache>
            </c:strRef>
          </c:cat>
          <c:val>
            <c:numRef>
              <c:f>グラフ!$C$35:$D$35</c:f>
              <c:numCache>
                <c:formatCode>General</c:formatCode>
                <c:ptCount val="2"/>
                <c:pt idx="0">
                  <c:v>44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7-48B8-ADFC-BE5AC375CF49}"/>
            </c:ext>
          </c:extLst>
        </c:ser>
        <c:ser>
          <c:idx val="2"/>
          <c:order val="2"/>
          <c:tx>
            <c:strRef>
              <c:f>グラフ!$B$36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グラフ!$C$33:$D$33</c:f>
              <c:strCache>
                <c:ptCount val="2"/>
                <c:pt idx="0">
                  <c:v>単独猟</c:v>
                </c:pt>
                <c:pt idx="1">
                  <c:v>グループ猟(２人以上)</c:v>
                </c:pt>
              </c:strCache>
            </c:strRef>
          </c:cat>
          <c:val>
            <c:numRef>
              <c:f>グラフ!$C$36:$D$36</c:f>
              <c:numCache>
                <c:formatCode>General</c:formatCode>
                <c:ptCount val="2"/>
                <c:pt idx="0">
                  <c:v>70</c:v>
                </c:pt>
                <c:pt idx="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7-48B8-ADFC-BE5AC375CF49}"/>
            </c:ext>
          </c:extLst>
        </c:ser>
        <c:ser>
          <c:idx val="3"/>
          <c:order val="3"/>
          <c:tx>
            <c:strRef>
              <c:f>グラフ!$B$37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グラフ!$C$33:$D$33</c:f>
              <c:strCache>
                <c:ptCount val="2"/>
                <c:pt idx="0">
                  <c:v>単独猟</c:v>
                </c:pt>
                <c:pt idx="1">
                  <c:v>グループ猟(２人以上)</c:v>
                </c:pt>
              </c:strCache>
            </c:strRef>
          </c:cat>
          <c:val>
            <c:numRef>
              <c:f>グラフ!$C$37:$D$37</c:f>
              <c:numCache>
                <c:formatCode>General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B7-48B8-ADFC-BE5AC375C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1037328"/>
        <c:axId val="1"/>
      </c:barChart>
      <c:catAx>
        <c:axId val="67103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1037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29678234665111"/>
          <c:y val="0.87179862010919518"/>
          <c:w val="0.64120516185476817"/>
          <c:h val="9.401774145320440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出猟日数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グラフ!$B$43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グラフ!$C$42:$F$42</c:f>
              <c:strCache>
                <c:ptCount val="4"/>
                <c:pt idx="0">
                  <c:v>１～９日</c:v>
                </c:pt>
                <c:pt idx="1">
                  <c:v>１０～１９日</c:v>
                </c:pt>
                <c:pt idx="2">
                  <c:v>２０日以上</c:v>
                </c:pt>
                <c:pt idx="3">
                  <c:v>０日</c:v>
                </c:pt>
              </c:strCache>
            </c:strRef>
          </c:cat>
          <c:val>
            <c:numRef>
              <c:f>グラフ!$C$43:$F$43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1-4D80-8FB2-25350D679C32}"/>
            </c:ext>
          </c:extLst>
        </c:ser>
        <c:ser>
          <c:idx val="1"/>
          <c:order val="1"/>
          <c:tx>
            <c:strRef>
              <c:f>グラフ!$B$44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グラフ!$C$42:$F$42</c:f>
              <c:strCache>
                <c:ptCount val="4"/>
                <c:pt idx="0">
                  <c:v>１～９日</c:v>
                </c:pt>
                <c:pt idx="1">
                  <c:v>１０～１９日</c:v>
                </c:pt>
                <c:pt idx="2">
                  <c:v>２０日以上</c:v>
                </c:pt>
                <c:pt idx="3">
                  <c:v>０日</c:v>
                </c:pt>
              </c:strCache>
            </c:strRef>
          </c:cat>
          <c:val>
            <c:numRef>
              <c:f>グラフ!$C$44:$F$44</c:f>
              <c:numCache>
                <c:formatCode>General</c:formatCode>
                <c:ptCount val="4"/>
                <c:pt idx="0">
                  <c:v>12</c:v>
                </c:pt>
                <c:pt idx="1">
                  <c:v>7</c:v>
                </c:pt>
                <c:pt idx="2">
                  <c:v>25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1-4D80-8FB2-25350D679C32}"/>
            </c:ext>
          </c:extLst>
        </c:ser>
        <c:ser>
          <c:idx val="2"/>
          <c:order val="2"/>
          <c:tx>
            <c:strRef>
              <c:f>グラフ!$B$45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グラフ!$C$42:$F$42</c:f>
              <c:strCache>
                <c:ptCount val="4"/>
                <c:pt idx="0">
                  <c:v>１～９日</c:v>
                </c:pt>
                <c:pt idx="1">
                  <c:v>１０～１９日</c:v>
                </c:pt>
                <c:pt idx="2">
                  <c:v>２０日以上</c:v>
                </c:pt>
                <c:pt idx="3">
                  <c:v>０日</c:v>
                </c:pt>
              </c:strCache>
            </c:strRef>
          </c:cat>
          <c:val>
            <c:numRef>
              <c:f>グラフ!$C$45:$F$45</c:f>
              <c:numCache>
                <c:formatCode>General</c:formatCode>
                <c:ptCount val="4"/>
                <c:pt idx="0">
                  <c:v>84</c:v>
                </c:pt>
                <c:pt idx="1">
                  <c:v>67</c:v>
                </c:pt>
                <c:pt idx="2">
                  <c:v>62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21-4D80-8FB2-25350D679C32}"/>
            </c:ext>
          </c:extLst>
        </c:ser>
        <c:ser>
          <c:idx val="3"/>
          <c:order val="3"/>
          <c:tx>
            <c:strRef>
              <c:f>グラフ!$B$46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グラフ!$C$42:$F$42</c:f>
              <c:strCache>
                <c:ptCount val="4"/>
                <c:pt idx="0">
                  <c:v>１～９日</c:v>
                </c:pt>
                <c:pt idx="1">
                  <c:v>１０～１９日</c:v>
                </c:pt>
                <c:pt idx="2">
                  <c:v>２０日以上</c:v>
                </c:pt>
                <c:pt idx="3">
                  <c:v>０日</c:v>
                </c:pt>
              </c:strCache>
            </c:strRef>
          </c:cat>
          <c:val>
            <c:numRef>
              <c:f>グラフ!$C$46:$F$46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21-4D80-8FB2-25350D679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1041288"/>
        <c:axId val="1"/>
      </c:barChart>
      <c:catAx>
        <c:axId val="67104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1041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196476382306023"/>
          <c:y val="0.25705866066190497"/>
          <c:w val="0.22479654884619782"/>
          <c:h val="0.5071218771721599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出荷制限措置による狩猟への影響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81C3-4699-81BA-F4B3CE349D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C3-4699-81BA-F4B3CE349D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1C3-4699-81BA-F4B3CE349D9F}"/>
              </c:ext>
            </c:extLst>
          </c:dPt>
          <c:cat>
            <c:strRef>
              <c:f>グラフ!$B$124:$D$124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その他</c:v>
                </c:pt>
              </c:strCache>
            </c:strRef>
          </c:cat>
          <c:val>
            <c:numRef>
              <c:f>グラフ!$B$125:$D$125</c:f>
              <c:numCache>
                <c:formatCode>General</c:formatCode>
                <c:ptCount val="3"/>
                <c:pt idx="0">
                  <c:v>24</c:v>
                </c:pt>
                <c:pt idx="1">
                  <c:v>239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C3-4699-81BA-F4B3CE349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618222797278689"/>
          <c:y val="0.37541177860470126"/>
          <c:w val="0.17324546661883089"/>
          <c:h val="0.3584356241161685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あったらよい支援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グラフ!$J$140</c:f>
              <c:strCache>
                <c:ptCount val="1"/>
                <c:pt idx="0">
                  <c:v>計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グラフ!$B$141:$E$148</c:f>
              <c:strCache>
                <c:ptCount val="8"/>
                <c:pt idx="0">
                  <c:v>(1)捕獲技術習得講習の開催</c:v>
                </c:pt>
                <c:pt idx="1">
                  <c:v>(2)経費等の支援</c:v>
                </c:pt>
                <c:pt idx="2">
                  <c:v>(3)初心者と経験者の交流</c:v>
                </c:pt>
                <c:pt idx="3">
                  <c:v>(4)各種情報提供</c:v>
                </c:pt>
                <c:pt idx="4">
                  <c:v>(5)狩猟イベントの開催</c:v>
                </c:pt>
                <c:pt idx="5">
                  <c:v>(6)狩猟のデジタル化</c:v>
                </c:pt>
                <c:pt idx="6">
                  <c:v>(7)特にない</c:v>
                </c:pt>
                <c:pt idx="7">
                  <c:v>(8)その他</c:v>
                </c:pt>
              </c:strCache>
            </c:strRef>
          </c:cat>
          <c:val>
            <c:numRef>
              <c:f>グラフ!$J$141:$J$148</c:f>
              <c:numCache>
                <c:formatCode>General</c:formatCode>
                <c:ptCount val="8"/>
                <c:pt idx="0">
                  <c:v>75</c:v>
                </c:pt>
                <c:pt idx="1">
                  <c:v>152</c:v>
                </c:pt>
                <c:pt idx="2">
                  <c:v>87</c:v>
                </c:pt>
                <c:pt idx="3">
                  <c:v>66</c:v>
                </c:pt>
                <c:pt idx="4">
                  <c:v>55</c:v>
                </c:pt>
                <c:pt idx="5">
                  <c:v>55</c:v>
                </c:pt>
                <c:pt idx="6">
                  <c:v>23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2-4B8C-9545-88B66779B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1048848"/>
        <c:axId val="1"/>
      </c:barChart>
      <c:catAx>
        <c:axId val="671048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104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県外登録の理由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グラフ!$F$108</c:f>
              <c:strCache>
                <c:ptCount val="1"/>
                <c:pt idx="0">
                  <c:v>計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グラフ!$B$109:$E$113</c:f>
              <c:strCache>
                <c:ptCount val="5"/>
                <c:pt idx="0">
                  <c:v>(1)交通の便が良い</c:v>
                </c:pt>
                <c:pt idx="1">
                  <c:v>(2)1２（猟友以外も含む）がいる</c:v>
                </c:pt>
                <c:pt idx="2">
                  <c:v>(3)猟場が充実している</c:v>
                </c:pt>
                <c:pt idx="3">
                  <c:v>(4)観光などの他目的がある</c:v>
                </c:pt>
                <c:pt idx="4">
                  <c:v>(5)その他</c:v>
                </c:pt>
              </c:strCache>
            </c:strRef>
          </c:cat>
          <c:val>
            <c:numRef>
              <c:f>グラフ!$F$109:$F$113</c:f>
              <c:numCache>
                <c:formatCode>General</c:formatCode>
                <c:ptCount val="5"/>
                <c:pt idx="0">
                  <c:v>6</c:v>
                </c:pt>
                <c:pt idx="1">
                  <c:v>22</c:v>
                </c:pt>
                <c:pt idx="2">
                  <c:v>10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F-4CEE-ABA2-F65088CA1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1051728"/>
        <c:axId val="1"/>
      </c:barChart>
      <c:catAx>
        <c:axId val="671051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1051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延長期間での出猟</a:t>
            </a:r>
          </a:p>
        </c:rich>
      </c:tx>
      <c:layout>
        <c:manualLayout>
          <c:xMode val="edge"/>
          <c:yMode val="edge"/>
          <c:x val="0.24759974680475344"/>
          <c:y val="5.477974741060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グラフ!$B$59</c:f>
              <c:strCache>
                <c:ptCount val="1"/>
                <c:pt idx="0">
                  <c:v>網猟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グラフ!$C$58:$E$58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無回答</c:v>
                </c:pt>
              </c:strCache>
            </c:strRef>
          </c:cat>
          <c:val>
            <c:numRef>
              <c:f>グラフ!$C$59:$E$59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6-4F27-8206-5226EF01B9E0}"/>
            </c:ext>
          </c:extLst>
        </c:ser>
        <c:ser>
          <c:idx val="1"/>
          <c:order val="1"/>
          <c:tx>
            <c:strRef>
              <c:f>グラフ!$B$60</c:f>
              <c:strCache>
                <c:ptCount val="1"/>
                <c:pt idx="0">
                  <c:v>わな猟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グラフ!$C$58:$E$58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無回答</c:v>
                </c:pt>
              </c:strCache>
            </c:strRef>
          </c:cat>
          <c:val>
            <c:numRef>
              <c:f>グラフ!$C$60:$E$60</c:f>
              <c:numCache>
                <c:formatCode>General</c:formatCode>
                <c:ptCount val="3"/>
                <c:pt idx="0">
                  <c:v>33</c:v>
                </c:pt>
                <c:pt idx="1">
                  <c:v>21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16-4F27-8206-5226EF01B9E0}"/>
            </c:ext>
          </c:extLst>
        </c:ser>
        <c:ser>
          <c:idx val="2"/>
          <c:order val="2"/>
          <c:tx>
            <c:strRef>
              <c:f>グラフ!$B$61</c:f>
              <c:strCache>
                <c:ptCount val="1"/>
                <c:pt idx="0">
                  <c:v>第一種銃猟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グラフ!$C$58:$E$58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無回答</c:v>
                </c:pt>
              </c:strCache>
            </c:strRef>
          </c:cat>
          <c:val>
            <c:numRef>
              <c:f>グラフ!$C$61:$E$61</c:f>
              <c:numCache>
                <c:formatCode>General</c:formatCode>
                <c:ptCount val="3"/>
                <c:pt idx="0">
                  <c:v>140</c:v>
                </c:pt>
                <c:pt idx="1">
                  <c:v>80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16-4F27-8206-5226EF01B9E0}"/>
            </c:ext>
          </c:extLst>
        </c:ser>
        <c:ser>
          <c:idx val="3"/>
          <c:order val="3"/>
          <c:tx>
            <c:strRef>
              <c:f>グラフ!$B$62</c:f>
              <c:strCache>
                <c:ptCount val="1"/>
                <c:pt idx="0">
                  <c:v>第二種銃猟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グラフ!$C$58:$E$58</c:f>
              <c:strCache>
                <c:ptCount val="3"/>
                <c:pt idx="0">
                  <c:v>あり</c:v>
                </c:pt>
                <c:pt idx="1">
                  <c:v>なし</c:v>
                </c:pt>
                <c:pt idx="2">
                  <c:v>無回答</c:v>
                </c:pt>
              </c:strCache>
            </c:strRef>
          </c:cat>
          <c:val>
            <c:numRef>
              <c:f>グラフ!$C$62:$E$62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16-4F27-8206-5226EF01B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3369168"/>
        <c:axId val="10336664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グラフ!$B$63</c15:sqref>
                        </c15:formulaRef>
                      </c:ext>
                    </c:extLst>
                    <c:strCache>
                      <c:ptCount val="1"/>
                      <c:pt idx="0">
                        <c:v>計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グラフ!$C$58:$E$58</c15:sqref>
                        </c15:formulaRef>
                      </c:ext>
                    </c:extLst>
                    <c:strCache>
                      <c:ptCount val="3"/>
                      <c:pt idx="0">
                        <c:v>あり</c:v>
                      </c:pt>
                      <c:pt idx="1">
                        <c:v>なし</c:v>
                      </c:pt>
                      <c:pt idx="2">
                        <c:v>無回答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グラフ!$C$63:$E$63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175</c:v>
                      </c:pt>
                      <c:pt idx="1">
                        <c:v>107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816-4F27-8206-5226EF01B9E0}"/>
                  </c:ext>
                </c:extLst>
              </c15:ser>
            </c15:filteredBarSeries>
          </c:ext>
        </c:extLst>
      </c:barChart>
      <c:catAx>
        <c:axId val="10336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366648"/>
        <c:crosses val="autoZero"/>
        <c:auto val="1"/>
        <c:lblAlgn val="ctr"/>
        <c:lblOffset val="100"/>
        <c:noMultiLvlLbl val="0"/>
      </c:catAx>
      <c:valAx>
        <c:axId val="103366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36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県外狩猟者登録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グラフ!$C$100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グラフ!$B$101:$B$104</c:f>
              <c:strCache>
                <c:ptCount val="4"/>
                <c:pt idx="0">
                  <c:v>網猟</c:v>
                </c:pt>
                <c:pt idx="1">
                  <c:v>わな猟</c:v>
                </c:pt>
                <c:pt idx="2">
                  <c:v>第一種銃猟</c:v>
                </c:pt>
                <c:pt idx="3">
                  <c:v>第二種銃猟</c:v>
                </c:pt>
              </c:strCache>
            </c:strRef>
          </c:cat>
          <c:val>
            <c:numRef>
              <c:f>グラフ!$C$101:$C$104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40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A-467C-8043-02CFE076BB40}"/>
            </c:ext>
          </c:extLst>
        </c:ser>
        <c:ser>
          <c:idx val="1"/>
          <c:order val="1"/>
          <c:tx>
            <c:strRef>
              <c:f>グラフ!$D$100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グラフ!$B$101:$B$104</c:f>
              <c:strCache>
                <c:ptCount val="4"/>
                <c:pt idx="0">
                  <c:v>網猟</c:v>
                </c:pt>
                <c:pt idx="1">
                  <c:v>わな猟</c:v>
                </c:pt>
                <c:pt idx="2">
                  <c:v>第一種銃猟</c:v>
                </c:pt>
                <c:pt idx="3">
                  <c:v>第二種銃猟</c:v>
                </c:pt>
              </c:strCache>
            </c:strRef>
          </c:cat>
          <c:val>
            <c:numRef>
              <c:f>グラフ!$D$101:$D$104</c:f>
              <c:numCache>
                <c:formatCode>General</c:formatCode>
                <c:ptCount val="4"/>
                <c:pt idx="0">
                  <c:v>3</c:v>
                </c:pt>
                <c:pt idx="1">
                  <c:v>53</c:v>
                </c:pt>
                <c:pt idx="2">
                  <c:v>179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A-467C-8043-02CFE076BB40}"/>
            </c:ext>
          </c:extLst>
        </c:ser>
        <c:ser>
          <c:idx val="2"/>
          <c:order val="2"/>
          <c:tx>
            <c:strRef>
              <c:f>グラフ!$E$100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グラフ!$B$101:$B$104</c:f>
              <c:strCache>
                <c:ptCount val="4"/>
                <c:pt idx="0">
                  <c:v>網猟</c:v>
                </c:pt>
                <c:pt idx="1">
                  <c:v>わな猟</c:v>
                </c:pt>
                <c:pt idx="2">
                  <c:v>第一種銃猟</c:v>
                </c:pt>
                <c:pt idx="3">
                  <c:v>第二種銃猟</c:v>
                </c:pt>
              </c:strCache>
            </c:strRef>
          </c:cat>
          <c:val>
            <c:numRef>
              <c:f>グラフ!$E$101:$E$104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AA-467C-8043-02CFE076B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9335344"/>
        <c:axId val="679336064"/>
      </c:barChart>
      <c:catAx>
        <c:axId val="67933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9336064"/>
        <c:crosses val="autoZero"/>
        <c:auto val="1"/>
        <c:lblAlgn val="ctr"/>
        <c:lblOffset val="100"/>
        <c:noMultiLvlLbl val="0"/>
      </c:catAx>
      <c:valAx>
        <c:axId val="67933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933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62193</xdr:colOff>
      <xdr:row>14</xdr:row>
      <xdr:rowOff>50988</xdr:rowOff>
    </xdr:from>
    <xdr:to>
      <xdr:col>16</xdr:col>
      <xdr:colOff>201706</xdr:colOff>
      <xdr:row>27</xdr:row>
      <xdr:rowOff>66658</xdr:rowOff>
    </xdr:to>
    <xdr:graphicFrame macro="">
      <xdr:nvGraphicFramePr>
        <xdr:cNvPr id="60672" name="グラフ 1">
          <a:extLst>
            <a:ext uri="{FF2B5EF4-FFF2-40B4-BE49-F238E27FC236}">
              <a16:creationId xmlns:a16="http://schemas.microsoft.com/office/drawing/2014/main" id="{6894F930-B771-D716-CEB7-56ECEC0AF4E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0</xdr:row>
      <xdr:rowOff>9525</xdr:rowOff>
    </xdr:from>
    <xdr:to>
      <xdr:col>16</xdr:col>
      <xdr:colOff>246530</xdr:colOff>
      <xdr:row>13</xdr:row>
      <xdr:rowOff>84826</xdr:rowOff>
    </xdr:to>
    <xdr:graphicFrame macro="">
      <xdr:nvGraphicFramePr>
        <xdr:cNvPr id="60673" name="グラフ 2">
          <a:extLst>
            <a:ext uri="{FF2B5EF4-FFF2-40B4-BE49-F238E27FC236}">
              <a16:creationId xmlns:a16="http://schemas.microsoft.com/office/drawing/2014/main" id="{559A7D61-409E-A9F3-2E2A-666C652E1AA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84605</xdr:colOff>
      <xdr:row>28</xdr:row>
      <xdr:rowOff>146798</xdr:rowOff>
    </xdr:from>
    <xdr:to>
      <xdr:col>16</xdr:col>
      <xdr:colOff>112059</xdr:colOff>
      <xdr:row>44</xdr:row>
      <xdr:rowOff>115739</xdr:rowOff>
    </xdr:to>
    <xdr:graphicFrame macro="">
      <xdr:nvGraphicFramePr>
        <xdr:cNvPr id="60674" name="グラフ 3">
          <a:extLst>
            <a:ext uri="{FF2B5EF4-FFF2-40B4-BE49-F238E27FC236}">
              <a16:creationId xmlns:a16="http://schemas.microsoft.com/office/drawing/2014/main" id="{1D7A59FB-879A-210F-6753-C746E1FCB3E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163047</xdr:colOff>
      <xdr:row>29</xdr:row>
      <xdr:rowOff>50986</xdr:rowOff>
    </xdr:from>
    <xdr:to>
      <xdr:col>22</xdr:col>
      <xdr:colOff>163047</xdr:colOff>
      <xdr:row>45</xdr:row>
      <xdr:rowOff>123263</xdr:rowOff>
    </xdr:to>
    <xdr:graphicFrame macro="">
      <xdr:nvGraphicFramePr>
        <xdr:cNvPr id="60675" name="グラフ 4">
          <a:extLst>
            <a:ext uri="{FF2B5EF4-FFF2-40B4-BE49-F238E27FC236}">
              <a16:creationId xmlns:a16="http://schemas.microsoft.com/office/drawing/2014/main" id="{7DDA2D13-3956-62B9-A238-5F5B4C6E234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252693</xdr:colOff>
      <xdr:row>113</xdr:row>
      <xdr:rowOff>89645</xdr:rowOff>
    </xdr:from>
    <xdr:to>
      <xdr:col>16</xdr:col>
      <xdr:colOff>123265</xdr:colOff>
      <xdr:row>126</xdr:row>
      <xdr:rowOff>22412</xdr:rowOff>
    </xdr:to>
    <xdr:graphicFrame macro="">
      <xdr:nvGraphicFramePr>
        <xdr:cNvPr id="60676" name="グラフ 5">
          <a:extLst>
            <a:ext uri="{FF2B5EF4-FFF2-40B4-BE49-F238E27FC236}">
              <a16:creationId xmlns:a16="http://schemas.microsoft.com/office/drawing/2014/main" id="{F87F1087-609F-3451-5F1A-CD70D5902FA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17369</xdr:colOff>
      <xdr:row>127</xdr:row>
      <xdr:rowOff>123265</xdr:rowOff>
    </xdr:from>
    <xdr:to>
      <xdr:col>23</xdr:col>
      <xdr:colOff>616324</xdr:colOff>
      <xdr:row>145</xdr:row>
      <xdr:rowOff>1</xdr:rowOff>
    </xdr:to>
    <xdr:graphicFrame macro="">
      <xdr:nvGraphicFramePr>
        <xdr:cNvPr id="60681" name="グラフ 15">
          <a:extLst>
            <a:ext uri="{FF2B5EF4-FFF2-40B4-BE49-F238E27FC236}">
              <a16:creationId xmlns:a16="http://schemas.microsoft.com/office/drawing/2014/main" id="{EDE50551-617A-EA72-2F67-E671A5FC5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135592</xdr:colOff>
      <xdr:row>100</xdr:row>
      <xdr:rowOff>118223</xdr:rowOff>
    </xdr:from>
    <xdr:to>
      <xdr:col>23</xdr:col>
      <xdr:colOff>135592</xdr:colOff>
      <xdr:row>111</xdr:row>
      <xdr:rowOff>112060</xdr:rowOff>
    </xdr:to>
    <xdr:graphicFrame macro="">
      <xdr:nvGraphicFramePr>
        <xdr:cNvPr id="60682" name="グラフ 16">
          <a:extLst>
            <a:ext uri="{FF2B5EF4-FFF2-40B4-BE49-F238E27FC236}">
              <a16:creationId xmlns:a16="http://schemas.microsoft.com/office/drawing/2014/main" id="{A19C053C-129E-5705-6854-223701FC784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358588</xdr:colOff>
      <xdr:row>46</xdr:row>
      <xdr:rowOff>68357</xdr:rowOff>
    </xdr:from>
    <xdr:to>
      <xdr:col>22</xdr:col>
      <xdr:colOff>134471</xdr:colOff>
      <xdr:row>60</xdr:row>
      <xdr:rowOff>89648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50AD070-C827-AAEA-F2AF-B998F3DE8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201705</xdr:colOff>
      <xdr:row>99</xdr:row>
      <xdr:rowOff>113178</xdr:rowOff>
    </xdr:from>
    <xdr:to>
      <xdr:col>16</xdr:col>
      <xdr:colOff>672352</xdr:colOff>
      <xdr:row>111</xdr:row>
      <xdr:rowOff>134471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2A24F26-03D6-0D23-7464-50684680E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235324</xdr:colOff>
      <xdr:row>79</xdr:row>
      <xdr:rowOff>23529</xdr:rowOff>
    </xdr:from>
    <xdr:to>
      <xdr:col>24</xdr:col>
      <xdr:colOff>22411</xdr:colOff>
      <xdr:row>99</xdr:row>
      <xdr:rowOff>156881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32A242-EA2F-2C1B-D7EC-43D002419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22413</xdr:colOff>
      <xdr:row>164</xdr:row>
      <xdr:rowOff>146794</xdr:rowOff>
    </xdr:from>
    <xdr:to>
      <xdr:col>17</xdr:col>
      <xdr:colOff>369795</xdr:colOff>
      <xdr:row>188</xdr:row>
      <xdr:rowOff>44823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12695D-4C1D-8890-2E08-8F7A6BEA3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252134</xdr:colOff>
      <xdr:row>14</xdr:row>
      <xdr:rowOff>34739</xdr:rowOff>
    </xdr:from>
    <xdr:to>
      <xdr:col>21</xdr:col>
      <xdr:colOff>212913</xdr:colOff>
      <xdr:row>28</xdr:row>
      <xdr:rowOff>89648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EDA60-E658-B392-88BE-69B680C63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593911</xdr:colOff>
      <xdr:row>46</xdr:row>
      <xdr:rowOff>68355</xdr:rowOff>
    </xdr:from>
    <xdr:to>
      <xdr:col>16</xdr:col>
      <xdr:colOff>190499</xdr:colOff>
      <xdr:row>60</xdr:row>
      <xdr:rowOff>89647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A5F015-D00B-8CDA-97BB-D4223D263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285749</xdr:colOff>
      <xdr:row>61</xdr:row>
      <xdr:rowOff>57149</xdr:rowOff>
    </xdr:from>
    <xdr:to>
      <xdr:col>20</xdr:col>
      <xdr:colOff>44824</xdr:colOff>
      <xdr:row>78</xdr:row>
      <xdr:rowOff>133349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DEB9EF-E805-3439-AAA6-8264D2E02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39221</xdr:colOff>
      <xdr:row>81</xdr:row>
      <xdr:rowOff>101972</xdr:rowOff>
    </xdr:from>
    <xdr:to>
      <xdr:col>16</xdr:col>
      <xdr:colOff>509868</xdr:colOff>
      <xdr:row>99</xdr:row>
      <xdr:rowOff>21290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9EB77F-CB8B-C6B4-6356-D7DC5A84E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50427</xdr:colOff>
      <xdr:row>127</xdr:row>
      <xdr:rowOff>113179</xdr:rowOff>
    </xdr:from>
    <xdr:to>
      <xdr:col>16</xdr:col>
      <xdr:colOff>521074</xdr:colOff>
      <xdr:row>145</xdr:row>
      <xdr:rowOff>32497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1931E8-C892-C1D8-A80F-1624E73E4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33618</xdr:colOff>
      <xdr:row>146</xdr:row>
      <xdr:rowOff>135590</xdr:rowOff>
    </xdr:from>
    <xdr:to>
      <xdr:col>17</xdr:col>
      <xdr:colOff>504265</xdr:colOff>
      <xdr:row>164</xdr:row>
      <xdr:rowOff>54908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275CC8E-77B6-E088-8DA5-8827E34DD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16</xdr:row>
      <xdr:rowOff>28575</xdr:rowOff>
    </xdr:from>
    <xdr:to>
      <xdr:col>17</xdr:col>
      <xdr:colOff>28575</xdr:colOff>
      <xdr:row>30</xdr:row>
      <xdr:rowOff>57150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8FF4743-D776-4F6F-9705-F7EBBCBCDCC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0</xdr:row>
      <xdr:rowOff>9525</xdr:rowOff>
    </xdr:from>
    <xdr:to>
      <xdr:col>17</xdr:col>
      <xdr:colOff>28575</xdr:colOff>
      <xdr:row>14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F9464DF-BC93-4D58-991E-3E84A374C9E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28575</xdr:colOff>
      <xdr:row>32</xdr:row>
      <xdr:rowOff>57150</xdr:rowOff>
    </xdr:from>
    <xdr:to>
      <xdr:col>17</xdr:col>
      <xdr:colOff>28575</xdr:colOff>
      <xdr:row>47</xdr:row>
      <xdr:rowOff>28575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85904A-6C48-415C-8205-94543D2EBC4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28575</xdr:colOff>
      <xdr:row>49</xdr:row>
      <xdr:rowOff>28575</xdr:rowOff>
    </xdr:from>
    <xdr:to>
      <xdr:col>17</xdr:col>
      <xdr:colOff>28575</xdr:colOff>
      <xdr:row>63</xdr:row>
      <xdr:rowOff>66675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DB8CED-C443-427B-BDD5-8C655CBC22D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28575</xdr:colOff>
      <xdr:row>97</xdr:row>
      <xdr:rowOff>9525</xdr:rowOff>
    </xdr:from>
    <xdr:to>
      <xdr:col>17</xdr:col>
      <xdr:colOff>28575</xdr:colOff>
      <xdr:row>111</xdr:row>
      <xdr:rowOff>47625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FDB463-008C-404B-857F-E07A3409A20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</xdr:colOff>
      <xdr:row>97</xdr:row>
      <xdr:rowOff>9525</xdr:rowOff>
    </xdr:from>
    <xdr:to>
      <xdr:col>23</xdr:col>
      <xdr:colOff>57150</xdr:colOff>
      <xdr:row>111</xdr:row>
      <xdr:rowOff>47625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F7FD3C-94F3-459C-9A86-615DF0201B1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28575</xdr:colOff>
      <xdr:row>64</xdr:row>
      <xdr:rowOff>28575</xdr:rowOff>
    </xdr:from>
    <xdr:to>
      <xdr:col>17</xdr:col>
      <xdr:colOff>28575</xdr:colOff>
      <xdr:row>78</xdr:row>
      <xdr:rowOff>66675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3BDADF-5F7E-4589-A1B9-53B35BA90F1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57150</xdr:colOff>
      <xdr:row>75</xdr:row>
      <xdr:rowOff>19050</xdr:rowOff>
    </xdr:from>
    <xdr:to>
      <xdr:col>23</xdr:col>
      <xdr:colOff>57150</xdr:colOff>
      <xdr:row>91</xdr:row>
      <xdr:rowOff>57150</xdr:rowOff>
    </xdr:to>
    <xdr:graphicFrame macro="">
      <xdr:nvGraphicFramePr>
        <xdr:cNvPr id="9" name="グラフ 10">
          <a:extLst>
            <a:ext uri="{FF2B5EF4-FFF2-40B4-BE49-F238E27FC236}">
              <a16:creationId xmlns:a16="http://schemas.microsoft.com/office/drawing/2014/main" id="{CF3AD95A-9989-4190-9EC0-6E37A9F2562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28575</xdr:colOff>
      <xdr:row>112</xdr:row>
      <xdr:rowOff>9525</xdr:rowOff>
    </xdr:from>
    <xdr:to>
      <xdr:col>17</xdr:col>
      <xdr:colOff>28575</xdr:colOff>
      <xdr:row>126</xdr:row>
      <xdr:rowOff>57150</xdr:rowOff>
    </xdr:to>
    <xdr:graphicFrame macro="">
      <xdr:nvGraphicFramePr>
        <xdr:cNvPr id="10" name="グラフ 12">
          <a:extLst>
            <a:ext uri="{FF2B5EF4-FFF2-40B4-BE49-F238E27FC236}">
              <a16:creationId xmlns:a16="http://schemas.microsoft.com/office/drawing/2014/main" id="{EDFCBE53-3864-4860-AFA9-5CFACBD8C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28575</xdr:colOff>
      <xdr:row>127</xdr:row>
      <xdr:rowOff>9525</xdr:rowOff>
    </xdr:from>
    <xdr:to>
      <xdr:col>17</xdr:col>
      <xdr:colOff>28575</xdr:colOff>
      <xdr:row>141</xdr:row>
      <xdr:rowOff>47625</xdr:rowOff>
    </xdr:to>
    <xdr:graphicFrame macro="">
      <xdr:nvGraphicFramePr>
        <xdr:cNvPr id="11" name="グラフ 15">
          <a:extLst>
            <a:ext uri="{FF2B5EF4-FFF2-40B4-BE49-F238E27FC236}">
              <a16:creationId xmlns:a16="http://schemas.microsoft.com/office/drawing/2014/main" id="{B3F32FE4-A69F-4EAC-B1CB-C97CFC9CD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57150</xdr:colOff>
      <xdr:row>60</xdr:row>
      <xdr:rowOff>28575</xdr:rowOff>
    </xdr:from>
    <xdr:to>
      <xdr:col>23</xdr:col>
      <xdr:colOff>57150</xdr:colOff>
      <xdr:row>74</xdr:row>
      <xdr:rowOff>66675</xdr:rowOff>
    </xdr:to>
    <xdr:graphicFrame macro="">
      <xdr:nvGraphicFramePr>
        <xdr:cNvPr id="12" name="グラフ 16">
          <a:extLst>
            <a:ext uri="{FF2B5EF4-FFF2-40B4-BE49-F238E27FC236}">
              <a16:creationId xmlns:a16="http://schemas.microsoft.com/office/drawing/2014/main" id="{9B8D2613-6C63-4755-88B3-B5770900DA4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47A0-91EB-4240-8297-FC3E546D5E36}">
  <dimension ref="A1:O182"/>
  <sheetViews>
    <sheetView tabSelected="1" view="pageBreakPreview" topLeftCell="C149" zoomScale="85" zoomScaleNormal="130" zoomScaleSheetLayoutView="85" workbookViewId="0">
      <selection activeCell="U180" sqref="U180"/>
    </sheetView>
  </sheetViews>
  <sheetFormatPr defaultRowHeight="18" customHeight="1" x14ac:dyDescent="0.15"/>
  <cols>
    <col min="1" max="1" width="2.5" style="28" customWidth="1"/>
    <col min="2" max="2" width="10.75" style="28" customWidth="1"/>
    <col min="3" max="3" width="16.25" style="28" customWidth="1"/>
    <col min="4" max="10" width="10.75" style="28" customWidth="1"/>
    <col min="11" max="12" width="9" style="28"/>
    <col min="13" max="16384" width="9" style="29"/>
  </cols>
  <sheetData>
    <row r="1" spans="1:15" s="1" customFormat="1" ht="14.25" customHeight="1" x14ac:dyDescent="0.15">
      <c r="B1" s="2" t="s">
        <v>98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" customFormat="1" ht="14.25" customHeight="1" x14ac:dyDescent="0.15">
      <c r="C2" s="62" t="s">
        <v>102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1" customFormat="1" ht="12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1" customFormat="1" ht="12" customHeight="1" x14ac:dyDescent="0.15">
      <c r="B4" s="4" t="s">
        <v>101</v>
      </c>
      <c r="C4" s="4"/>
      <c r="D4" s="4"/>
      <c r="E4" s="4"/>
      <c r="F4" s="4"/>
      <c r="K4" s="4"/>
      <c r="L4" s="4"/>
    </row>
    <row r="5" spans="1:15" s="1" customFormat="1" ht="12" customHeight="1" x14ac:dyDescent="0.15">
      <c r="A5" s="4"/>
      <c r="B5" s="38"/>
      <c r="C5" s="5" t="s">
        <v>12</v>
      </c>
      <c r="D5" s="5" t="s">
        <v>0</v>
      </c>
      <c r="E5" s="5" t="s">
        <v>1</v>
      </c>
      <c r="F5" s="4"/>
      <c r="K5" s="4"/>
      <c r="L5" s="4"/>
    </row>
    <row r="6" spans="1:15" s="1" customFormat="1" ht="12" customHeight="1" x14ac:dyDescent="0.15">
      <c r="A6" s="4"/>
      <c r="B6" s="38" t="s">
        <v>4</v>
      </c>
      <c r="C6" s="32">
        <v>600</v>
      </c>
      <c r="D6" s="6">
        <v>282</v>
      </c>
      <c r="E6" s="7">
        <f>D6/C6</f>
        <v>0.47</v>
      </c>
      <c r="F6" s="4"/>
      <c r="K6" s="4"/>
      <c r="L6" s="4"/>
    </row>
    <row r="7" spans="1:15" s="1" customFormat="1" ht="12" customHeight="1" x14ac:dyDescent="0.15">
      <c r="A7" s="4"/>
      <c r="B7" s="12"/>
      <c r="C7" s="34"/>
      <c r="D7" s="11"/>
      <c r="E7" s="23"/>
      <c r="F7" s="4"/>
      <c r="K7" s="4"/>
      <c r="L7" s="4"/>
    </row>
    <row r="8" spans="1:15" s="1" customFormat="1" ht="12" customHeight="1" x14ac:dyDescent="0.15">
      <c r="A8" s="4"/>
      <c r="B8" s="4" t="s">
        <v>44</v>
      </c>
      <c r="C8" s="4"/>
      <c r="D8" s="4"/>
      <c r="E8" s="4"/>
      <c r="F8" s="4"/>
      <c r="K8" s="4"/>
      <c r="L8" s="4"/>
    </row>
    <row r="9" spans="1:15" s="1" customFormat="1" ht="12" customHeight="1" x14ac:dyDescent="0.15">
      <c r="A9" s="4"/>
      <c r="B9" s="38"/>
      <c r="C9" s="8" t="s">
        <v>36</v>
      </c>
      <c r="D9" s="33" t="s">
        <v>37</v>
      </c>
      <c r="E9" s="8" t="s">
        <v>11</v>
      </c>
      <c r="F9" s="4"/>
      <c r="K9" s="4"/>
      <c r="L9" s="4"/>
    </row>
    <row r="10" spans="1:15" s="1" customFormat="1" ht="12" customHeight="1" x14ac:dyDescent="0.15">
      <c r="A10" s="4"/>
      <c r="B10" s="30" t="s">
        <v>20</v>
      </c>
      <c r="C10" s="6">
        <v>2</v>
      </c>
      <c r="D10" s="6">
        <v>2</v>
      </c>
      <c r="E10" s="19">
        <v>4</v>
      </c>
      <c r="F10" s="4"/>
      <c r="K10" s="4"/>
      <c r="L10" s="4"/>
    </row>
    <row r="11" spans="1:15" s="1" customFormat="1" ht="12" customHeight="1" x14ac:dyDescent="0.15">
      <c r="A11" s="4"/>
      <c r="B11" s="30" t="s">
        <v>21</v>
      </c>
      <c r="C11" s="6">
        <v>52</v>
      </c>
      <c r="D11" s="19">
        <v>2</v>
      </c>
      <c r="E11" s="19">
        <v>38</v>
      </c>
      <c r="F11" s="4"/>
      <c r="K11" s="4"/>
      <c r="L11" s="4"/>
    </row>
    <row r="12" spans="1:15" s="1" customFormat="1" ht="12" customHeight="1" x14ac:dyDescent="0.15">
      <c r="A12" s="4"/>
      <c r="B12" s="30" t="s">
        <v>2</v>
      </c>
      <c r="C12" s="19">
        <v>121</v>
      </c>
      <c r="D12" s="6">
        <v>99</v>
      </c>
      <c r="E12" s="19">
        <v>144</v>
      </c>
      <c r="F12" s="4"/>
      <c r="G12" s="12"/>
      <c r="H12" s="11"/>
      <c r="I12" s="11"/>
      <c r="J12" s="13"/>
      <c r="K12" s="4"/>
      <c r="L12" s="4"/>
    </row>
    <row r="13" spans="1:15" s="1" customFormat="1" ht="12" customHeight="1" x14ac:dyDescent="0.15">
      <c r="A13" s="4"/>
      <c r="B13" s="30" t="s">
        <v>3</v>
      </c>
      <c r="C13" s="6">
        <v>2</v>
      </c>
      <c r="D13" s="6">
        <v>2</v>
      </c>
      <c r="E13" s="19">
        <v>8</v>
      </c>
      <c r="F13" s="4"/>
      <c r="G13" s="12"/>
      <c r="H13" s="11"/>
      <c r="I13" s="11"/>
      <c r="J13" s="13"/>
      <c r="K13" s="4"/>
      <c r="L13" s="4"/>
    </row>
    <row r="14" spans="1:15" s="1" customFormat="1" ht="12" customHeight="1" x14ac:dyDescent="0.15">
      <c r="A14" s="4"/>
      <c r="B14" s="38" t="s">
        <v>4</v>
      </c>
      <c r="C14" s="6">
        <f>SUM(C10:C13)</f>
        <v>177</v>
      </c>
      <c r="D14" s="6">
        <f>SUM(D10:D13)</f>
        <v>105</v>
      </c>
      <c r="E14" s="19">
        <f>SUM(C14:D14)</f>
        <v>282</v>
      </c>
      <c r="F14" s="4"/>
      <c r="G14" s="4"/>
      <c r="H14" s="4"/>
      <c r="I14" s="4"/>
      <c r="J14" s="4"/>
      <c r="K14" s="4"/>
      <c r="L14" s="4"/>
    </row>
    <row r="15" spans="1:15" s="1" customFormat="1" ht="12" customHeight="1" x14ac:dyDescent="0.15">
      <c r="A15" s="4"/>
      <c r="B15" s="12"/>
      <c r="C15" s="11">
        <v>8</v>
      </c>
      <c r="D15" s="11"/>
      <c r="E15" s="13"/>
      <c r="F15" s="4"/>
      <c r="G15" s="4"/>
      <c r="H15" s="4"/>
      <c r="I15" s="4"/>
      <c r="J15" s="4"/>
      <c r="K15" s="4"/>
      <c r="L15" s="4"/>
    </row>
    <row r="16" spans="1:15" s="1" customFormat="1" ht="12" customHeight="1" x14ac:dyDescent="0.15">
      <c r="B16" s="4" t="s">
        <v>45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s="1" customFormat="1" ht="12" customHeight="1" x14ac:dyDescent="0.15">
      <c r="A17" s="4"/>
      <c r="B17" s="38"/>
      <c r="C17" s="8" t="s">
        <v>19</v>
      </c>
      <c r="D17" s="9" t="s">
        <v>22</v>
      </c>
      <c r="E17" s="9" t="s">
        <v>23</v>
      </c>
      <c r="F17" s="9" t="s">
        <v>24</v>
      </c>
      <c r="G17" s="9" t="s">
        <v>25</v>
      </c>
      <c r="H17" s="9" t="s">
        <v>26</v>
      </c>
      <c r="I17" s="9" t="s">
        <v>27</v>
      </c>
      <c r="J17" s="9" t="s">
        <v>4</v>
      </c>
    </row>
    <row r="18" spans="1:12" s="1" customFormat="1" ht="12" customHeight="1" x14ac:dyDescent="0.15">
      <c r="A18" s="4"/>
      <c r="B18" s="30" t="s">
        <v>20</v>
      </c>
      <c r="C18" s="6">
        <v>0</v>
      </c>
      <c r="D18" s="6">
        <v>0</v>
      </c>
      <c r="E18" s="6">
        <v>0</v>
      </c>
      <c r="F18" s="6">
        <v>1</v>
      </c>
      <c r="G18" s="6">
        <v>1</v>
      </c>
      <c r="H18" s="6">
        <v>1</v>
      </c>
      <c r="I18" s="6">
        <v>1</v>
      </c>
      <c r="J18" s="6">
        <f>SUM(C18:I18)</f>
        <v>4</v>
      </c>
    </row>
    <row r="19" spans="1:12" s="1" customFormat="1" ht="12" customHeight="1" x14ac:dyDescent="0.15">
      <c r="A19" s="4"/>
      <c r="B19" s="30" t="s">
        <v>21</v>
      </c>
      <c r="C19" s="6">
        <v>0</v>
      </c>
      <c r="D19" s="6">
        <v>2</v>
      </c>
      <c r="E19" s="6">
        <v>1</v>
      </c>
      <c r="F19" s="6">
        <v>4</v>
      </c>
      <c r="G19" s="6">
        <v>9</v>
      </c>
      <c r="H19" s="6">
        <v>11</v>
      </c>
      <c r="I19" s="6">
        <v>27</v>
      </c>
      <c r="J19" s="6">
        <f>SUM(C19:I19)</f>
        <v>54</v>
      </c>
    </row>
    <row r="20" spans="1:12" s="1" customFormat="1" ht="12" customHeight="1" x14ac:dyDescent="0.15">
      <c r="A20" s="4"/>
      <c r="B20" s="30" t="s">
        <v>2</v>
      </c>
      <c r="C20" s="6">
        <v>0</v>
      </c>
      <c r="D20" s="6">
        <v>3</v>
      </c>
      <c r="E20" s="6">
        <v>16</v>
      </c>
      <c r="F20" s="6">
        <v>38</v>
      </c>
      <c r="G20" s="6">
        <v>46</v>
      </c>
      <c r="H20" s="6">
        <v>43</v>
      </c>
      <c r="I20" s="6">
        <v>74</v>
      </c>
      <c r="J20" s="6">
        <f>SUM(C20:I20)</f>
        <v>220</v>
      </c>
    </row>
    <row r="21" spans="1:12" s="1" customFormat="1" ht="12" customHeight="1" x14ac:dyDescent="0.15">
      <c r="A21" s="4"/>
      <c r="B21" s="30" t="s">
        <v>3</v>
      </c>
      <c r="C21" s="6">
        <v>0</v>
      </c>
      <c r="D21" s="6">
        <v>0</v>
      </c>
      <c r="E21" s="6">
        <v>1</v>
      </c>
      <c r="F21" s="6">
        <v>0</v>
      </c>
      <c r="G21" s="6">
        <v>1</v>
      </c>
      <c r="H21" s="6">
        <v>0</v>
      </c>
      <c r="I21" s="6">
        <v>2</v>
      </c>
      <c r="J21" s="6">
        <f>SUM(C21:I21)</f>
        <v>4</v>
      </c>
    </row>
    <row r="22" spans="1:12" s="1" customFormat="1" ht="12" customHeight="1" x14ac:dyDescent="0.15">
      <c r="A22" s="4"/>
      <c r="B22" s="38" t="s">
        <v>4</v>
      </c>
      <c r="C22" s="6">
        <f t="shared" ref="C22:I22" si="0">SUM(C18:C21)</f>
        <v>0</v>
      </c>
      <c r="D22" s="6">
        <f t="shared" si="0"/>
        <v>5</v>
      </c>
      <c r="E22" s="6">
        <f t="shared" si="0"/>
        <v>18</v>
      </c>
      <c r="F22" s="6">
        <f t="shared" si="0"/>
        <v>43</v>
      </c>
      <c r="G22" s="6">
        <f t="shared" si="0"/>
        <v>57</v>
      </c>
      <c r="H22" s="6">
        <f t="shared" si="0"/>
        <v>55</v>
      </c>
      <c r="I22" s="6">
        <f t="shared" si="0"/>
        <v>104</v>
      </c>
      <c r="J22" s="6">
        <f>SUM(C22:I22)</f>
        <v>282</v>
      </c>
    </row>
    <row r="23" spans="1:12" s="1" customFormat="1" ht="12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s="1" customFormat="1" ht="12" customHeight="1" x14ac:dyDescent="0.15">
      <c r="A24" s="4"/>
      <c r="B24" s="4" t="s">
        <v>118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s="1" customFormat="1" ht="24" customHeight="1" x14ac:dyDescent="0.15">
      <c r="A25" s="4"/>
      <c r="B25" s="41"/>
      <c r="C25" s="5" t="s">
        <v>120</v>
      </c>
      <c r="D25" s="76" t="s">
        <v>121</v>
      </c>
      <c r="E25" s="76" t="s">
        <v>122</v>
      </c>
      <c r="F25" s="5" t="s">
        <v>123</v>
      </c>
      <c r="G25" s="9" t="s">
        <v>4</v>
      </c>
      <c r="H25" s="4"/>
      <c r="I25" s="4"/>
      <c r="J25" s="4"/>
      <c r="K25" s="4"/>
      <c r="L25" s="4"/>
    </row>
    <row r="26" spans="1:12" s="1" customFormat="1" ht="12" customHeight="1" x14ac:dyDescent="0.15">
      <c r="A26" s="4"/>
      <c r="B26" s="30" t="s">
        <v>20</v>
      </c>
      <c r="C26" s="6">
        <v>1</v>
      </c>
      <c r="D26" s="6">
        <v>0</v>
      </c>
      <c r="E26" s="16">
        <v>3</v>
      </c>
      <c r="F26" s="6">
        <v>0</v>
      </c>
      <c r="G26" s="6">
        <f>SUM(C26:F26)</f>
        <v>4</v>
      </c>
      <c r="H26" s="4"/>
      <c r="I26" s="4"/>
      <c r="J26" s="4"/>
      <c r="K26" s="4"/>
      <c r="L26" s="4"/>
    </row>
    <row r="27" spans="1:12" s="1" customFormat="1" ht="12" customHeight="1" x14ac:dyDescent="0.15">
      <c r="A27" s="4"/>
      <c r="B27" s="30" t="s">
        <v>21</v>
      </c>
      <c r="C27" s="6">
        <v>14</v>
      </c>
      <c r="D27" s="6">
        <v>12</v>
      </c>
      <c r="E27" s="16">
        <v>11</v>
      </c>
      <c r="F27" s="6">
        <v>17</v>
      </c>
      <c r="G27" s="6">
        <f>SUM(C27:F27)</f>
        <v>54</v>
      </c>
      <c r="H27" s="4"/>
      <c r="I27" s="4"/>
      <c r="J27" s="4"/>
      <c r="K27" s="4"/>
      <c r="L27" s="4"/>
    </row>
    <row r="28" spans="1:12" s="1" customFormat="1" ht="12" customHeight="1" x14ac:dyDescent="0.15">
      <c r="A28" s="4"/>
      <c r="B28" s="30" t="s">
        <v>2</v>
      </c>
      <c r="C28" s="6">
        <v>26</v>
      </c>
      <c r="D28" s="6">
        <v>31</v>
      </c>
      <c r="E28" s="16">
        <v>45</v>
      </c>
      <c r="F28" s="6">
        <v>118</v>
      </c>
      <c r="G28" s="6">
        <f>SUM(C28:F28)</f>
        <v>220</v>
      </c>
      <c r="H28" s="4"/>
      <c r="I28" s="4"/>
      <c r="J28" s="4"/>
      <c r="K28" s="4"/>
      <c r="L28" s="4"/>
    </row>
    <row r="29" spans="1:12" s="1" customFormat="1" ht="12" customHeight="1" x14ac:dyDescent="0.15">
      <c r="A29" s="4"/>
      <c r="B29" s="30" t="s">
        <v>3</v>
      </c>
      <c r="C29" s="6">
        <v>0</v>
      </c>
      <c r="D29" s="6">
        <v>0</v>
      </c>
      <c r="E29" s="16">
        <v>3</v>
      </c>
      <c r="F29" s="6">
        <v>1</v>
      </c>
      <c r="G29" s="6">
        <f>SUM(C29:F29)</f>
        <v>4</v>
      </c>
      <c r="H29" s="4"/>
      <c r="I29" s="4"/>
      <c r="J29" s="4"/>
      <c r="K29" s="4"/>
      <c r="L29" s="4"/>
    </row>
    <row r="30" spans="1:12" s="1" customFormat="1" ht="12" customHeight="1" x14ac:dyDescent="0.15">
      <c r="A30" s="4"/>
      <c r="B30" s="41" t="s">
        <v>4</v>
      </c>
      <c r="C30" s="6">
        <f>SUM(C26:C29)</f>
        <v>41</v>
      </c>
      <c r="D30" s="6">
        <f>SUM(D26:D29)</f>
        <v>43</v>
      </c>
      <c r="E30" s="16">
        <f>SUM(E26:E29)</f>
        <v>62</v>
      </c>
      <c r="F30" s="6">
        <f>SUM(F26:F29)</f>
        <v>136</v>
      </c>
      <c r="G30" s="6">
        <f>SUM(G26:G29)</f>
        <v>282</v>
      </c>
      <c r="H30" s="4"/>
      <c r="I30" s="4"/>
      <c r="J30" s="4"/>
      <c r="K30" s="4"/>
      <c r="L30" s="4"/>
    </row>
    <row r="31" spans="1:12" s="1" customFormat="1" ht="12" customHeight="1" x14ac:dyDescent="0.15">
      <c r="A31" s="4"/>
      <c r="B31" s="75"/>
      <c r="C31" s="11"/>
      <c r="D31" s="11"/>
      <c r="E31" s="11"/>
      <c r="F31" s="11"/>
      <c r="G31" s="11"/>
      <c r="H31" s="4"/>
      <c r="I31" s="4"/>
      <c r="J31" s="4"/>
      <c r="K31" s="4"/>
      <c r="L31" s="4"/>
    </row>
    <row r="32" spans="1:12" s="1" customFormat="1" ht="12" customHeight="1" x14ac:dyDescent="0.15">
      <c r="A32" s="4"/>
      <c r="B32" s="4" t="s">
        <v>119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3" s="1" customFormat="1" ht="12" customHeight="1" x14ac:dyDescent="0.15">
      <c r="A33" s="4"/>
      <c r="B33" s="38"/>
      <c r="C33" s="8" t="s">
        <v>46</v>
      </c>
      <c r="D33" s="33" t="s">
        <v>47</v>
      </c>
      <c r="E33" s="33" t="s">
        <v>99</v>
      </c>
      <c r="F33" s="9" t="s">
        <v>4</v>
      </c>
      <c r="G33" s="4"/>
      <c r="H33" s="4"/>
      <c r="I33" s="4"/>
      <c r="J33" s="4"/>
      <c r="K33" s="4"/>
      <c r="L33" s="4"/>
      <c r="M33" s="4"/>
    </row>
    <row r="34" spans="1:13" s="1" customFormat="1" ht="12" customHeight="1" x14ac:dyDescent="0.15">
      <c r="A34" s="4"/>
      <c r="B34" s="30" t="s">
        <v>20</v>
      </c>
      <c r="C34" s="6">
        <v>2</v>
      </c>
      <c r="D34" s="6">
        <v>2</v>
      </c>
      <c r="E34" s="6">
        <v>0</v>
      </c>
      <c r="F34" s="6">
        <f>SUM(C34:E34)</f>
        <v>4</v>
      </c>
      <c r="G34" s="4"/>
      <c r="H34" s="4"/>
      <c r="I34" s="4"/>
      <c r="J34" s="4"/>
      <c r="K34" s="4"/>
      <c r="L34" s="4"/>
      <c r="M34" s="4"/>
    </row>
    <row r="35" spans="1:13" s="1" customFormat="1" ht="12" customHeight="1" x14ac:dyDescent="0.15">
      <c r="A35" s="4"/>
      <c r="B35" s="30" t="s">
        <v>21</v>
      </c>
      <c r="C35" s="6">
        <v>44</v>
      </c>
      <c r="D35" s="6">
        <v>8</v>
      </c>
      <c r="E35" s="6">
        <v>2</v>
      </c>
      <c r="F35" s="6">
        <f t="shared" ref="F35:F37" si="1">SUM(C35:E35)</f>
        <v>54</v>
      </c>
      <c r="G35" s="4"/>
      <c r="H35" s="4"/>
      <c r="I35" s="4"/>
      <c r="J35" s="4"/>
      <c r="K35" s="4"/>
      <c r="L35" s="4"/>
      <c r="M35" s="4"/>
    </row>
    <row r="36" spans="1:13" s="1" customFormat="1" ht="12" customHeight="1" x14ac:dyDescent="0.15">
      <c r="A36" s="4"/>
      <c r="B36" s="30" t="s">
        <v>2</v>
      </c>
      <c r="C36" s="6">
        <v>70</v>
      </c>
      <c r="D36" s="6">
        <v>150</v>
      </c>
      <c r="E36" s="6">
        <v>0</v>
      </c>
      <c r="F36" s="6">
        <f t="shared" si="1"/>
        <v>220</v>
      </c>
      <c r="G36" s="4"/>
      <c r="H36" s="4"/>
      <c r="I36" s="4"/>
      <c r="J36" s="4"/>
      <c r="K36" s="4"/>
      <c r="L36" s="4"/>
      <c r="M36" s="4"/>
    </row>
    <row r="37" spans="1:13" s="1" customFormat="1" ht="12" customHeight="1" x14ac:dyDescent="0.15">
      <c r="A37" s="4"/>
      <c r="B37" s="30" t="s">
        <v>3</v>
      </c>
      <c r="C37" s="6">
        <v>4</v>
      </c>
      <c r="D37" s="6">
        <v>0</v>
      </c>
      <c r="E37" s="6">
        <v>0</v>
      </c>
      <c r="F37" s="6">
        <f t="shared" si="1"/>
        <v>4</v>
      </c>
      <c r="G37" s="4"/>
      <c r="H37" s="4"/>
      <c r="I37" s="4"/>
      <c r="J37" s="4"/>
      <c r="K37" s="4"/>
      <c r="L37" s="4"/>
      <c r="M37" s="4"/>
    </row>
    <row r="38" spans="1:13" s="1" customFormat="1" ht="12" customHeight="1" x14ac:dyDescent="0.15">
      <c r="A38" s="4"/>
      <c r="B38" s="38" t="s">
        <v>4</v>
      </c>
      <c r="C38" s="6">
        <f>SUM(C34:C37)</f>
        <v>120</v>
      </c>
      <c r="D38" s="6">
        <f>SUM(D34:D37)</f>
        <v>160</v>
      </c>
      <c r="E38" s="6">
        <f>SUM(E34:E37)</f>
        <v>2</v>
      </c>
      <c r="F38" s="6">
        <f>SUM(F34:F37)</f>
        <v>282</v>
      </c>
      <c r="G38" s="4"/>
      <c r="H38" s="4"/>
      <c r="I38" s="4"/>
      <c r="J38" s="4"/>
      <c r="K38" s="4"/>
      <c r="L38" s="4"/>
      <c r="M38" s="4"/>
    </row>
    <row r="39" spans="1:13" s="1" customFormat="1" ht="12" customHeight="1" x14ac:dyDescent="0.15">
      <c r="A39" s="4"/>
      <c r="B39" s="12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3" s="1" customFormat="1" ht="12" customHeight="1" x14ac:dyDescent="0.15">
      <c r="B40" s="4" t="s">
        <v>125</v>
      </c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3" s="1" customFormat="1" ht="12" customHeight="1" x14ac:dyDescent="0.15">
      <c r="B41" s="4" t="s">
        <v>124</v>
      </c>
      <c r="C41" s="4"/>
      <c r="D41" s="4"/>
      <c r="E41" s="4"/>
      <c r="H41" s="4"/>
      <c r="I41" s="4"/>
      <c r="J41" s="4"/>
      <c r="K41" s="4"/>
      <c r="L41" s="4"/>
    </row>
    <row r="42" spans="1:13" s="1" customFormat="1" ht="12" customHeight="1" x14ac:dyDescent="0.15">
      <c r="B42" s="38"/>
      <c r="C42" s="5" t="s">
        <v>40</v>
      </c>
      <c r="D42" s="5" t="s">
        <v>41</v>
      </c>
      <c r="E42" s="5" t="s">
        <v>42</v>
      </c>
      <c r="F42" s="5" t="s">
        <v>43</v>
      </c>
      <c r="G42" s="9" t="s">
        <v>4</v>
      </c>
      <c r="H42" s="4"/>
      <c r="I42" s="4"/>
      <c r="J42" s="4"/>
      <c r="K42" s="4"/>
      <c r="L42" s="4"/>
    </row>
    <row r="43" spans="1:13" s="1" customFormat="1" ht="12" customHeight="1" x14ac:dyDescent="0.15">
      <c r="B43" s="30" t="s">
        <v>20</v>
      </c>
      <c r="C43" s="6">
        <v>3</v>
      </c>
      <c r="D43" s="6">
        <v>0</v>
      </c>
      <c r="E43" s="16">
        <v>0</v>
      </c>
      <c r="F43" s="6">
        <v>1</v>
      </c>
      <c r="G43" s="6">
        <f>SUM(C43:F43)</f>
        <v>4</v>
      </c>
      <c r="H43" s="4"/>
      <c r="I43" s="4"/>
      <c r="J43" s="4"/>
      <c r="K43" s="4"/>
      <c r="L43" s="4"/>
    </row>
    <row r="44" spans="1:13" s="1" customFormat="1" ht="12" customHeight="1" x14ac:dyDescent="0.15">
      <c r="B44" s="30" t="s">
        <v>21</v>
      </c>
      <c r="C44" s="6">
        <v>12</v>
      </c>
      <c r="D44" s="6">
        <v>7</v>
      </c>
      <c r="E44" s="16">
        <v>25</v>
      </c>
      <c r="F44" s="6">
        <v>10</v>
      </c>
      <c r="G44" s="6">
        <f>SUM(C44:F44)</f>
        <v>54</v>
      </c>
      <c r="H44" s="4"/>
      <c r="I44" s="4"/>
      <c r="J44" s="4"/>
      <c r="K44" s="4"/>
      <c r="L44" s="4"/>
    </row>
    <row r="45" spans="1:13" s="1" customFormat="1" ht="12" customHeight="1" x14ac:dyDescent="0.15">
      <c r="B45" s="30" t="s">
        <v>2</v>
      </c>
      <c r="C45" s="6">
        <v>84</v>
      </c>
      <c r="D45" s="6">
        <v>67</v>
      </c>
      <c r="E45" s="16">
        <v>62</v>
      </c>
      <c r="F45" s="6">
        <v>7</v>
      </c>
      <c r="G45" s="6">
        <f>SUM(C45:F45)</f>
        <v>220</v>
      </c>
      <c r="H45" s="4"/>
      <c r="I45" s="4"/>
      <c r="J45" s="4"/>
      <c r="K45" s="4"/>
      <c r="L45" s="4"/>
    </row>
    <row r="46" spans="1:13" s="1" customFormat="1" ht="12" customHeight="1" x14ac:dyDescent="0.15">
      <c r="B46" s="30" t="s">
        <v>3</v>
      </c>
      <c r="C46" s="6">
        <v>3</v>
      </c>
      <c r="D46" s="6">
        <v>1</v>
      </c>
      <c r="E46" s="16">
        <v>0</v>
      </c>
      <c r="F46" s="6">
        <v>0</v>
      </c>
      <c r="G46" s="6">
        <f>SUM(C46:F46)</f>
        <v>4</v>
      </c>
      <c r="H46" s="4"/>
      <c r="I46" s="4"/>
      <c r="J46" s="4"/>
      <c r="K46" s="4"/>
      <c r="L46" s="4"/>
    </row>
    <row r="47" spans="1:13" s="1" customFormat="1" ht="12" customHeight="1" x14ac:dyDescent="0.15">
      <c r="B47" s="38" t="s">
        <v>4</v>
      </c>
      <c r="C47" s="6">
        <f>SUM(C43:C46)</f>
        <v>102</v>
      </c>
      <c r="D47" s="6">
        <f>SUM(D43:D46)</f>
        <v>75</v>
      </c>
      <c r="E47" s="16">
        <f>SUM(E43:E46)</f>
        <v>87</v>
      </c>
      <c r="F47" s="6">
        <f>SUM(F43:F46)</f>
        <v>18</v>
      </c>
      <c r="G47" s="6">
        <f>SUM(G43:G46)</f>
        <v>282</v>
      </c>
      <c r="H47" s="4"/>
      <c r="I47" s="4"/>
      <c r="J47" s="4"/>
      <c r="K47" s="4"/>
      <c r="L47" s="4"/>
    </row>
    <row r="48" spans="1:13" s="1" customFormat="1" ht="12" customHeight="1" x14ac:dyDescent="0.15">
      <c r="B48" s="12"/>
      <c r="C48" s="11"/>
      <c r="D48" s="11"/>
      <c r="E48" s="11"/>
      <c r="F48" s="11"/>
      <c r="G48" s="11"/>
      <c r="H48" s="4"/>
      <c r="I48" s="4"/>
      <c r="J48" s="4"/>
      <c r="K48" s="4"/>
      <c r="L48" s="4"/>
    </row>
    <row r="49" spans="1:12" s="1" customFormat="1" ht="12" customHeight="1" x14ac:dyDescent="0.15">
      <c r="A49" s="4"/>
      <c r="B49" s="4" t="s">
        <v>39</v>
      </c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s="1" customFormat="1" ht="12" customHeight="1" x14ac:dyDescent="0.15">
      <c r="A50" s="4"/>
      <c r="B50" s="38"/>
      <c r="C50" s="9" t="s">
        <v>15</v>
      </c>
      <c r="D50" s="9" t="s">
        <v>16</v>
      </c>
      <c r="E50" s="9" t="s">
        <v>6</v>
      </c>
      <c r="F50" s="9" t="s">
        <v>4</v>
      </c>
      <c r="G50" s="4"/>
      <c r="H50" s="4"/>
      <c r="I50" s="4"/>
      <c r="J50" s="4"/>
      <c r="K50" s="4"/>
      <c r="L50" s="4"/>
    </row>
    <row r="51" spans="1:12" s="1" customFormat="1" ht="12" customHeight="1" x14ac:dyDescent="0.15">
      <c r="A51" s="4"/>
      <c r="B51" s="30" t="s">
        <v>20</v>
      </c>
      <c r="C51" s="6">
        <v>1</v>
      </c>
      <c r="D51" s="6">
        <v>3</v>
      </c>
      <c r="E51" s="6">
        <v>0</v>
      </c>
      <c r="F51" s="6">
        <f>C51+D51+E51</f>
        <v>4</v>
      </c>
      <c r="G51" s="4"/>
      <c r="H51" s="4"/>
      <c r="I51" s="4"/>
      <c r="J51" s="4"/>
      <c r="K51" s="4"/>
      <c r="L51" s="4"/>
    </row>
    <row r="52" spans="1:12" s="1" customFormat="1" ht="12" customHeight="1" x14ac:dyDescent="0.15">
      <c r="A52" s="4"/>
      <c r="B52" s="30" t="s">
        <v>21</v>
      </c>
      <c r="C52" s="6">
        <v>22</v>
      </c>
      <c r="D52" s="6">
        <v>32</v>
      </c>
      <c r="E52" s="6">
        <v>0</v>
      </c>
      <c r="F52" s="6">
        <f>C52+D52+E52</f>
        <v>54</v>
      </c>
      <c r="G52" s="4"/>
      <c r="H52" s="4"/>
      <c r="I52" s="4"/>
      <c r="J52" s="4"/>
      <c r="K52" s="4"/>
      <c r="L52" s="4"/>
    </row>
    <row r="53" spans="1:12" s="1" customFormat="1" ht="12" customHeight="1" x14ac:dyDescent="0.15">
      <c r="A53" s="4"/>
      <c r="B53" s="30" t="s">
        <v>2</v>
      </c>
      <c r="C53" s="6">
        <v>120</v>
      </c>
      <c r="D53" s="6">
        <v>100</v>
      </c>
      <c r="E53" s="6">
        <v>0</v>
      </c>
      <c r="F53" s="6">
        <f>C53+D53+E53</f>
        <v>220</v>
      </c>
      <c r="G53" s="4"/>
      <c r="H53" s="4"/>
      <c r="I53" s="4"/>
      <c r="J53" s="4"/>
      <c r="K53" s="4"/>
      <c r="L53" s="4"/>
    </row>
    <row r="54" spans="1:12" s="1" customFormat="1" ht="12" customHeight="1" x14ac:dyDescent="0.15">
      <c r="A54" s="4"/>
      <c r="B54" s="30" t="s">
        <v>3</v>
      </c>
      <c r="C54" s="6">
        <v>0</v>
      </c>
      <c r="D54" s="6">
        <v>4</v>
      </c>
      <c r="E54" s="6">
        <v>0</v>
      </c>
      <c r="F54" s="6">
        <f>C54+D54+E54</f>
        <v>4</v>
      </c>
      <c r="G54" s="4"/>
      <c r="H54" s="4"/>
      <c r="I54" s="4"/>
      <c r="J54" s="4"/>
      <c r="K54" s="4"/>
      <c r="L54" s="4"/>
    </row>
    <row r="55" spans="1:12" s="1" customFormat="1" ht="12" customHeight="1" x14ac:dyDescent="0.15">
      <c r="A55" s="4"/>
      <c r="B55" s="38" t="s">
        <v>4</v>
      </c>
      <c r="C55" s="6">
        <f>SUM(C51:C54)</f>
        <v>143</v>
      </c>
      <c r="D55" s="6">
        <f>SUM(D51:D54)</f>
        <v>139</v>
      </c>
      <c r="E55" s="6">
        <f>SUM(E51:E54)</f>
        <v>0</v>
      </c>
      <c r="F55" s="6">
        <f>SUM(F51:F54)</f>
        <v>282</v>
      </c>
      <c r="G55" s="4"/>
      <c r="H55" s="4"/>
      <c r="I55" s="4"/>
      <c r="J55" s="4"/>
      <c r="K55" s="4"/>
      <c r="L55" s="4"/>
    </row>
    <row r="56" spans="1:12" s="1" customFormat="1" ht="12" customHeight="1" x14ac:dyDescent="0.15">
      <c r="B56" s="12"/>
      <c r="C56" s="11"/>
      <c r="D56" s="11"/>
      <c r="E56" s="11"/>
      <c r="F56" s="11"/>
      <c r="G56" s="11"/>
      <c r="H56" s="4"/>
      <c r="I56" s="4"/>
      <c r="J56" s="4"/>
      <c r="K56" s="4"/>
      <c r="L56" s="4"/>
    </row>
    <row r="57" spans="1:12" s="1" customFormat="1" ht="12" customHeight="1" x14ac:dyDescent="0.15">
      <c r="A57" s="4"/>
      <c r="B57" s="4" t="s">
        <v>100</v>
      </c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s="1" customFormat="1" ht="12" customHeight="1" x14ac:dyDescent="0.15">
      <c r="A58" s="4"/>
      <c r="B58" s="41"/>
      <c r="C58" s="9" t="s">
        <v>15</v>
      </c>
      <c r="D58" s="9" t="s">
        <v>16</v>
      </c>
      <c r="E58" s="9" t="s">
        <v>6</v>
      </c>
      <c r="F58" s="9" t="s">
        <v>4</v>
      </c>
      <c r="G58" s="4"/>
      <c r="H58" s="4"/>
      <c r="I58" s="4"/>
      <c r="J58" s="4"/>
      <c r="K58" s="4"/>
      <c r="L58" s="4"/>
    </row>
    <row r="59" spans="1:12" s="1" customFormat="1" ht="12" customHeight="1" x14ac:dyDescent="0.15">
      <c r="A59" s="4"/>
      <c r="B59" s="30" t="s">
        <v>20</v>
      </c>
      <c r="C59" s="6">
        <v>2</v>
      </c>
      <c r="D59" s="6">
        <v>2</v>
      </c>
      <c r="E59" s="6">
        <v>0</v>
      </c>
      <c r="F59" s="6">
        <f>C59+D59+E59</f>
        <v>4</v>
      </c>
      <c r="G59" s="4"/>
      <c r="H59" s="4"/>
      <c r="I59" s="4"/>
      <c r="J59" s="4"/>
      <c r="K59" s="4"/>
      <c r="L59" s="4"/>
    </row>
    <row r="60" spans="1:12" s="1" customFormat="1" ht="12" customHeight="1" x14ac:dyDescent="0.15">
      <c r="A60" s="4"/>
      <c r="B60" s="30" t="s">
        <v>21</v>
      </c>
      <c r="C60" s="6">
        <v>33</v>
      </c>
      <c r="D60" s="6">
        <v>21</v>
      </c>
      <c r="E60" s="6">
        <v>0</v>
      </c>
      <c r="F60" s="6">
        <f>C60+D60+E60</f>
        <v>54</v>
      </c>
      <c r="G60" s="4"/>
      <c r="H60" s="4"/>
      <c r="I60" s="4"/>
      <c r="J60" s="4"/>
      <c r="K60" s="4"/>
      <c r="L60" s="4"/>
    </row>
    <row r="61" spans="1:12" s="1" customFormat="1" ht="12" customHeight="1" x14ac:dyDescent="0.15">
      <c r="A61" s="4"/>
      <c r="B61" s="30" t="s">
        <v>2</v>
      </c>
      <c r="C61" s="6">
        <v>140</v>
      </c>
      <c r="D61" s="6">
        <v>80</v>
      </c>
      <c r="E61" s="6">
        <v>0</v>
      </c>
      <c r="F61" s="6">
        <f>C61+D61+E61</f>
        <v>220</v>
      </c>
      <c r="G61" s="4"/>
      <c r="H61" s="4"/>
      <c r="I61" s="4"/>
      <c r="J61" s="4"/>
      <c r="K61" s="4"/>
      <c r="L61" s="4"/>
    </row>
    <row r="62" spans="1:12" s="1" customFormat="1" ht="12" customHeight="1" x14ac:dyDescent="0.15">
      <c r="A62" s="4"/>
      <c r="B62" s="30" t="s">
        <v>3</v>
      </c>
      <c r="C62" s="6">
        <v>0</v>
      </c>
      <c r="D62" s="6">
        <v>4</v>
      </c>
      <c r="E62" s="6">
        <v>0</v>
      </c>
      <c r="F62" s="6">
        <f>C62+D62+E62</f>
        <v>4</v>
      </c>
      <c r="G62" s="4"/>
      <c r="H62" s="4"/>
      <c r="I62" s="4"/>
      <c r="J62" s="4"/>
      <c r="K62" s="4"/>
      <c r="L62" s="4"/>
    </row>
    <row r="63" spans="1:12" s="1" customFormat="1" ht="12" customHeight="1" x14ac:dyDescent="0.15">
      <c r="A63" s="4"/>
      <c r="B63" s="41" t="s">
        <v>4</v>
      </c>
      <c r="C63" s="6">
        <f>SUM(C59:C62)</f>
        <v>175</v>
      </c>
      <c r="D63" s="6">
        <f>SUM(D59:D62)</f>
        <v>107</v>
      </c>
      <c r="E63" s="6">
        <f>SUM(E59:E62)</f>
        <v>0</v>
      </c>
      <c r="F63" s="6">
        <f>SUM(F59:F62)</f>
        <v>282</v>
      </c>
      <c r="G63" s="4"/>
      <c r="H63" s="4"/>
      <c r="I63" s="4"/>
      <c r="J63" s="4"/>
      <c r="K63" s="4"/>
      <c r="L63" s="4"/>
    </row>
    <row r="64" spans="1:12" s="1" customFormat="1" ht="12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s="1" customFormat="1" ht="12" customHeight="1" x14ac:dyDescent="0.15">
      <c r="A65" s="4"/>
      <c r="B65" s="4" t="s">
        <v>126</v>
      </c>
      <c r="C65" s="4"/>
      <c r="D65" s="4"/>
      <c r="E65" s="4"/>
      <c r="F65" s="4"/>
      <c r="G65" s="4"/>
      <c r="H65" s="4"/>
      <c r="I65" s="4"/>
    </row>
    <row r="66" spans="1:12" s="1" customFormat="1" ht="12" customHeight="1" x14ac:dyDescent="0.15">
      <c r="A66" s="4"/>
      <c r="B66" s="55"/>
      <c r="C66" s="55"/>
      <c r="D66" s="55"/>
      <c r="E66" s="55"/>
      <c r="F66" s="5" t="s">
        <v>75</v>
      </c>
      <c r="G66" s="5" t="s">
        <v>76</v>
      </c>
      <c r="H66" s="5" t="s">
        <v>77</v>
      </c>
      <c r="I66" s="5" t="s">
        <v>78</v>
      </c>
      <c r="J66" s="5" t="s">
        <v>4</v>
      </c>
    </row>
    <row r="67" spans="1:12" s="1" customFormat="1" ht="12" customHeight="1" x14ac:dyDescent="0.15">
      <c r="A67" s="4"/>
      <c r="B67" s="54" t="s">
        <v>29</v>
      </c>
      <c r="C67" s="54"/>
      <c r="D67" s="54"/>
      <c r="E67" s="54"/>
      <c r="F67" s="19">
        <v>2</v>
      </c>
      <c r="G67" s="19">
        <v>13</v>
      </c>
      <c r="H67" s="19">
        <v>151</v>
      </c>
      <c r="I67" s="19">
        <v>0</v>
      </c>
      <c r="J67" s="6">
        <f t="shared" ref="J67:J73" si="2">SUM(F67:I67)</f>
        <v>166</v>
      </c>
    </row>
    <row r="68" spans="1:12" s="1" customFormat="1" ht="12" customHeight="1" x14ac:dyDescent="0.15">
      <c r="A68" s="4"/>
      <c r="B68" s="54" t="s">
        <v>103</v>
      </c>
      <c r="C68" s="54"/>
      <c r="D68" s="54"/>
      <c r="E68" s="54"/>
      <c r="F68" s="19">
        <v>0</v>
      </c>
      <c r="G68" s="19">
        <v>5</v>
      </c>
      <c r="H68" s="19">
        <v>14</v>
      </c>
      <c r="I68" s="19">
        <v>0</v>
      </c>
      <c r="J68" s="6">
        <f t="shared" si="2"/>
        <v>19</v>
      </c>
    </row>
    <row r="69" spans="1:12" s="1" customFormat="1" ht="12" customHeight="1" x14ac:dyDescent="0.15">
      <c r="A69" s="4"/>
      <c r="B69" s="54" t="s">
        <v>31</v>
      </c>
      <c r="C69" s="54"/>
      <c r="D69" s="54"/>
      <c r="E69" s="54"/>
      <c r="F69" s="19">
        <v>0</v>
      </c>
      <c r="G69" s="19">
        <v>11</v>
      </c>
      <c r="H69" s="1">
        <v>91</v>
      </c>
      <c r="I69" s="19">
        <v>2</v>
      </c>
      <c r="J69" s="6">
        <f t="shared" si="2"/>
        <v>104</v>
      </c>
    </row>
    <row r="70" spans="1:12" s="1" customFormat="1" ht="12" customHeight="1" x14ac:dyDescent="0.15">
      <c r="A70" s="4"/>
      <c r="B70" s="54" t="s">
        <v>32</v>
      </c>
      <c r="C70" s="54"/>
      <c r="D70" s="54"/>
      <c r="E70" s="54"/>
      <c r="F70" s="19">
        <v>0</v>
      </c>
      <c r="G70" s="19">
        <v>15</v>
      </c>
      <c r="H70" s="19">
        <v>119</v>
      </c>
      <c r="I70" s="19">
        <v>2</v>
      </c>
      <c r="J70" s="6">
        <f t="shared" si="2"/>
        <v>136</v>
      </c>
    </row>
    <row r="71" spans="1:12" s="1" customFormat="1" ht="12" customHeight="1" x14ac:dyDescent="0.15">
      <c r="A71" s="4"/>
      <c r="B71" s="54" t="s">
        <v>33</v>
      </c>
      <c r="C71" s="54"/>
      <c r="D71" s="54"/>
      <c r="E71" s="54"/>
      <c r="F71" s="19">
        <v>2</v>
      </c>
      <c r="G71" s="19">
        <v>35</v>
      </c>
      <c r="H71" s="19">
        <v>46</v>
      </c>
      <c r="I71" s="19">
        <v>0</v>
      </c>
      <c r="J71" s="6">
        <f t="shared" si="2"/>
        <v>83</v>
      </c>
    </row>
    <row r="72" spans="1:12" s="1" customFormat="1" ht="12" customHeight="1" x14ac:dyDescent="0.15">
      <c r="A72" s="4"/>
      <c r="B72" s="54" t="s">
        <v>34</v>
      </c>
      <c r="C72" s="54"/>
      <c r="D72" s="54"/>
      <c r="E72" s="54"/>
      <c r="F72" s="19">
        <v>0</v>
      </c>
      <c r="G72" s="19">
        <v>20</v>
      </c>
      <c r="H72" s="19">
        <v>33</v>
      </c>
      <c r="I72" s="19">
        <v>1</v>
      </c>
      <c r="J72" s="6">
        <f t="shared" si="2"/>
        <v>54</v>
      </c>
    </row>
    <row r="73" spans="1:12" s="1" customFormat="1" ht="12" customHeight="1" x14ac:dyDescent="0.15">
      <c r="A73" s="4"/>
      <c r="B73" s="54" t="s">
        <v>35</v>
      </c>
      <c r="C73" s="54"/>
      <c r="D73" s="54"/>
      <c r="E73" s="54"/>
      <c r="F73" s="19">
        <v>0</v>
      </c>
      <c r="G73" s="19">
        <v>3</v>
      </c>
      <c r="H73" s="19">
        <v>14</v>
      </c>
      <c r="I73" s="19">
        <v>1</v>
      </c>
      <c r="J73" s="6">
        <f t="shared" si="2"/>
        <v>18</v>
      </c>
    </row>
    <row r="74" spans="1:12" s="1" customFormat="1" ht="12" customHeight="1" x14ac:dyDescent="0.15">
      <c r="A74" s="4"/>
      <c r="B74" s="55" t="s">
        <v>10</v>
      </c>
      <c r="C74" s="55"/>
      <c r="D74" s="55"/>
      <c r="E74" s="55"/>
      <c r="F74" s="19">
        <f>SUM(F67:F73)</f>
        <v>4</v>
      </c>
      <c r="G74" s="19">
        <f>SUM(G67:G73)</f>
        <v>102</v>
      </c>
      <c r="H74" s="19">
        <f>SUM(H67:H73)</f>
        <v>468</v>
      </c>
      <c r="I74" s="19">
        <f>SUM(I67:I73)</f>
        <v>6</v>
      </c>
      <c r="J74" s="6">
        <f>SUM(J67:J73)</f>
        <v>580</v>
      </c>
    </row>
    <row r="75" spans="1:12" s="1" customFormat="1" ht="12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s="1" customFormat="1" ht="12" customHeight="1" x14ac:dyDescent="0.15">
      <c r="A76" s="4"/>
      <c r="B76" s="4" t="s">
        <v>127</v>
      </c>
      <c r="C76" s="4"/>
      <c r="D76" s="4"/>
      <c r="E76" s="4"/>
    </row>
    <row r="77" spans="1:12" s="1" customFormat="1" ht="12" customHeight="1" x14ac:dyDescent="0.15">
      <c r="A77" s="4"/>
      <c r="B77" s="38"/>
      <c r="C77" s="9" t="s">
        <v>7</v>
      </c>
      <c r="D77" s="9" t="s">
        <v>8</v>
      </c>
      <c r="E77" s="15" t="s">
        <v>13</v>
      </c>
      <c r="F77" s="9" t="s">
        <v>6</v>
      </c>
      <c r="G77" s="9" t="s">
        <v>4</v>
      </c>
    </row>
    <row r="78" spans="1:12" s="1" customFormat="1" ht="12" customHeight="1" x14ac:dyDescent="0.15">
      <c r="A78" s="4"/>
      <c r="B78" s="30" t="s">
        <v>20</v>
      </c>
      <c r="C78" s="6">
        <v>1</v>
      </c>
      <c r="D78" s="6">
        <v>2</v>
      </c>
      <c r="E78" s="16">
        <v>0</v>
      </c>
      <c r="F78" s="6">
        <v>1</v>
      </c>
      <c r="G78" s="6">
        <f t="shared" ref="G78:G81" si="3">SUM(C78:F78)</f>
        <v>4</v>
      </c>
    </row>
    <row r="79" spans="1:12" s="1" customFormat="1" ht="12" customHeight="1" x14ac:dyDescent="0.15">
      <c r="A79" s="4"/>
      <c r="B79" s="30" t="s">
        <v>21</v>
      </c>
      <c r="C79" s="6">
        <v>1</v>
      </c>
      <c r="D79" s="6">
        <v>37</v>
      </c>
      <c r="E79" s="16">
        <v>10</v>
      </c>
      <c r="F79" s="6">
        <v>6</v>
      </c>
      <c r="G79" s="6">
        <f t="shared" si="3"/>
        <v>54</v>
      </c>
    </row>
    <row r="80" spans="1:12" s="1" customFormat="1" ht="12" customHeight="1" x14ac:dyDescent="0.15">
      <c r="A80" s="4"/>
      <c r="B80" s="30" t="s">
        <v>2</v>
      </c>
      <c r="C80" s="6">
        <v>30</v>
      </c>
      <c r="D80" s="6">
        <v>125</v>
      </c>
      <c r="E80" s="16">
        <v>61</v>
      </c>
      <c r="F80" s="6">
        <v>4</v>
      </c>
      <c r="G80" s="6">
        <f t="shared" si="3"/>
        <v>220</v>
      </c>
    </row>
    <row r="81" spans="1:12" s="1" customFormat="1" ht="12" customHeight="1" x14ac:dyDescent="0.15">
      <c r="A81" s="4"/>
      <c r="B81" s="30" t="s">
        <v>3</v>
      </c>
      <c r="C81" s="6">
        <v>3</v>
      </c>
      <c r="D81" s="6">
        <v>0</v>
      </c>
      <c r="E81" s="16">
        <v>1</v>
      </c>
      <c r="F81" s="6">
        <v>0</v>
      </c>
      <c r="G81" s="6">
        <f t="shared" si="3"/>
        <v>4</v>
      </c>
    </row>
    <row r="82" spans="1:12" s="1" customFormat="1" ht="12" customHeight="1" x14ac:dyDescent="0.15">
      <c r="A82" s="4"/>
      <c r="B82" s="38" t="s">
        <v>4</v>
      </c>
      <c r="C82" s="6">
        <f>SUM(C78:C81)</f>
        <v>35</v>
      </c>
      <c r="D82" s="6">
        <f>SUM(D78:D81)</f>
        <v>164</v>
      </c>
      <c r="E82" s="16">
        <f>SUM(E78:E81)</f>
        <v>72</v>
      </c>
      <c r="F82" s="6">
        <f>SUM(F78:F81)</f>
        <v>11</v>
      </c>
      <c r="G82" s="6">
        <f>SUM(G78:G81)</f>
        <v>282</v>
      </c>
    </row>
    <row r="83" spans="1:12" s="1" customFormat="1" ht="12" customHeight="1" x14ac:dyDescent="0.15">
      <c r="A83" s="4"/>
      <c r="B83" s="12"/>
      <c r="C83" s="11"/>
      <c r="D83" s="11"/>
      <c r="E83" s="11"/>
      <c r="F83" s="4"/>
      <c r="G83" s="4"/>
      <c r="H83" s="4"/>
      <c r="I83" s="4"/>
      <c r="J83" s="4"/>
      <c r="K83" s="4"/>
      <c r="L83" s="4"/>
    </row>
    <row r="84" spans="1:12" s="1" customFormat="1" ht="12" customHeight="1" x14ac:dyDescent="0.15">
      <c r="B84" s="4" t="s">
        <v>128</v>
      </c>
      <c r="C84" s="4"/>
      <c r="D84" s="4"/>
      <c r="E84" s="4"/>
      <c r="F84" s="4"/>
      <c r="G84" s="31"/>
      <c r="H84" s="4"/>
      <c r="I84" s="4"/>
      <c r="J84" s="4"/>
      <c r="K84" s="4"/>
      <c r="L84" s="4"/>
    </row>
    <row r="85" spans="1:12" s="1" customFormat="1" ht="12" customHeight="1" x14ac:dyDescent="0.15">
      <c r="A85" s="4"/>
      <c r="B85" s="56"/>
      <c r="C85" s="57"/>
      <c r="D85" s="5" t="s">
        <v>4</v>
      </c>
    </row>
    <row r="86" spans="1:12" s="1" customFormat="1" ht="12" customHeight="1" x14ac:dyDescent="0.15">
      <c r="A86" s="4"/>
      <c r="B86" s="24" t="s">
        <v>17</v>
      </c>
      <c r="C86" s="39" t="s">
        <v>88</v>
      </c>
      <c r="D86" s="6">
        <v>15</v>
      </c>
    </row>
    <row r="87" spans="1:12" s="1" customFormat="1" ht="12" customHeight="1" x14ac:dyDescent="0.15">
      <c r="A87" s="4"/>
      <c r="B87" s="25"/>
      <c r="C87" s="39" t="s">
        <v>89</v>
      </c>
      <c r="D87" s="6">
        <v>12</v>
      </c>
    </row>
    <row r="88" spans="1:12" s="1" customFormat="1" ht="12" customHeight="1" x14ac:dyDescent="0.15">
      <c r="A88" s="4"/>
      <c r="B88" s="25"/>
      <c r="C88" s="39" t="s">
        <v>105</v>
      </c>
      <c r="D88" s="6">
        <v>13</v>
      </c>
    </row>
    <row r="89" spans="1:12" s="1" customFormat="1" ht="12" customHeight="1" x14ac:dyDescent="0.15">
      <c r="A89" s="4"/>
      <c r="B89" s="25"/>
      <c r="C89" s="39" t="s">
        <v>91</v>
      </c>
      <c r="D89" s="6">
        <v>2</v>
      </c>
    </row>
    <row r="90" spans="1:12" s="1" customFormat="1" ht="12" customHeight="1" x14ac:dyDescent="0.15">
      <c r="A90" s="4"/>
      <c r="B90" s="26"/>
      <c r="C90" s="39" t="s">
        <v>92</v>
      </c>
      <c r="D90" s="6">
        <v>2</v>
      </c>
    </row>
    <row r="91" spans="1:12" s="1" customFormat="1" ht="12" customHeight="1" x14ac:dyDescent="0.15">
      <c r="A91" s="4"/>
      <c r="B91" s="24" t="s">
        <v>87</v>
      </c>
      <c r="C91" s="39" t="s">
        <v>93</v>
      </c>
      <c r="D91" s="6">
        <v>89</v>
      </c>
    </row>
    <row r="92" spans="1:12" s="1" customFormat="1" ht="12" customHeight="1" x14ac:dyDescent="0.15">
      <c r="A92" s="4"/>
      <c r="B92" s="25"/>
      <c r="C92" s="39" t="s">
        <v>94</v>
      </c>
      <c r="D92" s="6">
        <v>61</v>
      </c>
    </row>
    <row r="93" spans="1:12" s="1" customFormat="1" ht="12" customHeight="1" x14ac:dyDescent="0.15">
      <c r="A93" s="4"/>
      <c r="B93" s="25"/>
      <c r="C93" s="39" t="s">
        <v>95</v>
      </c>
      <c r="D93" s="6">
        <v>62</v>
      </c>
    </row>
    <row r="94" spans="1:12" s="1" customFormat="1" ht="12" customHeight="1" x14ac:dyDescent="0.15">
      <c r="A94" s="4"/>
      <c r="B94" s="25"/>
      <c r="C94" s="39" t="s">
        <v>96</v>
      </c>
      <c r="D94" s="6">
        <v>6</v>
      </c>
    </row>
    <row r="95" spans="1:12" s="1" customFormat="1" ht="12" customHeight="1" x14ac:dyDescent="0.15">
      <c r="A95" s="4"/>
      <c r="B95" s="26"/>
      <c r="C95" s="39" t="s">
        <v>97</v>
      </c>
      <c r="D95" s="6">
        <v>1</v>
      </c>
    </row>
    <row r="96" spans="1:12" s="1" customFormat="1" ht="12" customHeight="1" x14ac:dyDescent="0.15">
      <c r="A96" s="4"/>
      <c r="C96" s="63" t="s">
        <v>106</v>
      </c>
      <c r="D96" s="6">
        <v>13</v>
      </c>
    </row>
    <row r="97" spans="1:12" s="1" customFormat="1" ht="12" customHeight="1" x14ac:dyDescent="0.15">
      <c r="A97" s="4"/>
      <c r="C97" s="77"/>
      <c r="D97" s="11"/>
    </row>
    <row r="98" spans="1:12" s="1" customFormat="1" ht="12" customHeight="1" x14ac:dyDescent="0.15">
      <c r="B98" s="4" t="s">
        <v>129</v>
      </c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s="1" customFormat="1" ht="12" customHeight="1" x14ac:dyDescent="0.15">
      <c r="B99" s="4" t="s">
        <v>18</v>
      </c>
      <c r="C99" s="4"/>
      <c r="D99" s="4"/>
      <c r="E99" s="4"/>
    </row>
    <row r="100" spans="1:12" s="1" customFormat="1" ht="12" customHeight="1" x14ac:dyDescent="0.15">
      <c r="A100" s="4"/>
      <c r="B100" s="41"/>
      <c r="C100" s="9" t="s">
        <v>15</v>
      </c>
      <c r="D100" s="9" t="s">
        <v>16</v>
      </c>
      <c r="E100" s="9" t="s">
        <v>6</v>
      </c>
      <c r="F100" s="9" t="s">
        <v>4</v>
      </c>
      <c r="G100" s="4"/>
      <c r="H100" s="4"/>
      <c r="I100" s="4"/>
      <c r="J100" s="4"/>
      <c r="K100" s="4"/>
      <c r="L100" s="4"/>
    </row>
    <row r="101" spans="1:12" s="1" customFormat="1" ht="12" customHeight="1" x14ac:dyDescent="0.15">
      <c r="A101" s="4"/>
      <c r="B101" s="30" t="s">
        <v>20</v>
      </c>
      <c r="C101" s="6">
        <v>1</v>
      </c>
      <c r="D101" s="6">
        <v>3</v>
      </c>
      <c r="E101" s="6">
        <v>0</v>
      </c>
      <c r="F101" s="6">
        <f>C101+D101+E101</f>
        <v>4</v>
      </c>
      <c r="G101" s="4"/>
      <c r="H101" s="4"/>
      <c r="I101" s="4"/>
      <c r="J101" s="4"/>
      <c r="K101" s="4"/>
      <c r="L101" s="4"/>
    </row>
    <row r="102" spans="1:12" s="1" customFormat="1" ht="12" customHeight="1" x14ac:dyDescent="0.15">
      <c r="A102" s="4"/>
      <c r="B102" s="30" t="s">
        <v>21</v>
      </c>
      <c r="C102" s="6">
        <v>1</v>
      </c>
      <c r="D102" s="6">
        <v>53</v>
      </c>
      <c r="E102" s="6">
        <v>0</v>
      </c>
      <c r="F102" s="6">
        <f>C102+D102+E102</f>
        <v>54</v>
      </c>
      <c r="G102" s="4"/>
      <c r="H102" s="4"/>
      <c r="I102" s="4"/>
      <c r="J102" s="4"/>
      <c r="K102" s="4"/>
      <c r="L102" s="4"/>
    </row>
    <row r="103" spans="1:12" s="1" customFormat="1" ht="12" customHeight="1" x14ac:dyDescent="0.15">
      <c r="A103" s="4"/>
      <c r="B103" s="30" t="s">
        <v>2</v>
      </c>
      <c r="C103" s="6">
        <v>40</v>
      </c>
      <c r="D103" s="6">
        <v>179</v>
      </c>
      <c r="E103" s="6">
        <v>1</v>
      </c>
      <c r="F103" s="6">
        <f>C103+D103+E103</f>
        <v>220</v>
      </c>
      <c r="G103" s="4"/>
      <c r="H103" s="4"/>
      <c r="I103" s="4"/>
      <c r="J103" s="4"/>
      <c r="K103" s="4"/>
      <c r="L103" s="4"/>
    </row>
    <row r="104" spans="1:12" s="1" customFormat="1" ht="12" customHeight="1" x14ac:dyDescent="0.15">
      <c r="A104" s="4"/>
      <c r="B104" s="30" t="s">
        <v>3</v>
      </c>
      <c r="C104" s="6">
        <v>1</v>
      </c>
      <c r="D104" s="6">
        <v>3</v>
      </c>
      <c r="E104" s="6">
        <v>0</v>
      </c>
      <c r="F104" s="6">
        <f>C104+D104+E104</f>
        <v>4</v>
      </c>
      <c r="G104" s="4"/>
      <c r="H104" s="4"/>
      <c r="I104" s="4"/>
      <c r="J104" s="4"/>
      <c r="K104" s="4"/>
      <c r="L104" s="4"/>
    </row>
    <row r="105" spans="1:12" s="1" customFormat="1" ht="12" customHeight="1" x14ac:dyDescent="0.15">
      <c r="A105" s="4"/>
      <c r="B105" s="41" t="s">
        <v>4</v>
      </c>
      <c r="C105" s="6">
        <f>SUM(C101:C104)</f>
        <v>43</v>
      </c>
      <c r="D105" s="6">
        <f>SUM(D101:D104)</f>
        <v>238</v>
      </c>
      <c r="E105" s="6">
        <f>SUM(E101:E104)</f>
        <v>1</v>
      </c>
      <c r="F105" s="6">
        <f>SUM(F101:F104)</f>
        <v>282</v>
      </c>
      <c r="G105" s="4"/>
      <c r="H105" s="4"/>
      <c r="I105" s="4"/>
      <c r="J105" s="4"/>
      <c r="K105" s="4"/>
      <c r="L105" s="4"/>
    </row>
    <row r="106" spans="1:12" s="1" customFormat="1" ht="12" customHeight="1" x14ac:dyDescent="0.15">
      <c r="A106" s="4"/>
      <c r="B106" s="11"/>
      <c r="C106" s="11"/>
      <c r="D106" s="11"/>
      <c r="E106" s="11"/>
    </row>
    <row r="107" spans="1:12" s="1" customFormat="1" ht="12" customHeight="1" x14ac:dyDescent="0.15">
      <c r="A107" s="4"/>
      <c r="B107" s="4" t="s">
        <v>59</v>
      </c>
      <c r="C107" s="11"/>
      <c r="D107" s="11"/>
      <c r="E107" s="11"/>
    </row>
    <row r="108" spans="1:12" s="1" customFormat="1" ht="12" customHeight="1" x14ac:dyDescent="0.15">
      <c r="A108" s="4"/>
      <c r="B108" s="55"/>
      <c r="C108" s="55"/>
      <c r="D108" s="55"/>
      <c r="E108" s="55"/>
      <c r="F108" s="9" t="s">
        <v>4</v>
      </c>
    </row>
    <row r="109" spans="1:12" s="1" customFormat="1" ht="12" customHeight="1" x14ac:dyDescent="0.15">
      <c r="A109" s="4"/>
      <c r="B109" s="54" t="s">
        <v>55</v>
      </c>
      <c r="C109" s="54"/>
      <c r="D109" s="54"/>
      <c r="E109" s="54"/>
      <c r="F109" s="6">
        <v>6</v>
      </c>
      <c r="H109" s="35"/>
    </row>
    <row r="110" spans="1:12" s="1" customFormat="1" ht="12" customHeight="1" x14ac:dyDescent="0.15">
      <c r="A110" s="4"/>
      <c r="B110" s="54" t="s">
        <v>84</v>
      </c>
      <c r="C110" s="54"/>
      <c r="D110" s="54"/>
      <c r="E110" s="54"/>
      <c r="F110" s="6">
        <v>22</v>
      </c>
      <c r="H110" s="35"/>
    </row>
    <row r="111" spans="1:12" s="1" customFormat="1" ht="12" customHeight="1" x14ac:dyDescent="0.15">
      <c r="A111" s="4"/>
      <c r="B111" s="54" t="s">
        <v>56</v>
      </c>
      <c r="C111" s="54"/>
      <c r="D111" s="54"/>
      <c r="E111" s="54"/>
      <c r="F111" s="6">
        <v>10</v>
      </c>
      <c r="H111" s="35"/>
    </row>
    <row r="112" spans="1:12" s="1" customFormat="1" ht="12" customHeight="1" x14ac:dyDescent="0.15">
      <c r="A112" s="4"/>
      <c r="B112" s="54" t="s">
        <v>57</v>
      </c>
      <c r="C112" s="54"/>
      <c r="D112" s="54"/>
      <c r="E112" s="54"/>
      <c r="F112" s="6">
        <v>0</v>
      </c>
      <c r="H112" s="35"/>
    </row>
    <row r="113" spans="1:12" s="1" customFormat="1" ht="12" customHeight="1" x14ac:dyDescent="0.15">
      <c r="A113" s="4"/>
      <c r="B113" s="54" t="s">
        <v>58</v>
      </c>
      <c r="C113" s="54"/>
      <c r="D113" s="54"/>
      <c r="E113" s="54"/>
      <c r="F113" s="6">
        <v>5</v>
      </c>
    </row>
    <row r="114" spans="1:12" s="1" customFormat="1" ht="12" customHeight="1" x14ac:dyDescent="0.15">
      <c r="A114" s="4"/>
      <c r="B114" s="55" t="s">
        <v>10</v>
      </c>
      <c r="C114" s="55"/>
      <c r="D114" s="55"/>
      <c r="E114" s="55"/>
      <c r="F114" s="6">
        <f>SUM(F109:F113)</f>
        <v>43</v>
      </c>
    </row>
    <row r="115" spans="1:12" s="1" customFormat="1" ht="12" customHeight="1" x14ac:dyDescent="0.15">
      <c r="A115" s="4"/>
      <c r="B115" s="11"/>
      <c r="C115" s="11"/>
      <c r="D115" s="11"/>
      <c r="E115" s="11"/>
    </row>
    <row r="116" spans="1:12" s="1" customFormat="1" ht="12" customHeight="1" x14ac:dyDescent="0.15">
      <c r="B116" s="4" t="s">
        <v>130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s="1" customFormat="1" ht="12" customHeight="1" x14ac:dyDescent="0.15">
      <c r="A117" s="4"/>
      <c r="B117" s="20" t="s">
        <v>15</v>
      </c>
      <c r="C117" s="20" t="s">
        <v>16</v>
      </c>
      <c r="D117" s="20" t="s">
        <v>5</v>
      </c>
      <c r="E117" s="20" t="s">
        <v>4</v>
      </c>
      <c r="F117" s="10"/>
    </row>
    <row r="118" spans="1:12" s="21" customFormat="1" ht="12" customHeight="1" x14ac:dyDescent="0.15">
      <c r="A118" s="18"/>
      <c r="B118" s="14">
        <v>47</v>
      </c>
      <c r="C118" s="14">
        <v>188</v>
      </c>
      <c r="D118" s="36">
        <v>47</v>
      </c>
      <c r="E118" s="14">
        <f>SUM(B118:D118)</f>
        <v>282</v>
      </c>
      <c r="F118" s="17"/>
    </row>
    <row r="119" spans="1:12" s="21" customFormat="1" ht="12" customHeight="1" x14ac:dyDescent="0.15">
      <c r="A119" s="18"/>
      <c r="B119" s="17" t="s">
        <v>104</v>
      </c>
      <c r="C119" s="17"/>
      <c r="D119" s="37"/>
      <c r="E119" s="17"/>
      <c r="F119" s="17"/>
    </row>
    <row r="120" spans="1:12" s="1" customFormat="1" ht="12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22"/>
      <c r="K120" s="4"/>
      <c r="L120" s="4"/>
    </row>
    <row r="121" spans="1:12" s="1" customFormat="1" ht="12" customHeight="1" x14ac:dyDescent="0.15">
      <c r="A121" s="4"/>
      <c r="B121" s="11"/>
      <c r="C121" s="11"/>
      <c r="D121" s="11"/>
      <c r="E121" s="11"/>
      <c r="F121" s="11"/>
      <c r="G121" s="4"/>
      <c r="H121" s="4"/>
      <c r="I121" s="4"/>
      <c r="J121" s="4"/>
      <c r="K121" s="4"/>
      <c r="L121" s="4"/>
    </row>
    <row r="122" spans="1:12" s="1" customFormat="1" ht="12" customHeight="1" x14ac:dyDescent="0.15">
      <c r="A122" s="4"/>
      <c r="B122" s="4" t="s">
        <v>54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s="1" customFormat="1" ht="12" customHeight="1" x14ac:dyDescent="0.15">
      <c r="A123" s="4"/>
      <c r="B123" s="4" t="s">
        <v>141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s="1" customFormat="1" ht="12" customHeight="1" x14ac:dyDescent="0.15">
      <c r="A124" s="4"/>
      <c r="B124" s="9" t="s">
        <v>15</v>
      </c>
      <c r="C124" s="9" t="s">
        <v>16</v>
      </c>
      <c r="D124" s="9" t="s">
        <v>9</v>
      </c>
      <c r="E124" s="9" t="s">
        <v>11</v>
      </c>
      <c r="F124" s="4"/>
      <c r="G124" s="4"/>
      <c r="H124" s="4"/>
      <c r="I124" s="4"/>
      <c r="J124" s="4"/>
      <c r="K124" s="4"/>
      <c r="L124" s="4"/>
    </row>
    <row r="125" spans="1:12" s="1" customFormat="1" ht="12" customHeight="1" x14ac:dyDescent="0.15">
      <c r="A125" s="4"/>
      <c r="B125" s="14">
        <v>24</v>
      </c>
      <c r="C125" s="14">
        <v>239</v>
      </c>
      <c r="D125" s="36">
        <v>19</v>
      </c>
      <c r="E125" s="14">
        <f>SUM(B125:D125)</f>
        <v>282</v>
      </c>
      <c r="F125" s="4"/>
      <c r="G125" s="4"/>
      <c r="H125" s="4"/>
      <c r="I125" s="4"/>
      <c r="J125" s="4"/>
      <c r="K125" s="4"/>
      <c r="L125" s="4"/>
    </row>
    <row r="126" spans="1:12" s="1" customFormat="1" ht="12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s="1" customFormat="1" ht="12" customHeight="1" x14ac:dyDescent="0.15">
      <c r="A127" s="4"/>
      <c r="B127" s="11"/>
      <c r="C127" s="11"/>
      <c r="D127" s="11"/>
      <c r="E127" s="11"/>
      <c r="F127" s="27"/>
      <c r="G127" s="17"/>
      <c r="H127" s="11"/>
      <c r="I127" s="4"/>
      <c r="J127" s="4"/>
      <c r="K127" s="4"/>
      <c r="L127" s="4"/>
    </row>
    <row r="128" spans="1:12" s="1" customFormat="1" ht="12" customHeight="1" x14ac:dyDescent="0.15">
      <c r="A128" s="4"/>
      <c r="B128" s="11" t="s">
        <v>138</v>
      </c>
      <c r="C128" s="11"/>
      <c r="D128" s="11"/>
      <c r="E128" s="11"/>
      <c r="F128" s="27"/>
      <c r="G128" s="17"/>
      <c r="H128" s="11"/>
      <c r="I128" s="4"/>
      <c r="J128" s="4"/>
      <c r="K128" s="4"/>
      <c r="L128" s="4"/>
    </row>
    <row r="129" spans="1:12" ht="12" customHeight="1" x14ac:dyDescent="0.15">
      <c r="B129" s="55"/>
      <c r="C129" s="55"/>
      <c r="D129" s="55"/>
      <c r="E129" s="55"/>
      <c r="F129" s="5" t="s">
        <v>75</v>
      </c>
      <c r="G129" s="5" t="s">
        <v>76</v>
      </c>
      <c r="H129" s="5" t="s">
        <v>77</v>
      </c>
      <c r="I129" s="5" t="s">
        <v>78</v>
      </c>
      <c r="J129" s="5" t="s">
        <v>4</v>
      </c>
    </row>
    <row r="130" spans="1:12" ht="12" customHeight="1" x14ac:dyDescent="0.15">
      <c r="B130" s="71" t="s">
        <v>131</v>
      </c>
      <c r="C130" s="72"/>
      <c r="D130" s="72"/>
      <c r="E130" s="73"/>
      <c r="F130" s="64">
        <v>3</v>
      </c>
      <c r="G130" s="64">
        <v>16</v>
      </c>
      <c r="H130" s="64">
        <v>53</v>
      </c>
      <c r="I130" s="64">
        <v>1</v>
      </c>
      <c r="J130" s="64">
        <f>SUM(F130:I130)</f>
        <v>73</v>
      </c>
    </row>
    <row r="131" spans="1:12" ht="12" customHeight="1" x14ac:dyDescent="0.15">
      <c r="B131" s="71" t="s">
        <v>132</v>
      </c>
      <c r="C131" s="72"/>
      <c r="D131" s="72"/>
      <c r="E131" s="73"/>
      <c r="F131" s="64">
        <v>3</v>
      </c>
      <c r="G131" s="64">
        <v>19</v>
      </c>
      <c r="H131" s="64">
        <v>93</v>
      </c>
      <c r="I131" s="64">
        <v>2</v>
      </c>
      <c r="J131" s="64">
        <f>SUM(F131:I131)</f>
        <v>117</v>
      </c>
    </row>
    <row r="132" spans="1:12" ht="12" customHeight="1" x14ac:dyDescent="0.15">
      <c r="B132" s="71" t="s">
        <v>133</v>
      </c>
      <c r="C132" s="72"/>
      <c r="D132" s="72"/>
      <c r="E132" s="73"/>
      <c r="F132" s="64">
        <v>0</v>
      </c>
      <c r="G132" s="64">
        <v>10</v>
      </c>
      <c r="H132" s="64">
        <v>39</v>
      </c>
      <c r="I132" s="64">
        <v>0</v>
      </c>
      <c r="J132" s="64">
        <f>SUM(F132:I132)</f>
        <v>49</v>
      </c>
    </row>
    <row r="133" spans="1:12" ht="12" customHeight="1" x14ac:dyDescent="0.15">
      <c r="B133" s="71" t="s">
        <v>134</v>
      </c>
      <c r="C133" s="72"/>
      <c r="D133" s="72"/>
      <c r="E133" s="73"/>
      <c r="F133" s="64">
        <v>3</v>
      </c>
      <c r="G133" s="64">
        <v>15</v>
      </c>
      <c r="H133" s="64">
        <v>65</v>
      </c>
      <c r="I133" s="64">
        <v>4</v>
      </c>
      <c r="J133" s="64">
        <f>SUM(F133:I133)</f>
        <v>87</v>
      </c>
    </row>
    <row r="134" spans="1:12" ht="12" customHeight="1" x14ac:dyDescent="0.15">
      <c r="B134" s="71" t="s">
        <v>135</v>
      </c>
      <c r="C134" s="72"/>
      <c r="D134" s="72"/>
      <c r="E134" s="73"/>
      <c r="F134" s="64">
        <v>1</v>
      </c>
      <c r="G134" s="64">
        <v>9</v>
      </c>
      <c r="H134" s="64">
        <v>76</v>
      </c>
      <c r="I134" s="64">
        <v>2</v>
      </c>
      <c r="J134" s="64">
        <f>SUM(F134:I134)</f>
        <v>88</v>
      </c>
    </row>
    <row r="135" spans="1:12" ht="12" customHeight="1" x14ac:dyDescent="0.15">
      <c r="B135" s="71" t="s">
        <v>136</v>
      </c>
      <c r="C135" s="72"/>
      <c r="D135" s="72"/>
      <c r="E135" s="73"/>
      <c r="F135" s="64">
        <v>0</v>
      </c>
      <c r="G135" s="64">
        <v>11</v>
      </c>
      <c r="H135" s="64">
        <v>38</v>
      </c>
      <c r="I135" s="64">
        <v>1</v>
      </c>
      <c r="J135" s="64">
        <f>SUM(F135:I135)</f>
        <v>50</v>
      </c>
    </row>
    <row r="136" spans="1:12" ht="12" customHeight="1" x14ac:dyDescent="0.15">
      <c r="B136" s="71" t="s">
        <v>137</v>
      </c>
      <c r="C136" s="72"/>
      <c r="D136" s="72"/>
      <c r="E136" s="73"/>
      <c r="F136" s="64">
        <v>1</v>
      </c>
      <c r="G136" s="64">
        <v>1</v>
      </c>
      <c r="H136" s="64">
        <v>13</v>
      </c>
      <c r="I136" s="64">
        <v>1</v>
      </c>
      <c r="J136" s="64">
        <f>SUM(F136:I136)</f>
        <v>16</v>
      </c>
    </row>
    <row r="137" spans="1:12" ht="12" customHeight="1" x14ac:dyDescent="0.15">
      <c r="B137" s="68" t="s">
        <v>116</v>
      </c>
      <c r="C137" s="69"/>
      <c r="D137" s="69"/>
      <c r="E137" s="70"/>
      <c r="F137" s="64">
        <f>SUM(F130:F136)</f>
        <v>11</v>
      </c>
      <c r="G137" s="64">
        <f>SUM(G130:G136)</f>
        <v>81</v>
      </c>
      <c r="H137" s="64">
        <f>SUM(H130:H136)</f>
        <v>377</v>
      </c>
      <c r="I137" s="64">
        <f>SUM(I130:I136)</f>
        <v>11</v>
      </c>
      <c r="J137" s="64">
        <f>SUM(J130:J136)</f>
        <v>480</v>
      </c>
    </row>
    <row r="138" spans="1:12" s="1" customFormat="1" ht="12" customHeight="1" x14ac:dyDescent="0.15">
      <c r="A138" s="4"/>
      <c r="B138" s="11"/>
      <c r="C138" s="11"/>
      <c r="D138" s="11"/>
      <c r="E138" s="11"/>
      <c r="F138" s="27"/>
      <c r="G138" s="17"/>
      <c r="H138" s="11"/>
      <c r="I138" s="4"/>
      <c r="J138" s="4"/>
      <c r="K138" s="4"/>
      <c r="L138" s="4"/>
    </row>
    <row r="139" spans="1:12" ht="12" customHeight="1" x14ac:dyDescent="0.15">
      <c r="B139" s="4" t="s">
        <v>61</v>
      </c>
      <c r="C139" s="4"/>
      <c r="D139" s="4"/>
      <c r="E139" s="4"/>
      <c r="F139" s="4"/>
    </row>
    <row r="140" spans="1:12" ht="12" customHeight="1" x14ac:dyDescent="0.15">
      <c r="B140" s="55"/>
      <c r="C140" s="55"/>
      <c r="D140" s="55"/>
      <c r="E140" s="55"/>
      <c r="F140" s="5" t="s">
        <v>75</v>
      </c>
      <c r="G140" s="5" t="s">
        <v>76</v>
      </c>
      <c r="H140" s="5" t="s">
        <v>77</v>
      </c>
      <c r="I140" s="5" t="s">
        <v>78</v>
      </c>
      <c r="J140" s="5" t="s">
        <v>4</v>
      </c>
    </row>
    <row r="141" spans="1:12" ht="12" customHeight="1" x14ac:dyDescent="0.15">
      <c r="B141" s="54" t="s">
        <v>67</v>
      </c>
      <c r="C141" s="54"/>
      <c r="D141" s="54"/>
      <c r="E141" s="54"/>
      <c r="F141" s="6">
        <v>2</v>
      </c>
      <c r="G141" s="6">
        <v>16</v>
      </c>
      <c r="H141" s="6">
        <v>55</v>
      </c>
      <c r="I141" s="6">
        <v>2</v>
      </c>
      <c r="J141" s="6">
        <f>SUM(F141:I141)</f>
        <v>75</v>
      </c>
    </row>
    <row r="142" spans="1:12" ht="12" customHeight="1" x14ac:dyDescent="0.15">
      <c r="B142" s="54" t="s">
        <v>68</v>
      </c>
      <c r="C142" s="54"/>
      <c r="D142" s="54"/>
      <c r="E142" s="54"/>
      <c r="F142" s="6">
        <v>2</v>
      </c>
      <c r="G142" s="6">
        <v>30</v>
      </c>
      <c r="H142" s="6">
        <v>119</v>
      </c>
      <c r="I142" s="6">
        <v>1</v>
      </c>
      <c r="J142" s="6">
        <f t="shared" ref="J142:J148" si="4">SUM(F142:I142)</f>
        <v>152</v>
      </c>
    </row>
    <row r="143" spans="1:12" ht="12" customHeight="1" x14ac:dyDescent="0.15">
      <c r="B143" s="54" t="s">
        <v>69</v>
      </c>
      <c r="C143" s="54"/>
      <c r="D143" s="54"/>
      <c r="E143" s="54"/>
      <c r="F143" s="6">
        <v>3</v>
      </c>
      <c r="G143" s="6">
        <v>14</v>
      </c>
      <c r="H143" s="6">
        <v>70</v>
      </c>
      <c r="I143" s="6">
        <v>0</v>
      </c>
      <c r="J143" s="6">
        <f t="shared" si="4"/>
        <v>87</v>
      </c>
    </row>
    <row r="144" spans="1:12" ht="12" customHeight="1" x14ac:dyDescent="0.15">
      <c r="B144" s="54" t="s">
        <v>70</v>
      </c>
      <c r="C144" s="54"/>
      <c r="D144" s="54"/>
      <c r="E144" s="54"/>
      <c r="F144" s="6">
        <v>2</v>
      </c>
      <c r="G144" s="6">
        <v>12</v>
      </c>
      <c r="H144" s="6">
        <v>50</v>
      </c>
      <c r="I144" s="6">
        <v>2</v>
      </c>
      <c r="J144" s="6">
        <f t="shared" si="4"/>
        <v>66</v>
      </c>
    </row>
    <row r="145" spans="1:12" ht="12" customHeight="1" x14ac:dyDescent="0.15">
      <c r="B145" s="54" t="s">
        <v>71</v>
      </c>
      <c r="C145" s="54"/>
      <c r="D145" s="54"/>
      <c r="E145" s="54"/>
      <c r="F145" s="6">
        <v>2</v>
      </c>
      <c r="G145" s="6">
        <v>7</v>
      </c>
      <c r="H145" s="6">
        <v>46</v>
      </c>
      <c r="I145" s="6">
        <v>0</v>
      </c>
      <c r="J145" s="6">
        <f t="shared" si="4"/>
        <v>55</v>
      </c>
    </row>
    <row r="146" spans="1:12" ht="12" customHeight="1" x14ac:dyDescent="0.15">
      <c r="B146" s="54" t="s">
        <v>72</v>
      </c>
      <c r="C146" s="54"/>
      <c r="D146" s="54"/>
      <c r="E146" s="54"/>
      <c r="F146" s="6">
        <v>3</v>
      </c>
      <c r="G146" s="6">
        <v>8</v>
      </c>
      <c r="H146" s="6">
        <v>42</v>
      </c>
      <c r="I146" s="6">
        <v>2</v>
      </c>
      <c r="J146" s="6">
        <f t="shared" si="4"/>
        <v>55</v>
      </c>
    </row>
    <row r="147" spans="1:12" ht="12" customHeight="1" x14ac:dyDescent="0.15">
      <c r="B147" s="54" t="s">
        <v>73</v>
      </c>
      <c r="C147" s="54"/>
      <c r="D147" s="54"/>
      <c r="E147" s="54"/>
      <c r="F147" s="6">
        <v>0</v>
      </c>
      <c r="G147" s="6">
        <v>3</v>
      </c>
      <c r="H147" s="6">
        <v>20</v>
      </c>
      <c r="I147" s="6">
        <v>0</v>
      </c>
      <c r="J147" s="6">
        <f t="shared" si="4"/>
        <v>23</v>
      </c>
    </row>
    <row r="148" spans="1:12" ht="12" customHeight="1" x14ac:dyDescent="0.15">
      <c r="B148" s="54" t="s">
        <v>74</v>
      </c>
      <c r="C148" s="54"/>
      <c r="D148" s="54"/>
      <c r="E148" s="54"/>
      <c r="F148" s="6">
        <v>0</v>
      </c>
      <c r="G148" s="6">
        <v>2</v>
      </c>
      <c r="H148" s="6">
        <v>8</v>
      </c>
      <c r="I148" s="6">
        <v>1</v>
      </c>
      <c r="J148" s="6">
        <f t="shared" si="4"/>
        <v>11</v>
      </c>
    </row>
    <row r="149" spans="1:12" ht="12" customHeight="1" x14ac:dyDescent="0.15">
      <c r="B149" s="58" t="s">
        <v>10</v>
      </c>
      <c r="C149" s="59"/>
      <c r="D149" s="59"/>
      <c r="E149" s="60"/>
      <c r="F149" s="6">
        <f>SUM(F141:F148)</f>
        <v>14</v>
      </c>
      <c r="G149" s="6">
        <f>SUM(G141:G148)</f>
        <v>92</v>
      </c>
      <c r="H149" s="6">
        <f>SUM(H141:H148)</f>
        <v>410</v>
      </c>
      <c r="I149" s="6">
        <f>SUM(I141:I148)</f>
        <v>8</v>
      </c>
      <c r="J149" s="6">
        <f>SUM(J141:J148)</f>
        <v>524</v>
      </c>
    </row>
    <row r="150" spans="1:12" s="1" customFormat="1" ht="12" customHeight="1" x14ac:dyDescent="0.15">
      <c r="A150" s="4"/>
      <c r="B150" s="11"/>
      <c r="C150" s="11"/>
      <c r="D150" s="11"/>
      <c r="E150" s="11"/>
      <c r="F150" s="27"/>
      <c r="G150" s="17"/>
      <c r="H150" s="11"/>
      <c r="I150" s="4"/>
      <c r="J150" s="4"/>
      <c r="K150" s="4"/>
      <c r="L150" s="4"/>
    </row>
    <row r="151" spans="1:12" ht="12" customHeight="1" x14ac:dyDescent="0.15">
      <c r="B151" s="4" t="s">
        <v>139</v>
      </c>
      <c r="C151" s="4"/>
      <c r="D151" s="4"/>
      <c r="E151" s="4"/>
      <c r="F151" s="4"/>
    </row>
    <row r="152" spans="1:12" ht="12" customHeight="1" x14ac:dyDescent="0.15">
      <c r="B152" s="55"/>
      <c r="C152" s="55"/>
      <c r="D152" s="55"/>
      <c r="E152" s="55"/>
      <c r="F152" s="5" t="s">
        <v>75</v>
      </c>
      <c r="G152" s="5" t="s">
        <v>76</v>
      </c>
      <c r="H152" s="5" t="s">
        <v>77</v>
      </c>
      <c r="I152" s="5" t="s">
        <v>78</v>
      </c>
      <c r="J152" s="5" t="s">
        <v>4</v>
      </c>
    </row>
    <row r="153" spans="1:12" ht="12" customHeight="1" x14ac:dyDescent="0.15">
      <c r="B153" s="54" t="s">
        <v>107</v>
      </c>
      <c r="C153" s="54"/>
      <c r="D153" s="54"/>
      <c r="E153" s="54"/>
      <c r="F153" s="6">
        <v>2</v>
      </c>
      <c r="G153" s="6">
        <v>25</v>
      </c>
      <c r="H153" s="6">
        <v>100</v>
      </c>
      <c r="I153" s="6">
        <v>2</v>
      </c>
      <c r="J153" s="6">
        <f t="shared" ref="J153:J155" si="5">SUM(F153:I153)</f>
        <v>129</v>
      </c>
    </row>
    <row r="154" spans="1:12" ht="12" customHeight="1" x14ac:dyDescent="0.15">
      <c r="B154" s="54" t="s">
        <v>108</v>
      </c>
      <c r="C154" s="54"/>
      <c r="D154" s="54"/>
      <c r="E154" s="54"/>
      <c r="F154" s="6">
        <v>2</v>
      </c>
      <c r="G154" s="6">
        <v>21</v>
      </c>
      <c r="H154" s="6">
        <v>85</v>
      </c>
      <c r="I154" s="6">
        <v>2</v>
      </c>
      <c r="J154" s="6">
        <f t="shared" si="5"/>
        <v>110</v>
      </c>
    </row>
    <row r="155" spans="1:12" ht="12" customHeight="1" x14ac:dyDescent="0.15">
      <c r="B155" s="54" t="s">
        <v>109</v>
      </c>
      <c r="C155" s="54"/>
      <c r="D155" s="54"/>
      <c r="E155" s="54"/>
      <c r="F155" s="6">
        <v>0</v>
      </c>
      <c r="G155" s="6">
        <v>8</v>
      </c>
      <c r="H155" s="6">
        <v>35</v>
      </c>
      <c r="I155" s="6">
        <v>0</v>
      </c>
      <c r="J155" s="6">
        <f t="shared" si="5"/>
        <v>43</v>
      </c>
    </row>
    <row r="156" spans="1:12" ht="12" customHeight="1" x14ac:dyDescent="0.15">
      <c r="B156" s="55" t="s">
        <v>10</v>
      </c>
      <c r="C156" s="55"/>
      <c r="D156" s="55"/>
      <c r="E156" s="55"/>
      <c r="F156" s="6">
        <f>SUM(F153:F155)</f>
        <v>4</v>
      </c>
      <c r="G156" s="6">
        <f>SUM(G153:G155)</f>
        <v>54</v>
      </c>
      <c r="H156" s="6">
        <f>SUM(H153:H155)</f>
        <v>220</v>
      </c>
      <c r="I156" s="6">
        <f>SUM(I153:I155)</f>
        <v>4</v>
      </c>
      <c r="J156" s="6">
        <f>SUM(J153:J155)</f>
        <v>282</v>
      </c>
    </row>
    <row r="157" spans="1:12" ht="12" customHeight="1" x14ac:dyDescent="0.15"/>
    <row r="158" spans="1:12" ht="12" customHeight="1" x14ac:dyDescent="0.15">
      <c r="B158" s="74" t="s">
        <v>140</v>
      </c>
    </row>
    <row r="159" spans="1:12" ht="12" customHeight="1" x14ac:dyDescent="0.15">
      <c r="B159" s="65" t="s">
        <v>110</v>
      </c>
      <c r="C159" s="65"/>
      <c r="D159" s="65"/>
      <c r="E159" s="64">
        <v>55</v>
      </c>
    </row>
    <row r="160" spans="1:12" ht="12" customHeight="1" x14ac:dyDescent="0.15">
      <c r="B160" s="65" t="s">
        <v>111</v>
      </c>
      <c r="C160" s="65"/>
      <c r="D160" s="65"/>
      <c r="E160" s="64">
        <v>97</v>
      </c>
    </row>
    <row r="161" spans="2:5" ht="12" customHeight="1" x14ac:dyDescent="0.15">
      <c r="B161" s="66" t="s">
        <v>112</v>
      </c>
      <c r="C161" s="66"/>
      <c r="D161" s="66"/>
      <c r="E161" s="64">
        <v>49</v>
      </c>
    </row>
    <row r="162" spans="2:5" ht="12" customHeight="1" x14ac:dyDescent="0.15">
      <c r="B162" s="65" t="s">
        <v>113</v>
      </c>
      <c r="C162" s="65"/>
      <c r="D162" s="65"/>
      <c r="E162" s="64">
        <v>47</v>
      </c>
    </row>
    <row r="163" spans="2:5" ht="12" customHeight="1" x14ac:dyDescent="0.15">
      <c r="B163" s="65" t="s">
        <v>114</v>
      </c>
      <c r="C163" s="65"/>
      <c r="D163" s="65"/>
      <c r="E163" s="64">
        <v>19</v>
      </c>
    </row>
    <row r="164" spans="2:5" ht="12" customHeight="1" x14ac:dyDescent="0.15">
      <c r="B164" s="65" t="s">
        <v>115</v>
      </c>
      <c r="C164" s="65"/>
      <c r="D164" s="65"/>
      <c r="E164" s="64">
        <v>14</v>
      </c>
    </row>
    <row r="165" spans="2:5" ht="12" customHeight="1" x14ac:dyDescent="0.15">
      <c r="B165" s="71" t="s">
        <v>117</v>
      </c>
      <c r="C165" s="72"/>
      <c r="D165" s="73"/>
      <c r="E165" s="64">
        <v>1</v>
      </c>
    </row>
    <row r="166" spans="2:5" ht="12" customHeight="1" x14ac:dyDescent="0.15">
      <c r="B166" s="67" t="s">
        <v>116</v>
      </c>
      <c r="C166" s="67"/>
      <c r="D166" s="67"/>
      <c r="E166" s="64">
        <f>SUM(E159:E165)</f>
        <v>282</v>
      </c>
    </row>
    <row r="167" spans="2:5" ht="12" customHeight="1" x14ac:dyDescent="0.15"/>
    <row r="168" spans="2:5" ht="12" customHeight="1" x14ac:dyDescent="0.15"/>
    <row r="169" spans="2:5" ht="12" customHeight="1" x14ac:dyDescent="0.15"/>
    <row r="170" spans="2:5" ht="12" customHeight="1" x14ac:dyDescent="0.15"/>
    <row r="171" spans="2:5" ht="12" customHeight="1" x14ac:dyDescent="0.15"/>
    <row r="172" spans="2:5" ht="12" customHeight="1" x14ac:dyDescent="0.15"/>
    <row r="173" spans="2:5" ht="12" customHeight="1" x14ac:dyDescent="0.15"/>
    <row r="174" spans="2:5" ht="12" customHeight="1" x14ac:dyDescent="0.15"/>
    <row r="175" spans="2:5" ht="12" customHeight="1" x14ac:dyDescent="0.15"/>
    <row r="176" spans="2:5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</sheetData>
  <mergeCells count="48">
    <mergeCell ref="B149:E149"/>
    <mergeCell ref="B142:E142"/>
    <mergeCell ref="B143:E143"/>
    <mergeCell ref="B144:E144"/>
    <mergeCell ref="B145:E145"/>
    <mergeCell ref="B146:E146"/>
    <mergeCell ref="B147:E147"/>
    <mergeCell ref="B156:E156"/>
    <mergeCell ref="B140:E140"/>
    <mergeCell ref="B141:E141"/>
    <mergeCell ref="B148:E148"/>
    <mergeCell ref="B159:D159"/>
    <mergeCell ref="B160:D160"/>
    <mergeCell ref="B162:D162"/>
    <mergeCell ref="B163:D163"/>
    <mergeCell ref="B164:D164"/>
    <mergeCell ref="B166:D166"/>
    <mergeCell ref="B165:D165"/>
    <mergeCell ref="B154:E154"/>
    <mergeCell ref="B155:E155"/>
    <mergeCell ref="B85:C85"/>
    <mergeCell ref="B129:E129"/>
    <mergeCell ref="B130:E130"/>
    <mergeCell ref="B131:E131"/>
    <mergeCell ref="B132:E132"/>
    <mergeCell ref="B133:E133"/>
    <mergeCell ref="B134:E134"/>
    <mergeCell ref="B113:E113"/>
    <mergeCell ref="B114:E114"/>
    <mergeCell ref="B152:E152"/>
    <mergeCell ref="B153:E153"/>
    <mergeCell ref="B135:E135"/>
    <mergeCell ref="B136:E136"/>
    <mergeCell ref="B137:E137"/>
    <mergeCell ref="B108:E108"/>
    <mergeCell ref="B109:E109"/>
    <mergeCell ref="B110:E110"/>
    <mergeCell ref="B111:E111"/>
    <mergeCell ref="B112:E112"/>
    <mergeCell ref="B72:E72"/>
    <mergeCell ref="B73:E73"/>
    <mergeCell ref="B74:E74"/>
    <mergeCell ref="B66:E66"/>
    <mergeCell ref="B67:E67"/>
    <mergeCell ref="B68:E68"/>
    <mergeCell ref="B69:E69"/>
    <mergeCell ref="B70:E70"/>
    <mergeCell ref="B71:E71"/>
  </mergeCells>
  <phoneticPr fontId="2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  <rowBreaks count="2" manualBreakCount="2">
    <brk id="63" max="10" man="1"/>
    <brk id="121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4AAC-0A7E-4760-9E94-8A6D9D206FE3}">
  <dimension ref="B1:O144"/>
  <sheetViews>
    <sheetView view="pageBreakPreview" zoomScaleNormal="130" zoomScaleSheetLayoutView="100" workbookViewId="0">
      <selection activeCell="F79" sqref="F79"/>
    </sheetView>
  </sheetViews>
  <sheetFormatPr defaultRowHeight="18" customHeight="1" x14ac:dyDescent="0.15"/>
  <cols>
    <col min="1" max="1" width="2.5" style="29" customWidth="1"/>
    <col min="2" max="2" width="10.75" style="29" customWidth="1"/>
    <col min="3" max="3" width="16.25" style="29" customWidth="1"/>
    <col min="4" max="10" width="10.75" style="29" customWidth="1"/>
    <col min="11" max="16384" width="9" style="29"/>
  </cols>
  <sheetData>
    <row r="1" spans="2:15" s="1" customFormat="1" ht="14.25" customHeight="1" x14ac:dyDescent="0.15">
      <c r="B1" s="2" t="s">
        <v>83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s="1" customFormat="1" ht="12" customHeight="1" x14ac:dyDescent="0.15"/>
    <row r="3" spans="2:15" s="1" customFormat="1" ht="12" customHeight="1" x14ac:dyDescent="0.15">
      <c r="B3" s="1" t="s">
        <v>28</v>
      </c>
    </row>
    <row r="4" spans="2:15" s="1" customFormat="1" ht="12" customHeight="1" x14ac:dyDescent="0.15">
      <c r="B4" s="40"/>
      <c r="C4" s="5" t="s">
        <v>12</v>
      </c>
      <c r="D4" s="5" t="s">
        <v>0</v>
      </c>
      <c r="E4" s="5" t="s">
        <v>1</v>
      </c>
    </row>
    <row r="5" spans="2:15" s="1" customFormat="1" ht="12" customHeight="1" x14ac:dyDescent="0.15">
      <c r="B5" s="40" t="s">
        <v>4</v>
      </c>
      <c r="C5" s="32">
        <v>600</v>
      </c>
      <c r="D5" s="19">
        <v>194</v>
      </c>
      <c r="E5" s="42">
        <f>D5/C5</f>
        <v>0.32333333333333331</v>
      </c>
    </row>
    <row r="6" spans="2:15" s="1" customFormat="1" ht="12" customHeight="1" x14ac:dyDescent="0.15">
      <c r="B6" s="43"/>
      <c r="C6" s="34"/>
      <c r="E6" s="44"/>
    </row>
    <row r="7" spans="2:15" s="1" customFormat="1" ht="12" customHeight="1" x14ac:dyDescent="0.15">
      <c r="B7" s="1" t="s">
        <v>44</v>
      </c>
    </row>
    <row r="8" spans="2:15" s="1" customFormat="1" ht="12" customHeight="1" x14ac:dyDescent="0.15">
      <c r="B8" s="40"/>
      <c r="C8" s="8" t="s">
        <v>36</v>
      </c>
      <c r="D8" s="33" t="s">
        <v>37</v>
      </c>
      <c r="E8" s="8" t="s">
        <v>11</v>
      </c>
    </row>
    <row r="9" spans="2:15" s="1" customFormat="1" ht="12" customHeight="1" x14ac:dyDescent="0.15">
      <c r="B9" s="30" t="s">
        <v>20</v>
      </c>
      <c r="C9" s="19">
        <v>2</v>
      </c>
      <c r="D9" s="19">
        <v>2</v>
      </c>
      <c r="E9" s="19">
        <v>4</v>
      </c>
    </row>
    <row r="10" spans="2:15" s="1" customFormat="1" ht="12" customHeight="1" x14ac:dyDescent="0.15">
      <c r="B10" s="30" t="s">
        <v>21</v>
      </c>
      <c r="C10" s="19">
        <v>37</v>
      </c>
      <c r="D10" s="19">
        <v>1</v>
      </c>
      <c r="E10" s="19">
        <v>38</v>
      </c>
    </row>
    <row r="11" spans="2:15" s="1" customFormat="1" ht="12" customHeight="1" x14ac:dyDescent="0.15">
      <c r="B11" s="30" t="s">
        <v>2</v>
      </c>
      <c r="C11" s="19">
        <v>82</v>
      </c>
      <c r="D11" s="19">
        <f>E11-C11</f>
        <v>62</v>
      </c>
      <c r="E11" s="19">
        <v>144</v>
      </c>
      <c r="G11" s="43"/>
    </row>
    <row r="12" spans="2:15" s="1" customFormat="1" ht="12" customHeight="1" x14ac:dyDescent="0.15">
      <c r="B12" s="30" t="s">
        <v>3</v>
      </c>
      <c r="C12" s="19">
        <v>7</v>
      </c>
      <c r="D12" s="19">
        <v>1</v>
      </c>
      <c r="E12" s="19">
        <v>8</v>
      </c>
      <c r="G12" s="43"/>
    </row>
    <row r="13" spans="2:15" s="1" customFormat="1" ht="12" customHeight="1" x14ac:dyDescent="0.15">
      <c r="B13" s="40" t="s">
        <v>4</v>
      </c>
      <c r="C13" s="19">
        <f>SUM(C9:C12)</f>
        <v>128</v>
      </c>
      <c r="D13" s="19">
        <f>SUM(D9:D12)</f>
        <v>66</v>
      </c>
      <c r="E13" s="19">
        <f>SUM(C13:D13)</f>
        <v>194</v>
      </c>
    </row>
    <row r="14" spans="2:15" s="1" customFormat="1" ht="12" customHeight="1" x14ac:dyDescent="0.15">
      <c r="B14" s="43"/>
      <c r="C14" s="1">
        <v>8</v>
      </c>
    </row>
    <row r="15" spans="2:15" s="1" customFormat="1" ht="12" customHeight="1" x14ac:dyDescent="0.15">
      <c r="B15" s="1" t="s">
        <v>45</v>
      </c>
    </row>
    <row r="16" spans="2:15" s="1" customFormat="1" ht="12" customHeight="1" x14ac:dyDescent="0.15">
      <c r="B16" s="40"/>
      <c r="C16" s="8" t="s">
        <v>19</v>
      </c>
      <c r="D16" s="9" t="s">
        <v>22</v>
      </c>
      <c r="E16" s="9" t="s">
        <v>23</v>
      </c>
      <c r="F16" s="9" t="s">
        <v>24</v>
      </c>
      <c r="G16" s="9" t="s">
        <v>25</v>
      </c>
      <c r="H16" s="9" t="s">
        <v>26</v>
      </c>
      <c r="I16" s="9" t="s">
        <v>27</v>
      </c>
      <c r="J16" s="9" t="s">
        <v>4</v>
      </c>
    </row>
    <row r="17" spans="2:10" s="1" customFormat="1" ht="12" customHeight="1" x14ac:dyDescent="0.15">
      <c r="B17" s="30" t="s">
        <v>20</v>
      </c>
      <c r="C17" s="19">
        <v>0</v>
      </c>
      <c r="D17" s="19">
        <v>0</v>
      </c>
      <c r="E17" s="19">
        <v>0</v>
      </c>
      <c r="F17" s="19">
        <v>0</v>
      </c>
      <c r="G17" s="19">
        <v>1</v>
      </c>
      <c r="H17" s="19">
        <v>2</v>
      </c>
      <c r="I17" s="19">
        <v>1</v>
      </c>
      <c r="J17" s="19">
        <f>SUM(C17:I17)</f>
        <v>4</v>
      </c>
    </row>
    <row r="18" spans="2:10" s="1" customFormat="1" ht="12" customHeight="1" x14ac:dyDescent="0.15">
      <c r="B18" s="30" t="s">
        <v>21</v>
      </c>
      <c r="C18" s="19">
        <v>0</v>
      </c>
      <c r="D18" s="19">
        <v>1</v>
      </c>
      <c r="E18" s="19">
        <v>4</v>
      </c>
      <c r="F18" s="19">
        <v>11</v>
      </c>
      <c r="G18" s="19">
        <v>7</v>
      </c>
      <c r="H18" s="19">
        <v>7</v>
      </c>
      <c r="I18" s="19">
        <v>8</v>
      </c>
      <c r="J18" s="19">
        <f>SUM(C18:I18)</f>
        <v>38</v>
      </c>
    </row>
    <row r="19" spans="2:10" s="1" customFormat="1" ht="12" customHeight="1" x14ac:dyDescent="0.15">
      <c r="B19" s="30" t="s">
        <v>2</v>
      </c>
      <c r="C19" s="19">
        <v>0</v>
      </c>
      <c r="D19" s="19">
        <v>5</v>
      </c>
      <c r="E19" s="19">
        <v>19</v>
      </c>
      <c r="F19" s="19">
        <v>31</v>
      </c>
      <c r="G19" s="19">
        <v>33</v>
      </c>
      <c r="H19" s="19">
        <v>27</v>
      </c>
      <c r="I19" s="19">
        <v>29</v>
      </c>
      <c r="J19" s="19">
        <f>SUM(C19:I19)</f>
        <v>144</v>
      </c>
    </row>
    <row r="20" spans="2:10" s="1" customFormat="1" ht="12" customHeight="1" x14ac:dyDescent="0.15">
      <c r="B20" s="30" t="s">
        <v>3</v>
      </c>
      <c r="C20" s="19">
        <v>0</v>
      </c>
      <c r="D20" s="19">
        <v>0</v>
      </c>
      <c r="E20" s="19">
        <v>2</v>
      </c>
      <c r="F20" s="19">
        <v>0</v>
      </c>
      <c r="G20" s="19">
        <v>3</v>
      </c>
      <c r="H20" s="19">
        <v>2</v>
      </c>
      <c r="I20" s="19">
        <v>1</v>
      </c>
      <c r="J20" s="19">
        <f>SUM(C20:I20)</f>
        <v>8</v>
      </c>
    </row>
    <row r="21" spans="2:10" s="1" customFormat="1" ht="12" customHeight="1" x14ac:dyDescent="0.15">
      <c r="B21" s="40" t="s">
        <v>4</v>
      </c>
      <c r="C21" s="19">
        <f t="shared" ref="C21:I21" si="0">SUM(C17:C20)</f>
        <v>0</v>
      </c>
      <c r="D21" s="19">
        <f t="shared" si="0"/>
        <v>6</v>
      </c>
      <c r="E21" s="19">
        <f t="shared" si="0"/>
        <v>25</v>
      </c>
      <c r="F21" s="19">
        <f t="shared" si="0"/>
        <v>42</v>
      </c>
      <c r="G21" s="19">
        <f t="shared" si="0"/>
        <v>44</v>
      </c>
      <c r="H21" s="19">
        <f t="shared" si="0"/>
        <v>38</v>
      </c>
      <c r="I21" s="19">
        <f t="shared" si="0"/>
        <v>39</v>
      </c>
      <c r="J21" s="19">
        <f>SUM(C21:I21)</f>
        <v>194</v>
      </c>
    </row>
    <row r="22" spans="2:10" s="1" customFormat="1" ht="12" customHeight="1" x14ac:dyDescent="0.15"/>
    <row r="23" spans="2:10" s="1" customFormat="1" ht="12" customHeight="1" x14ac:dyDescent="0.15">
      <c r="B23" s="1" t="s">
        <v>48</v>
      </c>
    </row>
    <row r="24" spans="2:10" s="1" customFormat="1" ht="12" customHeight="1" x14ac:dyDescent="0.15">
      <c r="B24" s="40"/>
      <c r="C24" s="8" t="s">
        <v>46</v>
      </c>
      <c r="D24" s="33" t="s">
        <v>47</v>
      </c>
      <c r="E24" s="9" t="s">
        <v>4</v>
      </c>
    </row>
    <row r="25" spans="2:10" s="1" customFormat="1" ht="12" customHeight="1" x14ac:dyDescent="0.15">
      <c r="B25" s="30" t="s">
        <v>20</v>
      </c>
      <c r="C25" s="19">
        <v>2</v>
      </c>
      <c r="D25" s="19">
        <v>2</v>
      </c>
      <c r="E25" s="19">
        <f>C25+D25</f>
        <v>4</v>
      </c>
    </row>
    <row r="26" spans="2:10" s="1" customFormat="1" ht="12" customHeight="1" x14ac:dyDescent="0.15">
      <c r="B26" s="30" t="s">
        <v>21</v>
      </c>
      <c r="C26" s="19">
        <v>27</v>
      </c>
      <c r="D26" s="19">
        <v>11</v>
      </c>
      <c r="E26" s="19">
        <f>C26+D26</f>
        <v>38</v>
      </c>
    </row>
    <row r="27" spans="2:10" s="1" customFormat="1" ht="12" customHeight="1" x14ac:dyDescent="0.15">
      <c r="B27" s="30" t="s">
        <v>2</v>
      </c>
      <c r="C27" s="19">
        <v>47</v>
      </c>
      <c r="D27" s="19">
        <v>97</v>
      </c>
      <c r="E27" s="19">
        <f>C27+D27</f>
        <v>144</v>
      </c>
    </row>
    <row r="28" spans="2:10" s="1" customFormat="1" ht="12" customHeight="1" x14ac:dyDescent="0.15">
      <c r="B28" s="30" t="s">
        <v>3</v>
      </c>
      <c r="C28" s="19">
        <v>6</v>
      </c>
      <c r="D28" s="19">
        <v>2</v>
      </c>
      <c r="E28" s="19">
        <f>C28+D28</f>
        <v>8</v>
      </c>
    </row>
    <row r="29" spans="2:10" s="1" customFormat="1" ht="12" customHeight="1" x14ac:dyDescent="0.15">
      <c r="B29" s="40" t="s">
        <v>4</v>
      </c>
      <c r="C29" s="19">
        <f>SUM(C25:C28)</f>
        <v>82</v>
      </c>
      <c r="D29" s="19">
        <f>SUM(D25:D28)</f>
        <v>112</v>
      </c>
      <c r="E29" s="19">
        <f>SUM(E25:E28)</f>
        <v>194</v>
      </c>
    </row>
    <row r="30" spans="2:10" s="1" customFormat="1" ht="12" customHeight="1" x14ac:dyDescent="0.15">
      <c r="B30" s="43"/>
    </row>
    <row r="31" spans="2:10" s="1" customFormat="1" ht="12" customHeight="1" x14ac:dyDescent="0.15">
      <c r="B31" s="1" t="s">
        <v>49</v>
      </c>
    </row>
    <row r="32" spans="2:10" s="1" customFormat="1" ht="12" customHeight="1" x14ac:dyDescent="0.15">
      <c r="B32" s="1" t="s">
        <v>38</v>
      </c>
    </row>
    <row r="33" spans="2:7" s="1" customFormat="1" ht="12" customHeight="1" x14ac:dyDescent="0.15">
      <c r="B33" s="40"/>
      <c r="C33" s="5" t="s">
        <v>40</v>
      </c>
      <c r="D33" s="5" t="s">
        <v>41</v>
      </c>
      <c r="E33" s="5" t="s">
        <v>42</v>
      </c>
      <c r="F33" s="5" t="s">
        <v>43</v>
      </c>
      <c r="G33" s="9" t="s">
        <v>4</v>
      </c>
    </row>
    <row r="34" spans="2:7" s="1" customFormat="1" ht="12" customHeight="1" x14ac:dyDescent="0.15">
      <c r="B34" s="30" t="s">
        <v>20</v>
      </c>
      <c r="C34" s="19">
        <v>3</v>
      </c>
      <c r="D34" s="19"/>
      <c r="E34" s="45"/>
      <c r="F34" s="19">
        <v>1</v>
      </c>
      <c r="G34" s="19">
        <f>SUM(C34:F34)</f>
        <v>4</v>
      </c>
    </row>
    <row r="35" spans="2:7" s="1" customFormat="1" ht="12" customHeight="1" x14ac:dyDescent="0.15">
      <c r="B35" s="30" t="s">
        <v>21</v>
      </c>
      <c r="C35" s="19">
        <v>12</v>
      </c>
      <c r="D35" s="19">
        <v>7</v>
      </c>
      <c r="E35" s="45">
        <v>15</v>
      </c>
      <c r="F35" s="19">
        <v>4</v>
      </c>
      <c r="G35" s="19">
        <f>SUM(C35:F35)</f>
        <v>38</v>
      </c>
    </row>
    <row r="36" spans="2:7" s="1" customFormat="1" ht="12" customHeight="1" x14ac:dyDescent="0.15">
      <c r="B36" s="30" t="s">
        <v>2</v>
      </c>
      <c r="C36" s="19">
        <v>51</v>
      </c>
      <c r="D36" s="19">
        <v>46</v>
      </c>
      <c r="E36" s="45">
        <v>40</v>
      </c>
      <c r="F36" s="19">
        <v>7</v>
      </c>
      <c r="G36" s="19">
        <f>SUM(C36:F36)</f>
        <v>144</v>
      </c>
    </row>
    <row r="37" spans="2:7" s="1" customFormat="1" ht="12" customHeight="1" x14ac:dyDescent="0.15">
      <c r="B37" s="30" t="s">
        <v>3</v>
      </c>
      <c r="C37" s="19">
        <v>4</v>
      </c>
      <c r="D37" s="19">
        <v>3</v>
      </c>
      <c r="E37" s="45">
        <v>1</v>
      </c>
      <c r="F37" s="19">
        <v>0</v>
      </c>
      <c r="G37" s="19">
        <f>SUM(C37:F37)</f>
        <v>8</v>
      </c>
    </row>
    <row r="38" spans="2:7" s="1" customFormat="1" ht="12" customHeight="1" x14ac:dyDescent="0.15">
      <c r="B38" s="40" t="s">
        <v>4</v>
      </c>
      <c r="C38" s="19">
        <f>SUM(C34:C37)</f>
        <v>70</v>
      </c>
      <c r="D38" s="19">
        <f>SUM(D34:D37)</f>
        <v>56</v>
      </c>
      <c r="E38" s="45">
        <f>SUM(E34:E37)</f>
        <v>56</v>
      </c>
      <c r="F38" s="19">
        <f>SUM(F34:F37)</f>
        <v>12</v>
      </c>
      <c r="G38" s="19">
        <f>SUM(G34:G37)</f>
        <v>194</v>
      </c>
    </row>
    <row r="39" spans="2:7" s="1" customFormat="1" ht="12" customHeight="1" x14ac:dyDescent="0.15">
      <c r="B39" s="43"/>
    </row>
    <row r="40" spans="2:7" s="1" customFormat="1" ht="12" customHeight="1" x14ac:dyDescent="0.15">
      <c r="B40" s="1" t="s">
        <v>39</v>
      </c>
    </row>
    <row r="41" spans="2:7" s="1" customFormat="1" ht="12" customHeight="1" x14ac:dyDescent="0.15">
      <c r="B41" s="40"/>
      <c r="C41" s="9" t="s">
        <v>15</v>
      </c>
      <c r="D41" s="9" t="s">
        <v>16</v>
      </c>
      <c r="E41" s="9" t="s">
        <v>6</v>
      </c>
      <c r="F41" s="9" t="s">
        <v>4</v>
      </c>
    </row>
    <row r="42" spans="2:7" s="1" customFormat="1" ht="12" customHeight="1" x14ac:dyDescent="0.15">
      <c r="B42" s="30" t="s">
        <v>20</v>
      </c>
      <c r="C42" s="19">
        <v>1</v>
      </c>
      <c r="D42" s="19">
        <v>3</v>
      </c>
      <c r="E42" s="19"/>
      <c r="F42" s="19">
        <f>C42+D42+E42</f>
        <v>4</v>
      </c>
    </row>
    <row r="43" spans="2:7" s="1" customFormat="1" ht="12" customHeight="1" x14ac:dyDescent="0.15">
      <c r="B43" s="30" t="s">
        <v>21</v>
      </c>
      <c r="C43" s="19">
        <v>10</v>
      </c>
      <c r="D43" s="19">
        <v>28</v>
      </c>
      <c r="E43" s="19"/>
      <c r="F43" s="19">
        <f>C43+D43+E43</f>
        <v>38</v>
      </c>
    </row>
    <row r="44" spans="2:7" s="1" customFormat="1" ht="12" customHeight="1" x14ac:dyDescent="0.15">
      <c r="B44" s="30" t="s">
        <v>2</v>
      </c>
      <c r="C44" s="19">
        <v>70</v>
      </c>
      <c r="D44" s="19">
        <v>74</v>
      </c>
      <c r="E44" s="19"/>
      <c r="F44" s="19">
        <f>C44+D44+E44</f>
        <v>144</v>
      </c>
    </row>
    <row r="45" spans="2:7" s="1" customFormat="1" ht="12" customHeight="1" x14ac:dyDescent="0.15">
      <c r="B45" s="30" t="s">
        <v>3</v>
      </c>
      <c r="C45" s="19">
        <v>2</v>
      </c>
      <c r="D45" s="19">
        <v>6</v>
      </c>
      <c r="E45" s="19"/>
      <c r="F45" s="19">
        <f>C45+D45+E45</f>
        <v>8</v>
      </c>
    </row>
    <row r="46" spans="2:7" s="1" customFormat="1" ht="12" customHeight="1" x14ac:dyDescent="0.15">
      <c r="B46" s="40" t="s">
        <v>4</v>
      </c>
      <c r="C46" s="19">
        <f>SUM(C42:C45)</f>
        <v>83</v>
      </c>
      <c r="D46" s="19">
        <f>SUM(D42:D45)</f>
        <v>111</v>
      </c>
      <c r="E46" s="19">
        <f>SUM(E42:E45)</f>
        <v>0</v>
      </c>
      <c r="F46" s="19">
        <f>SUM(F42:F45)</f>
        <v>194</v>
      </c>
    </row>
    <row r="47" spans="2:7" s="1" customFormat="1" ht="12" customHeight="1" x14ac:dyDescent="0.15"/>
    <row r="48" spans="2:7" s="1" customFormat="1" ht="12" customHeight="1" x14ac:dyDescent="0.15">
      <c r="B48" s="1" t="s">
        <v>50</v>
      </c>
    </row>
    <row r="49" spans="2:10" s="1" customFormat="1" ht="12" customHeight="1" x14ac:dyDescent="0.15">
      <c r="B49" s="55"/>
      <c r="C49" s="55"/>
      <c r="D49" s="55"/>
      <c r="E49" s="55"/>
      <c r="F49" s="5" t="s">
        <v>75</v>
      </c>
      <c r="G49" s="5" t="s">
        <v>76</v>
      </c>
      <c r="H49" s="5" t="s">
        <v>77</v>
      </c>
      <c r="I49" s="5" t="s">
        <v>78</v>
      </c>
      <c r="J49" s="5" t="s">
        <v>4</v>
      </c>
    </row>
    <row r="50" spans="2:10" s="1" customFormat="1" ht="12" customHeight="1" x14ac:dyDescent="0.15">
      <c r="B50" s="54" t="s">
        <v>29</v>
      </c>
      <c r="C50" s="54"/>
      <c r="D50" s="54"/>
      <c r="E50" s="54"/>
      <c r="F50" s="19">
        <v>3</v>
      </c>
      <c r="G50" s="19">
        <v>12</v>
      </c>
      <c r="H50" s="19">
        <v>101</v>
      </c>
      <c r="I50" s="19">
        <v>5</v>
      </c>
      <c r="J50" s="19">
        <f t="shared" ref="J50:J56" si="1">SUM(F50:I50)</f>
        <v>121</v>
      </c>
    </row>
    <row r="51" spans="2:10" s="1" customFormat="1" ht="12" customHeight="1" x14ac:dyDescent="0.15">
      <c r="B51" s="54" t="s">
        <v>30</v>
      </c>
      <c r="C51" s="54"/>
      <c r="D51" s="54"/>
      <c r="E51" s="54"/>
      <c r="F51" s="19">
        <v>0</v>
      </c>
      <c r="G51" s="19">
        <v>0</v>
      </c>
      <c r="H51" s="19">
        <v>10</v>
      </c>
      <c r="I51" s="19">
        <v>1</v>
      </c>
      <c r="J51" s="19">
        <f t="shared" si="1"/>
        <v>11</v>
      </c>
    </row>
    <row r="52" spans="2:10" s="1" customFormat="1" ht="12" customHeight="1" x14ac:dyDescent="0.15">
      <c r="B52" s="54" t="s">
        <v>31</v>
      </c>
      <c r="C52" s="54"/>
      <c r="D52" s="54"/>
      <c r="E52" s="54"/>
      <c r="F52" s="19">
        <v>1</v>
      </c>
      <c r="G52" s="19">
        <v>2</v>
      </c>
      <c r="H52" s="19">
        <v>50</v>
      </c>
      <c r="I52" s="19">
        <v>1</v>
      </c>
      <c r="J52" s="19">
        <f t="shared" si="1"/>
        <v>54</v>
      </c>
    </row>
    <row r="53" spans="2:10" s="1" customFormat="1" ht="12" customHeight="1" x14ac:dyDescent="0.15">
      <c r="B53" s="54" t="s">
        <v>32</v>
      </c>
      <c r="C53" s="54"/>
      <c r="D53" s="54"/>
      <c r="E53" s="54"/>
      <c r="F53" s="19">
        <v>1</v>
      </c>
      <c r="G53" s="19">
        <v>5</v>
      </c>
      <c r="H53" s="19">
        <v>61</v>
      </c>
      <c r="I53" s="19">
        <v>2</v>
      </c>
      <c r="J53" s="19">
        <f t="shared" si="1"/>
        <v>69</v>
      </c>
    </row>
    <row r="54" spans="2:10" s="1" customFormat="1" ht="12" customHeight="1" x14ac:dyDescent="0.15">
      <c r="B54" s="54" t="s">
        <v>33</v>
      </c>
      <c r="C54" s="54"/>
      <c r="D54" s="54"/>
      <c r="E54" s="54"/>
      <c r="F54" s="19">
        <v>0</v>
      </c>
      <c r="G54" s="19">
        <v>25</v>
      </c>
      <c r="H54" s="19">
        <v>24</v>
      </c>
      <c r="I54" s="19">
        <v>2</v>
      </c>
      <c r="J54" s="19">
        <f t="shared" si="1"/>
        <v>51</v>
      </c>
    </row>
    <row r="55" spans="2:10" s="1" customFormat="1" ht="12" customHeight="1" x14ac:dyDescent="0.15">
      <c r="B55" s="54" t="s">
        <v>34</v>
      </c>
      <c r="C55" s="54"/>
      <c r="D55" s="54"/>
      <c r="E55" s="54"/>
      <c r="F55" s="19">
        <v>1</v>
      </c>
      <c r="G55" s="19">
        <v>17</v>
      </c>
      <c r="H55" s="19">
        <v>21</v>
      </c>
      <c r="I55" s="19">
        <v>2</v>
      </c>
      <c r="J55" s="19">
        <f t="shared" si="1"/>
        <v>41</v>
      </c>
    </row>
    <row r="56" spans="2:10" s="1" customFormat="1" ht="12" customHeight="1" x14ac:dyDescent="0.15">
      <c r="B56" s="54" t="s">
        <v>35</v>
      </c>
      <c r="C56" s="54"/>
      <c r="D56" s="54"/>
      <c r="E56" s="54"/>
      <c r="F56" s="19">
        <v>0</v>
      </c>
      <c r="G56" s="19">
        <v>2</v>
      </c>
      <c r="H56" s="19">
        <v>5</v>
      </c>
      <c r="I56" s="19">
        <v>0</v>
      </c>
      <c r="J56" s="19">
        <f t="shared" si="1"/>
        <v>7</v>
      </c>
    </row>
    <row r="57" spans="2:10" s="1" customFormat="1" ht="12" customHeight="1" x14ac:dyDescent="0.15">
      <c r="B57" s="55" t="s">
        <v>10</v>
      </c>
      <c r="C57" s="55"/>
      <c r="D57" s="55"/>
      <c r="E57" s="55"/>
      <c r="F57" s="19">
        <f>SUM(F50:F56)</f>
        <v>6</v>
      </c>
      <c r="G57" s="19">
        <f>SUM(G50:G56)</f>
        <v>63</v>
      </c>
      <c r="H57" s="19">
        <f>SUM(H50:H56)</f>
        <v>272</v>
      </c>
      <c r="I57" s="19">
        <f>SUM(I50:I56)</f>
        <v>13</v>
      </c>
      <c r="J57" s="19">
        <f>SUM(J50:J56)</f>
        <v>354</v>
      </c>
    </row>
    <row r="58" spans="2:10" s="1" customFormat="1" ht="12" customHeight="1" x14ac:dyDescent="0.15"/>
    <row r="59" spans="2:10" s="1" customFormat="1" ht="12" customHeight="1" x14ac:dyDescent="0.15">
      <c r="B59" s="1" t="s">
        <v>51</v>
      </c>
    </row>
    <row r="60" spans="2:10" s="1" customFormat="1" ht="12" customHeight="1" x14ac:dyDescent="0.15">
      <c r="B60" s="40"/>
      <c r="C60" s="9" t="s">
        <v>7</v>
      </c>
      <c r="D60" s="9" t="s">
        <v>8</v>
      </c>
      <c r="E60" s="15" t="s">
        <v>13</v>
      </c>
      <c r="F60" s="9" t="s">
        <v>6</v>
      </c>
      <c r="G60" s="9" t="s">
        <v>4</v>
      </c>
    </row>
    <row r="61" spans="2:10" s="1" customFormat="1" ht="12" customHeight="1" x14ac:dyDescent="0.15">
      <c r="B61" s="30" t="s">
        <v>20</v>
      </c>
      <c r="C61" s="19">
        <v>2</v>
      </c>
      <c r="D61" s="19">
        <v>2</v>
      </c>
      <c r="E61" s="45">
        <v>0</v>
      </c>
      <c r="F61" s="19"/>
      <c r="G61" s="19">
        <f>C61+D61+E61</f>
        <v>4</v>
      </c>
    </row>
    <row r="62" spans="2:10" s="1" customFormat="1" ht="12" customHeight="1" x14ac:dyDescent="0.15">
      <c r="B62" s="30" t="s">
        <v>21</v>
      </c>
      <c r="C62" s="19">
        <v>1</v>
      </c>
      <c r="D62" s="19">
        <v>34</v>
      </c>
      <c r="E62" s="45">
        <v>3</v>
      </c>
      <c r="F62" s="19"/>
      <c r="G62" s="19">
        <f>C62+D62+E62</f>
        <v>38</v>
      </c>
    </row>
    <row r="63" spans="2:10" s="1" customFormat="1" ht="12" customHeight="1" x14ac:dyDescent="0.15">
      <c r="B63" s="30" t="s">
        <v>2</v>
      </c>
      <c r="C63" s="19">
        <v>23</v>
      </c>
      <c r="D63" s="19">
        <v>88</v>
      </c>
      <c r="E63" s="45">
        <v>33</v>
      </c>
      <c r="F63" s="19"/>
      <c r="G63" s="19">
        <f>C63+D63+E63</f>
        <v>144</v>
      </c>
    </row>
    <row r="64" spans="2:10" s="1" customFormat="1" ht="12" customHeight="1" x14ac:dyDescent="0.15">
      <c r="B64" s="30" t="s">
        <v>3</v>
      </c>
      <c r="C64" s="19">
        <v>3</v>
      </c>
      <c r="D64" s="19">
        <v>2</v>
      </c>
      <c r="E64" s="45">
        <v>3</v>
      </c>
      <c r="F64" s="19"/>
      <c r="G64" s="19">
        <f>C64+D64+E64</f>
        <v>8</v>
      </c>
    </row>
    <row r="65" spans="2:8" s="1" customFormat="1" ht="12" customHeight="1" x14ac:dyDescent="0.15">
      <c r="B65" s="40" t="s">
        <v>4</v>
      </c>
      <c r="C65" s="19">
        <f>SUM(C61:C64)</f>
        <v>29</v>
      </c>
      <c r="D65" s="19">
        <f>SUM(D61:D64)</f>
        <v>126</v>
      </c>
      <c r="E65" s="45">
        <f>SUM(E61:E64)</f>
        <v>39</v>
      </c>
      <c r="F65" s="19">
        <f>SUM(F61:F64)</f>
        <v>0</v>
      </c>
      <c r="G65" s="19">
        <f>SUM(G61:G64)</f>
        <v>194</v>
      </c>
    </row>
    <row r="66" spans="2:8" s="1" customFormat="1" ht="12" customHeight="1" x14ac:dyDescent="0.15">
      <c r="B66" s="43"/>
    </row>
    <row r="67" spans="2:8" s="1" customFormat="1" ht="12" customHeight="1" x14ac:dyDescent="0.15">
      <c r="B67" s="1" t="s">
        <v>52</v>
      </c>
    </row>
    <row r="68" spans="2:8" s="1" customFormat="1" ht="12" customHeight="1" x14ac:dyDescent="0.15">
      <c r="B68" s="1" t="s">
        <v>18</v>
      </c>
    </row>
    <row r="69" spans="2:8" s="1" customFormat="1" ht="12" customHeight="1" x14ac:dyDescent="0.15">
      <c r="B69" s="9" t="s">
        <v>15</v>
      </c>
      <c r="C69" s="9" t="s">
        <v>16</v>
      </c>
      <c r="D69" s="9" t="s">
        <v>6</v>
      </c>
      <c r="E69" s="9" t="s">
        <v>4</v>
      </c>
    </row>
    <row r="70" spans="2:8" s="1" customFormat="1" ht="12" customHeight="1" x14ac:dyDescent="0.15">
      <c r="B70" s="19">
        <v>35</v>
      </c>
      <c r="C70" s="19">
        <v>159</v>
      </c>
      <c r="D70" s="19"/>
      <c r="E70" s="19">
        <f>SUM(B70:D70)</f>
        <v>194</v>
      </c>
    </row>
    <row r="71" spans="2:8" s="1" customFormat="1" ht="12" customHeight="1" x14ac:dyDescent="0.15"/>
    <row r="72" spans="2:8" s="1" customFormat="1" ht="12" customHeight="1" x14ac:dyDescent="0.15">
      <c r="B72" s="1" t="s">
        <v>59</v>
      </c>
    </row>
    <row r="73" spans="2:8" s="1" customFormat="1" ht="12" customHeight="1" x14ac:dyDescent="0.15">
      <c r="B73" s="55"/>
      <c r="C73" s="55"/>
      <c r="D73" s="55"/>
      <c r="E73" s="55"/>
      <c r="F73" s="9" t="s">
        <v>4</v>
      </c>
    </row>
    <row r="74" spans="2:8" s="1" customFormat="1" ht="12" customHeight="1" x14ac:dyDescent="0.15">
      <c r="B74" s="54" t="s">
        <v>55</v>
      </c>
      <c r="C74" s="54"/>
      <c r="D74" s="54"/>
      <c r="E74" s="54"/>
      <c r="F74" s="19">
        <v>8</v>
      </c>
      <c r="H74" s="46"/>
    </row>
    <row r="75" spans="2:8" s="1" customFormat="1" ht="12" customHeight="1" x14ac:dyDescent="0.15">
      <c r="B75" s="54" t="s">
        <v>84</v>
      </c>
      <c r="C75" s="54"/>
      <c r="D75" s="54"/>
      <c r="E75" s="54"/>
      <c r="F75" s="19">
        <v>16</v>
      </c>
      <c r="H75" s="46"/>
    </row>
    <row r="76" spans="2:8" s="1" customFormat="1" ht="12" customHeight="1" x14ac:dyDescent="0.15">
      <c r="B76" s="54" t="s">
        <v>56</v>
      </c>
      <c r="C76" s="54"/>
      <c r="D76" s="54"/>
      <c r="E76" s="54"/>
      <c r="F76" s="19">
        <v>18</v>
      </c>
      <c r="H76" s="46"/>
    </row>
    <row r="77" spans="2:8" s="1" customFormat="1" ht="12" customHeight="1" x14ac:dyDescent="0.15">
      <c r="B77" s="54" t="s">
        <v>57</v>
      </c>
      <c r="C77" s="54"/>
      <c r="D77" s="54"/>
      <c r="E77" s="54"/>
      <c r="F77" s="19">
        <v>1</v>
      </c>
      <c r="H77" s="46"/>
    </row>
    <row r="78" spans="2:8" s="1" customFormat="1" ht="12" customHeight="1" x14ac:dyDescent="0.15">
      <c r="B78" s="54" t="s">
        <v>58</v>
      </c>
      <c r="C78" s="54"/>
      <c r="D78" s="54"/>
      <c r="E78" s="54"/>
      <c r="F78" s="19">
        <v>2</v>
      </c>
    </row>
    <row r="79" spans="2:8" s="1" customFormat="1" ht="12" customHeight="1" x14ac:dyDescent="0.15">
      <c r="B79" s="55" t="s">
        <v>10</v>
      </c>
      <c r="C79" s="55"/>
      <c r="D79" s="55"/>
      <c r="E79" s="55"/>
      <c r="F79" s="19">
        <f>SUM(F74:F78)</f>
        <v>45</v>
      </c>
    </row>
    <row r="80" spans="2:8" s="1" customFormat="1" ht="12" customHeight="1" x14ac:dyDescent="0.15"/>
    <row r="81" spans="2:10" s="1" customFormat="1" ht="12" customHeight="1" x14ac:dyDescent="0.15">
      <c r="B81" s="1" t="s">
        <v>53</v>
      </c>
    </row>
    <row r="82" spans="2:10" s="1" customFormat="1" ht="12" customHeight="1" x14ac:dyDescent="0.15">
      <c r="B82" s="47" t="s">
        <v>15</v>
      </c>
      <c r="C82" s="47" t="s">
        <v>16</v>
      </c>
      <c r="D82" s="47" t="s">
        <v>5</v>
      </c>
      <c r="E82" s="47" t="s">
        <v>4</v>
      </c>
      <c r="F82" s="43"/>
    </row>
    <row r="83" spans="2:10" s="1" customFormat="1" ht="12" customHeight="1" x14ac:dyDescent="0.15">
      <c r="B83" s="19">
        <v>35</v>
      </c>
      <c r="C83" s="19">
        <v>127</v>
      </c>
      <c r="D83" s="48">
        <v>32</v>
      </c>
      <c r="E83" s="19">
        <f>SUM(B83:D83)</f>
        <v>194</v>
      </c>
    </row>
    <row r="84" spans="2:10" s="1" customFormat="1" ht="12" customHeight="1" x14ac:dyDescent="0.15">
      <c r="B84" s="1" t="s">
        <v>82</v>
      </c>
      <c r="D84" s="49"/>
    </row>
    <row r="85" spans="2:10" s="1" customFormat="1" ht="12" customHeight="1" x14ac:dyDescent="0.15">
      <c r="J85" s="22"/>
    </row>
    <row r="86" spans="2:10" s="1" customFormat="1" ht="12" customHeight="1" x14ac:dyDescent="0.15">
      <c r="B86" s="1" t="s">
        <v>86</v>
      </c>
      <c r="G86" s="49"/>
    </row>
    <row r="87" spans="2:10" s="1" customFormat="1" ht="12" customHeight="1" x14ac:dyDescent="0.15">
      <c r="B87" s="56"/>
      <c r="C87" s="61"/>
      <c r="D87" s="5" t="s">
        <v>4</v>
      </c>
    </row>
    <row r="88" spans="2:10" s="1" customFormat="1" ht="12" customHeight="1" x14ac:dyDescent="0.15">
      <c r="B88" s="24" t="s">
        <v>17</v>
      </c>
      <c r="C88" s="50" t="s">
        <v>88</v>
      </c>
      <c r="D88" s="19">
        <v>15</v>
      </c>
    </row>
    <row r="89" spans="2:10" s="1" customFormat="1" ht="12" customHeight="1" x14ac:dyDescent="0.15">
      <c r="B89" s="25"/>
      <c r="C89" s="50" t="s">
        <v>89</v>
      </c>
      <c r="D89" s="19">
        <v>12</v>
      </c>
    </row>
    <row r="90" spans="2:10" s="1" customFormat="1" ht="12" customHeight="1" x14ac:dyDescent="0.15">
      <c r="B90" s="25"/>
      <c r="C90" s="50" t="s">
        <v>90</v>
      </c>
      <c r="D90" s="19">
        <v>9</v>
      </c>
    </row>
    <row r="91" spans="2:10" s="1" customFormat="1" ht="12" customHeight="1" x14ac:dyDescent="0.15">
      <c r="B91" s="25"/>
      <c r="C91" s="50" t="s">
        <v>91</v>
      </c>
      <c r="D91" s="19">
        <v>3</v>
      </c>
    </row>
    <row r="92" spans="2:10" s="1" customFormat="1" ht="12" customHeight="1" x14ac:dyDescent="0.15">
      <c r="B92" s="26"/>
      <c r="C92" s="50" t="s">
        <v>92</v>
      </c>
      <c r="D92" s="19">
        <v>2</v>
      </c>
    </row>
    <row r="93" spans="2:10" s="1" customFormat="1" ht="12" customHeight="1" x14ac:dyDescent="0.15">
      <c r="B93" s="24" t="s">
        <v>87</v>
      </c>
      <c r="C93" s="50" t="s">
        <v>93</v>
      </c>
      <c r="D93" s="19">
        <v>51</v>
      </c>
    </row>
    <row r="94" spans="2:10" s="1" customFormat="1" ht="12" customHeight="1" x14ac:dyDescent="0.15">
      <c r="B94" s="25"/>
      <c r="C94" s="50" t="s">
        <v>94</v>
      </c>
      <c r="D94" s="19">
        <v>43</v>
      </c>
    </row>
    <row r="95" spans="2:10" s="1" customFormat="1" ht="12" customHeight="1" x14ac:dyDescent="0.15">
      <c r="B95" s="25"/>
      <c r="C95" s="50" t="s">
        <v>95</v>
      </c>
      <c r="D95" s="19">
        <v>42</v>
      </c>
    </row>
    <row r="96" spans="2:10" s="1" customFormat="1" ht="12" customHeight="1" x14ac:dyDescent="0.15">
      <c r="B96" s="25"/>
      <c r="C96" s="50" t="s">
        <v>96</v>
      </c>
      <c r="D96" s="19">
        <v>7</v>
      </c>
    </row>
    <row r="97" spans="2:10" s="1" customFormat="1" ht="12" customHeight="1" x14ac:dyDescent="0.15">
      <c r="B97" s="26"/>
      <c r="C97" s="50" t="s">
        <v>97</v>
      </c>
      <c r="D97" s="19">
        <v>3</v>
      </c>
    </row>
    <row r="98" spans="2:10" s="1" customFormat="1" ht="12" customHeight="1" x14ac:dyDescent="0.15"/>
    <row r="99" spans="2:10" s="1" customFormat="1" ht="12" customHeight="1" x14ac:dyDescent="0.15">
      <c r="B99" s="1" t="s">
        <v>54</v>
      </c>
    </row>
    <row r="100" spans="2:10" s="1" customFormat="1" ht="12" customHeight="1" x14ac:dyDescent="0.15">
      <c r="B100" s="1" t="s">
        <v>14</v>
      </c>
    </row>
    <row r="101" spans="2:10" s="1" customFormat="1" ht="12" customHeight="1" x14ac:dyDescent="0.15">
      <c r="B101" s="9" t="s">
        <v>15</v>
      </c>
      <c r="C101" s="9" t="s">
        <v>16</v>
      </c>
      <c r="D101" s="9" t="s">
        <v>9</v>
      </c>
      <c r="E101" s="9" t="s">
        <v>11</v>
      </c>
    </row>
    <row r="102" spans="2:10" s="1" customFormat="1" ht="12" customHeight="1" x14ac:dyDescent="0.15">
      <c r="B102" s="19">
        <v>48</v>
      </c>
      <c r="C102" s="19">
        <v>146</v>
      </c>
      <c r="D102" s="48"/>
      <c r="E102" s="19">
        <f>SUM(B102:D102)</f>
        <v>194</v>
      </c>
    </row>
    <row r="103" spans="2:10" s="1" customFormat="1" ht="12" customHeight="1" x14ac:dyDescent="0.15"/>
    <row r="104" spans="2:10" s="1" customFormat="1" ht="12" customHeight="1" x14ac:dyDescent="0.15">
      <c r="B104" s="1" t="s">
        <v>81</v>
      </c>
    </row>
    <row r="105" spans="2:10" s="1" customFormat="1" ht="12" customHeight="1" x14ac:dyDescent="0.15">
      <c r="B105" s="9" t="s">
        <v>79</v>
      </c>
      <c r="C105" s="9" t="s">
        <v>80</v>
      </c>
      <c r="D105" s="9" t="s">
        <v>9</v>
      </c>
      <c r="E105" s="9" t="s">
        <v>10</v>
      </c>
      <c r="F105" s="51"/>
    </row>
    <row r="106" spans="2:10" s="1" customFormat="1" ht="12" customHeight="1" x14ac:dyDescent="0.15">
      <c r="B106" s="19">
        <v>61</v>
      </c>
      <c r="C106" s="19">
        <v>82</v>
      </c>
      <c r="D106" s="19">
        <f>194-B106-C106</f>
        <v>51</v>
      </c>
      <c r="E106" s="19">
        <f>SUM(B106:D106)</f>
        <v>194</v>
      </c>
      <c r="F106" s="52"/>
      <c r="G106" s="53"/>
    </row>
    <row r="107" spans="2:10" s="1" customFormat="1" ht="12" customHeight="1" x14ac:dyDescent="0.15">
      <c r="F107" s="53"/>
    </row>
    <row r="108" spans="2:10" ht="12" customHeight="1" x14ac:dyDescent="0.15">
      <c r="B108" s="1" t="s">
        <v>60</v>
      </c>
      <c r="C108" s="1"/>
      <c r="D108" s="1"/>
      <c r="E108" s="1"/>
      <c r="F108" s="1"/>
    </row>
    <row r="109" spans="2:10" ht="12" customHeight="1" x14ac:dyDescent="0.15">
      <c r="B109" s="55"/>
      <c r="C109" s="55"/>
      <c r="D109" s="55"/>
      <c r="E109" s="55"/>
      <c r="F109" s="5" t="s">
        <v>75</v>
      </c>
      <c r="G109" s="5" t="s">
        <v>76</v>
      </c>
      <c r="H109" s="5" t="s">
        <v>77</v>
      </c>
      <c r="I109" s="5" t="s">
        <v>78</v>
      </c>
      <c r="J109" s="5" t="s">
        <v>4</v>
      </c>
    </row>
    <row r="110" spans="2:10" ht="12" customHeight="1" x14ac:dyDescent="0.15">
      <c r="B110" s="54" t="s">
        <v>62</v>
      </c>
      <c r="C110" s="54"/>
      <c r="D110" s="54"/>
      <c r="E110" s="54"/>
      <c r="F110" s="19">
        <v>3</v>
      </c>
      <c r="G110" s="19">
        <v>12</v>
      </c>
      <c r="H110" s="19">
        <v>51</v>
      </c>
      <c r="I110" s="19">
        <v>4</v>
      </c>
      <c r="J110" s="19">
        <f t="shared" ref="J110:J116" si="2">SUM(F110:I110)</f>
        <v>70</v>
      </c>
    </row>
    <row r="111" spans="2:10" ht="12" customHeight="1" x14ac:dyDescent="0.15">
      <c r="B111" s="54" t="s">
        <v>85</v>
      </c>
      <c r="C111" s="54"/>
      <c r="D111" s="54"/>
      <c r="E111" s="54"/>
      <c r="F111" s="19">
        <v>1</v>
      </c>
      <c r="G111" s="19">
        <v>18</v>
      </c>
      <c r="H111" s="19">
        <v>55</v>
      </c>
      <c r="I111" s="19">
        <v>3</v>
      </c>
      <c r="J111" s="19">
        <f t="shared" si="2"/>
        <v>77</v>
      </c>
    </row>
    <row r="112" spans="2:10" ht="12" customHeight="1" x14ac:dyDescent="0.15">
      <c r="B112" s="54" t="s">
        <v>63</v>
      </c>
      <c r="C112" s="54"/>
      <c r="D112" s="54"/>
      <c r="E112" s="54"/>
      <c r="F112" s="19">
        <v>1</v>
      </c>
      <c r="G112" s="19">
        <v>6</v>
      </c>
      <c r="H112" s="19">
        <v>31</v>
      </c>
      <c r="I112" s="19">
        <v>2</v>
      </c>
      <c r="J112" s="19">
        <f t="shared" si="2"/>
        <v>40</v>
      </c>
    </row>
    <row r="113" spans="2:10" ht="12" customHeight="1" x14ac:dyDescent="0.15">
      <c r="B113" s="54" t="s">
        <v>64</v>
      </c>
      <c r="C113" s="54"/>
      <c r="D113" s="54"/>
      <c r="E113" s="54"/>
      <c r="F113" s="19">
        <v>2</v>
      </c>
      <c r="G113" s="19">
        <v>9</v>
      </c>
      <c r="H113" s="19">
        <v>51</v>
      </c>
      <c r="I113" s="19">
        <v>6</v>
      </c>
      <c r="J113" s="19">
        <f t="shared" si="2"/>
        <v>68</v>
      </c>
    </row>
    <row r="114" spans="2:10" ht="12" customHeight="1" x14ac:dyDescent="0.15">
      <c r="B114" s="54" t="s">
        <v>65</v>
      </c>
      <c r="C114" s="54"/>
      <c r="D114" s="54"/>
      <c r="E114" s="54"/>
      <c r="F114" s="19"/>
      <c r="G114" s="19">
        <v>10</v>
      </c>
      <c r="H114" s="19">
        <v>48</v>
      </c>
      <c r="I114" s="19">
        <v>1</v>
      </c>
      <c r="J114" s="19">
        <f t="shared" si="2"/>
        <v>59</v>
      </c>
    </row>
    <row r="115" spans="2:10" ht="12" customHeight="1" x14ac:dyDescent="0.15">
      <c r="B115" s="54" t="s">
        <v>66</v>
      </c>
      <c r="C115" s="54"/>
      <c r="D115" s="54"/>
      <c r="E115" s="54"/>
      <c r="F115" s="19"/>
      <c r="G115" s="19">
        <v>7</v>
      </c>
      <c r="H115" s="19">
        <v>23</v>
      </c>
      <c r="I115" s="19">
        <v>0</v>
      </c>
      <c r="J115" s="19">
        <f t="shared" si="2"/>
        <v>30</v>
      </c>
    </row>
    <row r="116" spans="2:10" ht="12" customHeight="1" x14ac:dyDescent="0.15">
      <c r="B116" s="54" t="s">
        <v>35</v>
      </c>
      <c r="C116" s="54"/>
      <c r="D116" s="54"/>
      <c r="E116" s="54"/>
      <c r="F116" s="19"/>
      <c r="G116" s="19"/>
      <c r="H116" s="19">
        <v>4</v>
      </c>
      <c r="I116" s="19"/>
      <c r="J116" s="19">
        <f t="shared" si="2"/>
        <v>4</v>
      </c>
    </row>
    <row r="117" spans="2:10" ht="12" customHeight="1" x14ac:dyDescent="0.15">
      <c r="B117" s="55" t="s">
        <v>10</v>
      </c>
      <c r="C117" s="55"/>
      <c r="D117" s="55"/>
      <c r="E117" s="55"/>
      <c r="F117" s="19">
        <f>SUM(F110:F116)</f>
        <v>7</v>
      </c>
      <c r="G117" s="19">
        <f>SUM(G110:G116)</f>
        <v>62</v>
      </c>
      <c r="H117" s="19">
        <f>SUM(H110:H116)</f>
        <v>263</v>
      </c>
      <c r="I117" s="19">
        <f>SUM(I110:I116)</f>
        <v>16</v>
      </c>
      <c r="J117" s="19">
        <f>SUM(J110:J116)</f>
        <v>348</v>
      </c>
    </row>
    <row r="118" spans="2:10" ht="12" customHeight="1" x14ac:dyDescent="0.15"/>
    <row r="119" spans="2:10" ht="12" customHeight="1" x14ac:dyDescent="0.15">
      <c r="B119" s="1" t="s">
        <v>61</v>
      </c>
      <c r="C119" s="1"/>
      <c r="D119" s="1"/>
      <c r="E119" s="1"/>
      <c r="F119" s="1"/>
    </row>
    <row r="120" spans="2:10" ht="12" customHeight="1" x14ac:dyDescent="0.15">
      <c r="B120" s="55"/>
      <c r="C120" s="55"/>
      <c r="D120" s="55"/>
      <c r="E120" s="55"/>
      <c r="F120" s="5" t="s">
        <v>75</v>
      </c>
      <c r="G120" s="5" t="s">
        <v>76</v>
      </c>
      <c r="H120" s="5" t="s">
        <v>77</v>
      </c>
      <c r="I120" s="5" t="s">
        <v>78</v>
      </c>
      <c r="J120" s="5" t="s">
        <v>4</v>
      </c>
    </row>
    <row r="121" spans="2:10" ht="12" customHeight="1" x14ac:dyDescent="0.15">
      <c r="B121" s="54" t="s">
        <v>67</v>
      </c>
      <c r="C121" s="54"/>
      <c r="D121" s="54"/>
      <c r="E121" s="54"/>
      <c r="F121" s="19"/>
      <c r="G121" s="19">
        <v>10</v>
      </c>
      <c r="H121" s="19">
        <v>40</v>
      </c>
      <c r="I121" s="19">
        <v>3</v>
      </c>
      <c r="J121" s="19">
        <f>SUM(F121:I121)</f>
        <v>53</v>
      </c>
    </row>
    <row r="122" spans="2:10" ht="12" customHeight="1" x14ac:dyDescent="0.15">
      <c r="B122" s="54" t="s">
        <v>68</v>
      </c>
      <c r="C122" s="54"/>
      <c r="D122" s="54"/>
      <c r="E122" s="54"/>
      <c r="F122" s="19">
        <v>2</v>
      </c>
      <c r="G122" s="19">
        <v>26</v>
      </c>
      <c r="H122" s="19">
        <v>77</v>
      </c>
      <c r="I122" s="19">
        <v>5</v>
      </c>
      <c r="J122" s="19">
        <f t="shared" ref="J122:J128" si="3">SUM(F122:I122)</f>
        <v>110</v>
      </c>
    </row>
    <row r="123" spans="2:10" ht="12" customHeight="1" x14ac:dyDescent="0.15">
      <c r="B123" s="54" t="s">
        <v>69</v>
      </c>
      <c r="C123" s="54"/>
      <c r="D123" s="54"/>
      <c r="E123" s="54"/>
      <c r="F123" s="19">
        <v>3</v>
      </c>
      <c r="G123" s="19">
        <v>6</v>
      </c>
      <c r="H123" s="19">
        <v>40</v>
      </c>
      <c r="I123" s="19">
        <v>2</v>
      </c>
      <c r="J123" s="19">
        <f t="shared" si="3"/>
        <v>51</v>
      </c>
    </row>
    <row r="124" spans="2:10" ht="12" customHeight="1" x14ac:dyDescent="0.15">
      <c r="B124" s="54" t="s">
        <v>70</v>
      </c>
      <c r="C124" s="54"/>
      <c r="D124" s="54"/>
      <c r="E124" s="54"/>
      <c r="F124" s="19">
        <v>1</v>
      </c>
      <c r="G124" s="19">
        <v>2</v>
      </c>
      <c r="H124" s="19">
        <v>39</v>
      </c>
      <c r="I124" s="19">
        <v>2</v>
      </c>
      <c r="J124" s="19">
        <f t="shared" si="3"/>
        <v>44</v>
      </c>
    </row>
    <row r="125" spans="2:10" ht="12" customHeight="1" x14ac:dyDescent="0.15">
      <c r="B125" s="54" t="s">
        <v>71</v>
      </c>
      <c r="C125" s="54"/>
      <c r="D125" s="54"/>
      <c r="E125" s="54"/>
      <c r="F125" s="19"/>
      <c r="G125" s="19">
        <v>2</v>
      </c>
      <c r="H125" s="19">
        <v>28</v>
      </c>
      <c r="I125" s="19">
        <v>2</v>
      </c>
      <c r="J125" s="19">
        <f t="shared" si="3"/>
        <v>32</v>
      </c>
    </row>
    <row r="126" spans="2:10" ht="12" customHeight="1" x14ac:dyDescent="0.15">
      <c r="B126" s="54" t="s">
        <v>72</v>
      </c>
      <c r="C126" s="54"/>
      <c r="D126" s="54"/>
      <c r="E126" s="54"/>
      <c r="F126" s="19">
        <v>1</v>
      </c>
      <c r="G126" s="19">
        <v>8</v>
      </c>
      <c r="H126" s="19">
        <v>35</v>
      </c>
      <c r="I126" s="19">
        <v>5</v>
      </c>
      <c r="J126" s="19">
        <f t="shared" si="3"/>
        <v>49</v>
      </c>
    </row>
    <row r="127" spans="2:10" ht="12" customHeight="1" x14ac:dyDescent="0.15">
      <c r="B127" s="54" t="s">
        <v>73</v>
      </c>
      <c r="C127" s="54"/>
      <c r="D127" s="54"/>
      <c r="E127" s="54"/>
      <c r="F127" s="19"/>
      <c r="G127" s="19">
        <v>1</v>
      </c>
      <c r="H127" s="19">
        <v>11</v>
      </c>
      <c r="I127" s="19">
        <v>1</v>
      </c>
      <c r="J127" s="19">
        <f t="shared" si="3"/>
        <v>13</v>
      </c>
    </row>
    <row r="128" spans="2:10" ht="12" customHeight="1" x14ac:dyDescent="0.15">
      <c r="B128" s="54" t="s">
        <v>74</v>
      </c>
      <c r="C128" s="54"/>
      <c r="D128" s="54"/>
      <c r="E128" s="54"/>
      <c r="F128" s="19"/>
      <c r="G128" s="19">
        <v>2</v>
      </c>
      <c r="H128" s="19"/>
      <c r="I128" s="19">
        <v>1</v>
      </c>
      <c r="J128" s="19">
        <f t="shared" si="3"/>
        <v>3</v>
      </c>
    </row>
    <row r="129" spans="2:10" ht="12" customHeight="1" x14ac:dyDescent="0.15">
      <c r="B129" s="58" t="s">
        <v>10</v>
      </c>
      <c r="C129" s="59"/>
      <c r="D129" s="59"/>
      <c r="E129" s="60"/>
      <c r="F129" s="19">
        <f>SUM(F121:F128)</f>
        <v>7</v>
      </c>
      <c r="G129" s="19">
        <f>SUM(G121:G128)</f>
        <v>57</v>
      </c>
      <c r="H129" s="19">
        <f>SUM(H121:H128)</f>
        <v>270</v>
      </c>
      <c r="I129" s="19">
        <f>SUM(I121:I128)</f>
        <v>21</v>
      </c>
      <c r="J129" s="19">
        <f>SUM(J121:J128)</f>
        <v>355</v>
      </c>
    </row>
    <row r="130" spans="2:10" ht="12" customHeight="1" x14ac:dyDescent="0.15"/>
    <row r="131" spans="2:10" ht="12" customHeight="1" x14ac:dyDescent="0.15"/>
    <row r="132" spans="2:10" ht="12" customHeight="1" x14ac:dyDescent="0.15"/>
    <row r="133" spans="2:10" ht="12" customHeight="1" x14ac:dyDescent="0.15"/>
    <row r="134" spans="2:10" ht="12" customHeight="1" x14ac:dyDescent="0.15"/>
    <row r="135" spans="2:10" ht="12" customHeight="1" x14ac:dyDescent="0.15"/>
    <row r="136" spans="2:10" ht="12" customHeight="1" x14ac:dyDescent="0.15"/>
    <row r="137" spans="2:10" ht="12" customHeight="1" x14ac:dyDescent="0.15"/>
    <row r="138" spans="2:10" ht="12" customHeight="1" x14ac:dyDescent="0.15"/>
    <row r="139" spans="2:10" ht="12" customHeight="1" x14ac:dyDescent="0.15"/>
    <row r="140" spans="2:10" ht="12" customHeight="1" x14ac:dyDescent="0.15"/>
    <row r="141" spans="2:10" ht="12" customHeight="1" x14ac:dyDescent="0.15"/>
    <row r="142" spans="2:10" ht="12" customHeight="1" x14ac:dyDescent="0.15"/>
    <row r="143" spans="2:10" ht="12" customHeight="1" x14ac:dyDescent="0.15"/>
    <row r="144" spans="2:10" ht="12" customHeight="1" x14ac:dyDescent="0.15"/>
  </sheetData>
  <mergeCells count="36">
    <mergeCell ref="B75:E75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73:E73"/>
    <mergeCell ref="B74:E74"/>
    <mergeCell ref="B115:E115"/>
    <mergeCell ref="B76:E76"/>
    <mergeCell ref="B77:E77"/>
    <mergeCell ref="B78:E78"/>
    <mergeCell ref="B79:E79"/>
    <mergeCell ref="B87:C87"/>
    <mergeCell ref="B109:E109"/>
    <mergeCell ref="B110:E110"/>
    <mergeCell ref="B111:E111"/>
    <mergeCell ref="B112:E112"/>
    <mergeCell ref="B113:E113"/>
    <mergeCell ref="B114:E114"/>
    <mergeCell ref="B129:E129"/>
    <mergeCell ref="B116:E116"/>
    <mergeCell ref="B117:E117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</mergeCells>
  <phoneticPr fontId="2"/>
  <pageMargins left="0.23622047244094491" right="0.23622047244094491" top="0.74803149606299213" bottom="0.74803149606299213" header="0.31496062992125984" footer="0.31496062992125984"/>
  <pageSetup paperSize="9" scale="88" fitToHeight="0" orientation="landscape" r:id="rId1"/>
  <headerFooter alignWithMargins="0"/>
  <rowBreaks count="2" manualBreakCount="2">
    <brk id="46" max="10" man="1"/>
    <brk id="97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ee2157-f002-4d5b-9a45-407791f0b1bc"/>
    <lcf76f155ced4ddcb4097134ff3c332f xmlns="bcdb4bee-a788-4f76-bbaa-8dbca7656df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A9787DF9DB674C8789917824D9EC2C" ma:contentTypeVersion="14" ma:contentTypeDescription="新しいドキュメントを作成します。" ma:contentTypeScope="" ma:versionID="e06822598790b2beac8415d67b4d2179">
  <xsd:schema xmlns:xsd="http://www.w3.org/2001/XMLSchema" xmlns:xs="http://www.w3.org/2001/XMLSchema" xmlns:p="http://schemas.microsoft.com/office/2006/metadata/properties" xmlns:ns2="bcdb4bee-a788-4f76-bbaa-8dbca7656dfa" xmlns:ns3="01ee2157-f002-4d5b-9a45-407791f0b1bc" targetNamespace="http://schemas.microsoft.com/office/2006/metadata/properties" ma:root="true" ma:fieldsID="b37282af68ae2fe29b0e6b85f365cb53" ns2:_="" ns3:_="">
    <xsd:import namespace="bcdb4bee-a788-4f76-bbaa-8dbca7656dfa"/>
    <xsd:import namespace="01ee2157-f002-4d5b-9a45-407791f0b1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db4bee-a788-4f76-bbaa-8dbca7656d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e2157-f002-4d5b-9a45-407791f0b1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86db58c-2b32-4f49-b129-6a6f60220afe}" ma:internalName="TaxCatchAll" ma:showField="CatchAllData" ma:web="01ee2157-f002-4d5b-9a45-407791f0b1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7137A5-C253-4536-9C77-0A8DA75688C6}">
  <ds:schemaRefs>
    <ds:schemaRef ds:uri="http://schemas.microsoft.com/office/2006/metadata/properties"/>
    <ds:schemaRef ds:uri="http://schemas.microsoft.com/office/infopath/2007/PartnerControls"/>
    <ds:schemaRef ds:uri="01ee2157-f002-4d5b-9a45-407791f0b1bc"/>
    <ds:schemaRef ds:uri="bcdb4bee-a788-4f76-bbaa-8dbca7656dfa"/>
  </ds:schemaRefs>
</ds:datastoreItem>
</file>

<file path=customXml/itemProps2.xml><?xml version="1.0" encoding="utf-8"?>
<ds:datastoreItem xmlns:ds="http://schemas.openxmlformats.org/officeDocument/2006/customXml" ds:itemID="{90B4A72A-CC98-4718-8FCF-A9D3FF694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db4bee-a788-4f76-bbaa-8dbca7656dfa"/>
    <ds:schemaRef ds:uri="01ee2157-f002-4d5b-9a45-407791f0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87521-9F50-4726-A446-40F4ECEEEF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参考R5</vt:lpstr>
      <vt:lpstr>グラフ!Print_Area</vt:lpstr>
      <vt:lpstr>参考R5!Print_Area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群馬県庁</dc:creator>
  <cp:lastModifiedBy>（自環）長野 隼人</cp:lastModifiedBy>
  <cp:lastPrinted>2024-12-10T02:06:39Z</cp:lastPrinted>
  <dcterms:created xsi:type="dcterms:W3CDTF">2007-03-28T01:26:44Z</dcterms:created>
  <dcterms:modified xsi:type="dcterms:W3CDTF">2026-03-18T09:09:53Z</dcterms:modified>
</cp:coreProperties>
</file>