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gunmanw.sharepoint.com/sites/bukyoku001/Shared Documents/環境森林部-自然環境課/野生動物係/R7年度/R7 統計/統計情報システム/システム登録用/"/>
    </mc:Choice>
  </mc:AlternateContent>
  <xr:revisionPtr revIDLastSave="41" documentId="8_{402ACCBD-1FD6-4300-8AE3-F4B51B7CB4AD}" xr6:coauthVersionLast="47" xr6:coauthVersionMax="47" xr10:uidLastSave="{4EA954AB-EE73-4176-B3FF-A0E889BE10D6}"/>
  <bookViews>
    <workbookView xWindow="12540" yWindow="1620" windowWidth="13920" windowHeight="13860" xr2:uid="{247AB68C-8C8A-428E-B4AB-17C30BA02B85}"/>
  </bookViews>
  <sheets>
    <sheet name="年度別登録数" sheetId="1" r:id="rId1"/>
  </sheets>
  <definedNames>
    <definedName name="_xlnm.Print_Area" localSheetId="0">年度別登録数!$A$1:$AH$68</definedName>
    <definedName name="tokei" localSheetId="0">年度別登録数!$A$1:$AH$81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5" i="1" l="1"/>
  <c r="AC65" i="1"/>
  <c r="AF65" i="1" s="1"/>
  <c r="AH65" i="1" s="1"/>
  <c r="AA65" i="1"/>
  <c r="S65" i="1"/>
  <c r="Y65" i="1"/>
  <c r="M65" i="1"/>
  <c r="G65" i="1"/>
  <c r="AC63" i="1"/>
  <c r="AA63" i="1"/>
  <c r="AF63" i="1"/>
  <c r="Y63" i="1"/>
  <c r="S63" i="1"/>
  <c r="M63" i="1"/>
  <c r="G63" i="1"/>
  <c r="AM63" i="1"/>
  <c r="AM62" i="1"/>
  <c r="AM64" i="1"/>
  <c r="AC62" i="1"/>
  <c r="AA62" i="1"/>
  <c r="AF62" i="1"/>
  <c r="Y62" i="1"/>
  <c r="S62" i="1"/>
  <c r="M62" i="1"/>
  <c r="G62" i="1"/>
  <c r="AM61" i="1"/>
  <c r="AC61" i="1"/>
  <c r="AA61" i="1"/>
  <c r="Y61" i="1"/>
  <c r="S61" i="1"/>
  <c r="M61" i="1"/>
  <c r="G61" i="1"/>
  <c r="AC64" i="1"/>
  <c r="AA64" i="1"/>
  <c r="Y64" i="1"/>
  <c r="S64" i="1"/>
  <c r="M64" i="1"/>
  <c r="G64" i="1"/>
  <c r="AM59" i="1"/>
  <c r="AC59" i="1"/>
  <c r="AA59" i="1"/>
  <c r="AF59" i="1" s="1"/>
  <c r="Y59" i="1"/>
  <c r="S59" i="1"/>
  <c r="M59" i="1"/>
  <c r="G59" i="1"/>
  <c r="M4" i="1"/>
  <c r="S4" i="1"/>
  <c r="Y4" i="1"/>
  <c r="AA4" i="1"/>
  <c r="AC4" i="1"/>
  <c r="AM4" i="1"/>
  <c r="M5" i="1"/>
  <c r="S5" i="1"/>
  <c r="Y5" i="1"/>
  <c r="AF5" i="1"/>
  <c r="AA5" i="1"/>
  <c r="AC5" i="1"/>
  <c r="AM5" i="1"/>
  <c r="M6" i="1"/>
  <c r="S6" i="1"/>
  <c r="Y6" i="1"/>
  <c r="AF6" i="1"/>
  <c r="AA6" i="1"/>
  <c r="AC6" i="1"/>
  <c r="AM6" i="1"/>
  <c r="M7" i="1"/>
  <c r="S7" i="1"/>
  <c r="Y7" i="1"/>
  <c r="AA7" i="1"/>
  <c r="AC7" i="1"/>
  <c r="AM7" i="1"/>
  <c r="M8" i="1"/>
  <c r="S8" i="1"/>
  <c r="Y8" i="1"/>
  <c r="AF8" i="1"/>
  <c r="AA8" i="1"/>
  <c r="AC8" i="1"/>
  <c r="AM8" i="1"/>
  <c r="M9" i="1"/>
  <c r="S9" i="1"/>
  <c r="Y9" i="1"/>
  <c r="AA9" i="1"/>
  <c r="AC9" i="1"/>
  <c r="AM9" i="1"/>
  <c r="M10" i="1"/>
  <c r="S10" i="1"/>
  <c r="Y10" i="1"/>
  <c r="AA10" i="1"/>
  <c r="AC10" i="1"/>
  <c r="AM10" i="1"/>
  <c r="M11" i="1"/>
  <c r="S11" i="1"/>
  <c r="Y11" i="1"/>
  <c r="AA11" i="1"/>
  <c r="AC11" i="1"/>
  <c r="AM11" i="1"/>
  <c r="M12" i="1"/>
  <c r="S12" i="1"/>
  <c r="Y12" i="1"/>
  <c r="AA12" i="1"/>
  <c r="AC12" i="1"/>
  <c r="AM12" i="1"/>
  <c r="M13" i="1"/>
  <c r="S13" i="1"/>
  <c r="Y13" i="1"/>
  <c r="AA13" i="1"/>
  <c r="AC13" i="1"/>
  <c r="AM13" i="1"/>
  <c r="M14" i="1"/>
  <c r="S14" i="1"/>
  <c r="Y14" i="1"/>
  <c r="AA14" i="1"/>
  <c r="AC14" i="1"/>
  <c r="AM14" i="1"/>
  <c r="M15" i="1"/>
  <c r="S15" i="1"/>
  <c r="Y15" i="1"/>
  <c r="AA15" i="1"/>
  <c r="AC15" i="1"/>
  <c r="AM15" i="1"/>
  <c r="M16" i="1"/>
  <c r="S16" i="1"/>
  <c r="Y16" i="1"/>
  <c r="AA16" i="1"/>
  <c r="AC16" i="1"/>
  <c r="AM16" i="1"/>
  <c r="M17" i="1"/>
  <c r="S17" i="1"/>
  <c r="Y17" i="1"/>
  <c r="AA17" i="1"/>
  <c r="AC17" i="1"/>
  <c r="AM17" i="1"/>
  <c r="M18" i="1"/>
  <c r="S18" i="1"/>
  <c r="Y18" i="1"/>
  <c r="AA18" i="1"/>
  <c r="AC18" i="1"/>
  <c r="AM18" i="1"/>
  <c r="M19" i="1"/>
  <c r="S19" i="1"/>
  <c r="Y19" i="1"/>
  <c r="AA19" i="1"/>
  <c r="AC19" i="1"/>
  <c r="AM19" i="1"/>
  <c r="M20" i="1"/>
  <c r="S20" i="1"/>
  <c r="Y20" i="1"/>
  <c r="AA20" i="1"/>
  <c r="AC20" i="1"/>
  <c r="AM20" i="1"/>
  <c r="M21" i="1"/>
  <c r="S21" i="1"/>
  <c r="Y21" i="1"/>
  <c r="AF21" i="1" s="1"/>
  <c r="AA21" i="1"/>
  <c r="AC21" i="1"/>
  <c r="AM21" i="1"/>
  <c r="M22" i="1"/>
  <c r="S22" i="1"/>
  <c r="Y22" i="1"/>
  <c r="AA22" i="1"/>
  <c r="AC22" i="1"/>
  <c r="AM22" i="1"/>
  <c r="M23" i="1"/>
  <c r="S23" i="1"/>
  <c r="Y23" i="1"/>
  <c r="AA23" i="1"/>
  <c r="AC23" i="1"/>
  <c r="AM23" i="1"/>
  <c r="M24" i="1"/>
  <c r="S24" i="1"/>
  <c r="Y24" i="1"/>
  <c r="AA24" i="1"/>
  <c r="AC24" i="1"/>
  <c r="AM24" i="1"/>
  <c r="M25" i="1"/>
  <c r="S25" i="1"/>
  <c r="Y25" i="1"/>
  <c r="AF25" i="1"/>
  <c r="AA25" i="1"/>
  <c r="AC25" i="1"/>
  <c r="AM25" i="1"/>
  <c r="M26" i="1"/>
  <c r="S26" i="1"/>
  <c r="Y26" i="1"/>
  <c r="AA26" i="1"/>
  <c r="AC26" i="1"/>
  <c r="AM26" i="1"/>
  <c r="M27" i="1"/>
  <c r="S27" i="1"/>
  <c r="Y27" i="1"/>
  <c r="AA27" i="1"/>
  <c r="AC27" i="1"/>
  <c r="AM27" i="1"/>
  <c r="M28" i="1"/>
  <c r="S28" i="1"/>
  <c r="Y28" i="1"/>
  <c r="AF28" i="1"/>
  <c r="AA28" i="1"/>
  <c r="AC28" i="1"/>
  <c r="AM28" i="1"/>
  <c r="M29" i="1"/>
  <c r="S29" i="1"/>
  <c r="Y29" i="1"/>
  <c r="AF29" i="1" s="1"/>
  <c r="AA29" i="1"/>
  <c r="AC29" i="1"/>
  <c r="AM29" i="1"/>
  <c r="M30" i="1"/>
  <c r="S30" i="1"/>
  <c r="Y30" i="1"/>
  <c r="AF30" i="1" s="1"/>
  <c r="AA30" i="1"/>
  <c r="AC30" i="1"/>
  <c r="AM30" i="1"/>
  <c r="M31" i="1"/>
  <c r="S31" i="1"/>
  <c r="Y31" i="1"/>
  <c r="AA31" i="1"/>
  <c r="AC31" i="1"/>
  <c r="AM31" i="1"/>
  <c r="M32" i="1"/>
  <c r="S32" i="1"/>
  <c r="Y32" i="1"/>
  <c r="AF32" i="1" s="1"/>
  <c r="AA32" i="1"/>
  <c r="AC32" i="1"/>
  <c r="AM32" i="1"/>
  <c r="M33" i="1"/>
  <c r="S33" i="1"/>
  <c r="Y33" i="1"/>
  <c r="AA33" i="1"/>
  <c r="AC33" i="1"/>
  <c r="AM33" i="1"/>
  <c r="M34" i="1"/>
  <c r="S34" i="1"/>
  <c r="Y34" i="1"/>
  <c r="AF34" i="1" s="1"/>
  <c r="AA34" i="1"/>
  <c r="AC34" i="1"/>
  <c r="AM34" i="1"/>
  <c r="M35" i="1"/>
  <c r="S35" i="1"/>
  <c r="Y35" i="1"/>
  <c r="AF35" i="1"/>
  <c r="AH35" i="1"/>
  <c r="AA35" i="1"/>
  <c r="AC35" i="1"/>
  <c r="AM35" i="1"/>
  <c r="M36" i="1"/>
  <c r="S36" i="1"/>
  <c r="Y36" i="1"/>
  <c r="AA36" i="1"/>
  <c r="AC36" i="1"/>
  <c r="AM36" i="1"/>
  <c r="M37" i="1"/>
  <c r="S37" i="1"/>
  <c r="Y37" i="1"/>
  <c r="AA37" i="1"/>
  <c r="AC37" i="1"/>
  <c r="AM37" i="1"/>
  <c r="M38" i="1"/>
  <c r="S38" i="1"/>
  <c r="Y38" i="1"/>
  <c r="AA38" i="1"/>
  <c r="AC38" i="1"/>
  <c r="AM38" i="1"/>
  <c r="M39" i="1"/>
  <c r="S39" i="1"/>
  <c r="Y39" i="1"/>
  <c r="AF39" i="1"/>
  <c r="AA39" i="1"/>
  <c r="AC39" i="1"/>
  <c r="AM39" i="1"/>
  <c r="M40" i="1"/>
  <c r="S40" i="1"/>
  <c r="Y40" i="1"/>
  <c r="AA40" i="1"/>
  <c r="AC40" i="1"/>
  <c r="AM40" i="1"/>
  <c r="M41" i="1"/>
  <c r="S41" i="1"/>
  <c r="Y41" i="1"/>
  <c r="AA41" i="1"/>
  <c r="AC41" i="1"/>
  <c r="AF41" i="1" s="1"/>
  <c r="AM41" i="1"/>
  <c r="M42" i="1"/>
  <c r="S42" i="1"/>
  <c r="Y42" i="1"/>
  <c r="AA42" i="1"/>
  <c r="AC42" i="1"/>
  <c r="AM42" i="1"/>
  <c r="M43" i="1"/>
  <c r="S43" i="1"/>
  <c r="Y43" i="1"/>
  <c r="AA43" i="1"/>
  <c r="AC43" i="1"/>
  <c r="AM43" i="1"/>
  <c r="S44" i="1"/>
  <c r="Y44" i="1"/>
  <c r="AA44" i="1"/>
  <c r="AC44" i="1"/>
  <c r="AF44" i="1"/>
  <c r="AM44" i="1"/>
  <c r="M45" i="1"/>
  <c r="S45" i="1"/>
  <c r="Y45" i="1"/>
  <c r="AA45" i="1"/>
  <c r="AC45" i="1"/>
  <c r="AF45" i="1"/>
  <c r="AM45" i="1"/>
  <c r="M46" i="1"/>
  <c r="S46" i="1"/>
  <c r="Y46" i="1"/>
  <c r="AA46" i="1"/>
  <c r="AC46" i="1"/>
  <c r="AF46" i="1"/>
  <c r="AH46" i="1"/>
  <c r="AM46" i="1"/>
  <c r="M47" i="1"/>
  <c r="S47" i="1"/>
  <c r="Y47" i="1"/>
  <c r="AA47" i="1"/>
  <c r="AC47" i="1"/>
  <c r="AF47" i="1"/>
  <c r="AM47" i="1"/>
  <c r="G48" i="1"/>
  <c r="M48" i="1"/>
  <c r="S48" i="1"/>
  <c r="Y48" i="1"/>
  <c r="AA48" i="1"/>
  <c r="AC48" i="1"/>
  <c r="AF48" i="1"/>
  <c r="AM48" i="1"/>
  <c r="G49" i="1"/>
  <c r="M49" i="1"/>
  <c r="S49" i="1"/>
  <c r="Y49" i="1"/>
  <c r="AA49" i="1"/>
  <c r="AC49" i="1"/>
  <c r="AF49" i="1"/>
  <c r="AM49" i="1"/>
  <c r="G50" i="1"/>
  <c r="M50" i="1"/>
  <c r="S50" i="1"/>
  <c r="Y50" i="1"/>
  <c r="AA50" i="1"/>
  <c r="AC50" i="1"/>
  <c r="AF50" i="1"/>
  <c r="AM50" i="1"/>
  <c r="G51" i="1"/>
  <c r="M51" i="1"/>
  <c r="S51" i="1"/>
  <c r="Y51" i="1"/>
  <c r="AA51" i="1"/>
  <c r="AC51" i="1"/>
  <c r="AF51" i="1"/>
  <c r="AM51" i="1"/>
  <c r="AM52" i="1"/>
  <c r="G53" i="1"/>
  <c r="M53" i="1"/>
  <c r="S53" i="1"/>
  <c r="Y53" i="1"/>
  <c r="AA53" i="1"/>
  <c r="AC53" i="1"/>
  <c r="AF53" i="1" s="1"/>
  <c r="AH53" i="1" s="1"/>
  <c r="AM53" i="1"/>
  <c r="G54" i="1"/>
  <c r="M54" i="1"/>
  <c r="S54" i="1"/>
  <c r="Y54" i="1"/>
  <c r="AA54" i="1"/>
  <c r="AC54" i="1"/>
  <c r="AF54" i="1" s="1"/>
  <c r="AH54" i="1" s="1"/>
  <c r="AM54" i="1"/>
  <c r="G55" i="1"/>
  <c r="M55" i="1"/>
  <c r="S55" i="1"/>
  <c r="Y55" i="1"/>
  <c r="AA55" i="1"/>
  <c r="AC55" i="1"/>
  <c r="AM55" i="1"/>
  <c r="G56" i="1"/>
  <c r="M56" i="1"/>
  <c r="S56" i="1"/>
  <c r="Y56" i="1"/>
  <c r="AA56" i="1"/>
  <c r="AC56" i="1"/>
  <c r="AF56" i="1"/>
  <c r="AM56" i="1"/>
  <c r="G57" i="1"/>
  <c r="M57" i="1"/>
  <c r="S57" i="1"/>
  <c r="Y57" i="1"/>
  <c r="AA57" i="1"/>
  <c r="AC57" i="1"/>
  <c r="AF57" i="1"/>
  <c r="AM57" i="1"/>
  <c r="G58" i="1"/>
  <c r="M58" i="1"/>
  <c r="S58" i="1"/>
  <c r="Y58" i="1"/>
  <c r="AA58" i="1"/>
  <c r="AC58" i="1"/>
  <c r="AM58" i="1"/>
  <c r="G60" i="1"/>
  <c r="M60" i="1"/>
  <c r="S60" i="1"/>
  <c r="Y60" i="1"/>
  <c r="AA60" i="1"/>
  <c r="AC60" i="1"/>
  <c r="AF60" i="1"/>
  <c r="AM60" i="1"/>
  <c r="AF55" i="1"/>
  <c r="AH56" i="1"/>
  <c r="AF9" i="1"/>
  <c r="AF43" i="1"/>
  <c r="AF23" i="1"/>
  <c r="AH60" i="1"/>
  <c r="AH49" i="1"/>
  <c r="AF38" i="1"/>
  <c r="AF33" i="1"/>
  <c r="AH33" i="1"/>
  <c r="AH29" i="1"/>
  <c r="AF24" i="1"/>
  <c r="AH24" i="1"/>
  <c r="AF13" i="1"/>
  <c r="AH6" i="1"/>
  <c r="AF12" i="1"/>
  <c r="AF4" i="1"/>
  <c r="AH5" i="1" s="1"/>
  <c r="AF58" i="1"/>
  <c r="AH59" i="1"/>
  <c r="AF10" i="1"/>
  <c r="AH10" i="1"/>
  <c r="AF61" i="1"/>
  <c r="AH61" i="1" s="1"/>
  <c r="AH57" i="1"/>
  <c r="AF31" i="1"/>
  <c r="AH31" i="1"/>
  <c r="AF14" i="1"/>
  <c r="AF7" i="1"/>
  <c r="AH7" i="1"/>
  <c r="AF37" i="1"/>
  <c r="AF17" i="1"/>
  <c r="AF42" i="1"/>
  <c r="AH43" i="1" s="1"/>
  <c r="AH42" i="1"/>
  <c r="AF36" i="1"/>
  <c r="AH37" i="1" s="1"/>
  <c r="AH36" i="1"/>
  <c r="AF27" i="1"/>
  <c r="AF22" i="1"/>
  <c r="AH23" i="1" s="1"/>
  <c r="AH22" i="1"/>
  <c r="AF11" i="1"/>
  <c r="AH11" i="1"/>
  <c r="AF64" i="1"/>
  <c r="AH64" i="1"/>
  <c r="AH47" i="1"/>
  <c r="AH48" i="1"/>
  <c r="AH9" i="1"/>
  <c r="AH50" i="1"/>
  <c r="AH52" i="1"/>
  <c r="AH51" i="1"/>
  <c r="AH45" i="1"/>
  <c r="AH30" i="1"/>
  <c r="AH14" i="1"/>
  <c r="AH58" i="1"/>
  <c r="AH8" i="1"/>
  <c r="AH12" i="1"/>
  <c r="AH44" i="1"/>
  <c r="AH34" i="1"/>
  <c r="AH38" i="1"/>
  <c r="AH39" i="1"/>
  <c r="AH32" i="1"/>
  <c r="AH25" i="1"/>
  <c r="AH55" i="1"/>
  <c r="AH28" i="1"/>
  <c r="AH13" i="1"/>
  <c r="AF40" i="1" l="1"/>
  <c r="AF26" i="1"/>
  <c r="AF20" i="1"/>
  <c r="AF19" i="1"/>
  <c r="AF18" i="1"/>
  <c r="AH18" i="1" s="1"/>
  <c r="AF16" i="1"/>
  <c r="AF15" i="1"/>
  <c r="AH15" i="1" s="1"/>
  <c r="AH62" i="1"/>
  <c r="AH63" i="1"/>
  <c r="AH16" i="1" l="1"/>
  <c r="AH17" i="1"/>
  <c r="AH19" i="1"/>
  <c r="AH20" i="1"/>
  <c r="AH21" i="1"/>
  <c r="AH27" i="1"/>
  <c r="AH26" i="1"/>
  <c r="AH41" i="1"/>
  <c r="AH40" i="1"/>
</calcChain>
</file>

<file path=xl/sharedStrings.xml><?xml version="1.0" encoding="utf-8"?>
<sst xmlns="http://schemas.openxmlformats.org/spreadsheetml/2006/main" count="153" uniqueCount="137">
  <si>
    <t>狩猟者登録者数の変遷</t>
  </si>
  <si>
    <t>年　度</t>
  </si>
  <si>
    <t>網</t>
  </si>
  <si>
    <r>
      <rPr>
        <sz val="11"/>
        <rFont val="ＭＳ Ｐゴシック"/>
        <family val="3"/>
        <charset val="128"/>
      </rPr>
      <t>(</t>
    </r>
    <r>
      <rPr>
        <sz val="11"/>
        <rFont val="DejaVu Sans"/>
        <family val="2"/>
      </rPr>
      <t>網</t>
    </r>
    <r>
      <rPr>
        <sz val="11"/>
        <rFont val="ＭＳ Ｐゴシック"/>
        <family val="3"/>
        <charset val="128"/>
      </rPr>
      <t>)</t>
    </r>
    <r>
      <rPr>
        <sz val="11"/>
        <rFont val="DejaVu Sans"/>
        <family val="2"/>
      </rPr>
      <t>・わな</t>
    </r>
  </si>
  <si>
    <t>第１種</t>
  </si>
  <si>
    <t>第２種</t>
  </si>
  <si>
    <t>合　　　　計</t>
  </si>
  <si>
    <t>県内者</t>
  </si>
  <si>
    <t>県外者</t>
  </si>
  <si>
    <t>小計</t>
  </si>
  <si>
    <t>合計</t>
  </si>
  <si>
    <t>前年比</t>
  </si>
  <si>
    <r>
      <t>昭和</t>
    </r>
    <r>
      <rPr>
        <sz val="10"/>
        <rFont val="ＭＳ Ｐゴシック"/>
        <family val="3"/>
        <charset val="128"/>
      </rPr>
      <t>38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</si>
  <si>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38</t>
    </r>
  </si>
  <si>
    <r>
      <t>昭和</t>
    </r>
    <r>
      <rPr>
        <sz val="10"/>
        <rFont val="ＭＳ Ｐゴシック"/>
        <family val="3"/>
        <charset val="128"/>
      </rPr>
      <t>39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</si>
  <si>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39</t>
    </r>
  </si>
  <si>
    <r>
      <t>昭和</t>
    </r>
    <r>
      <rPr>
        <sz val="10"/>
        <rFont val="ＭＳ Ｐゴシック"/>
        <family val="3"/>
        <charset val="128"/>
      </rPr>
      <t>40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</si>
  <si>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40</t>
    </r>
  </si>
  <si>
    <r>
      <t>昭和</t>
    </r>
    <r>
      <rPr>
        <sz val="10"/>
        <rFont val="ＭＳ Ｐゴシック"/>
        <family val="3"/>
        <charset val="128"/>
      </rPr>
      <t>41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</si>
  <si>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41</t>
    </r>
  </si>
  <si>
    <r>
      <t>昭和</t>
    </r>
    <r>
      <rPr>
        <sz val="10"/>
        <rFont val="ＭＳ Ｐゴシック"/>
        <family val="3"/>
        <charset val="128"/>
      </rPr>
      <t>42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</si>
  <si>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42</t>
    </r>
  </si>
  <si>
    <r>
      <t>昭和</t>
    </r>
    <r>
      <rPr>
        <sz val="10"/>
        <rFont val="ＭＳ Ｐゴシック"/>
        <family val="3"/>
        <charset val="128"/>
      </rPr>
      <t>43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</si>
  <si>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43</t>
    </r>
  </si>
  <si>
    <r>
      <t>昭和</t>
    </r>
    <r>
      <rPr>
        <sz val="10"/>
        <rFont val="ＭＳ Ｐゴシック"/>
        <family val="3"/>
        <charset val="128"/>
      </rPr>
      <t>44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</si>
  <si>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44</t>
    </r>
  </si>
  <si>
    <r>
      <t>昭和</t>
    </r>
    <r>
      <rPr>
        <sz val="10"/>
        <rFont val="ＭＳ Ｐゴシック"/>
        <family val="3"/>
        <charset val="128"/>
      </rPr>
      <t>45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</si>
  <si>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45</t>
    </r>
  </si>
  <si>
    <r>
      <t>昭和</t>
    </r>
    <r>
      <rPr>
        <sz val="10"/>
        <rFont val="ＭＳ Ｐゴシック"/>
        <family val="3"/>
        <charset val="128"/>
      </rPr>
      <t>46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</si>
  <si>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46</t>
    </r>
  </si>
  <si>
    <r>
      <t>昭和</t>
    </r>
    <r>
      <rPr>
        <sz val="10"/>
        <rFont val="ＭＳ Ｐゴシック"/>
        <family val="3"/>
        <charset val="128"/>
      </rPr>
      <t>47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</si>
  <si>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47</t>
    </r>
  </si>
  <si>
    <r>
      <t>昭和</t>
    </r>
    <r>
      <rPr>
        <sz val="10"/>
        <rFont val="ＭＳ Ｐゴシック"/>
        <family val="3"/>
        <charset val="128"/>
      </rPr>
      <t>48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</si>
  <si>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48</t>
    </r>
  </si>
  <si>
    <r>
      <t>昭和</t>
    </r>
    <r>
      <rPr>
        <sz val="10"/>
        <rFont val="ＭＳ Ｐゴシック"/>
        <family val="3"/>
        <charset val="128"/>
      </rPr>
      <t>49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</si>
  <si>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49</t>
    </r>
  </si>
  <si>
    <r>
      <t>昭和</t>
    </r>
    <r>
      <rPr>
        <sz val="10"/>
        <rFont val="ＭＳ Ｐゴシック"/>
        <family val="3"/>
        <charset val="128"/>
      </rPr>
      <t>50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</si>
  <si>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50</t>
    </r>
  </si>
  <si>
    <r>
      <t>昭和</t>
    </r>
    <r>
      <rPr>
        <sz val="10"/>
        <rFont val="ＭＳ Ｐゴシック"/>
        <family val="3"/>
        <charset val="128"/>
      </rPr>
      <t>51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</si>
  <si>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51</t>
    </r>
  </si>
  <si>
    <r>
      <t>昭和</t>
    </r>
    <r>
      <rPr>
        <sz val="10"/>
        <rFont val="ＭＳ Ｐゴシック"/>
        <family val="3"/>
        <charset val="128"/>
      </rPr>
      <t>52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</si>
  <si>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52</t>
    </r>
  </si>
  <si>
    <r>
      <t>昭和</t>
    </r>
    <r>
      <rPr>
        <sz val="10"/>
        <rFont val="ＭＳ Ｐゴシック"/>
        <family val="3"/>
        <charset val="128"/>
      </rPr>
      <t>53</t>
    </r>
    <r>
      <rPr>
        <sz val="10"/>
        <rFont val="DejaVu Sans"/>
        <family val="2"/>
      </rPr>
      <t>年</t>
    </r>
  </si>
  <si>
    <r>
      <t>Ｓ</t>
    </r>
    <r>
      <rPr>
        <sz val="11"/>
        <rFont val="ＭＳ Ｐゴシック"/>
        <family val="3"/>
        <charset val="128"/>
      </rPr>
      <t>53</t>
    </r>
  </si>
  <si>
    <r>
      <t>昭和</t>
    </r>
    <r>
      <rPr>
        <sz val="10"/>
        <rFont val="ＭＳ Ｐゴシック"/>
        <family val="3"/>
        <charset val="128"/>
      </rPr>
      <t>54</t>
    </r>
    <r>
      <rPr>
        <sz val="10"/>
        <rFont val="DejaVu Sans"/>
        <family val="2"/>
      </rPr>
      <t>年</t>
    </r>
  </si>
  <si>
    <t>S54</t>
  </si>
  <si>
    <r>
      <t>昭和</t>
    </r>
    <r>
      <rPr>
        <sz val="10"/>
        <rFont val="ＭＳ Ｐゴシック"/>
        <family val="3"/>
        <charset val="128"/>
      </rPr>
      <t>55</t>
    </r>
    <r>
      <rPr>
        <sz val="10"/>
        <rFont val="DejaVu Sans"/>
        <family val="2"/>
      </rPr>
      <t>年</t>
    </r>
  </si>
  <si>
    <t>S55</t>
  </si>
  <si>
    <r>
      <t>昭和</t>
    </r>
    <r>
      <rPr>
        <sz val="10"/>
        <rFont val="ＭＳ Ｐゴシック"/>
        <family val="3"/>
        <charset val="128"/>
      </rPr>
      <t>56</t>
    </r>
    <r>
      <rPr>
        <sz val="10"/>
        <rFont val="DejaVu Sans"/>
        <family val="2"/>
      </rPr>
      <t>年</t>
    </r>
  </si>
  <si>
    <t>S56</t>
  </si>
  <si>
    <r>
      <t>昭和</t>
    </r>
    <r>
      <rPr>
        <sz val="10"/>
        <rFont val="ＭＳ Ｐゴシック"/>
        <family val="3"/>
        <charset val="128"/>
      </rPr>
      <t>57</t>
    </r>
    <r>
      <rPr>
        <sz val="10"/>
        <rFont val="DejaVu Sans"/>
        <family val="2"/>
      </rPr>
      <t>年</t>
    </r>
  </si>
  <si>
    <t>S57</t>
  </si>
  <si>
    <r>
      <t>昭和</t>
    </r>
    <r>
      <rPr>
        <sz val="10"/>
        <rFont val="ＭＳ Ｐゴシック"/>
        <family val="3"/>
        <charset val="128"/>
      </rPr>
      <t>58</t>
    </r>
    <r>
      <rPr>
        <sz val="10"/>
        <rFont val="DejaVu Sans"/>
        <family val="2"/>
      </rPr>
      <t>年</t>
    </r>
  </si>
  <si>
    <t>S58</t>
  </si>
  <si>
    <r>
      <t>昭和</t>
    </r>
    <r>
      <rPr>
        <sz val="10"/>
        <rFont val="ＭＳ Ｐゴシック"/>
        <family val="3"/>
        <charset val="128"/>
      </rPr>
      <t>59</t>
    </r>
    <r>
      <rPr>
        <sz val="10"/>
        <rFont val="DejaVu Sans"/>
        <family val="2"/>
      </rPr>
      <t>年</t>
    </r>
  </si>
  <si>
    <t>S59</t>
  </si>
  <si>
    <r>
      <t>昭和</t>
    </r>
    <r>
      <rPr>
        <sz val="10"/>
        <rFont val="ＭＳ Ｐゴシック"/>
        <family val="3"/>
        <charset val="128"/>
      </rPr>
      <t>60</t>
    </r>
    <r>
      <rPr>
        <sz val="10"/>
        <rFont val="DejaVu Sans"/>
        <family val="2"/>
      </rPr>
      <t>年</t>
    </r>
  </si>
  <si>
    <t>S60</t>
  </si>
  <si>
    <r>
      <t>昭和</t>
    </r>
    <r>
      <rPr>
        <sz val="10"/>
        <rFont val="ＭＳ Ｐゴシック"/>
        <family val="3"/>
        <charset val="128"/>
      </rPr>
      <t>61</t>
    </r>
    <r>
      <rPr>
        <sz val="10"/>
        <rFont val="DejaVu Sans"/>
        <family val="2"/>
      </rPr>
      <t>年</t>
    </r>
  </si>
  <si>
    <t>S61</t>
  </si>
  <si>
    <r>
      <t>昭和</t>
    </r>
    <r>
      <rPr>
        <sz val="10"/>
        <rFont val="ＭＳ Ｐゴシック"/>
        <family val="3"/>
        <charset val="128"/>
      </rPr>
      <t>62</t>
    </r>
    <r>
      <rPr>
        <sz val="10"/>
        <rFont val="DejaVu Sans"/>
        <family val="2"/>
      </rPr>
      <t>年</t>
    </r>
  </si>
  <si>
    <t>S62</t>
  </si>
  <si>
    <r>
      <t>昭和</t>
    </r>
    <r>
      <rPr>
        <sz val="10"/>
        <rFont val="ＭＳ Ｐゴシック"/>
        <family val="3"/>
        <charset val="128"/>
      </rPr>
      <t>63</t>
    </r>
    <r>
      <rPr>
        <sz val="10"/>
        <rFont val="DejaVu Sans"/>
        <family val="2"/>
      </rPr>
      <t>年</t>
    </r>
  </si>
  <si>
    <t>S63</t>
  </si>
  <si>
    <t>平成元年</t>
  </si>
  <si>
    <r>
      <rPr>
        <sz val="11"/>
        <rFont val="ＭＳ Ｐゴシック"/>
        <family val="3"/>
        <charset val="128"/>
      </rPr>
      <t>H</t>
    </r>
    <r>
      <rPr>
        <sz val="11"/>
        <rFont val="DejaVu Sans"/>
        <family val="2"/>
      </rPr>
      <t>元</t>
    </r>
  </si>
  <si>
    <t>平成２年</t>
  </si>
  <si>
    <r>
      <rPr>
        <sz val="11"/>
        <rFont val="ＭＳ Ｐゴシック"/>
        <family val="3"/>
        <charset val="128"/>
      </rPr>
      <t>H</t>
    </r>
    <r>
      <rPr>
        <sz val="11"/>
        <rFont val="DejaVu Sans"/>
        <family val="2"/>
      </rPr>
      <t>２</t>
    </r>
  </si>
  <si>
    <t>平成３年</t>
  </si>
  <si>
    <t>Ｈ３</t>
  </si>
  <si>
    <t>平成４年</t>
  </si>
  <si>
    <t>Ｈ４</t>
  </si>
  <si>
    <t>平成５年</t>
  </si>
  <si>
    <t>平成６年</t>
  </si>
  <si>
    <t>Ｈ６</t>
  </si>
  <si>
    <t>平成７年</t>
  </si>
  <si>
    <t>Ｈ７</t>
  </si>
  <si>
    <t>平成８年</t>
  </si>
  <si>
    <t>Ｈ８</t>
  </si>
  <si>
    <t>平成９年</t>
  </si>
  <si>
    <t>Ｈ９</t>
  </si>
  <si>
    <r>
      <t>平成</t>
    </r>
    <r>
      <rPr>
        <sz val="10"/>
        <rFont val="ＭＳ Ｐゴシック"/>
        <family val="3"/>
        <charset val="128"/>
      </rPr>
      <t>10</t>
    </r>
    <r>
      <rPr>
        <sz val="10"/>
        <rFont val="DejaVu Sans"/>
        <family val="2"/>
      </rPr>
      <t>年</t>
    </r>
  </si>
  <si>
    <r>
      <t>Ｈ</t>
    </r>
    <r>
      <rPr>
        <sz val="11"/>
        <rFont val="ＭＳ Ｐゴシック"/>
        <family val="3"/>
        <charset val="128"/>
      </rPr>
      <t>10</t>
    </r>
  </si>
  <si>
    <r>
      <t>平成</t>
    </r>
    <r>
      <rPr>
        <sz val="10"/>
        <rFont val="ＭＳ Ｐゴシック"/>
        <family val="3"/>
        <charset val="128"/>
      </rPr>
      <t>11</t>
    </r>
    <r>
      <rPr>
        <sz val="10"/>
        <rFont val="DejaVu Sans"/>
        <family val="2"/>
      </rPr>
      <t>年</t>
    </r>
  </si>
  <si>
    <t>H11</t>
  </si>
  <si>
    <r>
      <t>平成</t>
    </r>
    <r>
      <rPr>
        <sz val="10"/>
        <rFont val="ＭＳ Ｐゴシック"/>
        <family val="3"/>
        <charset val="128"/>
      </rPr>
      <t>12</t>
    </r>
    <r>
      <rPr>
        <sz val="10"/>
        <rFont val="DejaVu Sans"/>
        <family val="2"/>
      </rPr>
      <t>年</t>
    </r>
  </si>
  <si>
    <t>H12</t>
  </si>
  <si>
    <r>
      <t>平成</t>
    </r>
    <r>
      <rPr>
        <sz val="10"/>
        <rFont val="ＭＳ Ｐゴシック"/>
        <family val="3"/>
        <charset val="128"/>
      </rPr>
      <t>13</t>
    </r>
    <r>
      <rPr>
        <sz val="10"/>
        <rFont val="DejaVu Sans"/>
        <family val="2"/>
      </rPr>
      <t>年</t>
    </r>
  </si>
  <si>
    <t>H13</t>
  </si>
  <si>
    <r>
      <t>平成</t>
    </r>
    <r>
      <rPr>
        <sz val="10"/>
        <rFont val="ＭＳ Ｐゴシック"/>
        <family val="3"/>
        <charset val="128"/>
      </rPr>
      <t>14</t>
    </r>
    <r>
      <rPr>
        <sz val="10"/>
        <rFont val="DejaVu Sans"/>
        <family val="2"/>
      </rPr>
      <t>年</t>
    </r>
  </si>
  <si>
    <t>H14</t>
  </si>
  <si>
    <r>
      <t>平成</t>
    </r>
    <r>
      <rPr>
        <sz val="10"/>
        <rFont val="ＭＳ Ｐゴシック"/>
        <family val="3"/>
        <charset val="128"/>
      </rPr>
      <t>15</t>
    </r>
    <r>
      <rPr>
        <sz val="10"/>
        <rFont val="DejaVu Sans"/>
        <family val="2"/>
      </rPr>
      <t>年</t>
    </r>
  </si>
  <si>
    <t>H15</t>
  </si>
  <si>
    <r>
      <t>平成</t>
    </r>
    <r>
      <rPr>
        <sz val="10"/>
        <rFont val="ＭＳ Ｐゴシック"/>
        <family val="3"/>
        <charset val="128"/>
      </rPr>
      <t>16</t>
    </r>
    <r>
      <rPr>
        <sz val="10"/>
        <rFont val="DejaVu Sans"/>
        <family val="2"/>
      </rPr>
      <t>年</t>
    </r>
  </si>
  <si>
    <t>H16</t>
  </si>
  <si>
    <r>
      <t>平成</t>
    </r>
    <r>
      <rPr>
        <sz val="10"/>
        <rFont val="ＭＳ Ｐゴシック"/>
        <family val="3"/>
        <charset val="128"/>
      </rPr>
      <t>17</t>
    </r>
    <r>
      <rPr>
        <sz val="10"/>
        <rFont val="DejaVu Sans"/>
        <family val="2"/>
      </rPr>
      <t>年</t>
    </r>
  </si>
  <si>
    <t>H17</t>
  </si>
  <si>
    <r>
      <t>平成</t>
    </r>
    <r>
      <rPr>
        <sz val="10"/>
        <rFont val="ＭＳ Ｐゴシック"/>
        <family val="3"/>
        <charset val="128"/>
      </rPr>
      <t>18</t>
    </r>
    <r>
      <rPr>
        <sz val="10"/>
        <rFont val="DejaVu Sans"/>
        <family val="2"/>
      </rPr>
      <t>年</t>
    </r>
  </si>
  <si>
    <t>H18</t>
  </si>
  <si>
    <r>
      <t>平成</t>
    </r>
    <r>
      <rPr>
        <sz val="10"/>
        <rFont val="ＭＳ Ｐゴシック"/>
        <family val="3"/>
        <charset val="128"/>
      </rPr>
      <t>19</t>
    </r>
    <r>
      <rPr>
        <sz val="10"/>
        <rFont val="DejaVu Sans"/>
        <family val="2"/>
      </rPr>
      <t>年</t>
    </r>
  </si>
  <si>
    <t>H19</t>
  </si>
  <si>
    <r>
      <t>平成</t>
    </r>
    <r>
      <rPr>
        <sz val="10"/>
        <rFont val="ＭＳ Ｐゴシック"/>
        <family val="3"/>
        <charset val="128"/>
      </rPr>
      <t>20</t>
    </r>
    <r>
      <rPr>
        <sz val="10"/>
        <rFont val="DejaVu Sans"/>
        <family val="2"/>
      </rPr>
      <t>年</t>
    </r>
  </si>
  <si>
    <t>H20</t>
  </si>
  <si>
    <r>
      <t>平成</t>
    </r>
    <r>
      <rPr>
        <sz val="10"/>
        <rFont val="ＭＳ Ｐゴシック"/>
        <family val="3"/>
        <charset val="128"/>
      </rPr>
      <t>21</t>
    </r>
    <r>
      <rPr>
        <sz val="10"/>
        <rFont val="DejaVu Sans"/>
        <family val="2"/>
      </rPr>
      <t>年</t>
    </r>
  </si>
  <si>
    <t>H21</t>
  </si>
  <si>
    <r>
      <t>平成</t>
    </r>
    <r>
      <rPr>
        <sz val="10"/>
        <rFont val="ＭＳ Ｐゴシック"/>
        <family val="3"/>
        <charset val="128"/>
      </rPr>
      <t>22</t>
    </r>
    <r>
      <rPr>
        <sz val="10"/>
        <rFont val="DejaVu Sans"/>
        <family val="2"/>
      </rPr>
      <t>年</t>
    </r>
  </si>
  <si>
    <t>H22</t>
  </si>
  <si>
    <r>
      <t>平成</t>
    </r>
    <r>
      <rPr>
        <sz val="10"/>
        <rFont val="ＭＳ Ｐゴシック"/>
        <family val="3"/>
        <charset val="128"/>
      </rPr>
      <t>23</t>
    </r>
    <r>
      <rPr>
        <sz val="10"/>
        <rFont val="DejaVu Sans"/>
        <family val="2"/>
      </rPr>
      <t>年</t>
    </r>
  </si>
  <si>
    <t>H23</t>
  </si>
  <si>
    <r>
      <t>平成</t>
    </r>
    <r>
      <rPr>
        <sz val="10"/>
        <rFont val="ＭＳ Ｐゴシック"/>
        <family val="3"/>
        <charset val="128"/>
      </rPr>
      <t>24</t>
    </r>
    <r>
      <rPr>
        <sz val="10"/>
        <rFont val="DejaVu Sans"/>
        <family val="2"/>
      </rPr>
      <t>年</t>
    </r>
  </si>
  <si>
    <t>H24</t>
  </si>
  <si>
    <r>
      <t>平成</t>
    </r>
    <r>
      <rPr>
        <sz val="10"/>
        <rFont val="ＭＳ Ｐゴシック"/>
        <family val="3"/>
        <charset val="128"/>
      </rPr>
      <t>25</t>
    </r>
    <r>
      <rPr>
        <sz val="10"/>
        <rFont val="DejaVu Sans"/>
        <family val="2"/>
      </rPr>
      <t>年</t>
    </r>
  </si>
  <si>
    <t>H25</t>
  </si>
  <si>
    <r>
      <t>平成</t>
    </r>
    <r>
      <rPr>
        <sz val="10"/>
        <rFont val="ＭＳ Ｐゴシック"/>
        <family val="3"/>
        <charset val="128"/>
      </rPr>
      <t>26</t>
    </r>
    <r>
      <rPr>
        <sz val="10"/>
        <rFont val="DejaVu Sans"/>
        <family val="2"/>
      </rPr>
      <t>年</t>
    </r>
  </si>
  <si>
    <t>H26</t>
  </si>
  <si>
    <r>
      <t>平成</t>
    </r>
    <r>
      <rPr>
        <sz val="10"/>
        <rFont val="ＭＳ Ｐゴシック"/>
        <family val="3"/>
        <charset val="128"/>
      </rPr>
      <t>27</t>
    </r>
    <r>
      <rPr>
        <sz val="10"/>
        <rFont val="DejaVu Sans"/>
        <family val="2"/>
      </rPr>
      <t>年</t>
    </r>
  </si>
  <si>
    <t>H27</t>
  </si>
  <si>
    <r>
      <t>平成</t>
    </r>
    <r>
      <rPr>
        <sz val="10"/>
        <rFont val="ＭＳ Ｐゴシック"/>
        <family val="3"/>
        <charset val="128"/>
      </rPr>
      <t>28</t>
    </r>
    <r>
      <rPr>
        <sz val="10"/>
        <rFont val="DejaVu Sans"/>
        <family val="2"/>
      </rPr>
      <t>年</t>
    </r>
  </si>
  <si>
    <t>H28</t>
  </si>
  <si>
    <r>
      <t>平成</t>
    </r>
    <r>
      <rPr>
        <sz val="10"/>
        <rFont val="ＭＳ Ｐゴシック"/>
        <family val="3"/>
        <charset val="128"/>
      </rPr>
      <t>29</t>
    </r>
    <r>
      <rPr>
        <sz val="10"/>
        <rFont val="DejaVu Sans"/>
        <family val="2"/>
      </rPr>
      <t>年</t>
    </r>
  </si>
  <si>
    <t>H29</t>
  </si>
  <si>
    <r>
      <t>平成</t>
    </r>
    <r>
      <rPr>
        <sz val="10"/>
        <rFont val="ＭＳ Ｐゴシック"/>
        <family val="3"/>
        <charset val="128"/>
      </rPr>
      <t>30</t>
    </r>
    <r>
      <rPr>
        <sz val="10"/>
        <rFont val="DejaVu Sans"/>
        <family val="2"/>
      </rPr>
      <t>年</t>
    </r>
  </si>
  <si>
    <t>H30</t>
  </si>
  <si>
    <t>令和元年</t>
    <rPh sb="0" eb="2">
      <t>レイワ</t>
    </rPh>
    <rPh sb="2" eb="4">
      <t>ガンネン</t>
    </rPh>
    <phoneticPr fontId="8"/>
  </si>
  <si>
    <t>R1</t>
    <phoneticPr fontId="8"/>
  </si>
  <si>
    <t>令和２年</t>
    <rPh sb="0" eb="2">
      <t>レイワ</t>
    </rPh>
    <rPh sb="3" eb="4">
      <t>ネン</t>
    </rPh>
    <phoneticPr fontId="8"/>
  </si>
  <si>
    <t>R2</t>
  </si>
  <si>
    <t>令和３年</t>
    <rPh sb="0" eb="2">
      <t>レイワ</t>
    </rPh>
    <rPh sb="3" eb="4">
      <t>ネン</t>
    </rPh>
    <phoneticPr fontId="8"/>
  </si>
  <si>
    <t>R3</t>
    <phoneticPr fontId="8"/>
  </si>
  <si>
    <t>令和４年</t>
    <rPh sb="0" eb="2">
      <t>レイワ</t>
    </rPh>
    <rPh sb="3" eb="4">
      <t>ネン</t>
    </rPh>
    <phoneticPr fontId="8"/>
  </si>
  <si>
    <t>R4</t>
  </si>
  <si>
    <t>令和5年</t>
    <rPh sb="0" eb="2">
      <t>レイワ</t>
    </rPh>
    <rPh sb="3" eb="4">
      <t>ネン</t>
    </rPh>
    <phoneticPr fontId="8"/>
  </si>
  <si>
    <t>R5</t>
    <phoneticPr fontId="8"/>
  </si>
  <si>
    <t>令和６年</t>
  </si>
  <si>
    <t>R6</t>
  </si>
  <si>
    <t>＊　平成１５年度　鳥獣の保護及び狩猟の適正化に関する法律の改正に伴い甲、乙、丙を網・わな、第１種、第２種に変える。　</t>
  </si>
  <si>
    <t>＊　平成１９年度　鳥獣の保護及び狩猟の適正化に関する法律の改正に伴い網猟、わな猟を分割する。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</si>
</sst>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12">
    <font>
      <sz val="11"/>
      <name val="ＭＳ Ｐゴシック"/>
      <family val="3"/>
      <charset val="128"/>
    </font>
    <font>
      <sz val="20"/>
      <name val="DejaVu Sans"/>
      <family val="2"/>
    </font>
    <font>
      <sz val="11"/>
      <name val="DejaVu Sans"/>
      <family val="2"/>
    </font>
    <font>
      <sz val="10"/>
      <name val="DejaVu Sans"/>
      <family val="2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DejaVu Sans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Border="0" applyProtection="0"/>
  </cellStyleXfs>
  <cellXfs count="89">
    <xf numFmtId="0" fontId="0" fillId="0" borderId="0" xfId="0"/>
    <xf numFmtId="38" fontId="0" fillId="0" borderId="0" xfId="1" applyFont="1" applyBorder="1" applyAlignment="1" applyProtection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8" fontId="0" fillId="0" borderId="2" xfId="1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0" fillId="0" borderId="4" xfId="1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15" xfId="1" applyFont="1" applyBorder="1" applyAlignment="1" applyProtection="1">
      <alignment horizontal="center" vertical="center"/>
    </xf>
    <xf numFmtId="38" fontId="0" fillId="0" borderId="16" xfId="1" applyFont="1" applyBorder="1" applyAlignment="1" applyProtection="1">
      <alignment horizontal="center" vertical="center"/>
    </xf>
    <xf numFmtId="38" fontId="0" fillId="0" borderId="17" xfId="1" applyFont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/>
    <xf numFmtId="0" fontId="0" fillId="0" borderId="19" xfId="0" applyBorder="1"/>
    <xf numFmtId="176" fontId="0" fillId="0" borderId="20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38" fontId="0" fillId="0" borderId="26" xfId="1" applyFont="1" applyBorder="1" applyAlignment="1" applyProtection="1">
      <alignment horizontal="center" vertical="center"/>
    </xf>
    <xf numFmtId="38" fontId="0" fillId="0" borderId="27" xfId="1" applyFont="1" applyBorder="1" applyAlignment="1" applyProtection="1">
      <alignment horizontal="center" vertical="center"/>
    </xf>
    <xf numFmtId="176" fontId="0" fillId="0" borderId="28" xfId="0" applyNumberFormat="1" applyBorder="1" applyAlignment="1">
      <alignment vertical="center"/>
    </xf>
    <xf numFmtId="0" fontId="0" fillId="0" borderId="54" xfId="0" applyBorder="1" applyAlignment="1">
      <alignment horizontal="center" vertical="center"/>
    </xf>
    <xf numFmtId="38" fontId="0" fillId="0" borderId="55" xfId="1" applyFont="1" applyBorder="1" applyAlignment="1" applyProtection="1">
      <alignment horizontal="center" vertical="center"/>
    </xf>
    <xf numFmtId="38" fontId="0" fillId="0" borderId="56" xfId="1" applyFont="1" applyBorder="1" applyAlignment="1" applyProtection="1">
      <alignment horizontal="center" vertical="center"/>
    </xf>
    <xf numFmtId="38" fontId="0" fillId="0" borderId="57" xfId="1" applyFont="1" applyBorder="1" applyAlignment="1" applyProtection="1">
      <alignment horizontal="center" vertical="center"/>
    </xf>
    <xf numFmtId="38" fontId="0" fillId="0" borderId="58" xfId="1" applyFont="1" applyBorder="1" applyAlignment="1" applyProtection="1">
      <alignment horizontal="center" vertical="center"/>
    </xf>
    <xf numFmtId="38" fontId="0" fillId="0" borderId="59" xfId="1" applyFont="1" applyBorder="1" applyAlignment="1" applyProtection="1">
      <alignment horizontal="center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7" fontId="4" fillId="0" borderId="39" xfId="0" applyNumberFormat="1" applyFont="1" applyBorder="1" applyAlignment="1">
      <alignment horizontal="right" vertical="center"/>
    </xf>
    <xf numFmtId="177" fontId="4" fillId="0" borderId="39" xfId="0" applyNumberFormat="1" applyFont="1" applyBorder="1" applyAlignment="1">
      <alignment horizontal="right" vertical="center" shrinkToFit="1"/>
    </xf>
    <xf numFmtId="177" fontId="4" fillId="0" borderId="40" xfId="0" applyNumberFormat="1" applyFont="1" applyBorder="1" applyAlignment="1">
      <alignment horizontal="right" vertical="center"/>
    </xf>
    <xf numFmtId="177" fontId="4" fillId="0" borderId="42" xfId="0" applyNumberFormat="1" applyFont="1" applyBorder="1" applyAlignment="1">
      <alignment horizontal="right" vertical="center" shrinkToFit="1"/>
    </xf>
    <xf numFmtId="177" fontId="4" fillId="0" borderId="43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177" fontId="4" fillId="0" borderId="45" xfId="0" applyNumberFormat="1" applyFont="1" applyBorder="1" applyAlignment="1">
      <alignment horizontal="right" vertical="center"/>
    </xf>
    <xf numFmtId="177" fontId="4" fillId="0" borderId="45" xfId="0" applyNumberFormat="1" applyFont="1" applyBorder="1" applyAlignment="1">
      <alignment horizontal="right" vertical="center" shrinkToFit="1"/>
    </xf>
    <xf numFmtId="177" fontId="4" fillId="0" borderId="46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177" fontId="4" fillId="0" borderId="36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177" fontId="4" fillId="0" borderId="49" xfId="0" applyNumberFormat="1" applyFont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177" fontId="4" fillId="0" borderId="52" xfId="0" applyNumberFormat="1" applyFont="1" applyBorder="1" applyAlignment="1">
      <alignment horizontal="right" vertical="center"/>
    </xf>
    <xf numFmtId="177" fontId="4" fillId="0" borderId="53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7" fontId="4" fillId="0" borderId="50" xfId="0" applyNumberFormat="1" applyFont="1" applyBorder="1" applyAlignment="1">
      <alignment horizontal="right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177" fontId="10" fillId="0" borderId="62" xfId="0" applyNumberFormat="1" applyFont="1" applyBorder="1" applyAlignment="1">
      <alignment horizontal="right" vertical="center"/>
    </xf>
    <xf numFmtId="177" fontId="10" fillId="0" borderId="63" xfId="0" applyNumberFormat="1" applyFont="1" applyBorder="1" applyAlignment="1">
      <alignment horizontal="right" vertical="center"/>
    </xf>
    <xf numFmtId="177" fontId="10" fillId="0" borderId="64" xfId="0" applyNumberFormat="1" applyFont="1" applyBorder="1" applyAlignment="1">
      <alignment horizontal="right" vertical="center"/>
    </xf>
    <xf numFmtId="177" fontId="10" fillId="0" borderId="65" xfId="0" applyNumberFormat="1" applyFont="1" applyBorder="1" applyAlignment="1">
      <alignment horizontal="right" vertical="center"/>
    </xf>
    <xf numFmtId="176" fontId="11" fillId="0" borderId="60" xfId="0" applyNumberFormat="1" applyFont="1" applyBorder="1" applyAlignment="1">
      <alignment vertical="center"/>
    </xf>
  </cellXfs>
  <cellStyles count="2">
    <cellStyle name="Excel Built-in Comma [0]" xfId="1" xr:uid="{C43B1729-FA64-49D4-8905-FDE66BAB057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D3A9-4DA6-4E11-87E7-17E51C5F0DDD}">
  <sheetPr>
    <tabColor indexed="51"/>
    <pageSetUpPr fitToPage="1"/>
  </sheetPr>
  <dimension ref="A1:AM68"/>
  <sheetViews>
    <sheetView tabSelected="1" view="pageBreakPreview" topLeftCell="H1" zoomScaleNormal="100" zoomScaleSheetLayoutView="100" workbookViewId="0">
      <pane ySplit="3" topLeftCell="A4" activePane="bottomLeft" state="frozen"/>
      <selection pane="bottomLeft" activeCell="AR53" sqref="AR53"/>
    </sheetView>
  </sheetViews>
  <sheetFormatPr defaultColWidth="9" defaultRowHeight="13.5"/>
  <cols>
    <col min="1" max="1" width="4.7109375" style="26" customWidth="1"/>
    <col min="2" max="2" width="5.7109375" style="26" customWidth="1"/>
    <col min="3" max="3" width="3.7109375" style="26" customWidth="1"/>
    <col min="4" max="4" width="2.7109375" style="26" customWidth="1"/>
    <col min="5" max="5" width="3.7109375" style="26" customWidth="1"/>
    <col min="6" max="6" width="2.7109375" style="26" customWidth="1"/>
    <col min="7" max="7" width="3.7109375" style="26" customWidth="1"/>
    <col min="8" max="8" width="2.7109375" style="26" customWidth="1"/>
    <col min="9" max="9" width="3.7109375" style="26" customWidth="1"/>
    <col min="10" max="11" width="2.7109375" style="26" customWidth="1"/>
    <col min="12" max="12" width="3.7109375" style="26" customWidth="1"/>
    <col min="13" max="13" width="1.7109375" style="26" customWidth="1"/>
    <col min="14" max="15" width="4.7109375" style="26" customWidth="1"/>
    <col min="16" max="16" width="1.7109375" style="26" customWidth="1"/>
    <col min="17" max="18" width="3.7109375" style="26" customWidth="1"/>
    <col min="19" max="19" width="2.7109375" style="26" customWidth="1"/>
    <col min="20" max="20" width="3.7109375" style="26" customWidth="1"/>
    <col min="21" max="21" width="1.7109375" style="26" customWidth="1"/>
    <col min="22" max="23" width="4.7109375" style="26" customWidth="1"/>
    <col min="24" max="24" width="1.7109375" style="26" customWidth="1"/>
    <col min="25" max="25" width="3.7109375" style="26" customWidth="1"/>
    <col min="26" max="27" width="2.7109375" style="26" customWidth="1"/>
    <col min="28" max="28" width="3.7109375" style="26" customWidth="1"/>
    <col min="29" max="29" width="1.7109375" style="26" customWidth="1"/>
    <col min="30" max="30" width="3.7109375" style="26" customWidth="1"/>
    <col min="31" max="31" width="1.7109375" style="26" customWidth="1"/>
    <col min="32" max="32" width="5.7109375" style="26" customWidth="1"/>
    <col min="33" max="33" width="4.7109375" style="26" customWidth="1"/>
    <col min="34" max="34" width="11.7109375" style="26" customWidth="1"/>
    <col min="35" max="36" width="9" style="26"/>
    <col min="37" max="39" width="9" style="1"/>
    <col min="40" max="16384" width="9" style="26"/>
  </cols>
  <sheetData>
    <row r="1" spans="1:39" ht="26.25" thickBo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25"/>
      <c r="AI1"/>
      <c r="AJ1"/>
      <c r="AK1"/>
      <c r="AL1"/>
      <c r="AM1"/>
    </row>
    <row r="2" spans="1:39" ht="18" customHeight="1" thickBot="1">
      <c r="A2" s="55" t="s">
        <v>1</v>
      </c>
      <c r="B2" s="55"/>
      <c r="C2" s="56" t="s">
        <v>2</v>
      </c>
      <c r="D2" s="56"/>
      <c r="E2" s="56"/>
      <c r="F2" s="56"/>
      <c r="G2" s="56"/>
      <c r="H2" s="56"/>
      <c r="I2" s="57" t="s">
        <v>3</v>
      </c>
      <c r="J2" s="57"/>
      <c r="K2" s="57"/>
      <c r="L2" s="57"/>
      <c r="M2" s="57"/>
      <c r="N2" s="57"/>
      <c r="O2" s="56" t="s">
        <v>4</v>
      </c>
      <c r="P2" s="56"/>
      <c r="Q2" s="56"/>
      <c r="R2" s="56"/>
      <c r="S2" s="56"/>
      <c r="T2" s="56"/>
      <c r="U2" s="56" t="s">
        <v>5</v>
      </c>
      <c r="V2" s="56"/>
      <c r="W2" s="56"/>
      <c r="X2" s="56"/>
      <c r="Y2" s="56"/>
      <c r="Z2" s="56"/>
      <c r="AA2" s="58" t="s">
        <v>6</v>
      </c>
      <c r="AB2" s="58"/>
      <c r="AC2" s="58"/>
      <c r="AD2" s="58"/>
      <c r="AE2" s="58"/>
      <c r="AF2" s="58"/>
      <c r="AG2" s="58"/>
      <c r="AH2"/>
      <c r="AI2"/>
      <c r="AJ2" s="52" t="s">
        <v>1</v>
      </c>
      <c r="AK2" s="27"/>
      <c r="AL2" s="27"/>
      <c r="AM2" s="28"/>
    </row>
    <row r="3" spans="1:39" ht="18" customHeight="1" thickTop="1" thickBot="1">
      <c r="A3" s="55"/>
      <c r="B3" s="55"/>
      <c r="C3" s="59" t="s">
        <v>7</v>
      </c>
      <c r="D3" s="59"/>
      <c r="E3" s="59" t="s">
        <v>8</v>
      </c>
      <c r="F3" s="59"/>
      <c r="G3" s="59" t="s">
        <v>9</v>
      </c>
      <c r="H3" s="59"/>
      <c r="I3" s="59" t="s">
        <v>7</v>
      </c>
      <c r="J3" s="59"/>
      <c r="K3" s="59" t="s">
        <v>8</v>
      </c>
      <c r="L3" s="59"/>
      <c r="M3" s="59" t="s">
        <v>9</v>
      </c>
      <c r="N3" s="59"/>
      <c r="O3" s="59" t="s">
        <v>7</v>
      </c>
      <c r="P3" s="59"/>
      <c r="Q3" s="59" t="s">
        <v>8</v>
      </c>
      <c r="R3" s="59"/>
      <c r="S3" s="59" t="s">
        <v>9</v>
      </c>
      <c r="T3" s="59"/>
      <c r="U3" s="59" t="s">
        <v>7</v>
      </c>
      <c r="V3" s="59"/>
      <c r="W3" s="59" t="s">
        <v>8</v>
      </c>
      <c r="X3" s="59"/>
      <c r="Y3" s="59" t="s">
        <v>9</v>
      </c>
      <c r="Z3" s="59"/>
      <c r="AA3" s="59" t="s">
        <v>7</v>
      </c>
      <c r="AB3" s="59"/>
      <c r="AC3" s="59" t="s">
        <v>8</v>
      </c>
      <c r="AD3" s="59"/>
      <c r="AE3" s="59"/>
      <c r="AF3" s="60" t="s">
        <v>10</v>
      </c>
      <c r="AG3" s="60"/>
      <c r="AH3" s="2" t="s">
        <v>11</v>
      </c>
      <c r="AI3"/>
      <c r="AJ3" s="53"/>
      <c r="AK3" s="17" t="s">
        <v>7</v>
      </c>
      <c r="AL3" s="18" t="s">
        <v>8</v>
      </c>
      <c r="AM3" s="19" t="s">
        <v>10</v>
      </c>
    </row>
    <row r="4" spans="1:39" ht="15" customHeight="1" thickTop="1">
      <c r="A4" s="61" t="s">
        <v>12</v>
      </c>
      <c r="B4" s="61"/>
      <c r="C4" s="62"/>
      <c r="D4" s="62"/>
      <c r="E4" s="62"/>
      <c r="F4" s="62"/>
      <c r="G4" s="62"/>
      <c r="H4" s="62"/>
      <c r="I4" s="62">
        <v>90</v>
      </c>
      <c r="J4" s="62"/>
      <c r="K4" s="62">
        <v>13</v>
      </c>
      <c r="L4" s="62"/>
      <c r="M4" s="62">
        <f t="shared" ref="M4:M40" si="0">SUM(I4:K4)</f>
        <v>103</v>
      </c>
      <c r="N4" s="62"/>
      <c r="O4" s="62">
        <v>3948</v>
      </c>
      <c r="P4" s="62"/>
      <c r="Q4" s="62">
        <v>6224</v>
      </c>
      <c r="R4" s="62"/>
      <c r="S4" s="63">
        <f t="shared" ref="S4:S40" si="1">SUM(O4:Q4)</f>
        <v>10172</v>
      </c>
      <c r="T4" s="63"/>
      <c r="U4" s="62">
        <v>879</v>
      </c>
      <c r="V4" s="62"/>
      <c r="W4" s="62">
        <v>62</v>
      </c>
      <c r="X4" s="62"/>
      <c r="Y4" s="62">
        <f t="shared" ref="Y4:Y40" si="2">SUM(U4:W4)</f>
        <v>941</v>
      </c>
      <c r="Z4" s="62"/>
      <c r="AA4" s="62">
        <f t="shared" ref="AA4:AA39" si="3">+I4+O4+U4</f>
        <v>4917</v>
      </c>
      <c r="AB4" s="62"/>
      <c r="AC4" s="62">
        <f t="shared" ref="AC4:AC39" si="4">+K4+Q4+W4</f>
        <v>6299</v>
      </c>
      <c r="AD4" s="62"/>
      <c r="AE4" s="62"/>
      <c r="AF4" s="64">
        <f t="shared" ref="AF4:AF40" si="5">+M4+S4+Y4</f>
        <v>11216</v>
      </c>
      <c r="AG4" s="64"/>
      <c r="AH4" s="29"/>
      <c r="AI4"/>
      <c r="AJ4" s="9" t="s">
        <v>13</v>
      </c>
      <c r="AK4" s="16">
        <v>4917</v>
      </c>
      <c r="AL4" s="16">
        <v>6299</v>
      </c>
      <c r="AM4" s="20">
        <f t="shared" ref="AM4:AM60" si="6">SUM(AK4:AL4)</f>
        <v>11216</v>
      </c>
    </row>
    <row r="5" spans="1:39" ht="15" customHeight="1">
      <c r="A5" s="67" t="s">
        <v>14</v>
      </c>
      <c r="B5" s="67"/>
      <c r="C5" s="51"/>
      <c r="D5" s="51"/>
      <c r="E5" s="51"/>
      <c r="F5" s="51"/>
      <c r="G5" s="51"/>
      <c r="H5" s="51"/>
      <c r="I5" s="51">
        <v>95</v>
      </c>
      <c r="J5" s="51"/>
      <c r="K5" s="51">
        <v>6</v>
      </c>
      <c r="L5" s="51"/>
      <c r="M5" s="51">
        <f t="shared" si="0"/>
        <v>101</v>
      </c>
      <c r="N5" s="51"/>
      <c r="O5" s="51">
        <v>4329</v>
      </c>
      <c r="P5" s="51"/>
      <c r="Q5" s="51">
        <v>5458</v>
      </c>
      <c r="R5" s="51"/>
      <c r="S5" s="65">
        <f t="shared" si="1"/>
        <v>9787</v>
      </c>
      <c r="T5" s="65"/>
      <c r="U5" s="51">
        <v>1012</v>
      </c>
      <c r="V5" s="51"/>
      <c r="W5" s="51">
        <v>52</v>
      </c>
      <c r="X5" s="51"/>
      <c r="Y5" s="51">
        <f t="shared" si="2"/>
        <v>1064</v>
      </c>
      <c r="Z5" s="51"/>
      <c r="AA5" s="51">
        <f t="shared" si="3"/>
        <v>5436</v>
      </c>
      <c r="AB5" s="51"/>
      <c r="AC5" s="51">
        <f t="shared" si="4"/>
        <v>5516</v>
      </c>
      <c r="AD5" s="51"/>
      <c r="AE5" s="51"/>
      <c r="AF5" s="66">
        <f t="shared" si="5"/>
        <v>10952</v>
      </c>
      <c r="AG5" s="66"/>
      <c r="AH5" s="30">
        <f t="shared" ref="AH5:AH56" si="7">(AF5/AF4)*100</f>
        <v>97.646219686162624</v>
      </c>
      <c r="AI5"/>
      <c r="AJ5" s="11" t="s">
        <v>15</v>
      </c>
      <c r="AK5" s="8">
        <v>5436</v>
      </c>
      <c r="AL5" s="8">
        <v>5516</v>
      </c>
      <c r="AM5" s="10">
        <f t="shared" si="6"/>
        <v>10952</v>
      </c>
    </row>
    <row r="6" spans="1:39" ht="15" customHeight="1">
      <c r="A6" s="67" t="s">
        <v>16</v>
      </c>
      <c r="B6" s="67"/>
      <c r="C6" s="51"/>
      <c r="D6" s="51"/>
      <c r="E6" s="51"/>
      <c r="F6" s="51"/>
      <c r="G6" s="51"/>
      <c r="H6" s="51"/>
      <c r="I6" s="51">
        <v>99</v>
      </c>
      <c r="J6" s="51"/>
      <c r="K6" s="51">
        <v>8</v>
      </c>
      <c r="L6" s="51"/>
      <c r="M6" s="51">
        <f t="shared" si="0"/>
        <v>107</v>
      </c>
      <c r="N6" s="51"/>
      <c r="O6" s="51">
        <v>4717</v>
      </c>
      <c r="P6" s="51"/>
      <c r="Q6" s="51">
        <v>5144</v>
      </c>
      <c r="R6" s="51"/>
      <c r="S6" s="65">
        <f t="shared" si="1"/>
        <v>9861</v>
      </c>
      <c r="T6" s="65"/>
      <c r="U6" s="51">
        <v>1100</v>
      </c>
      <c r="V6" s="51"/>
      <c r="W6" s="51">
        <v>46</v>
      </c>
      <c r="X6" s="51"/>
      <c r="Y6" s="51">
        <f t="shared" si="2"/>
        <v>1146</v>
      </c>
      <c r="Z6" s="51"/>
      <c r="AA6" s="51">
        <f t="shared" si="3"/>
        <v>5916</v>
      </c>
      <c r="AB6" s="51"/>
      <c r="AC6" s="51">
        <f t="shared" si="4"/>
        <v>5198</v>
      </c>
      <c r="AD6" s="51"/>
      <c r="AE6" s="51"/>
      <c r="AF6" s="66">
        <f t="shared" si="5"/>
        <v>11114</v>
      </c>
      <c r="AG6" s="66"/>
      <c r="AH6" s="30">
        <f t="shared" si="7"/>
        <v>101.47918188458729</v>
      </c>
      <c r="AI6"/>
      <c r="AJ6" s="11" t="s">
        <v>17</v>
      </c>
      <c r="AK6" s="8">
        <v>5916</v>
      </c>
      <c r="AL6" s="8">
        <v>5198</v>
      </c>
      <c r="AM6" s="10">
        <f t="shared" si="6"/>
        <v>11114</v>
      </c>
    </row>
    <row r="7" spans="1:39" ht="15" customHeight="1">
      <c r="A7" s="67" t="s">
        <v>18</v>
      </c>
      <c r="B7" s="67"/>
      <c r="C7" s="51"/>
      <c r="D7" s="51"/>
      <c r="E7" s="51"/>
      <c r="F7" s="51"/>
      <c r="G7" s="51"/>
      <c r="H7" s="51"/>
      <c r="I7" s="51">
        <v>92</v>
      </c>
      <c r="J7" s="51"/>
      <c r="K7" s="51">
        <v>11</v>
      </c>
      <c r="L7" s="51"/>
      <c r="M7" s="51">
        <f t="shared" si="0"/>
        <v>103</v>
      </c>
      <c r="N7" s="51"/>
      <c r="O7" s="51">
        <v>5070</v>
      </c>
      <c r="P7" s="51"/>
      <c r="Q7" s="51">
        <v>6581</v>
      </c>
      <c r="R7" s="51"/>
      <c r="S7" s="65">
        <f t="shared" si="1"/>
        <v>11651</v>
      </c>
      <c r="T7" s="65"/>
      <c r="U7" s="51">
        <v>998</v>
      </c>
      <c r="V7" s="51"/>
      <c r="W7" s="51">
        <v>35</v>
      </c>
      <c r="X7" s="51"/>
      <c r="Y7" s="51">
        <f t="shared" si="2"/>
        <v>1033</v>
      </c>
      <c r="Z7" s="51"/>
      <c r="AA7" s="51">
        <f t="shared" si="3"/>
        <v>6160</v>
      </c>
      <c r="AB7" s="51"/>
      <c r="AC7" s="51">
        <f t="shared" si="4"/>
        <v>6627</v>
      </c>
      <c r="AD7" s="51"/>
      <c r="AE7" s="51"/>
      <c r="AF7" s="66">
        <f t="shared" si="5"/>
        <v>12787</v>
      </c>
      <c r="AG7" s="66"/>
      <c r="AH7" s="30">
        <f t="shared" si="7"/>
        <v>115.05308619758863</v>
      </c>
      <c r="AI7"/>
      <c r="AJ7" s="11" t="s">
        <v>19</v>
      </c>
      <c r="AK7" s="8">
        <v>6160</v>
      </c>
      <c r="AL7" s="8">
        <v>6627</v>
      </c>
      <c r="AM7" s="10">
        <f t="shared" si="6"/>
        <v>12787</v>
      </c>
    </row>
    <row r="8" spans="1:39" ht="15" customHeight="1">
      <c r="A8" s="67" t="s">
        <v>20</v>
      </c>
      <c r="B8" s="67"/>
      <c r="C8" s="51"/>
      <c r="D8" s="51"/>
      <c r="E8" s="51"/>
      <c r="F8" s="51"/>
      <c r="G8" s="51"/>
      <c r="H8" s="51"/>
      <c r="I8" s="51">
        <v>97</v>
      </c>
      <c r="J8" s="51"/>
      <c r="K8" s="51">
        <v>8</v>
      </c>
      <c r="L8" s="51"/>
      <c r="M8" s="51">
        <f t="shared" si="0"/>
        <v>105</v>
      </c>
      <c r="N8" s="51"/>
      <c r="O8" s="51">
        <v>5680</v>
      </c>
      <c r="P8" s="51"/>
      <c r="Q8" s="51">
        <v>7525</v>
      </c>
      <c r="R8" s="51"/>
      <c r="S8" s="65">
        <f t="shared" si="1"/>
        <v>13205</v>
      </c>
      <c r="T8" s="65"/>
      <c r="U8" s="51">
        <v>927</v>
      </c>
      <c r="V8" s="51"/>
      <c r="W8" s="51">
        <v>39</v>
      </c>
      <c r="X8" s="51"/>
      <c r="Y8" s="51">
        <f t="shared" si="2"/>
        <v>966</v>
      </c>
      <c r="Z8" s="51"/>
      <c r="AA8" s="51">
        <f t="shared" si="3"/>
        <v>6704</v>
      </c>
      <c r="AB8" s="51"/>
      <c r="AC8" s="51">
        <f t="shared" si="4"/>
        <v>7572</v>
      </c>
      <c r="AD8" s="51"/>
      <c r="AE8" s="51"/>
      <c r="AF8" s="66">
        <f t="shared" si="5"/>
        <v>14276</v>
      </c>
      <c r="AG8" s="66"/>
      <c r="AH8" s="30">
        <f t="shared" si="7"/>
        <v>111.6446390865723</v>
      </c>
      <c r="AI8"/>
      <c r="AJ8" s="11" t="s">
        <v>21</v>
      </c>
      <c r="AK8" s="8">
        <v>6704</v>
      </c>
      <c r="AL8" s="8">
        <v>7572</v>
      </c>
      <c r="AM8" s="10">
        <f t="shared" si="6"/>
        <v>14276</v>
      </c>
    </row>
    <row r="9" spans="1:39" ht="15" customHeight="1">
      <c r="A9" s="67" t="s">
        <v>22</v>
      </c>
      <c r="B9" s="67"/>
      <c r="C9" s="51"/>
      <c r="D9" s="51"/>
      <c r="E9" s="51"/>
      <c r="F9" s="51"/>
      <c r="G9" s="51"/>
      <c r="H9" s="51"/>
      <c r="I9" s="51">
        <v>82</v>
      </c>
      <c r="J9" s="51"/>
      <c r="K9" s="51">
        <v>10</v>
      </c>
      <c r="L9" s="51"/>
      <c r="M9" s="51">
        <f t="shared" si="0"/>
        <v>92</v>
      </c>
      <c r="N9" s="51"/>
      <c r="O9" s="51">
        <v>6261</v>
      </c>
      <c r="P9" s="51"/>
      <c r="Q9" s="51">
        <v>7703</v>
      </c>
      <c r="R9" s="51"/>
      <c r="S9" s="65">
        <f t="shared" si="1"/>
        <v>13964</v>
      </c>
      <c r="T9" s="65"/>
      <c r="U9" s="51">
        <v>765</v>
      </c>
      <c r="V9" s="51"/>
      <c r="W9" s="51">
        <v>236</v>
      </c>
      <c r="X9" s="51"/>
      <c r="Y9" s="51">
        <f t="shared" si="2"/>
        <v>1001</v>
      </c>
      <c r="Z9" s="51"/>
      <c r="AA9" s="51">
        <f t="shared" si="3"/>
        <v>7108</v>
      </c>
      <c r="AB9" s="51"/>
      <c r="AC9" s="51">
        <f t="shared" si="4"/>
        <v>7949</v>
      </c>
      <c r="AD9" s="51"/>
      <c r="AE9" s="51"/>
      <c r="AF9" s="66">
        <f t="shared" si="5"/>
        <v>15057</v>
      </c>
      <c r="AG9" s="66"/>
      <c r="AH9" s="30">
        <f t="shared" si="7"/>
        <v>105.47072008966096</v>
      </c>
      <c r="AI9"/>
      <c r="AJ9" s="11" t="s">
        <v>23</v>
      </c>
      <c r="AK9" s="8">
        <v>7108</v>
      </c>
      <c r="AL9" s="8">
        <v>7949</v>
      </c>
      <c r="AM9" s="10">
        <f t="shared" si="6"/>
        <v>15057</v>
      </c>
    </row>
    <row r="10" spans="1:39" ht="15" customHeight="1">
      <c r="A10" s="67" t="s">
        <v>24</v>
      </c>
      <c r="B10" s="67"/>
      <c r="C10" s="51"/>
      <c r="D10" s="51"/>
      <c r="E10" s="51"/>
      <c r="F10" s="51"/>
      <c r="G10" s="51"/>
      <c r="H10" s="51"/>
      <c r="I10" s="51">
        <v>67</v>
      </c>
      <c r="J10" s="51"/>
      <c r="K10" s="51">
        <v>8</v>
      </c>
      <c r="L10" s="51"/>
      <c r="M10" s="51">
        <f t="shared" si="0"/>
        <v>75</v>
      </c>
      <c r="N10" s="51"/>
      <c r="O10" s="51">
        <v>6859</v>
      </c>
      <c r="P10" s="51"/>
      <c r="Q10" s="51">
        <v>8751</v>
      </c>
      <c r="R10" s="51"/>
      <c r="S10" s="65">
        <f t="shared" si="1"/>
        <v>15610</v>
      </c>
      <c r="T10" s="65"/>
      <c r="U10" s="51">
        <v>962</v>
      </c>
      <c r="V10" s="51"/>
      <c r="W10" s="51">
        <v>46</v>
      </c>
      <c r="X10" s="51"/>
      <c r="Y10" s="51">
        <f t="shared" si="2"/>
        <v>1008</v>
      </c>
      <c r="Z10" s="51"/>
      <c r="AA10" s="51">
        <f t="shared" si="3"/>
        <v>7888</v>
      </c>
      <c r="AB10" s="51"/>
      <c r="AC10" s="51">
        <f t="shared" si="4"/>
        <v>8805</v>
      </c>
      <c r="AD10" s="51"/>
      <c r="AE10" s="51"/>
      <c r="AF10" s="66">
        <f t="shared" si="5"/>
        <v>16693</v>
      </c>
      <c r="AG10" s="66"/>
      <c r="AH10" s="30">
        <f t="shared" si="7"/>
        <v>110.86537822939498</v>
      </c>
      <c r="AI10"/>
      <c r="AJ10" s="11" t="s">
        <v>25</v>
      </c>
      <c r="AK10" s="8">
        <v>7888</v>
      </c>
      <c r="AL10" s="8">
        <v>8805</v>
      </c>
      <c r="AM10" s="10">
        <f t="shared" si="6"/>
        <v>16693</v>
      </c>
    </row>
    <row r="11" spans="1:39" ht="15" customHeight="1">
      <c r="A11" s="67" t="s">
        <v>26</v>
      </c>
      <c r="B11" s="67"/>
      <c r="C11" s="51"/>
      <c r="D11" s="51"/>
      <c r="E11" s="51"/>
      <c r="F11" s="51"/>
      <c r="G11" s="51"/>
      <c r="H11" s="51"/>
      <c r="I11" s="51">
        <v>68</v>
      </c>
      <c r="J11" s="51"/>
      <c r="K11" s="51">
        <v>15</v>
      </c>
      <c r="L11" s="51"/>
      <c r="M11" s="51">
        <f t="shared" si="0"/>
        <v>83</v>
      </c>
      <c r="N11" s="51"/>
      <c r="O11" s="51">
        <v>7524</v>
      </c>
      <c r="P11" s="51"/>
      <c r="Q11" s="51">
        <v>10369</v>
      </c>
      <c r="R11" s="51"/>
      <c r="S11" s="65">
        <f t="shared" si="1"/>
        <v>17893</v>
      </c>
      <c r="T11" s="65"/>
      <c r="U11" s="51">
        <v>922</v>
      </c>
      <c r="V11" s="51"/>
      <c r="W11" s="51">
        <v>49</v>
      </c>
      <c r="X11" s="51"/>
      <c r="Y11" s="51">
        <f t="shared" si="2"/>
        <v>971</v>
      </c>
      <c r="Z11" s="51"/>
      <c r="AA11" s="51">
        <f t="shared" si="3"/>
        <v>8514</v>
      </c>
      <c r="AB11" s="51"/>
      <c r="AC11" s="51">
        <f t="shared" si="4"/>
        <v>10433</v>
      </c>
      <c r="AD11" s="51"/>
      <c r="AE11" s="51"/>
      <c r="AF11" s="66">
        <f t="shared" si="5"/>
        <v>18947</v>
      </c>
      <c r="AG11" s="66"/>
      <c r="AH11" s="30">
        <f t="shared" si="7"/>
        <v>113.50266578805488</v>
      </c>
      <c r="AI11"/>
      <c r="AJ11" s="11" t="s">
        <v>27</v>
      </c>
      <c r="AK11" s="8">
        <v>8514</v>
      </c>
      <c r="AL11" s="8">
        <v>10433</v>
      </c>
      <c r="AM11" s="10">
        <f t="shared" si="6"/>
        <v>18947</v>
      </c>
    </row>
    <row r="12" spans="1:39" ht="15" customHeight="1">
      <c r="A12" s="67" t="s">
        <v>28</v>
      </c>
      <c r="B12" s="67"/>
      <c r="C12" s="51"/>
      <c r="D12" s="51"/>
      <c r="E12" s="51"/>
      <c r="F12" s="51"/>
      <c r="G12" s="51"/>
      <c r="H12" s="51"/>
      <c r="I12" s="51">
        <v>62</v>
      </c>
      <c r="J12" s="51"/>
      <c r="K12" s="51">
        <v>7</v>
      </c>
      <c r="L12" s="51"/>
      <c r="M12" s="51">
        <f t="shared" si="0"/>
        <v>69</v>
      </c>
      <c r="N12" s="51"/>
      <c r="O12" s="51">
        <v>7811</v>
      </c>
      <c r="P12" s="51"/>
      <c r="Q12" s="51">
        <v>8464</v>
      </c>
      <c r="R12" s="51"/>
      <c r="S12" s="65">
        <f t="shared" si="1"/>
        <v>16275</v>
      </c>
      <c r="T12" s="65"/>
      <c r="U12" s="51">
        <v>674</v>
      </c>
      <c r="V12" s="51"/>
      <c r="W12" s="51">
        <v>551</v>
      </c>
      <c r="X12" s="51"/>
      <c r="Y12" s="51">
        <f t="shared" si="2"/>
        <v>1225</v>
      </c>
      <c r="Z12" s="51"/>
      <c r="AA12" s="51">
        <f t="shared" si="3"/>
        <v>8547</v>
      </c>
      <c r="AB12" s="51"/>
      <c r="AC12" s="51">
        <f t="shared" si="4"/>
        <v>9022</v>
      </c>
      <c r="AD12" s="51"/>
      <c r="AE12" s="51"/>
      <c r="AF12" s="66">
        <f t="shared" si="5"/>
        <v>17569</v>
      </c>
      <c r="AG12" s="66"/>
      <c r="AH12" s="30">
        <f t="shared" si="7"/>
        <v>92.727080804348972</v>
      </c>
      <c r="AI12"/>
      <c r="AJ12" s="11" t="s">
        <v>29</v>
      </c>
      <c r="AK12" s="8">
        <v>8547</v>
      </c>
      <c r="AL12" s="8">
        <v>9022</v>
      </c>
      <c r="AM12" s="10">
        <f t="shared" si="6"/>
        <v>17569</v>
      </c>
    </row>
    <row r="13" spans="1:39" ht="15" customHeight="1">
      <c r="A13" s="67" t="s">
        <v>30</v>
      </c>
      <c r="B13" s="67"/>
      <c r="C13" s="51"/>
      <c r="D13" s="51"/>
      <c r="E13" s="51"/>
      <c r="F13" s="51"/>
      <c r="G13" s="51"/>
      <c r="H13" s="51"/>
      <c r="I13" s="51">
        <v>59</v>
      </c>
      <c r="J13" s="51"/>
      <c r="K13" s="51">
        <v>7</v>
      </c>
      <c r="L13" s="51"/>
      <c r="M13" s="51">
        <f t="shared" si="0"/>
        <v>66</v>
      </c>
      <c r="N13" s="51"/>
      <c r="O13" s="51">
        <v>7849</v>
      </c>
      <c r="P13" s="51"/>
      <c r="Q13" s="51">
        <v>7601</v>
      </c>
      <c r="R13" s="51"/>
      <c r="S13" s="65">
        <f t="shared" si="1"/>
        <v>15450</v>
      </c>
      <c r="T13" s="65"/>
      <c r="U13" s="51">
        <v>517</v>
      </c>
      <c r="V13" s="51"/>
      <c r="W13" s="51">
        <v>18</v>
      </c>
      <c r="X13" s="51"/>
      <c r="Y13" s="51">
        <f t="shared" si="2"/>
        <v>535</v>
      </c>
      <c r="Z13" s="51"/>
      <c r="AA13" s="51">
        <f t="shared" si="3"/>
        <v>8425</v>
      </c>
      <c r="AB13" s="51"/>
      <c r="AC13" s="51">
        <f t="shared" si="4"/>
        <v>7626</v>
      </c>
      <c r="AD13" s="51"/>
      <c r="AE13" s="51"/>
      <c r="AF13" s="66">
        <f t="shared" si="5"/>
        <v>16051</v>
      </c>
      <c r="AG13" s="66"/>
      <c r="AH13" s="30">
        <f t="shared" si="7"/>
        <v>91.359781433206209</v>
      </c>
      <c r="AI13"/>
      <c r="AJ13" s="11" t="s">
        <v>31</v>
      </c>
      <c r="AK13" s="8">
        <v>8425</v>
      </c>
      <c r="AL13" s="8">
        <v>7626</v>
      </c>
      <c r="AM13" s="10">
        <f t="shared" si="6"/>
        <v>16051</v>
      </c>
    </row>
    <row r="14" spans="1:39" ht="15" customHeight="1">
      <c r="A14" s="67" t="s">
        <v>32</v>
      </c>
      <c r="B14" s="67"/>
      <c r="C14" s="51"/>
      <c r="D14" s="51"/>
      <c r="E14" s="51"/>
      <c r="F14" s="51"/>
      <c r="G14" s="51"/>
      <c r="H14" s="51"/>
      <c r="I14" s="51">
        <v>77</v>
      </c>
      <c r="J14" s="51"/>
      <c r="K14" s="51">
        <v>8</v>
      </c>
      <c r="L14" s="51"/>
      <c r="M14" s="51">
        <f t="shared" si="0"/>
        <v>85</v>
      </c>
      <c r="N14" s="51"/>
      <c r="O14" s="51">
        <v>8161</v>
      </c>
      <c r="P14" s="51"/>
      <c r="Q14" s="51">
        <v>7785</v>
      </c>
      <c r="R14" s="51"/>
      <c r="S14" s="65">
        <f t="shared" si="1"/>
        <v>15946</v>
      </c>
      <c r="T14" s="65"/>
      <c r="U14" s="51">
        <v>399</v>
      </c>
      <c r="V14" s="51"/>
      <c r="W14" s="51">
        <v>23</v>
      </c>
      <c r="X14" s="51"/>
      <c r="Y14" s="51">
        <f t="shared" si="2"/>
        <v>422</v>
      </c>
      <c r="Z14" s="51"/>
      <c r="AA14" s="51">
        <f t="shared" si="3"/>
        <v>8637</v>
      </c>
      <c r="AB14" s="51"/>
      <c r="AC14" s="51">
        <f t="shared" si="4"/>
        <v>7816</v>
      </c>
      <c r="AD14" s="51"/>
      <c r="AE14" s="51"/>
      <c r="AF14" s="66">
        <f t="shared" si="5"/>
        <v>16453</v>
      </c>
      <c r="AG14" s="66"/>
      <c r="AH14" s="30">
        <f t="shared" si="7"/>
        <v>102.50451685253255</v>
      </c>
      <c r="AI14"/>
      <c r="AJ14" s="11" t="s">
        <v>33</v>
      </c>
      <c r="AK14" s="8">
        <v>8637</v>
      </c>
      <c r="AL14" s="8">
        <v>7816</v>
      </c>
      <c r="AM14" s="10">
        <f t="shared" si="6"/>
        <v>16453</v>
      </c>
    </row>
    <row r="15" spans="1:39" ht="15" customHeight="1">
      <c r="A15" s="67" t="s">
        <v>34</v>
      </c>
      <c r="B15" s="67"/>
      <c r="C15" s="51"/>
      <c r="D15" s="51"/>
      <c r="E15" s="51"/>
      <c r="F15" s="51"/>
      <c r="G15" s="51"/>
      <c r="H15" s="51"/>
      <c r="I15" s="51">
        <v>99</v>
      </c>
      <c r="J15" s="51"/>
      <c r="K15" s="51">
        <v>11</v>
      </c>
      <c r="L15" s="51"/>
      <c r="M15" s="51">
        <f t="shared" si="0"/>
        <v>110</v>
      </c>
      <c r="N15" s="51"/>
      <c r="O15" s="51">
        <v>8610</v>
      </c>
      <c r="P15" s="51"/>
      <c r="Q15" s="51">
        <v>7633</v>
      </c>
      <c r="R15" s="51"/>
      <c r="S15" s="65">
        <f t="shared" si="1"/>
        <v>16243</v>
      </c>
      <c r="T15" s="65"/>
      <c r="U15" s="51">
        <v>381</v>
      </c>
      <c r="V15" s="51"/>
      <c r="W15" s="51">
        <v>22</v>
      </c>
      <c r="X15" s="51"/>
      <c r="Y15" s="51">
        <f t="shared" si="2"/>
        <v>403</v>
      </c>
      <c r="Z15" s="51"/>
      <c r="AA15" s="51">
        <f t="shared" si="3"/>
        <v>9090</v>
      </c>
      <c r="AB15" s="51"/>
      <c r="AC15" s="51">
        <f t="shared" si="4"/>
        <v>7666</v>
      </c>
      <c r="AD15" s="51"/>
      <c r="AE15" s="51"/>
      <c r="AF15" s="66">
        <f t="shared" si="5"/>
        <v>16756</v>
      </c>
      <c r="AG15" s="66"/>
      <c r="AH15" s="30">
        <f t="shared" si="7"/>
        <v>101.84160943293017</v>
      </c>
      <c r="AI15"/>
      <c r="AJ15" s="11" t="s">
        <v>35</v>
      </c>
      <c r="AK15" s="8">
        <v>9090</v>
      </c>
      <c r="AL15" s="8">
        <v>7666</v>
      </c>
      <c r="AM15" s="10">
        <f t="shared" si="6"/>
        <v>16756</v>
      </c>
    </row>
    <row r="16" spans="1:39" ht="15" customHeight="1">
      <c r="A16" s="67" t="s">
        <v>36</v>
      </c>
      <c r="B16" s="67"/>
      <c r="C16" s="51"/>
      <c r="D16" s="51"/>
      <c r="E16" s="51"/>
      <c r="F16" s="51"/>
      <c r="G16" s="51"/>
      <c r="H16" s="51"/>
      <c r="I16" s="51">
        <v>111</v>
      </c>
      <c r="J16" s="51"/>
      <c r="K16" s="51">
        <v>13</v>
      </c>
      <c r="L16" s="51"/>
      <c r="M16" s="51">
        <f t="shared" si="0"/>
        <v>124</v>
      </c>
      <c r="N16" s="51"/>
      <c r="O16" s="51">
        <v>8896</v>
      </c>
      <c r="P16" s="51"/>
      <c r="Q16" s="51">
        <v>7284</v>
      </c>
      <c r="R16" s="51"/>
      <c r="S16" s="65">
        <f t="shared" si="1"/>
        <v>16180</v>
      </c>
      <c r="T16" s="65"/>
      <c r="U16" s="51">
        <v>311</v>
      </c>
      <c r="V16" s="51"/>
      <c r="W16" s="51">
        <v>27</v>
      </c>
      <c r="X16" s="51"/>
      <c r="Y16" s="51">
        <f t="shared" si="2"/>
        <v>338</v>
      </c>
      <c r="Z16" s="51"/>
      <c r="AA16" s="51">
        <f t="shared" si="3"/>
        <v>9318</v>
      </c>
      <c r="AB16" s="51"/>
      <c r="AC16" s="51">
        <f t="shared" si="4"/>
        <v>7324</v>
      </c>
      <c r="AD16" s="51"/>
      <c r="AE16" s="51"/>
      <c r="AF16" s="66">
        <f t="shared" si="5"/>
        <v>16642</v>
      </c>
      <c r="AG16" s="66"/>
      <c r="AH16" s="30">
        <f t="shared" si="7"/>
        <v>99.319646693721651</v>
      </c>
      <c r="AI16"/>
      <c r="AJ16" s="11" t="s">
        <v>37</v>
      </c>
      <c r="AK16" s="8">
        <v>9318</v>
      </c>
      <c r="AL16" s="8">
        <v>7324</v>
      </c>
      <c r="AM16" s="10">
        <f t="shared" si="6"/>
        <v>16642</v>
      </c>
    </row>
    <row r="17" spans="1:39" ht="15" customHeight="1">
      <c r="A17" s="71" t="s">
        <v>38</v>
      </c>
      <c r="B17" s="71"/>
      <c r="C17" s="68"/>
      <c r="D17" s="68"/>
      <c r="E17" s="68"/>
      <c r="F17" s="68"/>
      <c r="G17" s="68"/>
      <c r="H17" s="68"/>
      <c r="I17" s="68">
        <v>143</v>
      </c>
      <c r="J17" s="68"/>
      <c r="K17" s="68">
        <v>15</v>
      </c>
      <c r="L17" s="68"/>
      <c r="M17" s="68">
        <f t="shared" si="0"/>
        <v>158</v>
      </c>
      <c r="N17" s="68"/>
      <c r="O17" s="68">
        <v>8972</v>
      </c>
      <c r="P17" s="68"/>
      <c r="Q17" s="68">
        <v>6697</v>
      </c>
      <c r="R17" s="68"/>
      <c r="S17" s="69">
        <f t="shared" si="1"/>
        <v>15669</v>
      </c>
      <c r="T17" s="69"/>
      <c r="U17" s="68">
        <v>274</v>
      </c>
      <c r="V17" s="68"/>
      <c r="W17" s="68">
        <v>24</v>
      </c>
      <c r="X17" s="68"/>
      <c r="Y17" s="68">
        <f t="shared" si="2"/>
        <v>298</v>
      </c>
      <c r="Z17" s="68"/>
      <c r="AA17" s="68">
        <f t="shared" si="3"/>
        <v>9389</v>
      </c>
      <c r="AB17" s="68"/>
      <c r="AC17" s="68">
        <f t="shared" si="4"/>
        <v>6736</v>
      </c>
      <c r="AD17" s="68"/>
      <c r="AE17" s="68"/>
      <c r="AF17" s="70">
        <f t="shared" si="5"/>
        <v>16125</v>
      </c>
      <c r="AG17" s="70"/>
      <c r="AH17" s="30">
        <f t="shared" si="7"/>
        <v>96.893402235308258</v>
      </c>
      <c r="AI17"/>
      <c r="AJ17" s="12" t="s">
        <v>39</v>
      </c>
      <c r="AK17" s="8">
        <v>9389</v>
      </c>
      <c r="AL17" s="8">
        <v>6736</v>
      </c>
      <c r="AM17" s="10">
        <f t="shared" si="6"/>
        <v>16125</v>
      </c>
    </row>
    <row r="18" spans="1:39" ht="15" customHeight="1">
      <c r="A18" s="71" t="s">
        <v>40</v>
      </c>
      <c r="B18" s="71"/>
      <c r="C18" s="68"/>
      <c r="D18" s="68"/>
      <c r="E18" s="68"/>
      <c r="F18" s="68"/>
      <c r="G18" s="68"/>
      <c r="H18" s="68"/>
      <c r="I18" s="68">
        <v>212</v>
      </c>
      <c r="J18" s="68"/>
      <c r="K18" s="68">
        <v>9</v>
      </c>
      <c r="L18" s="68"/>
      <c r="M18" s="68">
        <f t="shared" si="0"/>
        <v>221</v>
      </c>
      <c r="N18" s="68"/>
      <c r="O18" s="68">
        <v>8507</v>
      </c>
      <c r="P18" s="68"/>
      <c r="Q18" s="68">
        <v>5094</v>
      </c>
      <c r="R18" s="68"/>
      <c r="S18" s="69">
        <f t="shared" si="1"/>
        <v>13601</v>
      </c>
      <c r="T18" s="69"/>
      <c r="U18" s="68">
        <v>211</v>
      </c>
      <c r="V18" s="68"/>
      <c r="W18" s="68">
        <v>21</v>
      </c>
      <c r="X18" s="68"/>
      <c r="Y18" s="68">
        <f t="shared" si="2"/>
        <v>232</v>
      </c>
      <c r="Z18" s="68"/>
      <c r="AA18" s="68">
        <f t="shared" si="3"/>
        <v>8930</v>
      </c>
      <c r="AB18" s="68"/>
      <c r="AC18" s="68">
        <f t="shared" si="4"/>
        <v>5124</v>
      </c>
      <c r="AD18" s="68"/>
      <c r="AE18" s="68"/>
      <c r="AF18" s="70">
        <f t="shared" si="5"/>
        <v>14054</v>
      </c>
      <c r="AG18" s="70"/>
      <c r="AH18" s="30">
        <f t="shared" si="7"/>
        <v>87.156589147286823</v>
      </c>
      <c r="AI18"/>
      <c r="AJ18" s="12" t="s">
        <v>41</v>
      </c>
      <c r="AK18" s="8">
        <v>8930</v>
      </c>
      <c r="AL18" s="8">
        <v>5124</v>
      </c>
      <c r="AM18" s="10">
        <f t="shared" si="6"/>
        <v>14054</v>
      </c>
    </row>
    <row r="19" spans="1:39" ht="15" customHeight="1">
      <c r="A19" s="71" t="s">
        <v>42</v>
      </c>
      <c r="B19" s="71"/>
      <c r="C19" s="68"/>
      <c r="D19" s="68"/>
      <c r="E19" s="68"/>
      <c r="F19" s="68"/>
      <c r="G19" s="68"/>
      <c r="H19" s="68"/>
      <c r="I19" s="68">
        <v>288</v>
      </c>
      <c r="J19" s="68"/>
      <c r="K19" s="68">
        <v>12</v>
      </c>
      <c r="L19" s="68"/>
      <c r="M19" s="68">
        <f t="shared" si="0"/>
        <v>300</v>
      </c>
      <c r="N19" s="68"/>
      <c r="O19" s="68">
        <v>8985</v>
      </c>
      <c r="P19" s="68"/>
      <c r="Q19" s="68">
        <v>5355</v>
      </c>
      <c r="R19" s="68"/>
      <c r="S19" s="69">
        <f t="shared" si="1"/>
        <v>14340</v>
      </c>
      <c r="T19" s="69"/>
      <c r="U19" s="68">
        <v>197</v>
      </c>
      <c r="V19" s="68"/>
      <c r="W19" s="68">
        <v>27</v>
      </c>
      <c r="X19" s="68"/>
      <c r="Y19" s="68">
        <f t="shared" si="2"/>
        <v>224</v>
      </c>
      <c r="Z19" s="68"/>
      <c r="AA19" s="68">
        <f t="shared" si="3"/>
        <v>9470</v>
      </c>
      <c r="AB19" s="68"/>
      <c r="AC19" s="68">
        <f t="shared" si="4"/>
        <v>5394</v>
      </c>
      <c r="AD19" s="68"/>
      <c r="AE19" s="68"/>
      <c r="AF19" s="70">
        <f t="shared" si="5"/>
        <v>14864</v>
      </c>
      <c r="AG19" s="70"/>
      <c r="AH19" s="30">
        <f t="shared" si="7"/>
        <v>105.76348370570656</v>
      </c>
      <c r="AI19"/>
      <c r="AJ19" s="12" t="s">
        <v>43</v>
      </c>
      <c r="AK19" s="8">
        <v>9470</v>
      </c>
      <c r="AL19" s="8">
        <v>5394</v>
      </c>
      <c r="AM19" s="10">
        <f t="shared" si="6"/>
        <v>14864</v>
      </c>
    </row>
    <row r="20" spans="1:39" ht="15" customHeight="1">
      <c r="A20" s="71" t="s">
        <v>44</v>
      </c>
      <c r="B20" s="71"/>
      <c r="C20" s="68"/>
      <c r="D20" s="68"/>
      <c r="E20" s="68"/>
      <c r="F20" s="68"/>
      <c r="G20" s="68"/>
      <c r="H20" s="68"/>
      <c r="I20" s="68">
        <v>299</v>
      </c>
      <c r="J20" s="68"/>
      <c r="K20" s="68">
        <v>13</v>
      </c>
      <c r="L20" s="68"/>
      <c r="M20" s="68">
        <f t="shared" si="0"/>
        <v>312</v>
      </c>
      <c r="N20" s="68"/>
      <c r="O20" s="68">
        <v>8208</v>
      </c>
      <c r="P20" s="68"/>
      <c r="Q20" s="68">
        <v>4797</v>
      </c>
      <c r="R20" s="68"/>
      <c r="S20" s="69">
        <f t="shared" si="1"/>
        <v>13005</v>
      </c>
      <c r="T20" s="69"/>
      <c r="U20" s="68">
        <v>229</v>
      </c>
      <c r="V20" s="68"/>
      <c r="W20" s="68">
        <v>22</v>
      </c>
      <c r="X20" s="68"/>
      <c r="Y20" s="68">
        <f t="shared" si="2"/>
        <v>251</v>
      </c>
      <c r="Z20" s="68"/>
      <c r="AA20" s="68">
        <f t="shared" si="3"/>
        <v>8736</v>
      </c>
      <c r="AB20" s="68"/>
      <c r="AC20" s="68">
        <f t="shared" si="4"/>
        <v>4832</v>
      </c>
      <c r="AD20" s="68"/>
      <c r="AE20" s="68"/>
      <c r="AF20" s="70">
        <f t="shared" si="5"/>
        <v>13568</v>
      </c>
      <c r="AG20" s="70"/>
      <c r="AH20" s="30">
        <f t="shared" si="7"/>
        <v>91.28094725511302</v>
      </c>
      <c r="AI20"/>
      <c r="AJ20" s="13" t="s">
        <v>45</v>
      </c>
      <c r="AK20" s="8">
        <v>8736</v>
      </c>
      <c r="AL20" s="8">
        <v>4832</v>
      </c>
      <c r="AM20" s="10">
        <f t="shared" si="6"/>
        <v>13568</v>
      </c>
    </row>
    <row r="21" spans="1:39" ht="15" customHeight="1">
      <c r="A21" s="71" t="s">
        <v>46</v>
      </c>
      <c r="B21" s="71"/>
      <c r="C21" s="68"/>
      <c r="D21" s="68"/>
      <c r="E21" s="68"/>
      <c r="F21" s="68"/>
      <c r="G21" s="68"/>
      <c r="H21" s="68"/>
      <c r="I21" s="68">
        <v>308</v>
      </c>
      <c r="J21" s="68"/>
      <c r="K21" s="68">
        <v>11</v>
      </c>
      <c r="L21" s="68"/>
      <c r="M21" s="68">
        <f t="shared" si="0"/>
        <v>319</v>
      </c>
      <c r="N21" s="68"/>
      <c r="O21" s="68">
        <v>7725</v>
      </c>
      <c r="P21" s="68"/>
      <c r="Q21" s="68">
        <v>4701</v>
      </c>
      <c r="R21" s="68"/>
      <c r="S21" s="69">
        <f t="shared" si="1"/>
        <v>12426</v>
      </c>
      <c r="T21" s="69"/>
      <c r="U21" s="68">
        <v>233</v>
      </c>
      <c r="V21" s="68"/>
      <c r="W21" s="68">
        <v>25</v>
      </c>
      <c r="X21" s="68"/>
      <c r="Y21" s="68">
        <f t="shared" si="2"/>
        <v>258</v>
      </c>
      <c r="Z21" s="68"/>
      <c r="AA21" s="68">
        <f t="shared" si="3"/>
        <v>8266</v>
      </c>
      <c r="AB21" s="68"/>
      <c r="AC21" s="68">
        <f t="shared" si="4"/>
        <v>4737</v>
      </c>
      <c r="AD21" s="68"/>
      <c r="AE21" s="68"/>
      <c r="AF21" s="70">
        <f t="shared" si="5"/>
        <v>13003</v>
      </c>
      <c r="AG21" s="70"/>
      <c r="AH21" s="30">
        <f t="shared" si="7"/>
        <v>95.835790094339629</v>
      </c>
      <c r="AI21"/>
      <c r="AJ21" s="13" t="s">
        <v>47</v>
      </c>
      <c r="AK21" s="8">
        <v>8266</v>
      </c>
      <c r="AL21" s="8">
        <v>4737</v>
      </c>
      <c r="AM21" s="10">
        <f t="shared" si="6"/>
        <v>13003</v>
      </c>
    </row>
    <row r="22" spans="1:39" ht="15" customHeight="1">
      <c r="A22" s="71" t="s">
        <v>48</v>
      </c>
      <c r="B22" s="71"/>
      <c r="C22" s="68"/>
      <c r="D22" s="68"/>
      <c r="E22" s="68"/>
      <c r="F22" s="68"/>
      <c r="G22" s="68"/>
      <c r="H22" s="68"/>
      <c r="I22" s="68">
        <v>311</v>
      </c>
      <c r="J22" s="68"/>
      <c r="K22" s="68">
        <v>8</v>
      </c>
      <c r="L22" s="68"/>
      <c r="M22" s="68">
        <f t="shared" si="0"/>
        <v>319</v>
      </c>
      <c r="N22" s="68"/>
      <c r="O22" s="68">
        <v>7239</v>
      </c>
      <c r="P22" s="68"/>
      <c r="Q22" s="68">
        <v>4442</v>
      </c>
      <c r="R22" s="68"/>
      <c r="S22" s="69">
        <f t="shared" si="1"/>
        <v>11681</v>
      </c>
      <c r="T22" s="69"/>
      <c r="U22" s="68">
        <v>206</v>
      </c>
      <c r="V22" s="68"/>
      <c r="W22" s="68">
        <v>25</v>
      </c>
      <c r="X22" s="68"/>
      <c r="Y22" s="68">
        <f t="shared" si="2"/>
        <v>231</v>
      </c>
      <c r="Z22" s="68"/>
      <c r="AA22" s="68">
        <f t="shared" si="3"/>
        <v>7756</v>
      </c>
      <c r="AB22" s="68"/>
      <c r="AC22" s="68">
        <f t="shared" si="4"/>
        <v>4475</v>
      </c>
      <c r="AD22" s="68"/>
      <c r="AE22" s="68"/>
      <c r="AF22" s="70">
        <f t="shared" si="5"/>
        <v>12231</v>
      </c>
      <c r="AG22" s="70"/>
      <c r="AH22" s="30">
        <f t="shared" si="7"/>
        <v>94.062908559563169</v>
      </c>
      <c r="AI22"/>
      <c r="AJ22" s="13" t="s">
        <v>49</v>
      </c>
      <c r="AK22" s="8">
        <v>7756</v>
      </c>
      <c r="AL22" s="8">
        <v>4475</v>
      </c>
      <c r="AM22" s="10">
        <f t="shared" si="6"/>
        <v>12231</v>
      </c>
    </row>
    <row r="23" spans="1:39" ht="15" customHeight="1">
      <c r="A23" s="71" t="s">
        <v>50</v>
      </c>
      <c r="B23" s="71"/>
      <c r="C23" s="68"/>
      <c r="D23" s="68"/>
      <c r="E23" s="68"/>
      <c r="F23" s="68"/>
      <c r="G23" s="68"/>
      <c r="H23" s="68"/>
      <c r="I23" s="68">
        <v>328</v>
      </c>
      <c r="J23" s="68"/>
      <c r="K23" s="68">
        <v>10</v>
      </c>
      <c r="L23" s="68"/>
      <c r="M23" s="68">
        <f t="shared" si="0"/>
        <v>338</v>
      </c>
      <c r="N23" s="68"/>
      <c r="O23" s="68">
        <v>6628</v>
      </c>
      <c r="P23" s="68"/>
      <c r="Q23" s="68">
        <v>4432</v>
      </c>
      <c r="R23" s="68"/>
      <c r="S23" s="69">
        <f t="shared" si="1"/>
        <v>11060</v>
      </c>
      <c r="T23" s="69"/>
      <c r="U23" s="68">
        <v>194</v>
      </c>
      <c r="V23" s="68"/>
      <c r="W23" s="68">
        <v>19</v>
      </c>
      <c r="X23" s="68"/>
      <c r="Y23" s="68">
        <f t="shared" si="2"/>
        <v>213</v>
      </c>
      <c r="Z23" s="68"/>
      <c r="AA23" s="68">
        <f t="shared" si="3"/>
        <v>7150</v>
      </c>
      <c r="AB23" s="68"/>
      <c r="AC23" s="68">
        <f t="shared" si="4"/>
        <v>4461</v>
      </c>
      <c r="AD23" s="68"/>
      <c r="AE23" s="68"/>
      <c r="AF23" s="70">
        <f t="shared" si="5"/>
        <v>11611</v>
      </c>
      <c r="AG23" s="70"/>
      <c r="AH23" s="30">
        <f t="shared" si="7"/>
        <v>94.930913253209056</v>
      </c>
      <c r="AI23"/>
      <c r="AJ23" s="13" t="s">
        <v>51</v>
      </c>
      <c r="AK23" s="8">
        <v>7150</v>
      </c>
      <c r="AL23" s="8">
        <v>4461</v>
      </c>
      <c r="AM23" s="10">
        <f t="shared" si="6"/>
        <v>11611</v>
      </c>
    </row>
    <row r="24" spans="1:39" ht="15" customHeight="1">
      <c r="A24" s="71" t="s">
        <v>52</v>
      </c>
      <c r="B24" s="71"/>
      <c r="C24" s="68"/>
      <c r="D24" s="68"/>
      <c r="E24" s="68"/>
      <c r="F24" s="68"/>
      <c r="G24" s="68"/>
      <c r="H24" s="68"/>
      <c r="I24" s="68">
        <v>303</v>
      </c>
      <c r="J24" s="68"/>
      <c r="K24" s="68">
        <v>6</v>
      </c>
      <c r="L24" s="68"/>
      <c r="M24" s="68">
        <f t="shared" si="0"/>
        <v>309</v>
      </c>
      <c r="N24" s="68"/>
      <c r="O24" s="68">
        <v>6097</v>
      </c>
      <c r="P24" s="68"/>
      <c r="Q24" s="68">
        <v>4051</v>
      </c>
      <c r="R24" s="68"/>
      <c r="S24" s="69">
        <f t="shared" si="1"/>
        <v>10148</v>
      </c>
      <c r="T24" s="69"/>
      <c r="U24" s="68">
        <v>166</v>
      </c>
      <c r="V24" s="68"/>
      <c r="W24" s="68">
        <v>20</v>
      </c>
      <c r="X24" s="68"/>
      <c r="Y24" s="68">
        <f t="shared" si="2"/>
        <v>186</v>
      </c>
      <c r="Z24" s="68"/>
      <c r="AA24" s="68">
        <f t="shared" si="3"/>
        <v>6566</v>
      </c>
      <c r="AB24" s="68"/>
      <c r="AC24" s="68">
        <f t="shared" si="4"/>
        <v>4077</v>
      </c>
      <c r="AD24" s="68"/>
      <c r="AE24" s="68"/>
      <c r="AF24" s="70">
        <f t="shared" si="5"/>
        <v>10643</v>
      </c>
      <c r="AG24" s="70"/>
      <c r="AH24" s="30">
        <f t="shared" si="7"/>
        <v>91.663078115580049</v>
      </c>
      <c r="AI24"/>
      <c r="AJ24" s="13" t="s">
        <v>53</v>
      </c>
      <c r="AK24" s="8">
        <v>6566</v>
      </c>
      <c r="AL24" s="8">
        <v>4077</v>
      </c>
      <c r="AM24" s="10">
        <f t="shared" si="6"/>
        <v>10643</v>
      </c>
    </row>
    <row r="25" spans="1:39" ht="15" customHeight="1">
      <c r="A25" s="71" t="s">
        <v>54</v>
      </c>
      <c r="B25" s="71"/>
      <c r="C25" s="68"/>
      <c r="D25" s="68"/>
      <c r="E25" s="68"/>
      <c r="F25" s="68"/>
      <c r="G25" s="68"/>
      <c r="H25" s="68"/>
      <c r="I25" s="68">
        <v>280</v>
      </c>
      <c r="J25" s="68"/>
      <c r="K25" s="68">
        <v>6</v>
      </c>
      <c r="L25" s="68"/>
      <c r="M25" s="68">
        <f t="shared" si="0"/>
        <v>286</v>
      </c>
      <c r="N25" s="68"/>
      <c r="O25" s="68">
        <v>5819</v>
      </c>
      <c r="P25" s="68"/>
      <c r="Q25" s="68">
        <v>4026</v>
      </c>
      <c r="R25" s="68"/>
      <c r="S25" s="68">
        <f t="shared" si="1"/>
        <v>9845</v>
      </c>
      <c r="T25" s="68"/>
      <c r="U25" s="68">
        <v>147</v>
      </c>
      <c r="V25" s="68"/>
      <c r="W25" s="68">
        <v>17</v>
      </c>
      <c r="X25" s="68"/>
      <c r="Y25" s="68">
        <f t="shared" si="2"/>
        <v>164</v>
      </c>
      <c r="Z25" s="68"/>
      <c r="AA25" s="68">
        <f t="shared" si="3"/>
        <v>6246</v>
      </c>
      <c r="AB25" s="68"/>
      <c r="AC25" s="68">
        <f t="shared" si="4"/>
        <v>4049</v>
      </c>
      <c r="AD25" s="68"/>
      <c r="AE25" s="68"/>
      <c r="AF25" s="70">
        <f t="shared" si="5"/>
        <v>10295</v>
      </c>
      <c r="AG25" s="70"/>
      <c r="AH25" s="30">
        <f t="shared" si="7"/>
        <v>96.730245231607626</v>
      </c>
      <c r="AI25"/>
      <c r="AJ25" s="13" t="s">
        <v>55</v>
      </c>
      <c r="AK25" s="8">
        <v>6246</v>
      </c>
      <c r="AL25" s="8">
        <v>4049</v>
      </c>
      <c r="AM25" s="10">
        <f t="shared" si="6"/>
        <v>10295</v>
      </c>
    </row>
    <row r="26" spans="1:39" ht="15" customHeight="1">
      <c r="A26" s="71" t="s">
        <v>56</v>
      </c>
      <c r="B26" s="71"/>
      <c r="C26" s="68"/>
      <c r="D26" s="68"/>
      <c r="E26" s="68"/>
      <c r="F26" s="68"/>
      <c r="G26" s="68"/>
      <c r="H26" s="68"/>
      <c r="I26" s="68">
        <v>289</v>
      </c>
      <c r="J26" s="68"/>
      <c r="K26" s="68">
        <v>6</v>
      </c>
      <c r="L26" s="68"/>
      <c r="M26" s="68">
        <f t="shared" si="0"/>
        <v>295</v>
      </c>
      <c r="N26" s="68"/>
      <c r="O26" s="68">
        <v>5475</v>
      </c>
      <c r="P26" s="68"/>
      <c r="Q26" s="68">
        <v>3906</v>
      </c>
      <c r="R26" s="68"/>
      <c r="S26" s="68">
        <f t="shared" si="1"/>
        <v>9381</v>
      </c>
      <c r="T26" s="68"/>
      <c r="U26" s="68">
        <v>142</v>
      </c>
      <c r="V26" s="68"/>
      <c r="W26" s="68">
        <v>20</v>
      </c>
      <c r="X26" s="68"/>
      <c r="Y26" s="68">
        <f t="shared" si="2"/>
        <v>162</v>
      </c>
      <c r="Z26" s="68"/>
      <c r="AA26" s="68">
        <f t="shared" si="3"/>
        <v>5906</v>
      </c>
      <c r="AB26" s="68"/>
      <c r="AC26" s="68">
        <f t="shared" si="4"/>
        <v>3932</v>
      </c>
      <c r="AD26" s="68"/>
      <c r="AE26" s="68"/>
      <c r="AF26" s="70">
        <f t="shared" si="5"/>
        <v>9838</v>
      </c>
      <c r="AG26" s="70"/>
      <c r="AH26" s="30">
        <f t="shared" si="7"/>
        <v>95.560951918406985</v>
      </c>
      <c r="AI26"/>
      <c r="AJ26" s="13" t="s">
        <v>57</v>
      </c>
      <c r="AK26" s="8">
        <v>5906</v>
      </c>
      <c r="AL26" s="8">
        <v>3932</v>
      </c>
      <c r="AM26" s="10">
        <f t="shared" si="6"/>
        <v>9838</v>
      </c>
    </row>
    <row r="27" spans="1:39" ht="15" customHeight="1">
      <c r="A27" s="71" t="s">
        <v>58</v>
      </c>
      <c r="B27" s="71"/>
      <c r="C27" s="68"/>
      <c r="D27" s="68"/>
      <c r="E27" s="68"/>
      <c r="F27" s="68"/>
      <c r="G27" s="68"/>
      <c r="H27" s="68"/>
      <c r="I27" s="68">
        <v>261</v>
      </c>
      <c r="J27" s="68"/>
      <c r="K27" s="68">
        <v>10</v>
      </c>
      <c r="L27" s="68"/>
      <c r="M27" s="68">
        <f t="shared" si="0"/>
        <v>271</v>
      </c>
      <c r="N27" s="68"/>
      <c r="O27" s="68">
        <v>5201</v>
      </c>
      <c r="P27" s="68"/>
      <c r="Q27" s="68">
        <v>3704</v>
      </c>
      <c r="R27" s="68"/>
      <c r="S27" s="68">
        <f t="shared" si="1"/>
        <v>8905</v>
      </c>
      <c r="T27" s="68"/>
      <c r="U27" s="68">
        <v>137</v>
      </c>
      <c r="V27" s="68"/>
      <c r="W27" s="68">
        <v>19</v>
      </c>
      <c r="X27" s="68"/>
      <c r="Y27" s="68">
        <f t="shared" si="2"/>
        <v>156</v>
      </c>
      <c r="Z27" s="68"/>
      <c r="AA27" s="68">
        <f t="shared" si="3"/>
        <v>5599</v>
      </c>
      <c r="AB27" s="68"/>
      <c r="AC27" s="68">
        <f t="shared" si="4"/>
        <v>3733</v>
      </c>
      <c r="AD27" s="68"/>
      <c r="AE27" s="68"/>
      <c r="AF27" s="70">
        <f t="shared" si="5"/>
        <v>9332</v>
      </c>
      <c r="AG27" s="70"/>
      <c r="AH27" s="30">
        <f t="shared" si="7"/>
        <v>94.856678186623299</v>
      </c>
      <c r="AI27"/>
      <c r="AJ27" s="13" t="s">
        <v>59</v>
      </c>
      <c r="AK27" s="8">
        <v>5599</v>
      </c>
      <c r="AL27" s="8">
        <v>3733</v>
      </c>
      <c r="AM27" s="10">
        <f t="shared" si="6"/>
        <v>9332</v>
      </c>
    </row>
    <row r="28" spans="1:39" ht="15" customHeight="1">
      <c r="A28" s="71" t="s">
        <v>60</v>
      </c>
      <c r="B28" s="71"/>
      <c r="C28" s="68"/>
      <c r="D28" s="68"/>
      <c r="E28" s="68"/>
      <c r="F28" s="68"/>
      <c r="G28" s="68"/>
      <c r="H28" s="68"/>
      <c r="I28" s="68">
        <v>245</v>
      </c>
      <c r="J28" s="68"/>
      <c r="K28" s="68">
        <v>11</v>
      </c>
      <c r="L28" s="68"/>
      <c r="M28" s="68">
        <f t="shared" si="0"/>
        <v>256</v>
      </c>
      <c r="N28" s="68"/>
      <c r="O28" s="68">
        <v>4890</v>
      </c>
      <c r="P28" s="68"/>
      <c r="Q28" s="68">
        <v>3698</v>
      </c>
      <c r="R28" s="68"/>
      <c r="S28" s="68">
        <f t="shared" si="1"/>
        <v>8588</v>
      </c>
      <c r="T28" s="68"/>
      <c r="U28" s="68">
        <v>129</v>
      </c>
      <c r="V28" s="68"/>
      <c r="W28" s="68">
        <v>19</v>
      </c>
      <c r="X28" s="68"/>
      <c r="Y28" s="68">
        <f t="shared" si="2"/>
        <v>148</v>
      </c>
      <c r="Z28" s="68"/>
      <c r="AA28" s="68">
        <f t="shared" si="3"/>
        <v>5264</v>
      </c>
      <c r="AB28" s="68"/>
      <c r="AC28" s="68">
        <f t="shared" si="4"/>
        <v>3728</v>
      </c>
      <c r="AD28" s="68"/>
      <c r="AE28" s="68"/>
      <c r="AF28" s="70">
        <f t="shared" si="5"/>
        <v>8992</v>
      </c>
      <c r="AG28" s="70"/>
      <c r="AH28" s="30">
        <f t="shared" si="7"/>
        <v>96.356622374624948</v>
      </c>
      <c r="AI28"/>
      <c r="AJ28" s="13" t="s">
        <v>61</v>
      </c>
      <c r="AK28" s="8">
        <v>5264</v>
      </c>
      <c r="AL28" s="8">
        <v>3728</v>
      </c>
      <c r="AM28" s="10">
        <f t="shared" si="6"/>
        <v>8992</v>
      </c>
    </row>
    <row r="29" spans="1:39" ht="15" customHeight="1">
      <c r="A29" s="71" t="s">
        <v>62</v>
      </c>
      <c r="B29" s="71"/>
      <c r="C29" s="68"/>
      <c r="D29" s="68"/>
      <c r="E29" s="68"/>
      <c r="F29" s="68"/>
      <c r="G29" s="68"/>
      <c r="H29" s="68"/>
      <c r="I29" s="68">
        <v>253</v>
      </c>
      <c r="J29" s="68"/>
      <c r="K29" s="68">
        <v>7</v>
      </c>
      <c r="L29" s="68"/>
      <c r="M29" s="68">
        <f t="shared" si="0"/>
        <v>260</v>
      </c>
      <c r="N29" s="68"/>
      <c r="O29" s="68">
        <v>4659</v>
      </c>
      <c r="P29" s="68"/>
      <c r="Q29" s="68">
        <v>3523</v>
      </c>
      <c r="R29" s="68"/>
      <c r="S29" s="68">
        <f t="shared" si="1"/>
        <v>8182</v>
      </c>
      <c r="T29" s="68"/>
      <c r="U29" s="68">
        <v>150</v>
      </c>
      <c r="V29" s="68"/>
      <c r="W29" s="68">
        <v>24</v>
      </c>
      <c r="X29" s="68"/>
      <c r="Y29" s="68">
        <f t="shared" si="2"/>
        <v>174</v>
      </c>
      <c r="Z29" s="68"/>
      <c r="AA29" s="68">
        <f t="shared" si="3"/>
        <v>5062</v>
      </c>
      <c r="AB29" s="68"/>
      <c r="AC29" s="68">
        <f t="shared" si="4"/>
        <v>3554</v>
      </c>
      <c r="AD29" s="68"/>
      <c r="AE29" s="68"/>
      <c r="AF29" s="70">
        <f t="shared" si="5"/>
        <v>8616</v>
      </c>
      <c r="AG29" s="70"/>
      <c r="AH29" s="30">
        <f t="shared" si="7"/>
        <v>95.818505338078296</v>
      </c>
      <c r="AI29"/>
      <c r="AJ29" s="13" t="s">
        <v>63</v>
      </c>
      <c r="AK29" s="8">
        <v>5062</v>
      </c>
      <c r="AL29" s="8">
        <v>3554</v>
      </c>
      <c r="AM29" s="10">
        <f t="shared" si="6"/>
        <v>8616</v>
      </c>
    </row>
    <row r="30" spans="1:39" ht="15" customHeight="1">
      <c r="A30" s="71" t="s">
        <v>64</v>
      </c>
      <c r="B30" s="71"/>
      <c r="C30" s="68"/>
      <c r="D30" s="68"/>
      <c r="E30" s="68"/>
      <c r="F30" s="68"/>
      <c r="G30" s="68"/>
      <c r="H30" s="68"/>
      <c r="I30" s="68">
        <v>233</v>
      </c>
      <c r="J30" s="68"/>
      <c r="K30" s="68">
        <v>6</v>
      </c>
      <c r="L30" s="68"/>
      <c r="M30" s="68">
        <f t="shared" si="0"/>
        <v>239</v>
      </c>
      <c r="N30" s="68"/>
      <c r="O30" s="68">
        <v>4459</v>
      </c>
      <c r="P30" s="68"/>
      <c r="Q30" s="68">
        <v>3510</v>
      </c>
      <c r="R30" s="68"/>
      <c r="S30" s="68">
        <f t="shared" si="1"/>
        <v>7969</v>
      </c>
      <c r="T30" s="68"/>
      <c r="U30" s="68">
        <v>164</v>
      </c>
      <c r="V30" s="68"/>
      <c r="W30" s="68">
        <v>20</v>
      </c>
      <c r="X30" s="68"/>
      <c r="Y30" s="68">
        <f t="shared" si="2"/>
        <v>184</v>
      </c>
      <c r="Z30" s="68"/>
      <c r="AA30" s="68">
        <f t="shared" si="3"/>
        <v>4856</v>
      </c>
      <c r="AB30" s="68"/>
      <c r="AC30" s="68">
        <f t="shared" si="4"/>
        <v>3536</v>
      </c>
      <c r="AD30" s="68"/>
      <c r="AE30" s="68"/>
      <c r="AF30" s="70">
        <f t="shared" si="5"/>
        <v>8392</v>
      </c>
      <c r="AG30" s="70"/>
      <c r="AH30" s="30">
        <f t="shared" si="7"/>
        <v>97.400185701021357</v>
      </c>
      <c r="AI30"/>
      <c r="AJ30" s="13" t="s">
        <v>65</v>
      </c>
      <c r="AK30" s="8">
        <v>4856</v>
      </c>
      <c r="AL30" s="8">
        <v>3536</v>
      </c>
      <c r="AM30" s="10">
        <f t="shared" si="6"/>
        <v>8392</v>
      </c>
    </row>
    <row r="31" spans="1:39" ht="15" customHeight="1">
      <c r="A31" s="71" t="s">
        <v>66</v>
      </c>
      <c r="B31" s="71"/>
      <c r="C31" s="68"/>
      <c r="D31" s="68"/>
      <c r="E31" s="68"/>
      <c r="F31" s="68"/>
      <c r="G31" s="68"/>
      <c r="H31" s="68"/>
      <c r="I31" s="68">
        <v>215</v>
      </c>
      <c r="J31" s="68"/>
      <c r="K31" s="68">
        <v>7</v>
      </c>
      <c r="L31" s="68"/>
      <c r="M31" s="68">
        <f t="shared" si="0"/>
        <v>222</v>
      </c>
      <c r="N31" s="68"/>
      <c r="O31" s="68">
        <v>4308</v>
      </c>
      <c r="P31" s="68"/>
      <c r="Q31" s="68">
        <v>3490</v>
      </c>
      <c r="R31" s="68"/>
      <c r="S31" s="68">
        <f t="shared" si="1"/>
        <v>7798</v>
      </c>
      <c r="T31" s="68"/>
      <c r="U31" s="68">
        <v>164</v>
      </c>
      <c r="V31" s="68"/>
      <c r="W31" s="68">
        <v>18</v>
      </c>
      <c r="X31" s="68"/>
      <c r="Y31" s="68">
        <f t="shared" si="2"/>
        <v>182</v>
      </c>
      <c r="Z31" s="68"/>
      <c r="AA31" s="68">
        <f t="shared" si="3"/>
        <v>4687</v>
      </c>
      <c r="AB31" s="68"/>
      <c r="AC31" s="68">
        <f t="shared" si="4"/>
        <v>3515</v>
      </c>
      <c r="AD31" s="68"/>
      <c r="AE31" s="68"/>
      <c r="AF31" s="70">
        <f t="shared" si="5"/>
        <v>8202</v>
      </c>
      <c r="AG31" s="70"/>
      <c r="AH31" s="30">
        <f t="shared" si="7"/>
        <v>97.735938989513826</v>
      </c>
      <c r="AI31"/>
      <c r="AJ31" s="13" t="s">
        <v>67</v>
      </c>
      <c r="AK31" s="8">
        <v>4687</v>
      </c>
      <c r="AL31" s="8">
        <v>3515</v>
      </c>
      <c r="AM31" s="10">
        <f t="shared" si="6"/>
        <v>8202</v>
      </c>
    </row>
    <row r="32" spans="1:39" ht="15" customHeight="1">
      <c r="A32" s="71" t="s">
        <v>68</v>
      </c>
      <c r="B32" s="71"/>
      <c r="C32" s="68"/>
      <c r="D32" s="68"/>
      <c r="E32" s="68"/>
      <c r="F32" s="68"/>
      <c r="G32" s="68"/>
      <c r="H32" s="68"/>
      <c r="I32" s="68">
        <v>208</v>
      </c>
      <c r="J32" s="68"/>
      <c r="K32" s="68">
        <v>6</v>
      </c>
      <c r="L32" s="68"/>
      <c r="M32" s="68">
        <f t="shared" si="0"/>
        <v>214</v>
      </c>
      <c r="N32" s="68"/>
      <c r="O32" s="68">
        <v>4171</v>
      </c>
      <c r="P32" s="68"/>
      <c r="Q32" s="68">
        <v>3199</v>
      </c>
      <c r="R32" s="68"/>
      <c r="S32" s="68">
        <f t="shared" si="1"/>
        <v>7370</v>
      </c>
      <c r="T32" s="68"/>
      <c r="U32" s="68">
        <v>192</v>
      </c>
      <c r="V32" s="68"/>
      <c r="W32" s="68">
        <v>22</v>
      </c>
      <c r="X32" s="68"/>
      <c r="Y32" s="68">
        <f t="shared" si="2"/>
        <v>214</v>
      </c>
      <c r="Z32" s="68"/>
      <c r="AA32" s="68">
        <f t="shared" si="3"/>
        <v>4571</v>
      </c>
      <c r="AB32" s="68"/>
      <c r="AC32" s="68">
        <f t="shared" si="4"/>
        <v>3227</v>
      </c>
      <c r="AD32" s="68"/>
      <c r="AE32" s="68"/>
      <c r="AF32" s="70">
        <f t="shared" si="5"/>
        <v>7798</v>
      </c>
      <c r="AG32" s="70"/>
      <c r="AH32" s="30">
        <f t="shared" si="7"/>
        <v>95.074372104364784</v>
      </c>
      <c r="AI32"/>
      <c r="AJ32" s="12" t="s">
        <v>69</v>
      </c>
      <c r="AK32" s="8">
        <v>4571</v>
      </c>
      <c r="AL32" s="8">
        <v>3227</v>
      </c>
      <c r="AM32" s="10">
        <f t="shared" si="6"/>
        <v>7798</v>
      </c>
    </row>
    <row r="33" spans="1:39" ht="15" customHeight="1">
      <c r="A33" s="71" t="s">
        <v>70</v>
      </c>
      <c r="B33" s="71"/>
      <c r="C33" s="68"/>
      <c r="D33" s="68"/>
      <c r="E33" s="68"/>
      <c r="F33" s="68"/>
      <c r="G33" s="68"/>
      <c r="H33" s="68"/>
      <c r="I33" s="68">
        <v>206</v>
      </c>
      <c r="J33" s="68"/>
      <c r="K33" s="68">
        <v>11</v>
      </c>
      <c r="L33" s="68"/>
      <c r="M33" s="68">
        <f t="shared" si="0"/>
        <v>217</v>
      </c>
      <c r="N33" s="68"/>
      <c r="O33" s="68">
        <v>4046</v>
      </c>
      <c r="P33" s="68"/>
      <c r="Q33" s="68">
        <v>3214</v>
      </c>
      <c r="R33" s="68"/>
      <c r="S33" s="68">
        <f t="shared" si="1"/>
        <v>7260</v>
      </c>
      <c r="T33" s="68"/>
      <c r="U33" s="68">
        <v>196</v>
      </c>
      <c r="V33" s="68"/>
      <c r="W33" s="68">
        <v>29</v>
      </c>
      <c r="X33" s="68"/>
      <c r="Y33" s="68">
        <f t="shared" si="2"/>
        <v>225</v>
      </c>
      <c r="Z33" s="68"/>
      <c r="AA33" s="68">
        <f t="shared" si="3"/>
        <v>4448</v>
      </c>
      <c r="AB33" s="68"/>
      <c r="AC33" s="68">
        <f t="shared" si="4"/>
        <v>3254</v>
      </c>
      <c r="AD33" s="68"/>
      <c r="AE33" s="68"/>
      <c r="AF33" s="70">
        <f t="shared" si="5"/>
        <v>7702</v>
      </c>
      <c r="AG33" s="70"/>
      <c r="AH33" s="30">
        <f t="shared" si="7"/>
        <v>98.768915106437547</v>
      </c>
      <c r="AI33"/>
      <c r="AJ33" s="12" t="s">
        <v>71</v>
      </c>
      <c r="AK33" s="8">
        <v>4448</v>
      </c>
      <c r="AL33" s="8">
        <v>3254</v>
      </c>
      <c r="AM33" s="10">
        <f t="shared" si="6"/>
        <v>7702</v>
      </c>
    </row>
    <row r="34" spans="1:39" ht="15" customHeight="1">
      <c r="A34" s="71" t="s">
        <v>72</v>
      </c>
      <c r="B34" s="71"/>
      <c r="C34" s="68"/>
      <c r="D34" s="68"/>
      <c r="E34" s="68"/>
      <c r="F34" s="68"/>
      <c r="G34" s="68"/>
      <c r="H34" s="68"/>
      <c r="I34" s="68">
        <v>196</v>
      </c>
      <c r="J34" s="68"/>
      <c r="K34" s="68">
        <v>6</v>
      </c>
      <c r="L34" s="68"/>
      <c r="M34" s="68">
        <f t="shared" si="0"/>
        <v>202</v>
      </c>
      <c r="N34" s="68"/>
      <c r="O34" s="68">
        <v>3883</v>
      </c>
      <c r="P34" s="68"/>
      <c r="Q34" s="68">
        <v>3005</v>
      </c>
      <c r="R34" s="68"/>
      <c r="S34" s="68">
        <f t="shared" si="1"/>
        <v>6888</v>
      </c>
      <c r="T34" s="68"/>
      <c r="U34" s="68">
        <v>185</v>
      </c>
      <c r="V34" s="68"/>
      <c r="W34" s="68">
        <v>19</v>
      </c>
      <c r="X34" s="68"/>
      <c r="Y34" s="68">
        <f t="shared" si="2"/>
        <v>204</v>
      </c>
      <c r="Z34" s="68"/>
      <c r="AA34" s="68">
        <f t="shared" si="3"/>
        <v>4264</v>
      </c>
      <c r="AB34" s="68"/>
      <c r="AC34" s="68">
        <f t="shared" si="4"/>
        <v>3030</v>
      </c>
      <c r="AD34" s="68"/>
      <c r="AE34" s="68"/>
      <c r="AF34" s="70">
        <f t="shared" si="5"/>
        <v>7294</v>
      </c>
      <c r="AG34" s="70"/>
      <c r="AH34" s="30">
        <f t="shared" si="7"/>
        <v>94.702674629966239</v>
      </c>
      <c r="AI34"/>
      <c r="AJ34" s="12" t="s">
        <v>71</v>
      </c>
      <c r="AK34" s="8">
        <v>4264</v>
      </c>
      <c r="AL34" s="8">
        <v>3030</v>
      </c>
      <c r="AM34" s="10">
        <f t="shared" si="6"/>
        <v>7294</v>
      </c>
    </row>
    <row r="35" spans="1:39" ht="15" customHeight="1">
      <c r="A35" s="71" t="s">
        <v>73</v>
      </c>
      <c r="B35" s="71"/>
      <c r="C35" s="68"/>
      <c r="D35" s="68"/>
      <c r="E35" s="68"/>
      <c r="F35" s="68"/>
      <c r="G35" s="68"/>
      <c r="H35" s="68"/>
      <c r="I35" s="68">
        <v>212</v>
      </c>
      <c r="J35" s="68"/>
      <c r="K35" s="68">
        <v>11</v>
      </c>
      <c r="L35" s="68"/>
      <c r="M35" s="68">
        <f t="shared" si="0"/>
        <v>223</v>
      </c>
      <c r="N35" s="68"/>
      <c r="O35" s="68">
        <v>3720</v>
      </c>
      <c r="P35" s="68"/>
      <c r="Q35" s="68">
        <v>2875</v>
      </c>
      <c r="R35" s="68"/>
      <c r="S35" s="68">
        <f t="shared" si="1"/>
        <v>6595</v>
      </c>
      <c r="T35" s="68"/>
      <c r="U35" s="68">
        <v>204</v>
      </c>
      <c r="V35" s="68"/>
      <c r="W35" s="68">
        <v>21</v>
      </c>
      <c r="X35" s="68"/>
      <c r="Y35" s="68">
        <f t="shared" si="2"/>
        <v>225</v>
      </c>
      <c r="Z35" s="68"/>
      <c r="AA35" s="68">
        <f t="shared" si="3"/>
        <v>4136</v>
      </c>
      <c r="AB35" s="68"/>
      <c r="AC35" s="68">
        <f t="shared" si="4"/>
        <v>2907</v>
      </c>
      <c r="AD35" s="68"/>
      <c r="AE35" s="68"/>
      <c r="AF35" s="70">
        <f t="shared" si="5"/>
        <v>7043</v>
      </c>
      <c r="AG35" s="70"/>
      <c r="AH35" s="30">
        <f t="shared" si="7"/>
        <v>96.558815464765559</v>
      </c>
      <c r="AI35"/>
      <c r="AJ35" s="12" t="s">
        <v>74</v>
      </c>
      <c r="AK35" s="8">
        <v>4136</v>
      </c>
      <c r="AL35" s="8">
        <v>2907</v>
      </c>
      <c r="AM35" s="10">
        <f t="shared" si="6"/>
        <v>7043</v>
      </c>
    </row>
    <row r="36" spans="1:39" ht="15" customHeight="1">
      <c r="A36" s="71" t="s">
        <v>75</v>
      </c>
      <c r="B36" s="71"/>
      <c r="C36" s="68"/>
      <c r="D36" s="68"/>
      <c r="E36" s="68"/>
      <c r="F36" s="68"/>
      <c r="G36" s="68"/>
      <c r="H36" s="68"/>
      <c r="I36" s="68">
        <v>194</v>
      </c>
      <c r="J36" s="68"/>
      <c r="K36" s="68">
        <v>14</v>
      </c>
      <c r="L36" s="68"/>
      <c r="M36" s="68">
        <f t="shared" si="0"/>
        <v>208</v>
      </c>
      <c r="N36" s="68"/>
      <c r="O36" s="68">
        <v>3560</v>
      </c>
      <c r="P36" s="68"/>
      <c r="Q36" s="68">
        <v>2824</v>
      </c>
      <c r="R36" s="68"/>
      <c r="S36" s="68">
        <f t="shared" si="1"/>
        <v>6384</v>
      </c>
      <c r="T36" s="68"/>
      <c r="U36" s="68">
        <v>211</v>
      </c>
      <c r="V36" s="68"/>
      <c r="W36" s="68">
        <v>29</v>
      </c>
      <c r="X36" s="68"/>
      <c r="Y36" s="68">
        <f t="shared" si="2"/>
        <v>240</v>
      </c>
      <c r="Z36" s="68"/>
      <c r="AA36" s="68">
        <f t="shared" si="3"/>
        <v>3965</v>
      </c>
      <c r="AB36" s="68"/>
      <c r="AC36" s="68">
        <f t="shared" si="4"/>
        <v>2867</v>
      </c>
      <c r="AD36" s="68"/>
      <c r="AE36" s="68"/>
      <c r="AF36" s="70">
        <f t="shared" si="5"/>
        <v>6832</v>
      </c>
      <c r="AG36" s="70"/>
      <c r="AH36" s="30">
        <f t="shared" si="7"/>
        <v>97.004117563538259</v>
      </c>
      <c r="AI36"/>
      <c r="AJ36" s="12" t="s">
        <v>76</v>
      </c>
      <c r="AK36" s="8">
        <v>3965</v>
      </c>
      <c r="AL36" s="8">
        <v>2867</v>
      </c>
      <c r="AM36" s="10">
        <f t="shared" si="6"/>
        <v>6832</v>
      </c>
    </row>
    <row r="37" spans="1:39" ht="15" customHeight="1">
      <c r="A37" s="71" t="s">
        <v>77</v>
      </c>
      <c r="B37" s="71"/>
      <c r="C37" s="68"/>
      <c r="D37" s="68"/>
      <c r="E37" s="68"/>
      <c r="F37" s="68"/>
      <c r="G37" s="68"/>
      <c r="H37" s="68"/>
      <c r="I37" s="68">
        <v>235</v>
      </c>
      <c r="J37" s="68"/>
      <c r="K37" s="68">
        <v>11</v>
      </c>
      <c r="L37" s="68"/>
      <c r="M37" s="68">
        <f t="shared" si="0"/>
        <v>246</v>
      </c>
      <c r="N37" s="68"/>
      <c r="O37" s="68">
        <v>3405</v>
      </c>
      <c r="P37" s="68"/>
      <c r="Q37" s="68">
        <v>2726</v>
      </c>
      <c r="R37" s="68"/>
      <c r="S37" s="68">
        <f t="shared" si="1"/>
        <v>6131</v>
      </c>
      <c r="T37" s="68"/>
      <c r="U37" s="68">
        <v>195</v>
      </c>
      <c r="V37" s="68"/>
      <c r="W37" s="68">
        <v>33</v>
      </c>
      <c r="X37" s="68"/>
      <c r="Y37" s="68">
        <f t="shared" si="2"/>
        <v>228</v>
      </c>
      <c r="Z37" s="68"/>
      <c r="AA37" s="68">
        <f t="shared" si="3"/>
        <v>3835</v>
      </c>
      <c r="AB37" s="68"/>
      <c r="AC37" s="68">
        <f t="shared" si="4"/>
        <v>2770</v>
      </c>
      <c r="AD37" s="68"/>
      <c r="AE37" s="68"/>
      <c r="AF37" s="70">
        <f t="shared" si="5"/>
        <v>6605</v>
      </c>
      <c r="AG37" s="70"/>
      <c r="AH37" s="30">
        <f t="shared" si="7"/>
        <v>96.677400468384079</v>
      </c>
      <c r="AI37"/>
      <c r="AJ37" s="12" t="s">
        <v>78</v>
      </c>
      <c r="AK37" s="8">
        <v>3835</v>
      </c>
      <c r="AL37" s="8">
        <v>2770</v>
      </c>
      <c r="AM37" s="10">
        <f t="shared" si="6"/>
        <v>6605</v>
      </c>
    </row>
    <row r="38" spans="1:39" ht="15" customHeight="1">
      <c r="A38" s="71" t="s">
        <v>79</v>
      </c>
      <c r="B38" s="71"/>
      <c r="C38" s="68"/>
      <c r="D38" s="68"/>
      <c r="E38" s="68"/>
      <c r="F38" s="68"/>
      <c r="G38" s="68"/>
      <c r="H38" s="68"/>
      <c r="I38" s="68">
        <v>270</v>
      </c>
      <c r="J38" s="68"/>
      <c r="K38" s="68">
        <v>14</v>
      </c>
      <c r="L38" s="68"/>
      <c r="M38" s="68">
        <f t="shared" si="0"/>
        <v>284</v>
      </c>
      <c r="N38" s="68"/>
      <c r="O38" s="68">
        <v>3342</v>
      </c>
      <c r="P38" s="68"/>
      <c r="Q38" s="68">
        <v>2740</v>
      </c>
      <c r="R38" s="68"/>
      <c r="S38" s="68">
        <f t="shared" si="1"/>
        <v>6082</v>
      </c>
      <c r="T38" s="68"/>
      <c r="U38" s="68">
        <v>208</v>
      </c>
      <c r="V38" s="68"/>
      <c r="W38" s="68">
        <v>35</v>
      </c>
      <c r="X38" s="68"/>
      <c r="Y38" s="68">
        <f t="shared" si="2"/>
        <v>243</v>
      </c>
      <c r="Z38" s="68"/>
      <c r="AA38" s="68">
        <f t="shared" si="3"/>
        <v>3820</v>
      </c>
      <c r="AB38" s="68"/>
      <c r="AC38" s="68">
        <f t="shared" si="4"/>
        <v>2789</v>
      </c>
      <c r="AD38" s="68"/>
      <c r="AE38" s="68"/>
      <c r="AF38" s="70">
        <f t="shared" si="5"/>
        <v>6609</v>
      </c>
      <c r="AG38" s="70"/>
      <c r="AH38" s="30">
        <f t="shared" si="7"/>
        <v>100.06056018168054</v>
      </c>
      <c r="AI38"/>
      <c r="AJ38" s="12" t="s">
        <v>80</v>
      </c>
      <c r="AK38" s="8">
        <v>3820</v>
      </c>
      <c r="AL38" s="8">
        <v>2789</v>
      </c>
      <c r="AM38" s="10">
        <f t="shared" si="6"/>
        <v>6609</v>
      </c>
    </row>
    <row r="39" spans="1:39" ht="15" customHeight="1">
      <c r="A39" s="71" t="s">
        <v>81</v>
      </c>
      <c r="B39" s="71"/>
      <c r="C39" s="68"/>
      <c r="D39" s="68"/>
      <c r="E39" s="68"/>
      <c r="F39" s="68"/>
      <c r="G39" s="68"/>
      <c r="H39" s="68"/>
      <c r="I39" s="68">
        <v>229</v>
      </c>
      <c r="J39" s="68"/>
      <c r="K39" s="68">
        <v>11</v>
      </c>
      <c r="L39" s="68"/>
      <c r="M39" s="68">
        <f t="shared" si="0"/>
        <v>240</v>
      </c>
      <c r="N39" s="68"/>
      <c r="O39" s="68">
        <v>3191</v>
      </c>
      <c r="P39" s="68"/>
      <c r="Q39" s="68">
        <v>2503</v>
      </c>
      <c r="R39" s="68"/>
      <c r="S39" s="68">
        <f t="shared" si="1"/>
        <v>5694</v>
      </c>
      <c r="T39" s="68"/>
      <c r="U39" s="68">
        <v>212</v>
      </c>
      <c r="V39" s="68"/>
      <c r="W39" s="68">
        <v>29</v>
      </c>
      <c r="X39" s="68"/>
      <c r="Y39" s="68">
        <f t="shared" si="2"/>
        <v>241</v>
      </c>
      <c r="Z39" s="68"/>
      <c r="AA39" s="68">
        <f t="shared" si="3"/>
        <v>3632</v>
      </c>
      <c r="AB39" s="68"/>
      <c r="AC39" s="68">
        <f t="shared" si="4"/>
        <v>2543</v>
      </c>
      <c r="AD39" s="68"/>
      <c r="AE39" s="68"/>
      <c r="AF39" s="70">
        <f t="shared" si="5"/>
        <v>6175</v>
      </c>
      <c r="AG39" s="70"/>
      <c r="AH39" s="30">
        <f t="shared" si="7"/>
        <v>93.433197155394154</v>
      </c>
      <c r="AI39"/>
      <c r="AJ39" s="12" t="s">
        <v>82</v>
      </c>
      <c r="AK39" s="8">
        <v>3632</v>
      </c>
      <c r="AL39" s="8">
        <v>2543</v>
      </c>
      <c r="AM39" s="10">
        <f t="shared" si="6"/>
        <v>6175</v>
      </c>
    </row>
    <row r="40" spans="1:39" ht="15" customHeight="1">
      <c r="A40" s="71" t="s">
        <v>83</v>
      </c>
      <c r="B40" s="71"/>
      <c r="C40" s="68"/>
      <c r="D40" s="68"/>
      <c r="E40" s="68"/>
      <c r="F40" s="68"/>
      <c r="G40" s="68"/>
      <c r="H40" s="68"/>
      <c r="I40" s="68">
        <v>246</v>
      </c>
      <c r="J40" s="68"/>
      <c r="K40" s="68">
        <v>15</v>
      </c>
      <c r="L40" s="68"/>
      <c r="M40" s="68">
        <f t="shared" si="0"/>
        <v>261</v>
      </c>
      <c r="N40" s="68"/>
      <c r="O40" s="68">
        <v>3086</v>
      </c>
      <c r="P40" s="68"/>
      <c r="Q40" s="68">
        <v>2444</v>
      </c>
      <c r="R40" s="68"/>
      <c r="S40" s="68">
        <f t="shared" si="1"/>
        <v>5530</v>
      </c>
      <c r="T40" s="68"/>
      <c r="U40" s="68">
        <v>175</v>
      </c>
      <c r="V40" s="68"/>
      <c r="W40" s="68">
        <v>22</v>
      </c>
      <c r="X40" s="68"/>
      <c r="Y40" s="68">
        <f t="shared" si="2"/>
        <v>197</v>
      </c>
      <c r="Z40" s="68"/>
      <c r="AA40" s="68">
        <f>I40+O40+U40</f>
        <v>3507</v>
      </c>
      <c r="AB40" s="68"/>
      <c r="AC40" s="68">
        <f>K40+Q40+W40</f>
        <v>2481</v>
      </c>
      <c r="AD40" s="68"/>
      <c r="AE40" s="68"/>
      <c r="AF40" s="70">
        <f t="shared" si="5"/>
        <v>5988</v>
      </c>
      <c r="AG40" s="70"/>
      <c r="AH40" s="30">
        <f t="shared" si="7"/>
        <v>96.97165991902834</v>
      </c>
      <c r="AI40"/>
      <c r="AJ40" s="13" t="s">
        <v>84</v>
      </c>
      <c r="AK40" s="8">
        <v>3507</v>
      </c>
      <c r="AL40" s="8">
        <v>2481</v>
      </c>
      <c r="AM40" s="10">
        <f t="shared" si="6"/>
        <v>5988</v>
      </c>
    </row>
    <row r="41" spans="1:39" ht="15" customHeight="1">
      <c r="A41" s="71" t="s">
        <v>85</v>
      </c>
      <c r="B41" s="71"/>
      <c r="C41" s="68"/>
      <c r="D41" s="68"/>
      <c r="E41" s="68"/>
      <c r="F41" s="68"/>
      <c r="G41" s="68"/>
      <c r="H41" s="68"/>
      <c r="I41" s="68">
        <v>252</v>
      </c>
      <c r="J41" s="68"/>
      <c r="K41" s="68">
        <v>17</v>
      </c>
      <c r="L41" s="68"/>
      <c r="M41" s="68">
        <f>SUM(I41:L41)</f>
        <v>269</v>
      </c>
      <c r="N41" s="68"/>
      <c r="O41" s="68">
        <v>3002</v>
      </c>
      <c r="P41" s="68"/>
      <c r="Q41" s="68">
        <v>2445</v>
      </c>
      <c r="R41" s="68"/>
      <c r="S41" s="68">
        <f t="shared" ref="S41:S51" si="8">SUM(O41:R41)</f>
        <v>5447</v>
      </c>
      <c r="T41" s="68"/>
      <c r="U41" s="68">
        <v>258</v>
      </c>
      <c r="V41" s="68"/>
      <c r="W41" s="68">
        <v>44</v>
      </c>
      <c r="X41" s="68"/>
      <c r="Y41" s="68">
        <f t="shared" ref="Y41:Y51" si="9">SUM(U41:X41)</f>
        <v>302</v>
      </c>
      <c r="Z41" s="68"/>
      <c r="AA41" s="68">
        <f t="shared" ref="AA41:AA47" si="10">SUM(I41,O41,U41)</f>
        <v>3512</v>
      </c>
      <c r="AB41" s="68"/>
      <c r="AC41" s="68">
        <f t="shared" ref="AC41:AC47" si="11">SUM(K41,Q41,W41)</f>
        <v>2506</v>
      </c>
      <c r="AD41" s="68"/>
      <c r="AE41" s="68"/>
      <c r="AF41" s="70">
        <f t="shared" ref="AF41:AF51" si="12">SUM(AA41:AE41)</f>
        <v>6018</v>
      </c>
      <c r="AG41" s="70"/>
      <c r="AH41" s="30">
        <f t="shared" si="7"/>
        <v>100.50100200400803</v>
      </c>
      <c r="AI41"/>
      <c r="AJ41" s="13" t="s">
        <v>86</v>
      </c>
      <c r="AK41" s="8">
        <v>3512</v>
      </c>
      <c r="AL41" s="8">
        <v>2506</v>
      </c>
      <c r="AM41" s="10">
        <f t="shared" si="6"/>
        <v>6018</v>
      </c>
    </row>
    <row r="42" spans="1:39" ht="15" customHeight="1">
      <c r="A42" s="71" t="s">
        <v>87</v>
      </c>
      <c r="B42" s="71"/>
      <c r="C42" s="68"/>
      <c r="D42" s="68"/>
      <c r="E42" s="68"/>
      <c r="F42" s="68"/>
      <c r="G42" s="68"/>
      <c r="H42" s="68"/>
      <c r="I42" s="68">
        <v>254</v>
      </c>
      <c r="J42" s="68"/>
      <c r="K42" s="68">
        <v>16</v>
      </c>
      <c r="L42" s="68"/>
      <c r="M42" s="68">
        <f>SUM(I42:L42)</f>
        <v>270</v>
      </c>
      <c r="N42" s="68"/>
      <c r="O42" s="68">
        <v>2927</v>
      </c>
      <c r="P42" s="68"/>
      <c r="Q42" s="68">
        <v>2344</v>
      </c>
      <c r="R42" s="68"/>
      <c r="S42" s="68">
        <f t="shared" si="8"/>
        <v>5271</v>
      </c>
      <c r="T42" s="68"/>
      <c r="U42" s="68">
        <v>229</v>
      </c>
      <c r="V42" s="68"/>
      <c r="W42" s="68">
        <v>44</v>
      </c>
      <c r="X42" s="68"/>
      <c r="Y42" s="68">
        <f t="shared" si="9"/>
        <v>273</v>
      </c>
      <c r="Z42" s="68"/>
      <c r="AA42" s="68">
        <f t="shared" si="10"/>
        <v>3410</v>
      </c>
      <c r="AB42" s="68"/>
      <c r="AC42" s="68">
        <f t="shared" si="11"/>
        <v>2404</v>
      </c>
      <c r="AD42" s="68"/>
      <c r="AE42" s="68"/>
      <c r="AF42" s="70">
        <f t="shared" si="12"/>
        <v>5814</v>
      </c>
      <c r="AG42" s="70"/>
      <c r="AH42" s="30">
        <f t="shared" si="7"/>
        <v>96.610169491525426</v>
      </c>
      <c r="AI42"/>
      <c r="AJ42" s="13" t="s">
        <v>88</v>
      </c>
      <c r="AK42" s="8">
        <v>3410</v>
      </c>
      <c r="AL42" s="8">
        <v>2404</v>
      </c>
      <c r="AM42" s="10">
        <f t="shared" si="6"/>
        <v>5814</v>
      </c>
    </row>
    <row r="43" spans="1:39" ht="15" customHeight="1">
      <c r="A43" s="71" t="s">
        <v>89</v>
      </c>
      <c r="B43" s="71"/>
      <c r="C43" s="68"/>
      <c r="D43" s="68"/>
      <c r="E43" s="68"/>
      <c r="F43" s="68"/>
      <c r="G43" s="68"/>
      <c r="H43" s="68"/>
      <c r="I43" s="68">
        <v>284</v>
      </c>
      <c r="J43" s="68"/>
      <c r="K43" s="68">
        <v>30</v>
      </c>
      <c r="L43" s="68"/>
      <c r="M43" s="68">
        <f>SUM(I43:L43)</f>
        <v>314</v>
      </c>
      <c r="N43" s="68"/>
      <c r="O43" s="68">
        <v>2811</v>
      </c>
      <c r="P43" s="68"/>
      <c r="Q43" s="68">
        <v>2284</v>
      </c>
      <c r="R43" s="68"/>
      <c r="S43" s="68">
        <f t="shared" si="8"/>
        <v>5095</v>
      </c>
      <c r="T43" s="68"/>
      <c r="U43" s="68">
        <v>226</v>
      </c>
      <c r="V43" s="68"/>
      <c r="W43" s="68">
        <v>56</v>
      </c>
      <c r="X43" s="68"/>
      <c r="Y43" s="68">
        <f t="shared" si="9"/>
        <v>282</v>
      </c>
      <c r="Z43" s="68"/>
      <c r="AA43" s="68">
        <f t="shared" si="10"/>
        <v>3321</v>
      </c>
      <c r="AB43" s="68"/>
      <c r="AC43" s="68">
        <f t="shared" si="11"/>
        <v>2370</v>
      </c>
      <c r="AD43" s="68"/>
      <c r="AE43" s="68"/>
      <c r="AF43" s="70">
        <f t="shared" si="12"/>
        <v>5691</v>
      </c>
      <c r="AG43" s="70"/>
      <c r="AH43" s="30">
        <f t="shared" si="7"/>
        <v>97.884416924664606</v>
      </c>
      <c r="AI43"/>
      <c r="AJ43" s="13" t="s">
        <v>90</v>
      </c>
      <c r="AK43" s="8">
        <v>3321</v>
      </c>
      <c r="AL43" s="8">
        <v>2370</v>
      </c>
      <c r="AM43" s="10">
        <f t="shared" si="6"/>
        <v>5691</v>
      </c>
    </row>
    <row r="44" spans="1:39" ht="15" customHeight="1">
      <c r="A44" s="71" t="s">
        <v>91</v>
      </c>
      <c r="B44" s="71"/>
      <c r="C44" s="68"/>
      <c r="D44" s="68"/>
      <c r="E44" s="68"/>
      <c r="F44" s="68"/>
      <c r="G44" s="68"/>
      <c r="H44" s="68"/>
      <c r="I44" s="68">
        <v>306</v>
      </c>
      <c r="J44" s="68"/>
      <c r="K44" s="68">
        <v>31</v>
      </c>
      <c r="L44" s="68"/>
      <c r="M44" s="68">
        <v>337</v>
      </c>
      <c r="N44" s="68"/>
      <c r="O44" s="68">
        <v>2724</v>
      </c>
      <c r="P44" s="68"/>
      <c r="Q44" s="68">
        <v>2169</v>
      </c>
      <c r="R44" s="68"/>
      <c r="S44" s="68">
        <f t="shared" si="8"/>
        <v>4893</v>
      </c>
      <c r="T44" s="68"/>
      <c r="U44" s="68">
        <v>219</v>
      </c>
      <c r="V44" s="68"/>
      <c r="W44" s="68">
        <v>48</v>
      </c>
      <c r="X44" s="68"/>
      <c r="Y44" s="68">
        <f t="shared" si="9"/>
        <v>267</v>
      </c>
      <c r="Z44" s="68"/>
      <c r="AA44" s="68">
        <f t="shared" si="10"/>
        <v>3249</v>
      </c>
      <c r="AB44" s="68"/>
      <c r="AC44" s="68">
        <f t="shared" si="11"/>
        <v>2248</v>
      </c>
      <c r="AD44" s="68"/>
      <c r="AE44" s="68"/>
      <c r="AF44" s="70">
        <f t="shared" si="12"/>
        <v>5497</v>
      </c>
      <c r="AG44" s="70"/>
      <c r="AH44" s="30">
        <f t="shared" si="7"/>
        <v>96.591108768230541</v>
      </c>
      <c r="AI44"/>
      <c r="AJ44" s="13" t="s">
        <v>92</v>
      </c>
      <c r="AK44" s="8">
        <v>3249</v>
      </c>
      <c r="AL44" s="8">
        <v>2248</v>
      </c>
      <c r="AM44" s="10">
        <f t="shared" si="6"/>
        <v>5497</v>
      </c>
    </row>
    <row r="45" spans="1:39" ht="15" customHeight="1">
      <c r="A45" s="74" t="s">
        <v>93</v>
      </c>
      <c r="B45" s="74"/>
      <c r="C45" s="72"/>
      <c r="D45" s="72"/>
      <c r="E45" s="72"/>
      <c r="F45" s="72"/>
      <c r="G45" s="72"/>
      <c r="H45" s="72"/>
      <c r="I45" s="72">
        <v>312</v>
      </c>
      <c r="J45" s="72"/>
      <c r="K45" s="72">
        <v>18</v>
      </c>
      <c r="L45" s="72"/>
      <c r="M45" s="72">
        <f t="shared" ref="M45:M51" si="13">SUM(I45:L45)</f>
        <v>330</v>
      </c>
      <c r="N45" s="72"/>
      <c r="O45" s="72">
        <v>2657</v>
      </c>
      <c r="P45" s="72"/>
      <c r="Q45" s="72">
        <v>1990</v>
      </c>
      <c r="R45" s="72"/>
      <c r="S45" s="72">
        <f t="shared" si="8"/>
        <v>4647</v>
      </c>
      <c r="T45" s="72"/>
      <c r="U45" s="72">
        <v>53</v>
      </c>
      <c r="V45" s="72"/>
      <c r="W45" s="72">
        <v>13</v>
      </c>
      <c r="X45" s="72"/>
      <c r="Y45" s="72">
        <f t="shared" si="9"/>
        <v>66</v>
      </c>
      <c r="Z45" s="72"/>
      <c r="AA45" s="72">
        <f t="shared" si="10"/>
        <v>3022</v>
      </c>
      <c r="AB45" s="72"/>
      <c r="AC45" s="72">
        <f t="shared" si="11"/>
        <v>2021</v>
      </c>
      <c r="AD45" s="72"/>
      <c r="AE45" s="72"/>
      <c r="AF45" s="73">
        <f t="shared" si="12"/>
        <v>5043</v>
      </c>
      <c r="AG45" s="73"/>
      <c r="AH45" s="30">
        <f t="shared" si="7"/>
        <v>91.740949608877571</v>
      </c>
      <c r="AI45"/>
      <c r="AJ45" s="14" t="s">
        <v>94</v>
      </c>
      <c r="AK45" s="8">
        <v>3022</v>
      </c>
      <c r="AL45" s="8">
        <v>2021</v>
      </c>
      <c r="AM45" s="10">
        <f t="shared" si="6"/>
        <v>5043</v>
      </c>
    </row>
    <row r="46" spans="1:39" ht="15" customHeight="1">
      <c r="A46" s="71" t="s">
        <v>95</v>
      </c>
      <c r="B46" s="71"/>
      <c r="C46" s="68"/>
      <c r="D46" s="68"/>
      <c r="E46" s="68"/>
      <c r="F46" s="68"/>
      <c r="G46" s="68"/>
      <c r="H46" s="68"/>
      <c r="I46" s="68">
        <v>320</v>
      </c>
      <c r="J46" s="68"/>
      <c r="K46" s="68">
        <v>17</v>
      </c>
      <c r="L46" s="68"/>
      <c r="M46" s="68">
        <f t="shared" si="13"/>
        <v>337</v>
      </c>
      <c r="N46" s="68"/>
      <c r="O46" s="68">
        <v>2602</v>
      </c>
      <c r="P46" s="68"/>
      <c r="Q46" s="68">
        <v>1867</v>
      </c>
      <c r="R46" s="68"/>
      <c r="S46" s="68">
        <f t="shared" si="8"/>
        <v>4469</v>
      </c>
      <c r="T46" s="68"/>
      <c r="U46" s="68">
        <v>54</v>
      </c>
      <c r="V46" s="68"/>
      <c r="W46" s="68">
        <v>12</v>
      </c>
      <c r="X46" s="68"/>
      <c r="Y46" s="68">
        <f t="shared" si="9"/>
        <v>66</v>
      </c>
      <c r="Z46" s="68"/>
      <c r="AA46" s="68">
        <f t="shared" si="10"/>
        <v>2976</v>
      </c>
      <c r="AB46" s="68"/>
      <c r="AC46" s="68">
        <f t="shared" si="11"/>
        <v>1896</v>
      </c>
      <c r="AD46" s="68"/>
      <c r="AE46" s="68"/>
      <c r="AF46" s="70">
        <f t="shared" si="12"/>
        <v>4872</v>
      </c>
      <c r="AG46" s="70"/>
      <c r="AH46" s="30">
        <f t="shared" si="7"/>
        <v>96.609161213563354</v>
      </c>
      <c r="AI46"/>
      <c r="AJ46" s="13" t="s">
        <v>96</v>
      </c>
      <c r="AK46" s="8">
        <v>2976</v>
      </c>
      <c r="AL46" s="8">
        <v>1896</v>
      </c>
      <c r="AM46" s="10">
        <f t="shared" si="6"/>
        <v>4872</v>
      </c>
    </row>
    <row r="47" spans="1:39" ht="15" customHeight="1">
      <c r="A47" s="74" t="s">
        <v>97</v>
      </c>
      <c r="B47" s="74"/>
      <c r="C47" s="72"/>
      <c r="D47" s="72"/>
      <c r="E47" s="72"/>
      <c r="F47" s="72"/>
      <c r="G47" s="72"/>
      <c r="H47" s="72"/>
      <c r="I47" s="72">
        <v>364</v>
      </c>
      <c r="J47" s="72"/>
      <c r="K47" s="72">
        <v>18</v>
      </c>
      <c r="L47" s="72"/>
      <c r="M47" s="72">
        <f t="shared" si="13"/>
        <v>382</v>
      </c>
      <c r="N47" s="72"/>
      <c r="O47" s="72">
        <v>2497</v>
      </c>
      <c r="P47" s="72"/>
      <c r="Q47" s="72">
        <v>1770</v>
      </c>
      <c r="R47" s="72"/>
      <c r="S47" s="72">
        <f t="shared" si="8"/>
        <v>4267</v>
      </c>
      <c r="T47" s="72"/>
      <c r="U47" s="72">
        <v>51</v>
      </c>
      <c r="V47" s="72"/>
      <c r="W47" s="72">
        <v>10</v>
      </c>
      <c r="X47" s="72"/>
      <c r="Y47" s="72">
        <f t="shared" si="9"/>
        <v>61</v>
      </c>
      <c r="Z47" s="72"/>
      <c r="AA47" s="72">
        <f t="shared" si="10"/>
        <v>2912</v>
      </c>
      <c r="AB47" s="72"/>
      <c r="AC47" s="72">
        <f t="shared" si="11"/>
        <v>1798</v>
      </c>
      <c r="AD47" s="72"/>
      <c r="AE47" s="72"/>
      <c r="AF47" s="73">
        <f t="shared" si="12"/>
        <v>4710</v>
      </c>
      <c r="AG47" s="73"/>
      <c r="AH47" s="30">
        <f t="shared" si="7"/>
        <v>96.674876847290633</v>
      </c>
      <c r="AI47"/>
      <c r="AJ47" s="14" t="s">
        <v>98</v>
      </c>
      <c r="AK47" s="8">
        <v>2912</v>
      </c>
      <c r="AL47" s="8">
        <v>1798</v>
      </c>
      <c r="AM47" s="10">
        <f t="shared" si="6"/>
        <v>4710</v>
      </c>
    </row>
    <row r="48" spans="1:39" ht="15" customHeight="1">
      <c r="A48" s="71" t="s">
        <v>99</v>
      </c>
      <c r="B48" s="71"/>
      <c r="C48" s="68">
        <v>6</v>
      </c>
      <c r="D48" s="68"/>
      <c r="E48" s="68">
        <v>0</v>
      </c>
      <c r="F48" s="68"/>
      <c r="G48" s="68">
        <f>SUM(C48:F48)</f>
        <v>6</v>
      </c>
      <c r="H48" s="68"/>
      <c r="I48" s="68">
        <v>511</v>
      </c>
      <c r="J48" s="68"/>
      <c r="K48" s="68">
        <v>12</v>
      </c>
      <c r="L48" s="68"/>
      <c r="M48" s="68">
        <f t="shared" si="13"/>
        <v>523</v>
      </c>
      <c r="N48" s="68"/>
      <c r="O48" s="68">
        <v>2468</v>
      </c>
      <c r="P48" s="68"/>
      <c r="Q48" s="68">
        <v>1689</v>
      </c>
      <c r="R48" s="68"/>
      <c r="S48" s="68">
        <f t="shared" si="8"/>
        <v>4157</v>
      </c>
      <c r="T48" s="68"/>
      <c r="U48" s="68">
        <v>39</v>
      </c>
      <c r="V48" s="68"/>
      <c r="W48" s="68">
        <v>9</v>
      </c>
      <c r="X48" s="68"/>
      <c r="Y48" s="68">
        <f t="shared" si="9"/>
        <v>48</v>
      </c>
      <c r="Z48" s="68"/>
      <c r="AA48" s="68">
        <f>SUM(C48,I48,O48,U48)</f>
        <v>3024</v>
      </c>
      <c r="AB48" s="68"/>
      <c r="AC48" s="68">
        <f>SUM(E48,K48,Q48,W48)</f>
        <v>1710</v>
      </c>
      <c r="AD48" s="68"/>
      <c r="AE48" s="68"/>
      <c r="AF48" s="70">
        <f t="shared" si="12"/>
        <v>4734</v>
      </c>
      <c r="AG48" s="70"/>
      <c r="AH48" s="30">
        <f t="shared" si="7"/>
        <v>100.50955414012739</v>
      </c>
      <c r="AI48"/>
      <c r="AJ48" s="13" t="s">
        <v>100</v>
      </c>
      <c r="AK48" s="8">
        <v>3024</v>
      </c>
      <c r="AL48" s="8">
        <v>1710</v>
      </c>
      <c r="AM48" s="10">
        <f t="shared" si="6"/>
        <v>4734</v>
      </c>
    </row>
    <row r="49" spans="1:39" ht="15" customHeight="1">
      <c r="A49" s="71" t="s">
        <v>101</v>
      </c>
      <c r="B49" s="71"/>
      <c r="C49" s="68">
        <v>14</v>
      </c>
      <c r="D49" s="68"/>
      <c r="E49" s="68">
        <v>0</v>
      </c>
      <c r="F49" s="68"/>
      <c r="G49" s="68">
        <f>SUM(C49:F49)</f>
        <v>14</v>
      </c>
      <c r="H49" s="68"/>
      <c r="I49" s="68">
        <v>504</v>
      </c>
      <c r="J49" s="68"/>
      <c r="K49" s="68">
        <v>17</v>
      </c>
      <c r="L49" s="68"/>
      <c r="M49" s="68">
        <f t="shared" si="13"/>
        <v>521</v>
      </c>
      <c r="N49" s="68"/>
      <c r="O49" s="68">
        <v>2336</v>
      </c>
      <c r="P49" s="68"/>
      <c r="Q49" s="68">
        <v>1572</v>
      </c>
      <c r="R49" s="68"/>
      <c r="S49" s="68">
        <f t="shared" si="8"/>
        <v>3908</v>
      </c>
      <c r="T49" s="68"/>
      <c r="U49" s="68">
        <v>44</v>
      </c>
      <c r="V49" s="68"/>
      <c r="W49" s="68">
        <v>8</v>
      </c>
      <c r="X49" s="68"/>
      <c r="Y49" s="68">
        <f t="shared" si="9"/>
        <v>52</v>
      </c>
      <c r="Z49" s="68"/>
      <c r="AA49" s="68">
        <f>SUM(C49,I49,O49,U49)</f>
        <v>2898</v>
      </c>
      <c r="AB49" s="68"/>
      <c r="AC49" s="68">
        <f>SUM(E49,K49,Q49,W49)</f>
        <v>1597</v>
      </c>
      <c r="AD49" s="68"/>
      <c r="AE49" s="68"/>
      <c r="AF49" s="70">
        <f t="shared" si="12"/>
        <v>4495</v>
      </c>
      <c r="AG49" s="70"/>
      <c r="AH49" s="30">
        <f t="shared" si="7"/>
        <v>94.951415293620613</v>
      </c>
      <c r="AI49"/>
      <c r="AJ49" s="13" t="s">
        <v>102</v>
      </c>
      <c r="AK49" s="8">
        <v>2898</v>
      </c>
      <c r="AL49" s="8">
        <v>1597</v>
      </c>
      <c r="AM49" s="10">
        <f t="shared" si="6"/>
        <v>4495</v>
      </c>
    </row>
    <row r="50" spans="1:39" ht="15" customHeight="1">
      <c r="A50" s="71" t="s">
        <v>103</v>
      </c>
      <c r="B50" s="71"/>
      <c r="C50" s="68">
        <v>10</v>
      </c>
      <c r="D50" s="68"/>
      <c r="E50" s="68">
        <v>0</v>
      </c>
      <c r="F50" s="68"/>
      <c r="G50" s="68">
        <f>SUM(C50:F50)</f>
        <v>10</v>
      </c>
      <c r="H50" s="68"/>
      <c r="I50" s="68">
        <v>595</v>
      </c>
      <c r="J50" s="68"/>
      <c r="K50" s="68">
        <v>17</v>
      </c>
      <c r="L50" s="68"/>
      <c r="M50" s="68">
        <f t="shared" si="13"/>
        <v>612</v>
      </c>
      <c r="N50" s="68"/>
      <c r="O50" s="68">
        <v>2224</v>
      </c>
      <c r="P50" s="68"/>
      <c r="Q50" s="68">
        <v>1472</v>
      </c>
      <c r="R50" s="68"/>
      <c r="S50" s="68">
        <f t="shared" si="8"/>
        <v>3696</v>
      </c>
      <c r="T50" s="68"/>
      <c r="U50" s="68">
        <v>42</v>
      </c>
      <c r="V50" s="68"/>
      <c r="W50" s="68">
        <v>8</v>
      </c>
      <c r="X50" s="68"/>
      <c r="Y50" s="68">
        <f t="shared" si="9"/>
        <v>50</v>
      </c>
      <c r="Z50" s="68"/>
      <c r="AA50" s="68">
        <f>SUM(C50,I50,O50,U50)</f>
        <v>2871</v>
      </c>
      <c r="AB50" s="68"/>
      <c r="AC50" s="68">
        <f>SUM(E50,K50,Q50,W50)</f>
        <v>1497</v>
      </c>
      <c r="AD50" s="68"/>
      <c r="AE50" s="68"/>
      <c r="AF50" s="70">
        <f t="shared" si="12"/>
        <v>4368</v>
      </c>
      <c r="AG50" s="70"/>
      <c r="AH50" s="30">
        <f t="shared" si="7"/>
        <v>97.174638487208014</v>
      </c>
      <c r="AI50"/>
      <c r="AJ50" s="13" t="s">
        <v>104</v>
      </c>
      <c r="AK50" s="8">
        <v>2871</v>
      </c>
      <c r="AL50" s="8">
        <v>1497</v>
      </c>
      <c r="AM50" s="10">
        <f t="shared" si="6"/>
        <v>4368</v>
      </c>
    </row>
    <row r="51" spans="1:39" ht="15" customHeight="1">
      <c r="A51" s="71" t="s">
        <v>105</v>
      </c>
      <c r="B51" s="71"/>
      <c r="C51" s="68">
        <v>7</v>
      </c>
      <c r="D51" s="68"/>
      <c r="E51" s="68">
        <v>0</v>
      </c>
      <c r="F51" s="68"/>
      <c r="G51" s="68">
        <f>SUM(C51:F51)</f>
        <v>7</v>
      </c>
      <c r="H51" s="68"/>
      <c r="I51" s="68">
        <v>682</v>
      </c>
      <c r="J51" s="68"/>
      <c r="K51" s="68">
        <v>18</v>
      </c>
      <c r="L51" s="68"/>
      <c r="M51" s="68">
        <f t="shared" si="13"/>
        <v>700</v>
      </c>
      <c r="N51" s="68"/>
      <c r="O51" s="68">
        <v>2046</v>
      </c>
      <c r="P51" s="68"/>
      <c r="Q51" s="68">
        <v>1300</v>
      </c>
      <c r="R51" s="68"/>
      <c r="S51" s="68">
        <f t="shared" si="8"/>
        <v>3346</v>
      </c>
      <c r="T51" s="68"/>
      <c r="U51" s="68">
        <v>44</v>
      </c>
      <c r="V51" s="68"/>
      <c r="W51" s="68">
        <v>9</v>
      </c>
      <c r="X51" s="68"/>
      <c r="Y51" s="68">
        <f t="shared" si="9"/>
        <v>53</v>
      </c>
      <c r="Z51" s="68"/>
      <c r="AA51" s="68">
        <f>SUM(C51,I51,O51,U51)</f>
        <v>2779</v>
      </c>
      <c r="AB51" s="68"/>
      <c r="AC51" s="68">
        <f>SUM(E51,K51,Q51,W51)</f>
        <v>1327</v>
      </c>
      <c r="AD51" s="68"/>
      <c r="AE51" s="68"/>
      <c r="AF51" s="70">
        <f t="shared" si="12"/>
        <v>4106</v>
      </c>
      <c r="AG51" s="70"/>
      <c r="AH51" s="30">
        <f t="shared" si="7"/>
        <v>94.001831501831504</v>
      </c>
      <c r="AI51"/>
      <c r="AJ51" s="13" t="s">
        <v>106</v>
      </c>
      <c r="AK51" s="8">
        <v>2779</v>
      </c>
      <c r="AL51" s="8">
        <v>1327</v>
      </c>
      <c r="AM51" s="10">
        <f t="shared" si="6"/>
        <v>4106</v>
      </c>
    </row>
    <row r="52" spans="1:39" ht="15" customHeight="1">
      <c r="A52" s="74" t="s">
        <v>107</v>
      </c>
      <c r="B52" s="74"/>
      <c r="C52" s="72">
        <v>10</v>
      </c>
      <c r="D52" s="72"/>
      <c r="E52" s="72">
        <v>0</v>
      </c>
      <c r="F52" s="72"/>
      <c r="G52" s="72">
        <v>10</v>
      </c>
      <c r="H52" s="72"/>
      <c r="I52" s="72">
        <v>710</v>
      </c>
      <c r="J52" s="72"/>
      <c r="K52" s="72">
        <v>19</v>
      </c>
      <c r="L52" s="72"/>
      <c r="M52" s="72">
        <v>729</v>
      </c>
      <c r="N52" s="72"/>
      <c r="O52" s="72">
        <v>1908</v>
      </c>
      <c r="P52" s="72"/>
      <c r="Q52" s="72">
        <v>1218</v>
      </c>
      <c r="R52" s="72"/>
      <c r="S52" s="72">
        <v>3126</v>
      </c>
      <c r="T52" s="72"/>
      <c r="U52" s="72">
        <v>41</v>
      </c>
      <c r="V52" s="72"/>
      <c r="W52" s="72">
        <v>10</v>
      </c>
      <c r="X52" s="72"/>
      <c r="Y52" s="72">
        <v>51</v>
      </c>
      <c r="Z52" s="72"/>
      <c r="AA52" s="72">
        <v>2669</v>
      </c>
      <c r="AB52" s="72"/>
      <c r="AC52" s="72">
        <v>1247</v>
      </c>
      <c r="AD52" s="72"/>
      <c r="AE52" s="72"/>
      <c r="AF52" s="73">
        <v>3916</v>
      </c>
      <c r="AG52" s="73"/>
      <c r="AH52" s="30">
        <f t="shared" si="7"/>
        <v>95.372625426205545</v>
      </c>
      <c r="AI52"/>
      <c r="AJ52" s="14" t="s">
        <v>108</v>
      </c>
      <c r="AK52" s="8">
        <v>2669</v>
      </c>
      <c r="AL52" s="8">
        <v>1247</v>
      </c>
      <c r="AM52" s="10">
        <f t="shared" si="6"/>
        <v>3916</v>
      </c>
    </row>
    <row r="53" spans="1:39" ht="15" customHeight="1">
      <c r="A53" s="71" t="s">
        <v>109</v>
      </c>
      <c r="B53" s="71"/>
      <c r="C53" s="68">
        <v>12</v>
      </c>
      <c r="D53" s="68"/>
      <c r="E53" s="68">
        <v>0</v>
      </c>
      <c r="F53" s="68"/>
      <c r="G53" s="68">
        <f t="shared" ref="G53:G60" si="14">SUM(C53:F53)</f>
        <v>12</v>
      </c>
      <c r="H53" s="68"/>
      <c r="I53" s="68">
        <v>734</v>
      </c>
      <c r="J53" s="68"/>
      <c r="K53" s="68">
        <v>20</v>
      </c>
      <c r="L53" s="68"/>
      <c r="M53" s="68">
        <f t="shared" ref="M53:M60" si="15">SUM(I53:L53)</f>
        <v>754</v>
      </c>
      <c r="N53" s="68"/>
      <c r="O53" s="68">
        <v>1804</v>
      </c>
      <c r="P53" s="68"/>
      <c r="Q53" s="68">
        <v>1103</v>
      </c>
      <c r="R53" s="68"/>
      <c r="S53" s="68">
        <f t="shared" ref="S53:S60" si="16">SUM(O53:R53)</f>
        <v>2907</v>
      </c>
      <c r="T53" s="68"/>
      <c r="U53" s="68">
        <v>48</v>
      </c>
      <c r="V53" s="68"/>
      <c r="W53" s="68">
        <v>13</v>
      </c>
      <c r="X53" s="68"/>
      <c r="Y53" s="68">
        <f t="shared" ref="Y53:Y60" si="17">SUM(U53:X53)</f>
        <v>61</v>
      </c>
      <c r="Z53" s="68"/>
      <c r="AA53" s="68">
        <f t="shared" ref="AA53:AA60" si="18">SUM(C53,I53,O53,U53)</f>
        <v>2598</v>
      </c>
      <c r="AB53" s="68"/>
      <c r="AC53" s="68">
        <f t="shared" ref="AC53:AC60" si="19">SUM(E53,K53,Q53,W53)</f>
        <v>1136</v>
      </c>
      <c r="AD53" s="68"/>
      <c r="AE53" s="68"/>
      <c r="AF53" s="70">
        <f t="shared" ref="AF53:AF60" si="20">SUM(AA53:AE53)</f>
        <v>3734</v>
      </c>
      <c r="AG53" s="70"/>
      <c r="AH53" s="31">
        <f t="shared" si="7"/>
        <v>95.352400408580181</v>
      </c>
      <c r="AI53"/>
      <c r="AJ53" s="14" t="s">
        <v>110</v>
      </c>
      <c r="AK53" s="8">
        <v>2598</v>
      </c>
      <c r="AL53" s="8">
        <v>1136</v>
      </c>
      <c r="AM53" s="10">
        <f t="shared" si="6"/>
        <v>3734</v>
      </c>
    </row>
    <row r="54" spans="1:39" ht="15" customHeight="1">
      <c r="A54" s="71" t="s">
        <v>111</v>
      </c>
      <c r="B54" s="71"/>
      <c r="C54" s="68">
        <v>10</v>
      </c>
      <c r="D54" s="68"/>
      <c r="E54" s="68">
        <v>0</v>
      </c>
      <c r="F54" s="68"/>
      <c r="G54" s="68">
        <f t="shared" si="14"/>
        <v>10</v>
      </c>
      <c r="H54" s="68"/>
      <c r="I54" s="68">
        <v>794</v>
      </c>
      <c r="J54" s="68"/>
      <c r="K54" s="68">
        <v>13</v>
      </c>
      <c r="L54" s="68"/>
      <c r="M54" s="68">
        <f t="shared" si="15"/>
        <v>807</v>
      </c>
      <c r="N54" s="68"/>
      <c r="O54" s="68">
        <v>1716</v>
      </c>
      <c r="P54" s="68"/>
      <c r="Q54" s="68">
        <v>985</v>
      </c>
      <c r="R54" s="68"/>
      <c r="S54" s="68">
        <f t="shared" si="16"/>
        <v>2701</v>
      </c>
      <c r="T54" s="68"/>
      <c r="U54" s="68">
        <v>59</v>
      </c>
      <c r="V54" s="68"/>
      <c r="W54" s="68">
        <v>8</v>
      </c>
      <c r="X54" s="68"/>
      <c r="Y54" s="68">
        <f t="shared" si="17"/>
        <v>67</v>
      </c>
      <c r="Z54" s="68"/>
      <c r="AA54" s="68">
        <f t="shared" si="18"/>
        <v>2579</v>
      </c>
      <c r="AB54" s="68"/>
      <c r="AC54" s="68">
        <f t="shared" si="19"/>
        <v>1006</v>
      </c>
      <c r="AD54" s="68"/>
      <c r="AE54" s="68"/>
      <c r="AF54" s="70">
        <f t="shared" si="20"/>
        <v>3585</v>
      </c>
      <c r="AG54" s="70"/>
      <c r="AH54" s="30">
        <f t="shared" si="7"/>
        <v>96.009641135511515</v>
      </c>
      <c r="AI54"/>
      <c r="AJ54" s="14" t="s">
        <v>112</v>
      </c>
      <c r="AK54" s="8">
        <v>2579</v>
      </c>
      <c r="AL54" s="8">
        <v>1006</v>
      </c>
      <c r="AM54" s="10">
        <f t="shared" si="6"/>
        <v>3585</v>
      </c>
    </row>
    <row r="55" spans="1:39" ht="15" customHeight="1">
      <c r="A55" s="71" t="s">
        <v>113</v>
      </c>
      <c r="B55" s="71"/>
      <c r="C55" s="68">
        <v>11</v>
      </c>
      <c r="D55" s="68"/>
      <c r="E55" s="68">
        <v>0</v>
      </c>
      <c r="F55" s="68"/>
      <c r="G55" s="68">
        <f t="shared" si="14"/>
        <v>11</v>
      </c>
      <c r="H55" s="68"/>
      <c r="I55" s="68">
        <v>804</v>
      </c>
      <c r="J55" s="68"/>
      <c r="K55" s="68">
        <v>16</v>
      </c>
      <c r="L55" s="68"/>
      <c r="M55" s="68">
        <f t="shared" si="15"/>
        <v>820</v>
      </c>
      <c r="N55" s="68"/>
      <c r="O55" s="68">
        <v>1662</v>
      </c>
      <c r="P55" s="68"/>
      <c r="Q55" s="68">
        <v>902</v>
      </c>
      <c r="R55" s="68"/>
      <c r="S55" s="68">
        <f t="shared" si="16"/>
        <v>2564</v>
      </c>
      <c r="T55" s="68"/>
      <c r="U55" s="68">
        <v>59</v>
      </c>
      <c r="V55" s="68"/>
      <c r="W55" s="68">
        <v>13</v>
      </c>
      <c r="X55" s="68"/>
      <c r="Y55" s="68">
        <f t="shared" si="17"/>
        <v>72</v>
      </c>
      <c r="Z55" s="68"/>
      <c r="AA55" s="68">
        <f t="shared" si="18"/>
        <v>2536</v>
      </c>
      <c r="AB55" s="68"/>
      <c r="AC55" s="68">
        <f t="shared" si="19"/>
        <v>931</v>
      </c>
      <c r="AD55" s="68"/>
      <c r="AE55" s="68"/>
      <c r="AF55" s="70">
        <f t="shared" si="20"/>
        <v>3467</v>
      </c>
      <c r="AG55" s="70"/>
      <c r="AH55" s="30">
        <f t="shared" si="7"/>
        <v>96.708507670850764</v>
      </c>
      <c r="AI55" s="3"/>
      <c r="AJ55" s="13" t="s">
        <v>114</v>
      </c>
      <c r="AK55" s="8">
        <v>2536</v>
      </c>
      <c r="AL55" s="8">
        <v>931</v>
      </c>
      <c r="AM55" s="10">
        <f t="shared" si="6"/>
        <v>3467</v>
      </c>
    </row>
    <row r="56" spans="1:39" ht="15" customHeight="1">
      <c r="A56" s="71" t="s">
        <v>115</v>
      </c>
      <c r="B56" s="71"/>
      <c r="C56" s="68">
        <v>13</v>
      </c>
      <c r="D56" s="68"/>
      <c r="E56" s="68">
        <v>0</v>
      </c>
      <c r="F56" s="68"/>
      <c r="G56" s="68">
        <f t="shared" si="14"/>
        <v>13</v>
      </c>
      <c r="H56" s="68"/>
      <c r="I56" s="68">
        <v>875</v>
      </c>
      <c r="J56" s="68"/>
      <c r="K56" s="68">
        <v>18</v>
      </c>
      <c r="L56" s="68"/>
      <c r="M56" s="68">
        <f t="shared" si="15"/>
        <v>893</v>
      </c>
      <c r="N56" s="68"/>
      <c r="O56" s="68">
        <v>1629</v>
      </c>
      <c r="P56" s="68"/>
      <c r="Q56" s="68">
        <v>882</v>
      </c>
      <c r="R56" s="68"/>
      <c r="S56" s="68">
        <f t="shared" si="16"/>
        <v>2511</v>
      </c>
      <c r="T56" s="68"/>
      <c r="U56" s="68">
        <v>63</v>
      </c>
      <c r="V56" s="68"/>
      <c r="W56" s="68">
        <v>12</v>
      </c>
      <c r="X56" s="68"/>
      <c r="Y56" s="68">
        <f t="shared" si="17"/>
        <v>75</v>
      </c>
      <c r="Z56" s="68"/>
      <c r="AA56" s="68">
        <f t="shared" si="18"/>
        <v>2580</v>
      </c>
      <c r="AB56" s="68"/>
      <c r="AC56" s="68">
        <f t="shared" si="19"/>
        <v>912</v>
      </c>
      <c r="AD56" s="68"/>
      <c r="AE56" s="68"/>
      <c r="AF56" s="70">
        <f t="shared" si="20"/>
        <v>3492</v>
      </c>
      <c r="AG56" s="70"/>
      <c r="AH56" s="30">
        <f t="shared" si="7"/>
        <v>100.72108451110471</v>
      </c>
      <c r="AI56" s="3"/>
      <c r="AJ56" s="13" t="s">
        <v>116</v>
      </c>
      <c r="AK56" s="8">
        <v>2580</v>
      </c>
      <c r="AL56" s="8">
        <v>912</v>
      </c>
      <c r="AM56" s="10">
        <f t="shared" si="6"/>
        <v>3492</v>
      </c>
    </row>
    <row r="57" spans="1:39" ht="15" customHeight="1">
      <c r="A57" s="71" t="s">
        <v>117</v>
      </c>
      <c r="B57" s="71"/>
      <c r="C57" s="68">
        <v>10</v>
      </c>
      <c r="D57" s="68"/>
      <c r="E57" s="68">
        <v>0</v>
      </c>
      <c r="F57" s="68"/>
      <c r="G57" s="68">
        <f t="shared" si="14"/>
        <v>10</v>
      </c>
      <c r="H57" s="68"/>
      <c r="I57" s="68">
        <v>928</v>
      </c>
      <c r="J57" s="68"/>
      <c r="K57" s="68">
        <v>18</v>
      </c>
      <c r="L57" s="68"/>
      <c r="M57" s="68">
        <f t="shared" si="15"/>
        <v>946</v>
      </c>
      <c r="N57" s="68"/>
      <c r="O57" s="68">
        <v>1581</v>
      </c>
      <c r="P57" s="68"/>
      <c r="Q57" s="68">
        <v>842</v>
      </c>
      <c r="R57" s="68"/>
      <c r="S57" s="68">
        <f t="shared" si="16"/>
        <v>2423</v>
      </c>
      <c r="T57" s="68"/>
      <c r="U57" s="68">
        <v>62</v>
      </c>
      <c r="V57" s="68"/>
      <c r="W57" s="68">
        <v>11</v>
      </c>
      <c r="X57" s="68"/>
      <c r="Y57" s="68">
        <f t="shared" si="17"/>
        <v>73</v>
      </c>
      <c r="Z57" s="68"/>
      <c r="AA57" s="68">
        <f t="shared" si="18"/>
        <v>2581</v>
      </c>
      <c r="AB57" s="68"/>
      <c r="AC57" s="68">
        <f t="shared" si="19"/>
        <v>871</v>
      </c>
      <c r="AD57" s="68"/>
      <c r="AE57" s="68"/>
      <c r="AF57" s="70">
        <f t="shared" si="20"/>
        <v>3452</v>
      </c>
      <c r="AG57" s="70"/>
      <c r="AH57" s="30">
        <f t="shared" ref="AH57:AH60" si="21">(AF57/AF56)*100</f>
        <v>98.854524627720508</v>
      </c>
      <c r="AI57" s="3"/>
      <c r="AJ57" s="13" t="s">
        <v>118</v>
      </c>
      <c r="AK57" s="8">
        <v>2581</v>
      </c>
      <c r="AL57" s="8">
        <v>871</v>
      </c>
      <c r="AM57" s="10">
        <f t="shared" si="6"/>
        <v>3452</v>
      </c>
    </row>
    <row r="58" spans="1:39" ht="15" customHeight="1">
      <c r="A58" s="71" t="s">
        <v>119</v>
      </c>
      <c r="B58" s="71"/>
      <c r="C58" s="68">
        <v>11</v>
      </c>
      <c r="D58" s="68"/>
      <c r="E58" s="68">
        <v>2</v>
      </c>
      <c r="F58" s="68"/>
      <c r="G58" s="68">
        <f t="shared" si="14"/>
        <v>13</v>
      </c>
      <c r="H58" s="68"/>
      <c r="I58" s="68">
        <v>1000</v>
      </c>
      <c r="J58" s="68"/>
      <c r="K58" s="68">
        <v>16</v>
      </c>
      <c r="L58" s="68"/>
      <c r="M58" s="68">
        <f t="shared" si="15"/>
        <v>1016</v>
      </c>
      <c r="N58" s="68"/>
      <c r="O58" s="68">
        <v>1544</v>
      </c>
      <c r="P58" s="68"/>
      <c r="Q58" s="68">
        <v>791</v>
      </c>
      <c r="R58" s="68"/>
      <c r="S58" s="68">
        <f t="shared" si="16"/>
        <v>2335</v>
      </c>
      <c r="T58" s="68"/>
      <c r="U58" s="68">
        <v>56</v>
      </c>
      <c r="V58" s="68"/>
      <c r="W58" s="68">
        <v>12</v>
      </c>
      <c r="X58" s="68"/>
      <c r="Y58" s="68">
        <f t="shared" si="17"/>
        <v>68</v>
      </c>
      <c r="Z58" s="68"/>
      <c r="AA58" s="68">
        <f t="shared" si="18"/>
        <v>2611</v>
      </c>
      <c r="AB58" s="68"/>
      <c r="AC58" s="68">
        <f t="shared" si="19"/>
        <v>821</v>
      </c>
      <c r="AD58" s="68"/>
      <c r="AE58" s="68"/>
      <c r="AF58" s="70">
        <f t="shared" si="20"/>
        <v>3432</v>
      </c>
      <c r="AG58" s="70"/>
      <c r="AH58" s="30">
        <f t="shared" si="21"/>
        <v>99.420625724217842</v>
      </c>
      <c r="AI58" s="3"/>
      <c r="AJ58" s="13" t="s">
        <v>120</v>
      </c>
      <c r="AK58" s="8">
        <v>2611</v>
      </c>
      <c r="AL58" s="8">
        <v>821</v>
      </c>
      <c r="AM58" s="10">
        <f t="shared" si="6"/>
        <v>3432</v>
      </c>
    </row>
    <row r="59" spans="1:39" ht="15" customHeight="1">
      <c r="A59" s="76" t="s">
        <v>121</v>
      </c>
      <c r="B59" s="76"/>
      <c r="C59" s="77">
        <v>9</v>
      </c>
      <c r="D59" s="77"/>
      <c r="E59" s="77">
        <v>0</v>
      </c>
      <c r="F59" s="77"/>
      <c r="G59" s="77">
        <f>SUM(C59:F59)</f>
        <v>9</v>
      </c>
      <c r="H59" s="77"/>
      <c r="I59" s="77">
        <v>1053</v>
      </c>
      <c r="J59" s="77"/>
      <c r="K59" s="77">
        <v>20</v>
      </c>
      <c r="L59" s="77"/>
      <c r="M59" s="77">
        <f>SUM(I59:L59)</f>
        <v>1073</v>
      </c>
      <c r="N59" s="77"/>
      <c r="O59" s="77">
        <v>1504</v>
      </c>
      <c r="P59" s="77"/>
      <c r="Q59" s="77">
        <v>760</v>
      </c>
      <c r="R59" s="77"/>
      <c r="S59" s="77">
        <f>SUM(O59:R59)</f>
        <v>2264</v>
      </c>
      <c r="T59" s="77"/>
      <c r="U59" s="77">
        <v>56</v>
      </c>
      <c r="V59" s="77"/>
      <c r="W59" s="77">
        <v>14</v>
      </c>
      <c r="X59" s="77"/>
      <c r="Y59" s="77">
        <f>SUM(U59:X59)</f>
        <v>70</v>
      </c>
      <c r="Z59" s="77"/>
      <c r="AA59" s="77">
        <f>SUM(C59,I59,O59,U59)</f>
        <v>2622</v>
      </c>
      <c r="AB59" s="77"/>
      <c r="AC59" s="77">
        <f>SUM(E59,K59,Q59,W59)</f>
        <v>794</v>
      </c>
      <c r="AD59" s="77"/>
      <c r="AE59" s="77"/>
      <c r="AF59" s="78">
        <f>SUM(AA59:AE59)</f>
        <v>3416</v>
      </c>
      <c r="AG59" s="78"/>
      <c r="AH59" s="32">
        <f t="shared" si="21"/>
        <v>99.533799533799538</v>
      </c>
      <c r="AI59" s="3"/>
      <c r="AJ59" s="15" t="s">
        <v>122</v>
      </c>
      <c r="AK59" s="8">
        <v>2622</v>
      </c>
      <c r="AL59" s="8">
        <v>794</v>
      </c>
      <c r="AM59" s="10">
        <f>SUM(AK59:AL59)</f>
        <v>3416</v>
      </c>
    </row>
    <row r="60" spans="1:39" ht="15" customHeight="1">
      <c r="A60" s="79" t="s">
        <v>123</v>
      </c>
      <c r="B60" s="80"/>
      <c r="C60" s="75">
        <v>10</v>
      </c>
      <c r="D60" s="75"/>
      <c r="E60" s="75">
        <v>0</v>
      </c>
      <c r="F60" s="75"/>
      <c r="G60" s="75">
        <f t="shared" si="14"/>
        <v>10</v>
      </c>
      <c r="H60" s="75"/>
      <c r="I60" s="75">
        <v>1067</v>
      </c>
      <c r="J60" s="75"/>
      <c r="K60" s="75">
        <v>17</v>
      </c>
      <c r="L60" s="75"/>
      <c r="M60" s="75">
        <f t="shared" si="15"/>
        <v>1084</v>
      </c>
      <c r="N60" s="75"/>
      <c r="O60" s="75">
        <v>1466</v>
      </c>
      <c r="P60" s="75"/>
      <c r="Q60" s="75">
        <v>752</v>
      </c>
      <c r="R60" s="75"/>
      <c r="S60" s="75">
        <f t="shared" si="16"/>
        <v>2218</v>
      </c>
      <c r="T60" s="75"/>
      <c r="U60" s="75">
        <v>50</v>
      </c>
      <c r="V60" s="75"/>
      <c r="W60" s="75">
        <v>11</v>
      </c>
      <c r="X60" s="75"/>
      <c r="Y60" s="75">
        <f t="shared" si="17"/>
        <v>61</v>
      </c>
      <c r="Z60" s="75"/>
      <c r="AA60" s="75">
        <f t="shared" si="18"/>
        <v>2593</v>
      </c>
      <c r="AB60" s="75"/>
      <c r="AC60" s="75">
        <f t="shared" si="19"/>
        <v>780</v>
      </c>
      <c r="AD60" s="75"/>
      <c r="AE60" s="75"/>
      <c r="AF60" s="81">
        <f t="shared" si="20"/>
        <v>3373</v>
      </c>
      <c r="AG60" s="81"/>
      <c r="AH60" s="33">
        <f t="shared" si="21"/>
        <v>98.741217798594846</v>
      </c>
      <c r="AI60" s="3"/>
      <c r="AJ60" s="21" t="s">
        <v>124</v>
      </c>
      <c r="AK60" s="22">
        <v>2593</v>
      </c>
      <c r="AL60" s="23">
        <v>780</v>
      </c>
      <c r="AM60" s="24">
        <f t="shared" si="6"/>
        <v>3373</v>
      </c>
    </row>
    <row r="61" spans="1:39" ht="15" customHeight="1">
      <c r="A61" s="47" t="s">
        <v>125</v>
      </c>
      <c r="B61" s="48"/>
      <c r="C61" s="46">
        <v>11</v>
      </c>
      <c r="D61" s="46"/>
      <c r="E61" s="46">
        <v>1</v>
      </c>
      <c r="F61" s="46"/>
      <c r="G61" s="46">
        <f>SUM(C61:F61)</f>
        <v>12</v>
      </c>
      <c r="H61" s="46"/>
      <c r="I61" s="46">
        <v>1106</v>
      </c>
      <c r="J61" s="46"/>
      <c r="K61" s="46">
        <v>15</v>
      </c>
      <c r="L61" s="46"/>
      <c r="M61" s="46">
        <f>SUM(I61:L61)</f>
        <v>1121</v>
      </c>
      <c r="N61" s="46"/>
      <c r="O61" s="46">
        <v>1450</v>
      </c>
      <c r="P61" s="46"/>
      <c r="Q61" s="46">
        <v>687</v>
      </c>
      <c r="R61" s="46"/>
      <c r="S61" s="46">
        <f>SUM(O61:R61)</f>
        <v>2137</v>
      </c>
      <c r="T61" s="46"/>
      <c r="U61" s="46">
        <v>49</v>
      </c>
      <c r="V61" s="46"/>
      <c r="W61" s="46">
        <v>11</v>
      </c>
      <c r="X61" s="46"/>
      <c r="Y61" s="46">
        <f>SUM(U61:X61)</f>
        <v>60</v>
      </c>
      <c r="Z61" s="46"/>
      <c r="AA61" s="46">
        <f>SUM(C61,I61,O61,U61)</f>
        <v>2616</v>
      </c>
      <c r="AB61" s="46"/>
      <c r="AC61" s="46">
        <f>SUM(E61,K61,Q61,W61)</f>
        <v>714</v>
      </c>
      <c r="AD61" s="46"/>
      <c r="AE61" s="46"/>
      <c r="AF61" s="49">
        <f>SUM(AA61:AE61)</f>
        <v>3330</v>
      </c>
      <c r="AG61" s="50"/>
      <c r="AH61" s="39">
        <f>(AF61/AF60)*100</f>
        <v>98.725170471390456</v>
      </c>
      <c r="AI61" s="3"/>
      <c r="AJ61" s="36" t="s">
        <v>126</v>
      </c>
      <c r="AK61" s="37">
        <v>2616</v>
      </c>
      <c r="AL61" s="8">
        <v>714</v>
      </c>
      <c r="AM61" s="38">
        <f>SUM(AK61:AL61)</f>
        <v>3330</v>
      </c>
    </row>
    <row r="62" spans="1:39" ht="15" customHeight="1">
      <c r="A62" s="47" t="s">
        <v>127</v>
      </c>
      <c r="B62" s="48"/>
      <c r="C62" s="46">
        <v>12</v>
      </c>
      <c r="D62" s="46"/>
      <c r="E62" s="46">
        <v>1</v>
      </c>
      <c r="F62" s="46"/>
      <c r="G62" s="46">
        <f>SUM(C62:F62)</f>
        <v>13</v>
      </c>
      <c r="H62" s="46"/>
      <c r="I62" s="46">
        <v>1140</v>
      </c>
      <c r="J62" s="46"/>
      <c r="K62" s="46">
        <v>12</v>
      </c>
      <c r="L62" s="46"/>
      <c r="M62" s="46">
        <f>SUM(I62:L62)</f>
        <v>1152</v>
      </c>
      <c r="N62" s="46"/>
      <c r="O62" s="46">
        <v>1408</v>
      </c>
      <c r="P62" s="46"/>
      <c r="Q62" s="46">
        <v>647</v>
      </c>
      <c r="R62" s="46"/>
      <c r="S62" s="46">
        <f>SUM(O62:R62)</f>
        <v>2055</v>
      </c>
      <c r="T62" s="46"/>
      <c r="U62" s="46">
        <v>48</v>
      </c>
      <c r="V62" s="46"/>
      <c r="W62" s="46">
        <v>12</v>
      </c>
      <c r="X62" s="46"/>
      <c r="Y62" s="46">
        <f>SUM(U62:X62)</f>
        <v>60</v>
      </c>
      <c r="Z62" s="46"/>
      <c r="AA62" s="46">
        <f>SUM(C62,I62,O62,U62)</f>
        <v>2608</v>
      </c>
      <c r="AB62" s="46"/>
      <c r="AC62" s="46">
        <f>SUM(E62,K62,Q62,W62)</f>
        <v>672</v>
      </c>
      <c r="AD62" s="46"/>
      <c r="AE62" s="46"/>
      <c r="AF62" s="49">
        <f>SUM(AA62:AE62)</f>
        <v>3280</v>
      </c>
      <c r="AG62" s="50"/>
      <c r="AH62" s="39">
        <f>(AF62/AF61)*100</f>
        <v>98.498498498498492</v>
      </c>
      <c r="AI62" s="3"/>
      <c r="AJ62" s="36" t="s">
        <v>128</v>
      </c>
      <c r="AK62" s="37">
        <v>2608</v>
      </c>
      <c r="AL62" s="8">
        <v>672</v>
      </c>
      <c r="AM62" s="38">
        <f>SUM(AK62:AL62)</f>
        <v>3280</v>
      </c>
    </row>
    <row r="63" spans="1:39" ht="15" customHeight="1">
      <c r="A63" s="47" t="s">
        <v>129</v>
      </c>
      <c r="B63" s="48"/>
      <c r="C63" s="46">
        <v>13</v>
      </c>
      <c r="D63" s="46"/>
      <c r="E63" s="46">
        <v>1</v>
      </c>
      <c r="F63" s="46"/>
      <c r="G63" s="46">
        <f>SUM(C63:F63)</f>
        <v>14</v>
      </c>
      <c r="H63" s="46"/>
      <c r="I63" s="46">
        <v>1155</v>
      </c>
      <c r="J63" s="46"/>
      <c r="K63" s="46">
        <v>13</v>
      </c>
      <c r="L63" s="46"/>
      <c r="M63" s="46">
        <f>SUM(I63:L63)</f>
        <v>1168</v>
      </c>
      <c r="N63" s="46"/>
      <c r="O63" s="46">
        <v>1392</v>
      </c>
      <c r="P63" s="46"/>
      <c r="Q63" s="46">
        <v>610</v>
      </c>
      <c r="R63" s="46"/>
      <c r="S63" s="46">
        <f>SUM(O63:R63)</f>
        <v>2002</v>
      </c>
      <c r="T63" s="46"/>
      <c r="U63" s="46">
        <v>49</v>
      </c>
      <c r="V63" s="46"/>
      <c r="W63" s="46">
        <v>12</v>
      </c>
      <c r="X63" s="46"/>
      <c r="Y63" s="46">
        <f>SUM(U63:X63)</f>
        <v>61</v>
      </c>
      <c r="Z63" s="46"/>
      <c r="AA63" s="46">
        <f>SUM(C63,I63,O63,U63)</f>
        <v>2609</v>
      </c>
      <c r="AB63" s="46"/>
      <c r="AC63" s="46">
        <f>SUM(E63,K63,Q63,W63)</f>
        <v>636</v>
      </c>
      <c r="AD63" s="46"/>
      <c r="AE63" s="46"/>
      <c r="AF63" s="49">
        <f>SUM(AA63:AE63)</f>
        <v>3245</v>
      </c>
      <c r="AG63" s="50"/>
      <c r="AH63" s="39">
        <f>(AF63/AF62)*100</f>
        <v>98.932926829268297</v>
      </c>
      <c r="AI63" s="3"/>
      <c r="AJ63" s="36" t="s">
        <v>130</v>
      </c>
      <c r="AK63" s="37">
        <v>2609</v>
      </c>
      <c r="AL63" s="8">
        <v>636</v>
      </c>
      <c r="AM63" s="38">
        <f>SUM(AK63:AL63)</f>
        <v>3245</v>
      </c>
    </row>
    <row r="64" spans="1:39" ht="15" customHeight="1">
      <c r="A64" s="47" t="s">
        <v>131</v>
      </c>
      <c r="B64" s="48"/>
      <c r="C64" s="46">
        <v>10</v>
      </c>
      <c r="D64" s="46"/>
      <c r="E64" s="46">
        <v>2</v>
      </c>
      <c r="F64" s="46"/>
      <c r="G64" s="46">
        <f>SUM(C64:F64)</f>
        <v>12</v>
      </c>
      <c r="H64" s="46"/>
      <c r="I64" s="46">
        <v>1196</v>
      </c>
      <c r="J64" s="46"/>
      <c r="K64" s="46">
        <v>18</v>
      </c>
      <c r="L64" s="46"/>
      <c r="M64" s="46">
        <f>SUM(I64:L64)</f>
        <v>1214</v>
      </c>
      <c r="N64" s="46"/>
      <c r="O64" s="46">
        <v>1369</v>
      </c>
      <c r="P64" s="46"/>
      <c r="Q64" s="46">
        <v>595</v>
      </c>
      <c r="R64" s="46"/>
      <c r="S64" s="46">
        <f>SUM(O64:R64)</f>
        <v>1964</v>
      </c>
      <c r="T64" s="46"/>
      <c r="U64" s="46">
        <v>44</v>
      </c>
      <c r="V64" s="46"/>
      <c r="W64" s="46">
        <v>17</v>
      </c>
      <c r="X64" s="46"/>
      <c r="Y64" s="46">
        <f>SUM(U64:X64)</f>
        <v>61</v>
      </c>
      <c r="Z64" s="46"/>
      <c r="AA64" s="46">
        <f>SUM(C64,I64,O64,U64)</f>
        <v>2619</v>
      </c>
      <c r="AB64" s="46"/>
      <c r="AC64" s="46">
        <f>SUM(E64,K64,Q64,W64)</f>
        <v>632</v>
      </c>
      <c r="AD64" s="46"/>
      <c r="AE64" s="46"/>
      <c r="AF64" s="49">
        <f>SUM(AA64:AE64)</f>
        <v>3251</v>
      </c>
      <c r="AG64" s="50"/>
      <c r="AH64" s="39">
        <f>(AF64/AF63)*100</f>
        <v>100.18489984591679</v>
      </c>
      <c r="AI64" s="3"/>
      <c r="AJ64" s="21" t="s">
        <v>132</v>
      </c>
      <c r="AK64" s="44">
        <v>2619</v>
      </c>
      <c r="AL64" s="45">
        <v>632</v>
      </c>
      <c r="AM64" s="24">
        <f>SUM(AK64:AL64)</f>
        <v>3251</v>
      </c>
    </row>
    <row r="65" spans="1:39" ht="15" customHeight="1">
      <c r="A65" s="82" t="s">
        <v>133</v>
      </c>
      <c r="B65" s="83"/>
      <c r="C65" s="84">
        <v>9</v>
      </c>
      <c r="D65" s="84"/>
      <c r="E65" s="84">
        <v>0</v>
      </c>
      <c r="F65" s="84"/>
      <c r="G65" s="84">
        <f>SUM(C65:F65)</f>
        <v>9</v>
      </c>
      <c r="H65" s="84"/>
      <c r="I65" s="85">
        <v>1207</v>
      </c>
      <c r="J65" s="86"/>
      <c r="K65" s="85">
        <v>15</v>
      </c>
      <c r="L65" s="86"/>
      <c r="M65" s="84">
        <f>SUM(I65:L65)</f>
        <v>1222</v>
      </c>
      <c r="N65" s="84"/>
      <c r="O65" s="85">
        <v>1353</v>
      </c>
      <c r="P65" s="86"/>
      <c r="Q65" s="85">
        <v>565</v>
      </c>
      <c r="R65" s="86"/>
      <c r="S65" s="84">
        <f>SUM(O65:R65)</f>
        <v>1918</v>
      </c>
      <c r="T65" s="84"/>
      <c r="U65" s="84">
        <v>44</v>
      </c>
      <c r="V65" s="84"/>
      <c r="W65" s="84">
        <v>10</v>
      </c>
      <c r="X65" s="84"/>
      <c r="Y65" s="84">
        <f>SUM(U65:X65)</f>
        <v>54</v>
      </c>
      <c r="Z65" s="84"/>
      <c r="AA65" s="84">
        <f>SUM(C65,I65,O65,U65)</f>
        <v>2613</v>
      </c>
      <c r="AB65" s="84"/>
      <c r="AC65" s="84">
        <f>SUM(E65,K65,Q65,W65)</f>
        <v>590</v>
      </c>
      <c r="AD65" s="84"/>
      <c r="AE65" s="84"/>
      <c r="AF65" s="85">
        <f>SUM(AA65:AE65)</f>
        <v>3203</v>
      </c>
      <c r="AG65" s="87"/>
      <c r="AH65" s="88">
        <f>(AF65/AF64)*100</f>
        <v>98.523531221162713</v>
      </c>
      <c r="AI65" s="3"/>
      <c r="AJ65" s="40" t="s">
        <v>134</v>
      </c>
      <c r="AK65" s="41">
        <v>2613</v>
      </c>
      <c r="AL65" s="42">
        <v>590</v>
      </c>
      <c r="AM65" s="43">
        <f>SUM(AK65:AL65)</f>
        <v>3203</v>
      </c>
    </row>
    <row r="66" spans="1:39" ht="15" customHeight="1">
      <c r="A66" s="4"/>
      <c r="B66" s="4"/>
      <c r="C66" s="5"/>
      <c r="D66" s="5"/>
      <c r="E66" s="5"/>
      <c r="F66" s="5"/>
      <c r="G66" s="5"/>
      <c r="H66" s="6"/>
      <c r="I66" s="5"/>
      <c r="J66" s="5"/>
      <c r="K66" s="5"/>
      <c r="L66" s="5"/>
      <c r="M66" s="5"/>
      <c r="N66" s="6"/>
      <c r="O66" s="5"/>
      <c r="P66" s="5"/>
      <c r="Q66" s="5"/>
      <c r="R66" s="5"/>
      <c r="S66" s="5"/>
      <c r="T66" s="6"/>
      <c r="U66" s="5"/>
      <c r="V66" s="5"/>
      <c r="W66" s="5"/>
      <c r="X66" s="5"/>
      <c r="Y66" s="5"/>
      <c r="Z66" s="6"/>
      <c r="AA66" s="5"/>
      <c r="AB66" s="6"/>
      <c r="AC66" s="5"/>
      <c r="AD66" s="6"/>
      <c r="AE66" s="6"/>
      <c r="AF66" s="5"/>
      <c r="AG66" s="6"/>
      <c r="AH66" s="34"/>
      <c r="AI66" s="3"/>
    </row>
    <row r="67" spans="1:39">
      <c r="A67" s="7" t="s">
        <v>135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9">
      <c r="A68" s="7" t="s">
        <v>136</v>
      </c>
      <c r="X68" s="35"/>
      <c r="Y68" s="35"/>
    </row>
  </sheetData>
  <sheetProtection selectLockedCells="1" selectUnlockedCells="1"/>
  <mergeCells count="1015">
    <mergeCell ref="AF63:AG63"/>
    <mergeCell ref="M63:N63"/>
    <mergeCell ref="O63:P63"/>
    <mergeCell ref="Q63:R63"/>
    <mergeCell ref="S63:T63"/>
    <mergeCell ref="U63:V63"/>
    <mergeCell ref="W63:X63"/>
    <mergeCell ref="A63:B63"/>
    <mergeCell ref="C63:D63"/>
    <mergeCell ref="E63:F63"/>
    <mergeCell ref="G63:H63"/>
    <mergeCell ref="I63:J63"/>
    <mergeCell ref="K63:L63"/>
    <mergeCell ref="Y63:Z63"/>
    <mergeCell ref="AA63:AB63"/>
    <mergeCell ref="AC63:AE63"/>
    <mergeCell ref="U60:V60"/>
    <mergeCell ref="W60:X60"/>
    <mergeCell ref="Y60:Z60"/>
    <mergeCell ref="AA60:AB60"/>
    <mergeCell ref="AC60:AE60"/>
    <mergeCell ref="AF60:AG60"/>
    <mergeCell ref="Y61:Z61"/>
    <mergeCell ref="AA61:AB61"/>
    <mergeCell ref="AC61:AE61"/>
    <mergeCell ref="Y62:Z62"/>
    <mergeCell ref="AA62:AB62"/>
    <mergeCell ref="AC62:AE62"/>
    <mergeCell ref="AF61:AG61"/>
    <mergeCell ref="M61:N61"/>
    <mergeCell ref="O61:P61"/>
    <mergeCell ref="Q61:R61"/>
    <mergeCell ref="A59:B59"/>
    <mergeCell ref="C59:D59"/>
    <mergeCell ref="E59:F59"/>
    <mergeCell ref="G59:H59"/>
    <mergeCell ref="I59:J59"/>
    <mergeCell ref="K59:L59"/>
    <mergeCell ref="Y59:Z59"/>
    <mergeCell ref="AA59:AB59"/>
    <mergeCell ref="AC59:AE59"/>
    <mergeCell ref="AF59:AG59"/>
    <mergeCell ref="M59:N59"/>
    <mergeCell ref="O59:P59"/>
    <mergeCell ref="Q59:R59"/>
    <mergeCell ref="S59:T59"/>
    <mergeCell ref="U59:V59"/>
    <mergeCell ref="W59:X59"/>
    <mergeCell ref="A60:B60"/>
    <mergeCell ref="C60:D60"/>
    <mergeCell ref="E60:F60"/>
    <mergeCell ref="G60:H60"/>
    <mergeCell ref="I60:J60"/>
    <mergeCell ref="K60:L60"/>
    <mergeCell ref="M60:N60"/>
    <mergeCell ref="O60:P60"/>
    <mergeCell ref="Q60:R60"/>
    <mergeCell ref="S57:T57"/>
    <mergeCell ref="E57:F57"/>
    <mergeCell ref="G57:H57"/>
    <mergeCell ref="I57:J57"/>
    <mergeCell ref="K57:L57"/>
    <mergeCell ref="M57:N57"/>
    <mergeCell ref="O57:P57"/>
    <mergeCell ref="Q57:R57"/>
    <mergeCell ref="S60:T60"/>
    <mergeCell ref="U57:V57"/>
    <mergeCell ref="W57:X57"/>
    <mergeCell ref="Y57:Z57"/>
    <mergeCell ref="AA57:AB57"/>
    <mergeCell ref="AC57:AE57"/>
    <mergeCell ref="AF57:AG57"/>
    <mergeCell ref="A58:B58"/>
    <mergeCell ref="C58:D58"/>
    <mergeCell ref="E58:F58"/>
    <mergeCell ref="G58:H58"/>
    <mergeCell ref="I58:J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E58"/>
    <mergeCell ref="AF58:AG58"/>
    <mergeCell ref="A57:B57"/>
    <mergeCell ref="C57:D57"/>
    <mergeCell ref="U55:V55"/>
    <mergeCell ref="W55:X55"/>
    <mergeCell ref="Y55:Z55"/>
    <mergeCell ref="AA55:AB55"/>
    <mergeCell ref="AC55:AE55"/>
    <mergeCell ref="AF55:AG55"/>
    <mergeCell ref="A56:B56"/>
    <mergeCell ref="C56:D56"/>
    <mergeCell ref="E56:F56"/>
    <mergeCell ref="G56:H56"/>
    <mergeCell ref="I56:J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E56"/>
    <mergeCell ref="AF56:AG56"/>
    <mergeCell ref="A55:B55"/>
    <mergeCell ref="C55:D55"/>
    <mergeCell ref="E55:F55"/>
    <mergeCell ref="G55:H55"/>
    <mergeCell ref="I55:J55"/>
    <mergeCell ref="K55:L55"/>
    <mergeCell ref="M55:N55"/>
    <mergeCell ref="O55:P55"/>
    <mergeCell ref="Q55:R55"/>
    <mergeCell ref="S53:T53"/>
    <mergeCell ref="E53:F53"/>
    <mergeCell ref="G53:H53"/>
    <mergeCell ref="I53:J53"/>
    <mergeCell ref="K53:L53"/>
    <mergeCell ref="M53:N53"/>
    <mergeCell ref="O53:P53"/>
    <mergeCell ref="Q53:R53"/>
    <mergeCell ref="S55:T55"/>
    <mergeCell ref="U53:V53"/>
    <mergeCell ref="W53:X53"/>
    <mergeCell ref="Y53:Z53"/>
    <mergeCell ref="AA53:AB53"/>
    <mergeCell ref="AC53:AE53"/>
    <mergeCell ref="AF53:AG53"/>
    <mergeCell ref="A54:B54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Y54:Z54"/>
    <mergeCell ref="AA54:AB54"/>
    <mergeCell ref="AC54:AE54"/>
    <mergeCell ref="AF54:AG54"/>
    <mergeCell ref="A53:B53"/>
    <mergeCell ref="C53:D53"/>
    <mergeCell ref="U51:V51"/>
    <mergeCell ref="W51:X51"/>
    <mergeCell ref="Y51:Z51"/>
    <mergeCell ref="AA51:AB51"/>
    <mergeCell ref="AC51:AE51"/>
    <mergeCell ref="AF51:AG51"/>
    <mergeCell ref="A52:B52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E52"/>
    <mergeCell ref="AF52:AG52"/>
    <mergeCell ref="A51:B51"/>
    <mergeCell ref="C51:D51"/>
    <mergeCell ref="E51:F51"/>
    <mergeCell ref="G51:H51"/>
    <mergeCell ref="I51:J51"/>
    <mergeCell ref="K51:L51"/>
    <mergeCell ref="M51:N51"/>
    <mergeCell ref="O51:P51"/>
    <mergeCell ref="Q51:R51"/>
    <mergeCell ref="S49:T49"/>
    <mergeCell ref="E49:F49"/>
    <mergeCell ref="G49:H49"/>
    <mergeCell ref="I49:J49"/>
    <mergeCell ref="K49:L49"/>
    <mergeCell ref="M49:N49"/>
    <mergeCell ref="O49:P49"/>
    <mergeCell ref="Q49:R49"/>
    <mergeCell ref="S51:T51"/>
    <mergeCell ref="U49:V49"/>
    <mergeCell ref="W49:X49"/>
    <mergeCell ref="Y49:Z49"/>
    <mergeCell ref="AA49:AB49"/>
    <mergeCell ref="AC49:AE49"/>
    <mergeCell ref="AF49:AG49"/>
    <mergeCell ref="A50:B50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  <mergeCell ref="W50:X50"/>
    <mergeCell ref="Y50:Z50"/>
    <mergeCell ref="AA50:AB50"/>
    <mergeCell ref="AC50:AE50"/>
    <mergeCell ref="AF50:AG50"/>
    <mergeCell ref="A49:B49"/>
    <mergeCell ref="C49:D49"/>
    <mergeCell ref="U47:V47"/>
    <mergeCell ref="W47:X47"/>
    <mergeCell ref="Y47:Z47"/>
    <mergeCell ref="AA47:AB47"/>
    <mergeCell ref="AC47:AE47"/>
    <mergeCell ref="AF47:AG47"/>
    <mergeCell ref="A48:B48"/>
    <mergeCell ref="C48:D48"/>
    <mergeCell ref="E48:F48"/>
    <mergeCell ref="G48:H48"/>
    <mergeCell ref="I48:J48"/>
    <mergeCell ref="K48:L48"/>
    <mergeCell ref="M48:N48"/>
    <mergeCell ref="O48:P48"/>
    <mergeCell ref="Q48:R48"/>
    <mergeCell ref="S48:T48"/>
    <mergeCell ref="U48:V48"/>
    <mergeCell ref="W48:X48"/>
    <mergeCell ref="Y48:Z48"/>
    <mergeCell ref="AA48:AB48"/>
    <mergeCell ref="AC48:AE48"/>
    <mergeCell ref="AF48:AG48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S45:T45"/>
    <mergeCell ref="E45:F45"/>
    <mergeCell ref="G45:H45"/>
    <mergeCell ref="I45:J45"/>
    <mergeCell ref="K45:L45"/>
    <mergeCell ref="M45:N45"/>
    <mergeCell ref="O45:P45"/>
    <mergeCell ref="Q45:R45"/>
    <mergeCell ref="S47:T47"/>
    <mergeCell ref="U45:V45"/>
    <mergeCell ref="W45:X45"/>
    <mergeCell ref="Y45:Z45"/>
    <mergeCell ref="AA45:AB45"/>
    <mergeCell ref="AC45:AE45"/>
    <mergeCell ref="AF45:AG45"/>
    <mergeCell ref="A46:B46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E46"/>
    <mergeCell ref="AF46:AG46"/>
    <mergeCell ref="A45:B45"/>
    <mergeCell ref="C45:D45"/>
    <mergeCell ref="U43:V43"/>
    <mergeCell ref="W43:X43"/>
    <mergeCell ref="Y43:Z43"/>
    <mergeCell ref="AA43:AB43"/>
    <mergeCell ref="AC43:AE43"/>
    <mergeCell ref="AF43:AG43"/>
    <mergeCell ref="A44:B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E44"/>
    <mergeCell ref="AF44:AG44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S41:T41"/>
    <mergeCell ref="E41:F41"/>
    <mergeCell ref="G41:H41"/>
    <mergeCell ref="I41:J41"/>
    <mergeCell ref="K41:L41"/>
    <mergeCell ref="M41:N41"/>
    <mergeCell ref="O41:P41"/>
    <mergeCell ref="Q41:R41"/>
    <mergeCell ref="S43:T43"/>
    <mergeCell ref="U41:V41"/>
    <mergeCell ref="W41:X41"/>
    <mergeCell ref="Y41:Z41"/>
    <mergeCell ref="AA41:AB41"/>
    <mergeCell ref="AC41:AE41"/>
    <mergeCell ref="AF41:AG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E42"/>
    <mergeCell ref="AF42:AG42"/>
    <mergeCell ref="A41:B41"/>
    <mergeCell ref="C41:D41"/>
    <mergeCell ref="U39:V39"/>
    <mergeCell ref="W39:X39"/>
    <mergeCell ref="Y39:Z39"/>
    <mergeCell ref="AA39:AB39"/>
    <mergeCell ref="AC39:AE39"/>
    <mergeCell ref="AF39:AG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E40"/>
    <mergeCell ref="AF40:AG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7:T37"/>
    <mergeCell ref="E37:F37"/>
    <mergeCell ref="G37:H37"/>
    <mergeCell ref="I37:J37"/>
    <mergeCell ref="K37:L37"/>
    <mergeCell ref="M37:N37"/>
    <mergeCell ref="O37:P37"/>
    <mergeCell ref="Q37:R37"/>
    <mergeCell ref="S39:T39"/>
    <mergeCell ref="U37:V37"/>
    <mergeCell ref="W37:X37"/>
    <mergeCell ref="Y37:Z37"/>
    <mergeCell ref="AA37:AB37"/>
    <mergeCell ref="AC37:AE37"/>
    <mergeCell ref="AF37:AG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E38"/>
    <mergeCell ref="AF38:AG38"/>
    <mergeCell ref="A37:B37"/>
    <mergeCell ref="C37:D37"/>
    <mergeCell ref="U35:V35"/>
    <mergeCell ref="W35:X35"/>
    <mergeCell ref="Y35:Z35"/>
    <mergeCell ref="AA35:AB35"/>
    <mergeCell ref="AC35:AE35"/>
    <mergeCell ref="AF35:AG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E36"/>
    <mergeCell ref="AF36:AG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3:T33"/>
    <mergeCell ref="E33:F33"/>
    <mergeCell ref="G33:H33"/>
    <mergeCell ref="I33:J33"/>
    <mergeCell ref="K33:L33"/>
    <mergeCell ref="M33:N33"/>
    <mergeCell ref="O33:P33"/>
    <mergeCell ref="Q33:R33"/>
    <mergeCell ref="S35:T35"/>
    <mergeCell ref="U33:V33"/>
    <mergeCell ref="W33:X33"/>
    <mergeCell ref="Y33:Z33"/>
    <mergeCell ref="AA33:AB33"/>
    <mergeCell ref="AC33:AE33"/>
    <mergeCell ref="AF33:AG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E34"/>
    <mergeCell ref="AF34:AG34"/>
    <mergeCell ref="A33:B33"/>
    <mergeCell ref="C33:D33"/>
    <mergeCell ref="U31:V31"/>
    <mergeCell ref="W31:X31"/>
    <mergeCell ref="Y31:Z31"/>
    <mergeCell ref="AA31:AB31"/>
    <mergeCell ref="AC31:AE31"/>
    <mergeCell ref="AF31:AG31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E32"/>
    <mergeCell ref="AF32:AG32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S29:T29"/>
    <mergeCell ref="E29:F29"/>
    <mergeCell ref="G29:H29"/>
    <mergeCell ref="I29:J29"/>
    <mergeCell ref="K29:L29"/>
    <mergeCell ref="M29:N29"/>
    <mergeCell ref="O29:P29"/>
    <mergeCell ref="Q29:R29"/>
    <mergeCell ref="S31:T31"/>
    <mergeCell ref="U29:V29"/>
    <mergeCell ref="W29:X29"/>
    <mergeCell ref="Y29:Z29"/>
    <mergeCell ref="AA29:AB29"/>
    <mergeCell ref="AC29:AE29"/>
    <mergeCell ref="AF29:AG29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E30"/>
    <mergeCell ref="AF30:AG30"/>
    <mergeCell ref="A29:B29"/>
    <mergeCell ref="C29:D29"/>
    <mergeCell ref="U27:V27"/>
    <mergeCell ref="W27:X27"/>
    <mergeCell ref="Y27:Z27"/>
    <mergeCell ref="AA27:AB27"/>
    <mergeCell ref="AC27:AE27"/>
    <mergeCell ref="AF27:AG27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E28"/>
    <mergeCell ref="AF28:AG28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S25:T25"/>
    <mergeCell ref="E25:F25"/>
    <mergeCell ref="G25:H25"/>
    <mergeCell ref="I25:J25"/>
    <mergeCell ref="K25:L25"/>
    <mergeCell ref="M25:N25"/>
    <mergeCell ref="O25:P25"/>
    <mergeCell ref="Q25:R25"/>
    <mergeCell ref="S27:T27"/>
    <mergeCell ref="U25:V25"/>
    <mergeCell ref="W25:X25"/>
    <mergeCell ref="Y25:Z25"/>
    <mergeCell ref="AA25:AB25"/>
    <mergeCell ref="AC25:AE25"/>
    <mergeCell ref="AF25:AG25"/>
    <mergeCell ref="A26:B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AC26:AE26"/>
    <mergeCell ref="AF26:AG26"/>
    <mergeCell ref="A25:B25"/>
    <mergeCell ref="C25:D25"/>
    <mergeCell ref="U23:V23"/>
    <mergeCell ref="W23:X23"/>
    <mergeCell ref="Y23:Z23"/>
    <mergeCell ref="AA23:AB23"/>
    <mergeCell ref="AC23:AE23"/>
    <mergeCell ref="AF23:AG23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E24"/>
    <mergeCell ref="AF24:AG24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S21:T21"/>
    <mergeCell ref="E21:F21"/>
    <mergeCell ref="G21:H21"/>
    <mergeCell ref="I21:J21"/>
    <mergeCell ref="K21:L21"/>
    <mergeCell ref="M21:N21"/>
    <mergeCell ref="O21:P21"/>
    <mergeCell ref="Q21:R21"/>
    <mergeCell ref="S23:T23"/>
    <mergeCell ref="U21:V21"/>
    <mergeCell ref="W21:X21"/>
    <mergeCell ref="Y21:Z21"/>
    <mergeCell ref="AA21:AB21"/>
    <mergeCell ref="AC21:AE21"/>
    <mergeCell ref="AF21:AG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E22"/>
    <mergeCell ref="AF22:AG22"/>
    <mergeCell ref="A21:B21"/>
    <mergeCell ref="C21:D21"/>
    <mergeCell ref="U19:V19"/>
    <mergeCell ref="W19:X19"/>
    <mergeCell ref="Y19:Z19"/>
    <mergeCell ref="AA19:AB19"/>
    <mergeCell ref="AC19:AE19"/>
    <mergeCell ref="AF19:AG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E20"/>
    <mergeCell ref="AF20:AG20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7:T17"/>
    <mergeCell ref="E17:F17"/>
    <mergeCell ref="G17:H17"/>
    <mergeCell ref="I17:J17"/>
    <mergeCell ref="K17:L17"/>
    <mergeCell ref="M17:N17"/>
    <mergeCell ref="O17:P17"/>
    <mergeCell ref="Q17:R17"/>
    <mergeCell ref="S19:T19"/>
    <mergeCell ref="U17:V17"/>
    <mergeCell ref="W17:X17"/>
    <mergeCell ref="Y17:Z17"/>
    <mergeCell ref="AA17:AB17"/>
    <mergeCell ref="AC17:AE17"/>
    <mergeCell ref="AF17:AG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E18"/>
    <mergeCell ref="AF18:AG18"/>
    <mergeCell ref="A17:B17"/>
    <mergeCell ref="C17:D17"/>
    <mergeCell ref="U15:V15"/>
    <mergeCell ref="W15:X15"/>
    <mergeCell ref="Y15:Z15"/>
    <mergeCell ref="AA15:AB15"/>
    <mergeCell ref="AC15:AE15"/>
    <mergeCell ref="AF15:AG15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E16"/>
    <mergeCell ref="AF16:AG16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3:T13"/>
    <mergeCell ref="E13:F13"/>
    <mergeCell ref="G13:H13"/>
    <mergeCell ref="I13:J13"/>
    <mergeCell ref="K13:L13"/>
    <mergeCell ref="M13:N13"/>
    <mergeCell ref="O13:P13"/>
    <mergeCell ref="Q13:R13"/>
    <mergeCell ref="S15:T15"/>
    <mergeCell ref="U13:V13"/>
    <mergeCell ref="W13:X13"/>
    <mergeCell ref="Y13:Z13"/>
    <mergeCell ref="AA13:AB13"/>
    <mergeCell ref="AC13:AE13"/>
    <mergeCell ref="AF13:AG13"/>
    <mergeCell ref="A14:B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E14"/>
    <mergeCell ref="AF14:AG14"/>
    <mergeCell ref="A13:B13"/>
    <mergeCell ref="C13:D13"/>
    <mergeCell ref="U11:V11"/>
    <mergeCell ref="W11:X11"/>
    <mergeCell ref="Y11:Z11"/>
    <mergeCell ref="AA11:AB11"/>
    <mergeCell ref="AC11:AE11"/>
    <mergeCell ref="AF11:AG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E12"/>
    <mergeCell ref="AF12:AG12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U9:V9"/>
    <mergeCell ref="W9:X9"/>
    <mergeCell ref="Y9:Z9"/>
    <mergeCell ref="AA9:AB9"/>
    <mergeCell ref="AC9:AE9"/>
    <mergeCell ref="AF9:AG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E10"/>
    <mergeCell ref="AF10:AG10"/>
    <mergeCell ref="A9:B9"/>
    <mergeCell ref="C7:D7"/>
    <mergeCell ref="E7:F7"/>
    <mergeCell ref="G7:H7"/>
    <mergeCell ref="I7:J7"/>
    <mergeCell ref="K7:L7"/>
    <mergeCell ref="M7:N7"/>
    <mergeCell ref="O7:P7"/>
    <mergeCell ref="Q7:R7"/>
    <mergeCell ref="S9:T9"/>
    <mergeCell ref="E9:F9"/>
    <mergeCell ref="G9:H9"/>
    <mergeCell ref="I9:J9"/>
    <mergeCell ref="K9:L9"/>
    <mergeCell ref="M9:N9"/>
    <mergeCell ref="O9:P9"/>
    <mergeCell ref="Q9:R9"/>
    <mergeCell ref="S11:T11"/>
    <mergeCell ref="C5:D5"/>
    <mergeCell ref="S5:T5"/>
    <mergeCell ref="E5:F5"/>
    <mergeCell ref="G5:H5"/>
    <mergeCell ref="I5:J5"/>
    <mergeCell ref="K5:L5"/>
    <mergeCell ref="M5:N5"/>
    <mergeCell ref="O5:P5"/>
    <mergeCell ref="C9:D9"/>
    <mergeCell ref="U7:V7"/>
    <mergeCell ref="W7:X7"/>
    <mergeCell ref="Y7:Z7"/>
    <mergeCell ref="AA7:AB7"/>
    <mergeCell ref="AC7:AE7"/>
    <mergeCell ref="AF7:AG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E8"/>
    <mergeCell ref="AF8:AG8"/>
    <mergeCell ref="A7:B7"/>
    <mergeCell ref="Q4:R4"/>
    <mergeCell ref="S4:T4"/>
    <mergeCell ref="U4:V4"/>
    <mergeCell ref="W4:X4"/>
    <mergeCell ref="Y4:Z4"/>
    <mergeCell ref="AA4:AB4"/>
    <mergeCell ref="AC4:AE4"/>
    <mergeCell ref="AF4:AG4"/>
    <mergeCell ref="S7:T7"/>
    <mergeCell ref="U5:V5"/>
    <mergeCell ref="W5:X5"/>
    <mergeCell ref="Y5:Z5"/>
    <mergeCell ref="AA5:AB5"/>
    <mergeCell ref="AC5:AE5"/>
    <mergeCell ref="AF5:AG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E6"/>
    <mergeCell ref="AF6:AG6"/>
    <mergeCell ref="A5:B5"/>
    <mergeCell ref="Q5:R5"/>
    <mergeCell ref="AJ2:AJ3"/>
    <mergeCell ref="A1:AG1"/>
    <mergeCell ref="A2:B3"/>
    <mergeCell ref="C2:H2"/>
    <mergeCell ref="I2:N2"/>
    <mergeCell ref="O2:T2"/>
    <mergeCell ref="U2:Z2"/>
    <mergeCell ref="AA2:AG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E3"/>
    <mergeCell ref="AF3:AG3"/>
    <mergeCell ref="A4:B4"/>
    <mergeCell ref="C4:D4"/>
    <mergeCell ref="E4:F4"/>
    <mergeCell ref="G4:H4"/>
    <mergeCell ref="I4:J4"/>
    <mergeCell ref="K4:L4"/>
    <mergeCell ref="M4:N4"/>
    <mergeCell ref="O4:P4"/>
    <mergeCell ref="AF62:AG62"/>
    <mergeCell ref="M62:N62"/>
    <mergeCell ref="O62:P62"/>
    <mergeCell ref="Q62:R62"/>
    <mergeCell ref="S62:T62"/>
    <mergeCell ref="U62:V62"/>
    <mergeCell ref="W62:X62"/>
    <mergeCell ref="A65:B65"/>
    <mergeCell ref="G65:H65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5:AB65"/>
    <mergeCell ref="AC65:AE65"/>
    <mergeCell ref="AF65:AG65"/>
    <mergeCell ref="A62:B62"/>
    <mergeCell ref="C62:D62"/>
    <mergeCell ref="AF64:AG64"/>
    <mergeCell ref="M64:N64"/>
    <mergeCell ref="O64:P64"/>
    <mergeCell ref="Q64:R64"/>
    <mergeCell ref="S64:T64"/>
    <mergeCell ref="U64:V64"/>
    <mergeCell ref="W64:X64"/>
    <mergeCell ref="A64:B64"/>
    <mergeCell ref="C64:D64"/>
    <mergeCell ref="E62:F62"/>
    <mergeCell ref="G62:H62"/>
    <mergeCell ref="I62:J62"/>
    <mergeCell ref="K62:L62"/>
    <mergeCell ref="Y64:Z64"/>
    <mergeCell ref="AA64:AB64"/>
    <mergeCell ref="AC64:AE64"/>
    <mergeCell ref="C65:D65"/>
    <mergeCell ref="E65:F65"/>
    <mergeCell ref="S61:T61"/>
    <mergeCell ref="U61:V61"/>
    <mergeCell ref="W61:X61"/>
    <mergeCell ref="A61:B61"/>
    <mergeCell ref="C61:D61"/>
    <mergeCell ref="E61:F61"/>
    <mergeCell ref="G61:H61"/>
    <mergeCell ref="I61:J61"/>
    <mergeCell ref="K61:L61"/>
    <mergeCell ref="E64:F64"/>
    <mergeCell ref="G64:H64"/>
    <mergeCell ref="I64:J64"/>
    <mergeCell ref="K64:L64"/>
  </mergeCells>
  <phoneticPr fontId="8"/>
  <printOptions horizontalCentered="1"/>
  <pageMargins left="0.2361111111111111" right="0.2361111111111111" top="0.74791666666666667" bottom="0.74791666666666667" header="0.51180555555555551" footer="0.51180555555555551"/>
  <pageSetup paperSize="9" scale="78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Props1.xml><?xml version="1.0" encoding="utf-8"?>
<ds:datastoreItem xmlns:ds="http://schemas.openxmlformats.org/officeDocument/2006/customXml" ds:itemID="{EA76BCA9-0338-4B07-8197-D69AE15972CC}"/>
</file>

<file path=customXml/itemProps2.xml><?xml version="1.0" encoding="utf-8"?>
<ds:datastoreItem xmlns:ds="http://schemas.openxmlformats.org/officeDocument/2006/customXml" ds:itemID="{9EEC7A81-5509-4489-B392-C6C0AE77AE17}"/>
</file>

<file path=customXml/itemProps3.xml><?xml version="1.0" encoding="utf-8"?>
<ds:datastoreItem xmlns:ds="http://schemas.openxmlformats.org/officeDocument/2006/customXml" ds:itemID="{AECCB504-2CA3-4E44-9F57-8EBF64279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2025-11-27T05:13:32Z</dcterms:created>
  <dcterms:modified xsi:type="dcterms:W3CDTF">2025-12-11T05:35:45Z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