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035" windowHeight="10725" activeTab="0"/>
  </bookViews>
  <sheets>
    <sheet name="年度別登録数" sheetId="1" r:id="rId1"/>
  </sheets>
  <definedNames>
    <definedName name="_xlnm.Print_Area" localSheetId="0">'年度別登録数'!$A$1:$AH$66</definedName>
    <definedName name="tokei" localSheetId="0">'年度別登録数'!$A$1:$AH$79</definedName>
  </definedNames>
  <calcPr fullCalcOnLoad="1"/>
</workbook>
</file>

<file path=xl/sharedStrings.xml><?xml version="1.0" encoding="utf-8"?>
<sst xmlns="http://schemas.openxmlformats.org/spreadsheetml/2006/main" count="149" uniqueCount="133">
  <si>
    <t>狩猟者登録者数の変遷</t>
  </si>
  <si>
    <t>年　度</t>
  </si>
  <si>
    <t>網</t>
  </si>
  <si>
    <t>第１種</t>
  </si>
  <si>
    <t>第２種</t>
  </si>
  <si>
    <t>合　　　　計</t>
  </si>
  <si>
    <t>県内者</t>
  </si>
  <si>
    <t>県外者</t>
  </si>
  <si>
    <t>小計</t>
  </si>
  <si>
    <t>合計</t>
  </si>
  <si>
    <t>前年比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</si>
  <si>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</si>
  <si>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</si>
  <si>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</si>
  <si>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</si>
  <si>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</si>
  <si>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</si>
  <si>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</si>
  <si>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</si>
  <si>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</si>
  <si>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</si>
  <si>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平成元年</t>
  </si>
  <si>
    <t>平成２年</t>
  </si>
  <si>
    <t>平成３年</t>
  </si>
  <si>
    <t>Ｈ３</t>
  </si>
  <si>
    <t>平成４年</t>
  </si>
  <si>
    <t>Ｈ４</t>
  </si>
  <si>
    <t>平成５年</t>
  </si>
  <si>
    <t>平成６年</t>
  </si>
  <si>
    <t>Ｈ６</t>
  </si>
  <si>
    <t>平成７年</t>
  </si>
  <si>
    <t>Ｈ７</t>
  </si>
  <si>
    <t>平成８年</t>
  </si>
  <si>
    <t>Ｈ８</t>
  </si>
  <si>
    <t>平成９年</t>
  </si>
  <si>
    <t>Ｈ９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</si>
  <si>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</si>
  <si>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</si>
  <si>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</si>
  <si>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</si>
  <si>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</si>
  <si>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</si>
  <si>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</si>
  <si>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</si>
  <si>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</si>
  <si>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</si>
  <si>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</si>
  <si>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</si>
  <si>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</si>
  <si>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</si>
  <si>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</si>
  <si>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</si>
  <si>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</si>
  <si>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</si>
  <si>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</si>
  <si>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</si>
  <si>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＊　平成１５年度　鳥獣の保護及び狩猟の適正化に関する法律の改正に伴い甲、乙、丙を網・わな、第１種、第２種に変える。　</t>
  </si>
  <si>
    <t>＊　平成１９年度　鳥獣の保護及び狩猟の適正化に関する法律の改正に伴い網猟、わな猟を分割する。</t>
  </si>
  <si>
    <t>令和元年</t>
  </si>
  <si>
    <t>R1</t>
  </si>
  <si>
    <t>令和２年</t>
  </si>
  <si>
    <t>R2</t>
  </si>
  <si>
    <r>
      <rPr>
        <sz val="11"/>
        <rFont val="ＭＳ Ｐゴシック"/>
        <family val="3"/>
      </rPr>
      <t>(</t>
    </r>
    <r>
      <rPr>
        <sz val="11"/>
        <rFont val="DejaVu Sans"/>
        <family val="2"/>
      </rPr>
      <t>網</t>
    </r>
    <r>
      <rPr>
        <sz val="11"/>
        <rFont val="ＭＳ Ｐゴシック"/>
        <family val="3"/>
      </rPr>
      <t>)</t>
    </r>
    <r>
      <rPr>
        <sz val="11"/>
        <rFont val="DejaVu Sans"/>
        <family val="2"/>
      </rPr>
      <t>・わな</t>
    </r>
  </si>
  <si>
    <r>
      <t>昭和</t>
    </r>
    <r>
      <rPr>
        <sz val="10"/>
        <rFont val="ＭＳ Ｐゴシック"/>
        <family val="3"/>
      </rPr>
      <t>38</t>
    </r>
    <r>
      <rPr>
        <sz val="10"/>
        <rFont val="DejaVu Sans"/>
        <family val="2"/>
      </rPr>
      <t>年</t>
    </r>
  </si>
  <si>
    <r>
      <t>Ｓ</t>
    </r>
    <r>
      <rPr>
        <sz val="11"/>
        <rFont val="ＭＳ Ｐゴシック"/>
        <family val="3"/>
      </rPr>
      <t>38</t>
    </r>
  </si>
  <si>
    <r>
      <t>昭和</t>
    </r>
    <r>
      <rPr>
        <sz val="10"/>
        <rFont val="ＭＳ Ｐゴシック"/>
        <family val="3"/>
      </rPr>
      <t>39</t>
    </r>
    <r>
      <rPr>
        <sz val="10"/>
        <rFont val="DejaVu Sans"/>
        <family val="2"/>
      </rPr>
      <t>年</t>
    </r>
  </si>
  <si>
    <r>
      <t>Ｓ</t>
    </r>
    <r>
      <rPr>
        <sz val="11"/>
        <rFont val="ＭＳ Ｐゴシック"/>
        <family val="3"/>
      </rPr>
      <t>39</t>
    </r>
  </si>
  <si>
    <r>
      <t>昭和</t>
    </r>
    <r>
      <rPr>
        <sz val="10"/>
        <rFont val="ＭＳ Ｐゴシック"/>
        <family val="3"/>
      </rPr>
      <t>40</t>
    </r>
    <r>
      <rPr>
        <sz val="10"/>
        <rFont val="DejaVu Sans"/>
        <family val="2"/>
      </rPr>
      <t>年</t>
    </r>
  </si>
  <si>
    <r>
      <t>Ｓ</t>
    </r>
    <r>
      <rPr>
        <sz val="11"/>
        <rFont val="ＭＳ Ｐゴシック"/>
        <family val="3"/>
      </rPr>
      <t>40</t>
    </r>
  </si>
  <si>
    <r>
      <t>昭和</t>
    </r>
    <r>
      <rPr>
        <sz val="10"/>
        <rFont val="ＭＳ Ｐゴシック"/>
        <family val="3"/>
      </rPr>
      <t>41</t>
    </r>
    <r>
      <rPr>
        <sz val="10"/>
        <rFont val="DejaVu Sans"/>
        <family val="2"/>
      </rPr>
      <t>年</t>
    </r>
  </si>
  <si>
    <r>
      <t>Ｓ</t>
    </r>
    <r>
      <rPr>
        <sz val="11"/>
        <rFont val="ＭＳ Ｐゴシック"/>
        <family val="3"/>
      </rPr>
      <t>41</t>
    </r>
  </si>
  <si>
    <r>
      <t>昭和</t>
    </r>
    <r>
      <rPr>
        <sz val="10"/>
        <rFont val="ＭＳ Ｐゴシック"/>
        <family val="3"/>
      </rPr>
      <t>42</t>
    </r>
    <r>
      <rPr>
        <sz val="10"/>
        <rFont val="DejaVu Sans"/>
        <family val="2"/>
      </rPr>
      <t>年</t>
    </r>
  </si>
  <si>
    <r>
      <t>Ｓ</t>
    </r>
    <r>
      <rPr>
        <sz val="11"/>
        <rFont val="ＭＳ Ｐゴシック"/>
        <family val="3"/>
      </rPr>
      <t>42</t>
    </r>
  </si>
  <si>
    <r>
      <t>昭和</t>
    </r>
    <r>
      <rPr>
        <sz val="10"/>
        <rFont val="ＭＳ Ｐゴシック"/>
        <family val="3"/>
      </rPr>
      <t>43</t>
    </r>
    <r>
      <rPr>
        <sz val="10"/>
        <rFont val="DejaVu Sans"/>
        <family val="2"/>
      </rPr>
      <t>年</t>
    </r>
  </si>
  <si>
    <r>
      <t>Ｓ</t>
    </r>
    <r>
      <rPr>
        <sz val="11"/>
        <rFont val="ＭＳ Ｐゴシック"/>
        <family val="3"/>
      </rPr>
      <t>43</t>
    </r>
  </si>
  <si>
    <r>
      <t>昭和</t>
    </r>
    <r>
      <rPr>
        <sz val="10"/>
        <rFont val="ＭＳ Ｐゴシック"/>
        <family val="3"/>
      </rPr>
      <t>44</t>
    </r>
    <r>
      <rPr>
        <sz val="10"/>
        <rFont val="DejaVu Sans"/>
        <family val="2"/>
      </rPr>
      <t>年</t>
    </r>
  </si>
  <si>
    <r>
      <t>Ｓ</t>
    </r>
    <r>
      <rPr>
        <sz val="11"/>
        <rFont val="ＭＳ Ｐゴシック"/>
        <family val="3"/>
      </rPr>
      <t>44</t>
    </r>
  </si>
  <si>
    <r>
      <t>昭和</t>
    </r>
    <r>
      <rPr>
        <sz val="10"/>
        <rFont val="ＭＳ Ｐゴシック"/>
        <family val="3"/>
      </rPr>
      <t>45</t>
    </r>
    <r>
      <rPr>
        <sz val="10"/>
        <rFont val="DejaVu Sans"/>
        <family val="2"/>
      </rPr>
      <t>年</t>
    </r>
  </si>
  <si>
    <r>
      <t>Ｓ</t>
    </r>
    <r>
      <rPr>
        <sz val="11"/>
        <rFont val="ＭＳ Ｐゴシック"/>
        <family val="3"/>
      </rPr>
      <t>45</t>
    </r>
  </si>
  <si>
    <r>
      <t>昭和</t>
    </r>
    <r>
      <rPr>
        <sz val="10"/>
        <rFont val="ＭＳ Ｐゴシック"/>
        <family val="3"/>
      </rPr>
      <t>46</t>
    </r>
    <r>
      <rPr>
        <sz val="10"/>
        <rFont val="DejaVu Sans"/>
        <family val="2"/>
      </rPr>
      <t>年</t>
    </r>
  </si>
  <si>
    <r>
      <t>Ｓ</t>
    </r>
    <r>
      <rPr>
        <sz val="11"/>
        <rFont val="ＭＳ Ｐゴシック"/>
        <family val="3"/>
      </rPr>
      <t>46</t>
    </r>
  </si>
  <si>
    <r>
      <t>昭和</t>
    </r>
    <r>
      <rPr>
        <sz val="10"/>
        <rFont val="ＭＳ Ｐゴシック"/>
        <family val="3"/>
      </rPr>
      <t>47</t>
    </r>
    <r>
      <rPr>
        <sz val="10"/>
        <rFont val="DejaVu Sans"/>
        <family val="2"/>
      </rPr>
      <t>年</t>
    </r>
  </si>
  <si>
    <r>
      <t>Ｓ</t>
    </r>
    <r>
      <rPr>
        <sz val="11"/>
        <rFont val="ＭＳ Ｐゴシック"/>
        <family val="3"/>
      </rPr>
      <t>47</t>
    </r>
  </si>
  <si>
    <r>
      <t>昭和</t>
    </r>
    <r>
      <rPr>
        <sz val="10"/>
        <rFont val="ＭＳ Ｐゴシック"/>
        <family val="3"/>
      </rPr>
      <t>48</t>
    </r>
    <r>
      <rPr>
        <sz val="10"/>
        <rFont val="DejaVu Sans"/>
        <family val="2"/>
      </rPr>
      <t>年</t>
    </r>
  </si>
  <si>
    <r>
      <t>Ｓ</t>
    </r>
    <r>
      <rPr>
        <sz val="11"/>
        <rFont val="ＭＳ Ｐゴシック"/>
        <family val="3"/>
      </rPr>
      <t>48</t>
    </r>
  </si>
  <si>
    <r>
      <t>昭和</t>
    </r>
    <r>
      <rPr>
        <sz val="10"/>
        <rFont val="ＭＳ Ｐゴシック"/>
        <family val="3"/>
      </rPr>
      <t>49</t>
    </r>
    <r>
      <rPr>
        <sz val="10"/>
        <rFont val="DejaVu Sans"/>
        <family val="2"/>
      </rPr>
      <t>年</t>
    </r>
  </si>
  <si>
    <r>
      <t>Ｓ</t>
    </r>
    <r>
      <rPr>
        <sz val="11"/>
        <rFont val="ＭＳ Ｐゴシック"/>
        <family val="3"/>
      </rPr>
      <t>49</t>
    </r>
  </si>
  <si>
    <r>
      <t>昭和</t>
    </r>
    <r>
      <rPr>
        <sz val="10"/>
        <rFont val="ＭＳ Ｐゴシック"/>
        <family val="3"/>
      </rPr>
      <t>50</t>
    </r>
    <r>
      <rPr>
        <sz val="10"/>
        <rFont val="DejaVu Sans"/>
        <family val="2"/>
      </rPr>
      <t>年</t>
    </r>
  </si>
  <si>
    <r>
      <t>Ｓ</t>
    </r>
    <r>
      <rPr>
        <sz val="11"/>
        <rFont val="ＭＳ Ｐゴシック"/>
        <family val="3"/>
      </rPr>
      <t>50</t>
    </r>
  </si>
  <si>
    <r>
      <t>昭和</t>
    </r>
    <r>
      <rPr>
        <sz val="10"/>
        <rFont val="ＭＳ Ｐゴシック"/>
        <family val="3"/>
      </rPr>
      <t>51</t>
    </r>
    <r>
      <rPr>
        <sz val="10"/>
        <rFont val="DejaVu Sans"/>
        <family val="2"/>
      </rPr>
      <t>年</t>
    </r>
  </si>
  <si>
    <r>
      <t>Ｓ</t>
    </r>
    <r>
      <rPr>
        <sz val="11"/>
        <rFont val="ＭＳ Ｐゴシック"/>
        <family val="3"/>
      </rPr>
      <t>51</t>
    </r>
  </si>
  <si>
    <r>
      <t>昭和</t>
    </r>
    <r>
      <rPr>
        <sz val="10"/>
        <rFont val="ＭＳ Ｐゴシック"/>
        <family val="3"/>
      </rPr>
      <t>52</t>
    </r>
    <r>
      <rPr>
        <sz val="10"/>
        <rFont val="DejaVu Sans"/>
        <family val="2"/>
      </rPr>
      <t>年</t>
    </r>
  </si>
  <si>
    <r>
      <t>Ｓ</t>
    </r>
    <r>
      <rPr>
        <sz val="11"/>
        <rFont val="ＭＳ Ｐゴシック"/>
        <family val="3"/>
      </rPr>
      <t>52</t>
    </r>
  </si>
  <si>
    <r>
      <t>昭和</t>
    </r>
    <r>
      <rPr>
        <sz val="10"/>
        <rFont val="ＭＳ Ｐゴシック"/>
        <family val="3"/>
      </rPr>
      <t>53</t>
    </r>
    <r>
      <rPr>
        <sz val="10"/>
        <rFont val="DejaVu Sans"/>
        <family val="2"/>
      </rPr>
      <t>年</t>
    </r>
  </si>
  <si>
    <r>
      <t>Ｓ</t>
    </r>
    <r>
      <rPr>
        <sz val="11"/>
        <rFont val="ＭＳ Ｐゴシック"/>
        <family val="3"/>
      </rPr>
      <t>53</t>
    </r>
  </si>
  <si>
    <r>
      <t>昭和</t>
    </r>
    <r>
      <rPr>
        <sz val="10"/>
        <rFont val="ＭＳ Ｐゴシック"/>
        <family val="3"/>
      </rPr>
      <t>54</t>
    </r>
    <r>
      <rPr>
        <sz val="10"/>
        <rFont val="DejaVu Sans"/>
        <family val="2"/>
      </rPr>
      <t>年</t>
    </r>
  </si>
  <si>
    <r>
      <t>昭和</t>
    </r>
    <r>
      <rPr>
        <sz val="10"/>
        <rFont val="ＭＳ Ｐゴシック"/>
        <family val="3"/>
      </rPr>
      <t>55</t>
    </r>
    <r>
      <rPr>
        <sz val="10"/>
        <rFont val="DejaVu Sans"/>
        <family val="2"/>
      </rPr>
      <t>年</t>
    </r>
  </si>
  <si>
    <r>
      <t>昭和</t>
    </r>
    <r>
      <rPr>
        <sz val="10"/>
        <rFont val="ＭＳ Ｐゴシック"/>
        <family val="3"/>
      </rPr>
      <t>56</t>
    </r>
    <r>
      <rPr>
        <sz val="10"/>
        <rFont val="DejaVu Sans"/>
        <family val="2"/>
      </rPr>
      <t>年</t>
    </r>
  </si>
  <si>
    <r>
      <t>昭和</t>
    </r>
    <r>
      <rPr>
        <sz val="10"/>
        <rFont val="ＭＳ Ｐゴシック"/>
        <family val="3"/>
      </rPr>
      <t>57</t>
    </r>
    <r>
      <rPr>
        <sz val="10"/>
        <rFont val="DejaVu Sans"/>
        <family val="2"/>
      </rPr>
      <t>年</t>
    </r>
  </si>
  <si>
    <r>
      <t>昭和</t>
    </r>
    <r>
      <rPr>
        <sz val="10"/>
        <rFont val="ＭＳ Ｐゴシック"/>
        <family val="3"/>
      </rPr>
      <t>58</t>
    </r>
    <r>
      <rPr>
        <sz val="10"/>
        <rFont val="DejaVu Sans"/>
        <family val="2"/>
      </rPr>
      <t>年</t>
    </r>
  </si>
  <si>
    <r>
      <t>昭和</t>
    </r>
    <r>
      <rPr>
        <sz val="10"/>
        <rFont val="ＭＳ Ｐゴシック"/>
        <family val="3"/>
      </rPr>
      <t>59</t>
    </r>
    <r>
      <rPr>
        <sz val="10"/>
        <rFont val="DejaVu Sans"/>
        <family val="2"/>
      </rPr>
      <t>年</t>
    </r>
  </si>
  <si>
    <r>
      <t>昭和</t>
    </r>
    <r>
      <rPr>
        <sz val="10"/>
        <rFont val="ＭＳ Ｐゴシック"/>
        <family val="3"/>
      </rPr>
      <t>60</t>
    </r>
    <r>
      <rPr>
        <sz val="10"/>
        <rFont val="DejaVu Sans"/>
        <family val="2"/>
      </rPr>
      <t>年</t>
    </r>
  </si>
  <si>
    <r>
      <t>昭和</t>
    </r>
    <r>
      <rPr>
        <sz val="10"/>
        <rFont val="ＭＳ Ｐゴシック"/>
        <family val="3"/>
      </rPr>
      <t>61</t>
    </r>
    <r>
      <rPr>
        <sz val="10"/>
        <rFont val="DejaVu Sans"/>
        <family val="2"/>
      </rPr>
      <t>年</t>
    </r>
  </si>
  <si>
    <r>
      <t>昭和</t>
    </r>
    <r>
      <rPr>
        <sz val="10"/>
        <rFont val="ＭＳ Ｐゴシック"/>
        <family val="3"/>
      </rPr>
      <t>62</t>
    </r>
    <r>
      <rPr>
        <sz val="10"/>
        <rFont val="DejaVu Sans"/>
        <family val="2"/>
      </rPr>
      <t>年</t>
    </r>
  </si>
  <si>
    <r>
      <t>昭和</t>
    </r>
    <r>
      <rPr>
        <sz val="10"/>
        <rFont val="ＭＳ Ｐゴシック"/>
        <family val="3"/>
      </rPr>
      <t>63</t>
    </r>
    <r>
      <rPr>
        <sz val="10"/>
        <rFont val="DejaVu Sans"/>
        <family val="2"/>
      </rPr>
      <t>年</t>
    </r>
  </si>
  <si>
    <r>
      <rPr>
        <sz val="11"/>
        <rFont val="ＭＳ Ｐゴシック"/>
        <family val="3"/>
      </rPr>
      <t>H</t>
    </r>
    <r>
      <rPr>
        <sz val="11"/>
        <rFont val="DejaVu Sans"/>
        <family val="2"/>
      </rPr>
      <t>元</t>
    </r>
  </si>
  <si>
    <r>
      <rPr>
        <sz val="11"/>
        <rFont val="ＭＳ Ｐゴシック"/>
        <family val="3"/>
      </rPr>
      <t>H</t>
    </r>
    <r>
      <rPr>
        <sz val="11"/>
        <rFont val="DejaVu Sans"/>
        <family val="2"/>
      </rPr>
      <t>２</t>
    </r>
  </si>
  <si>
    <r>
      <t>平成</t>
    </r>
    <r>
      <rPr>
        <sz val="10"/>
        <rFont val="ＭＳ Ｐゴシック"/>
        <family val="3"/>
      </rPr>
      <t>10</t>
    </r>
    <r>
      <rPr>
        <sz val="10"/>
        <rFont val="DejaVu Sans"/>
        <family val="2"/>
      </rPr>
      <t>年</t>
    </r>
  </si>
  <si>
    <r>
      <t>Ｈ</t>
    </r>
    <r>
      <rPr>
        <sz val="11"/>
        <rFont val="ＭＳ Ｐゴシック"/>
        <family val="3"/>
      </rPr>
      <t>10</t>
    </r>
  </si>
  <si>
    <r>
      <t>平成</t>
    </r>
    <r>
      <rPr>
        <sz val="10"/>
        <rFont val="ＭＳ Ｐゴシック"/>
        <family val="3"/>
      </rPr>
      <t>11</t>
    </r>
    <r>
      <rPr>
        <sz val="10"/>
        <rFont val="DejaVu Sans"/>
        <family val="2"/>
      </rPr>
      <t>年</t>
    </r>
  </si>
  <si>
    <r>
      <t>平成</t>
    </r>
    <r>
      <rPr>
        <sz val="10"/>
        <rFont val="ＭＳ Ｐゴシック"/>
        <family val="3"/>
      </rPr>
      <t>12</t>
    </r>
    <r>
      <rPr>
        <sz val="10"/>
        <rFont val="DejaVu Sans"/>
        <family val="2"/>
      </rPr>
      <t>年</t>
    </r>
  </si>
  <si>
    <r>
      <t>平成</t>
    </r>
    <r>
      <rPr>
        <sz val="10"/>
        <rFont val="ＭＳ Ｐゴシック"/>
        <family val="3"/>
      </rPr>
      <t>13</t>
    </r>
    <r>
      <rPr>
        <sz val="10"/>
        <rFont val="DejaVu Sans"/>
        <family val="2"/>
      </rPr>
      <t>年</t>
    </r>
  </si>
  <si>
    <r>
      <t>平成</t>
    </r>
    <r>
      <rPr>
        <sz val="10"/>
        <rFont val="ＭＳ Ｐゴシック"/>
        <family val="3"/>
      </rPr>
      <t>14</t>
    </r>
    <r>
      <rPr>
        <sz val="10"/>
        <rFont val="DejaVu Sans"/>
        <family val="2"/>
      </rPr>
      <t>年</t>
    </r>
  </si>
  <si>
    <r>
      <t>平成</t>
    </r>
    <r>
      <rPr>
        <sz val="10"/>
        <rFont val="ＭＳ Ｐゴシック"/>
        <family val="3"/>
      </rPr>
      <t>15</t>
    </r>
    <r>
      <rPr>
        <sz val="10"/>
        <rFont val="DejaVu Sans"/>
        <family val="2"/>
      </rPr>
      <t>年</t>
    </r>
  </si>
  <si>
    <r>
      <t>平成</t>
    </r>
    <r>
      <rPr>
        <sz val="10"/>
        <rFont val="ＭＳ Ｐゴシック"/>
        <family val="3"/>
      </rPr>
      <t>16</t>
    </r>
    <r>
      <rPr>
        <sz val="10"/>
        <rFont val="DejaVu Sans"/>
        <family val="2"/>
      </rPr>
      <t>年</t>
    </r>
  </si>
  <si>
    <r>
      <t>平成</t>
    </r>
    <r>
      <rPr>
        <sz val="10"/>
        <rFont val="ＭＳ Ｐゴシック"/>
        <family val="3"/>
      </rPr>
      <t>17</t>
    </r>
    <r>
      <rPr>
        <sz val="10"/>
        <rFont val="DejaVu Sans"/>
        <family val="2"/>
      </rPr>
      <t>年</t>
    </r>
  </si>
  <si>
    <r>
      <t>平成</t>
    </r>
    <r>
      <rPr>
        <sz val="10"/>
        <rFont val="ＭＳ Ｐゴシック"/>
        <family val="3"/>
      </rPr>
      <t>18</t>
    </r>
    <r>
      <rPr>
        <sz val="10"/>
        <rFont val="DejaVu Sans"/>
        <family val="2"/>
      </rPr>
      <t>年</t>
    </r>
  </si>
  <si>
    <r>
      <t>平成</t>
    </r>
    <r>
      <rPr>
        <sz val="10"/>
        <rFont val="ＭＳ Ｐゴシック"/>
        <family val="3"/>
      </rPr>
      <t>19</t>
    </r>
    <r>
      <rPr>
        <sz val="10"/>
        <rFont val="DejaVu Sans"/>
        <family val="2"/>
      </rPr>
      <t>年</t>
    </r>
  </si>
  <si>
    <r>
      <t>平成</t>
    </r>
    <r>
      <rPr>
        <sz val="10"/>
        <rFont val="ＭＳ Ｐゴシック"/>
        <family val="3"/>
      </rPr>
      <t>20</t>
    </r>
    <r>
      <rPr>
        <sz val="10"/>
        <rFont val="DejaVu Sans"/>
        <family val="2"/>
      </rPr>
      <t>年</t>
    </r>
  </si>
  <si>
    <r>
      <t>平成</t>
    </r>
    <r>
      <rPr>
        <sz val="10"/>
        <rFont val="ＭＳ Ｐゴシック"/>
        <family val="3"/>
      </rPr>
      <t>21</t>
    </r>
    <r>
      <rPr>
        <sz val="10"/>
        <rFont val="DejaVu Sans"/>
        <family val="2"/>
      </rPr>
      <t>年</t>
    </r>
  </si>
  <si>
    <r>
      <t>平成</t>
    </r>
    <r>
      <rPr>
        <sz val="10"/>
        <rFont val="ＭＳ Ｐゴシック"/>
        <family val="3"/>
      </rPr>
      <t>22</t>
    </r>
    <r>
      <rPr>
        <sz val="10"/>
        <rFont val="DejaVu Sans"/>
        <family val="2"/>
      </rPr>
      <t>年</t>
    </r>
  </si>
  <si>
    <r>
      <t>平成</t>
    </r>
    <r>
      <rPr>
        <sz val="10"/>
        <rFont val="ＭＳ Ｐゴシック"/>
        <family val="3"/>
      </rPr>
      <t>23</t>
    </r>
    <r>
      <rPr>
        <sz val="10"/>
        <rFont val="DejaVu Sans"/>
        <family val="2"/>
      </rPr>
      <t>年</t>
    </r>
  </si>
  <si>
    <r>
      <t>平成</t>
    </r>
    <r>
      <rPr>
        <sz val="10"/>
        <rFont val="ＭＳ Ｐゴシック"/>
        <family val="3"/>
      </rPr>
      <t>24</t>
    </r>
    <r>
      <rPr>
        <sz val="10"/>
        <rFont val="DejaVu Sans"/>
        <family val="2"/>
      </rPr>
      <t>年</t>
    </r>
  </si>
  <si>
    <r>
      <t>平成</t>
    </r>
    <r>
      <rPr>
        <sz val="10"/>
        <rFont val="ＭＳ Ｐゴシック"/>
        <family val="3"/>
      </rPr>
      <t>25</t>
    </r>
    <r>
      <rPr>
        <sz val="10"/>
        <rFont val="DejaVu Sans"/>
        <family val="2"/>
      </rPr>
      <t>年</t>
    </r>
  </si>
  <si>
    <r>
      <t>平成</t>
    </r>
    <r>
      <rPr>
        <sz val="10"/>
        <rFont val="ＭＳ Ｐゴシック"/>
        <family val="3"/>
      </rPr>
      <t>26</t>
    </r>
    <r>
      <rPr>
        <sz val="10"/>
        <rFont val="DejaVu Sans"/>
        <family val="2"/>
      </rPr>
      <t>年</t>
    </r>
  </si>
  <si>
    <r>
      <t>平成</t>
    </r>
    <r>
      <rPr>
        <sz val="10"/>
        <rFont val="ＭＳ Ｐゴシック"/>
        <family val="3"/>
      </rPr>
      <t>27</t>
    </r>
    <r>
      <rPr>
        <sz val="10"/>
        <rFont val="DejaVu Sans"/>
        <family val="2"/>
      </rPr>
      <t>年</t>
    </r>
  </si>
  <si>
    <r>
      <t>平成</t>
    </r>
    <r>
      <rPr>
        <sz val="10"/>
        <rFont val="ＭＳ Ｐゴシック"/>
        <family val="3"/>
      </rPr>
      <t>28</t>
    </r>
    <r>
      <rPr>
        <sz val="10"/>
        <rFont val="DejaVu Sans"/>
        <family val="2"/>
      </rPr>
      <t>年</t>
    </r>
  </si>
  <si>
    <r>
      <t>平成</t>
    </r>
    <r>
      <rPr>
        <sz val="10"/>
        <rFont val="ＭＳ Ｐゴシック"/>
        <family val="3"/>
      </rPr>
      <t>29</t>
    </r>
    <r>
      <rPr>
        <sz val="10"/>
        <rFont val="DejaVu Sans"/>
        <family val="2"/>
      </rPr>
      <t>年</t>
    </r>
  </si>
  <si>
    <r>
      <t>平成</t>
    </r>
    <r>
      <rPr>
        <sz val="10"/>
        <rFont val="ＭＳ Ｐゴシック"/>
        <family val="3"/>
      </rPr>
      <t>30</t>
    </r>
    <r>
      <rPr>
        <sz val="10"/>
        <rFont val="DejaVu Sans"/>
        <family val="2"/>
      </rPr>
      <t>年</t>
    </r>
  </si>
  <si>
    <t>R3</t>
  </si>
  <si>
    <t>令和３年</t>
  </si>
  <si>
    <t>令和４年</t>
  </si>
  <si>
    <t>R4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</si>
</sst>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/d/yyyy"/>
    <numFmt numFmtId="178" formatCode="0.0_ "/>
    <numFmt numFmtId="179" formatCode="#,##0_ "/>
  </numFmts>
  <fonts count="44">
    <font>
      <sz val="11"/>
      <name val="ＭＳ Ｐゴシック"/>
      <family val="3"/>
    </font>
    <font>
      <sz val="10"/>
      <name val="Arial"/>
      <family val="2"/>
    </font>
    <font>
      <sz val="20"/>
      <name val="DejaVu Sans"/>
      <family val="2"/>
    </font>
    <font>
      <sz val="11"/>
      <name val="DejaVu Sans"/>
      <family val="2"/>
    </font>
    <font>
      <sz val="10"/>
      <name val="DejaVu Sans"/>
      <family val="2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DejaVu Sans"/>
      <family val="2"/>
    </font>
    <font>
      <sz val="6"/>
      <name val="ＭＳ Ｐゴシック"/>
      <family val="3"/>
    </font>
    <font>
      <sz val="10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double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/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>
        <color indexed="63"/>
      </top>
      <bottom style="double"/>
    </border>
    <border>
      <left style="medium"/>
      <right style="double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6" fontId="0" fillId="0" borderId="0" applyBorder="0" applyProtection="0">
      <alignment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6" fontId="0" fillId="0" borderId="0" xfId="33" applyFont="1" applyBorder="1" applyAlignment="1" applyProtection="1">
      <alignment horizontal="center" vertical="center"/>
      <protection/>
    </xf>
    <xf numFmtId="178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6" fontId="0" fillId="0" borderId="11" xfId="33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176" fontId="0" fillId="0" borderId="13" xfId="33" applyFont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0" fillId="0" borderId="18" xfId="33" applyFont="1" applyBorder="1" applyAlignment="1" applyProtection="1">
      <alignment horizontal="center" vertical="center"/>
      <protection/>
    </xf>
    <xf numFmtId="176" fontId="3" fillId="0" borderId="19" xfId="33" applyFont="1" applyBorder="1" applyAlignment="1" applyProtection="1">
      <alignment horizontal="center" vertical="center"/>
      <protection/>
    </xf>
    <xf numFmtId="176" fontId="3" fillId="0" borderId="20" xfId="33" applyFont="1" applyBorder="1" applyAlignment="1" applyProtection="1">
      <alignment horizontal="center" vertical="center"/>
      <protection/>
    </xf>
    <xf numFmtId="176" fontId="3" fillId="0" borderId="21" xfId="33" applyFont="1" applyBorder="1" applyAlignment="1" applyProtection="1">
      <alignment horizontal="center" vertical="center"/>
      <protection/>
    </xf>
    <xf numFmtId="176" fontId="0" fillId="0" borderId="22" xfId="33" applyFont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176" fontId="0" fillId="0" borderId="24" xfId="33" applyFont="1" applyBorder="1" applyAlignment="1" applyProtection="1">
      <alignment horizontal="center" vertical="center"/>
      <protection/>
    </xf>
    <xf numFmtId="176" fontId="0" fillId="0" borderId="25" xfId="33" applyFont="1" applyBorder="1" applyAlignment="1" applyProtection="1">
      <alignment horizontal="center" vertical="center"/>
      <protection/>
    </xf>
    <xf numFmtId="176" fontId="0" fillId="0" borderId="26" xfId="33" applyFont="1" applyBorder="1" applyAlignment="1" applyProtection="1">
      <alignment horizontal="center" vertical="center"/>
      <protection/>
    </xf>
    <xf numFmtId="17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178" fontId="0" fillId="0" borderId="29" xfId="0" applyNumberFormat="1" applyFont="1" applyBorder="1" applyAlignment="1">
      <alignment vertical="center"/>
    </xf>
    <xf numFmtId="178" fontId="0" fillId="0" borderId="30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8" fontId="0" fillId="0" borderId="33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/>
    </xf>
    <xf numFmtId="176" fontId="0" fillId="0" borderId="35" xfId="33" applyFont="1" applyBorder="1" applyAlignment="1" applyProtection="1">
      <alignment horizontal="center" vertical="center"/>
      <protection/>
    </xf>
    <xf numFmtId="176" fontId="0" fillId="0" borderId="36" xfId="33" applyFont="1" applyBorder="1" applyAlignment="1" applyProtection="1">
      <alignment horizontal="center" vertical="center"/>
      <protection/>
    </xf>
    <xf numFmtId="176" fontId="0" fillId="0" borderId="37" xfId="33" applyFont="1" applyBorder="1" applyAlignment="1" applyProtection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176" fontId="0" fillId="0" borderId="39" xfId="33" applyFont="1" applyBorder="1" applyAlignment="1" applyProtection="1">
      <alignment horizontal="center" vertical="center"/>
      <protection/>
    </xf>
    <xf numFmtId="176" fontId="0" fillId="0" borderId="40" xfId="33" applyFont="1" applyBorder="1" applyAlignment="1" applyProtection="1">
      <alignment horizontal="center" vertical="center"/>
      <protection/>
    </xf>
    <xf numFmtId="178" fontId="0" fillId="0" borderId="41" xfId="0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9" fontId="5" fillId="0" borderId="43" xfId="0" applyNumberFormat="1" applyFont="1" applyBorder="1" applyAlignment="1">
      <alignment horizontal="right" vertical="center"/>
    </xf>
    <xf numFmtId="179" fontId="5" fillId="0" borderId="44" xfId="0" applyNumberFormat="1" applyFont="1" applyBorder="1" applyAlignment="1">
      <alignment horizontal="right" vertical="center"/>
    </xf>
    <xf numFmtId="179" fontId="5" fillId="0" borderId="45" xfId="0" applyNumberFormat="1" applyFont="1" applyBorder="1" applyAlignment="1">
      <alignment horizontal="right" vertical="center"/>
    </xf>
    <xf numFmtId="0" fontId="4" fillId="0" borderId="46" xfId="0" applyFont="1" applyBorder="1" applyAlignment="1">
      <alignment horizontal="center" vertical="center"/>
    </xf>
    <xf numFmtId="179" fontId="5" fillId="0" borderId="47" xfId="0" applyNumberFormat="1" applyFont="1" applyBorder="1" applyAlignment="1">
      <alignment horizontal="right" vertical="center"/>
    </xf>
    <xf numFmtId="179" fontId="5" fillId="0" borderId="48" xfId="0" applyNumberFormat="1" applyFont="1" applyBorder="1" applyAlignment="1">
      <alignment horizontal="right" vertical="center"/>
    </xf>
    <xf numFmtId="0" fontId="9" fillId="0" borderId="4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9" fontId="5" fillId="0" borderId="50" xfId="0" applyNumberFormat="1" applyFont="1" applyBorder="1" applyAlignment="1">
      <alignment horizontal="right" vertical="center"/>
    </xf>
    <xf numFmtId="0" fontId="4" fillId="0" borderId="51" xfId="0" applyFont="1" applyBorder="1" applyAlignment="1">
      <alignment horizontal="center" vertical="center"/>
    </xf>
    <xf numFmtId="179" fontId="5" fillId="0" borderId="52" xfId="0" applyNumberFormat="1" applyFont="1" applyBorder="1" applyAlignment="1">
      <alignment horizontal="right" vertical="center"/>
    </xf>
    <xf numFmtId="179" fontId="5" fillId="0" borderId="53" xfId="0" applyNumberFormat="1" applyFont="1" applyBorder="1" applyAlignment="1">
      <alignment horizontal="right" vertical="center"/>
    </xf>
    <xf numFmtId="0" fontId="4" fillId="0" borderId="54" xfId="0" applyFont="1" applyBorder="1" applyAlignment="1">
      <alignment horizontal="center" vertical="center"/>
    </xf>
    <xf numFmtId="179" fontId="5" fillId="0" borderId="50" xfId="0" applyNumberFormat="1" applyFont="1" applyBorder="1" applyAlignment="1">
      <alignment horizontal="right" vertical="center" shrinkToFit="1"/>
    </xf>
    <xf numFmtId="179" fontId="5" fillId="0" borderId="55" xfId="0" applyNumberFormat="1" applyFont="1" applyBorder="1" applyAlignment="1">
      <alignment horizontal="right" vertical="center"/>
    </xf>
    <xf numFmtId="179" fontId="5" fillId="0" borderId="56" xfId="0" applyNumberFormat="1" applyFont="1" applyBorder="1" applyAlignment="1">
      <alignment horizontal="right" vertical="center" shrinkToFit="1"/>
    </xf>
    <xf numFmtId="179" fontId="5" fillId="0" borderId="56" xfId="0" applyNumberFormat="1" applyFont="1" applyBorder="1" applyAlignment="1">
      <alignment horizontal="right" vertical="center"/>
    </xf>
    <xf numFmtId="0" fontId="4" fillId="0" borderId="57" xfId="0" applyFont="1" applyBorder="1" applyAlignment="1">
      <alignment horizontal="center" vertical="center"/>
    </xf>
    <xf numFmtId="179" fontId="5" fillId="0" borderId="58" xfId="0" applyNumberFormat="1" applyFont="1" applyBorder="1" applyAlignment="1">
      <alignment horizontal="right" vertical="center"/>
    </xf>
    <xf numFmtId="179" fontId="5" fillId="0" borderId="59" xfId="0" applyNumberFormat="1" applyFont="1" applyBorder="1" applyAlignment="1">
      <alignment horizontal="right" vertical="center" shrinkToFit="1"/>
    </xf>
    <xf numFmtId="179" fontId="5" fillId="0" borderId="59" xfId="0" applyNumberFormat="1" applyFont="1" applyBorder="1" applyAlignment="1">
      <alignment horizontal="right" vertical="center"/>
    </xf>
    <xf numFmtId="0" fontId="3" fillId="0" borderId="52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179" fontId="5" fillId="0" borderId="36" xfId="0" applyNumberFormat="1" applyFont="1" applyBorder="1" applyAlignment="1">
      <alignment horizontal="right" vertical="center"/>
    </xf>
    <xf numFmtId="179" fontId="5" fillId="0" borderId="35" xfId="0" applyNumberFormat="1" applyFont="1" applyBorder="1" applyAlignment="1">
      <alignment horizontal="right" vertical="center"/>
    </xf>
    <xf numFmtId="179" fontId="5" fillId="0" borderId="37" xfId="0" applyNumberFormat="1" applyFont="1" applyBorder="1" applyAlignment="1">
      <alignment horizontal="right" vertical="center"/>
    </xf>
    <xf numFmtId="0" fontId="5" fillId="0" borderId="6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right" vertical="center"/>
    </xf>
    <xf numFmtId="179" fontId="5" fillId="0" borderId="39" xfId="0" applyNumberFormat="1" applyFont="1" applyBorder="1" applyAlignment="1">
      <alignment horizontal="right" vertical="center"/>
    </xf>
    <xf numFmtId="179" fontId="5" fillId="0" borderId="40" xfId="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M66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AG1"/>
    </sheetView>
  </sheetViews>
  <sheetFormatPr defaultColWidth="9.00390625" defaultRowHeight="13.5"/>
  <cols>
    <col min="1" max="1" width="4.625" style="27" customWidth="1"/>
    <col min="2" max="2" width="5.625" style="27" customWidth="1"/>
    <col min="3" max="3" width="3.625" style="27" customWidth="1"/>
    <col min="4" max="4" width="2.625" style="27" customWidth="1"/>
    <col min="5" max="5" width="3.625" style="27" customWidth="1"/>
    <col min="6" max="6" width="2.625" style="27" customWidth="1"/>
    <col min="7" max="7" width="3.625" style="27" customWidth="1"/>
    <col min="8" max="8" width="2.625" style="27" customWidth="1"/>
    <col min="9" max="9" width="3.625" style="27" customWidth="1"/>
    <col min="10" max="11" width="2.625" style="27" customWidth="1"/>
    <col min="12" max="12" width="3.625" style="27" customWidth="1"/>
    <col min="13" max="13" width="1.625" style="27" customWidth="1"/>
    <col min="14" max="15" width="4.625" style="27" customWidth="1"/>
    <col min="16" max="16" width="1.625" style="27" customWidth="1"/>
    <col min="17" max="18" width="3.625" style="27" customWidth="1"/>
    <col min="19" max="19" width="2.625" style="27" customWidth="1"/>
    <col min="20" max="20" width="3.625" style="27" customWidth="1"/>
    <col min="21" max="21" width="1.625" style="27" customWidth="1"/>
    <col min="22" max="23" width="4.625" style="27" customWidth="1"/>
    <col min="24" max="24" width="1.625" style="27" customWidth="1"/>
    <col min="25" max="25" width="3.625" style="27" customWidth="1"/>
    <col min="26" max="27" width="2.625" style="27" customWidth="1"/>
    <col min="28" max="28" width="3.625" style="27" customWidth="1"/>
    <col min="29" max="29" width="1.625" style="27" customWidth="1"/>
    <col min="30" max="30" width="3.625" style="27" customWidth="1"/>
    <col min="31" max="31" width="1.625" style="27" customWidth="1"/>
    <col min="32" max="32" width="5.625" style="27" customWidth="1"/>
    <col min="33" max="33" width="4.625" style="27" customWidth="1"/>
    <col min="34" max="34" width="11.625" style="27" customWidth="1"/>
    <col min="35" max="36" width="9.00390625" style="27" customWidth="1"/>
    <col min="37" max="39" width="9.00390625" style="1" customWidth="1"/>
    <col min="40" max="16384" width="9.00390625" style="27" customWidth="1"/>
  </cols>
  <sheetData>
    <row r="1" spans="1:39" ht="26.25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25"/>
      <c r="AI1" s="26"/>
      <c r="AJ1" s="26"/>
      <c r="AK1" s="26"/>
      <c r="AL1" s="26"/>
      <c r="AM1" s="26"/>
    </row>
    <row r="2" spans="1:39" ht="18" customHeight="1" thickBot="1">
      <c r="A2" s="74" t="s">
        <v>1</v>
      </c>
      <c r="B2" s="74"/>
      <c r="C2" s="75" t="s">
        <v>2</v>
      </c>
      <c r="D2" s="75"/>
      <c r="E2" s="75"/>
      <c r="F2" s="75"/>
      <c r="G2" s="75"/>
      <c r="H2" s="75"/>
      <c r="I2" s="76" t="s">
        <v>62</v>
      </c>
      <c r="J2" s="76"/>
      <c r="K2" s="76"/>
      <c r="L2" s="76"/>
      <c r="M2" s="76"/>
      <c r="N2" s="76"/>
      <c r="O2" s="75" t="s">
        <v>3</v>
      </c>
      <c r="P2" s="75"/>
      <c r="Q2" s="75"/>
      <c r="R2" s="75"/>
      <c r="S2" s="75"/>
      <c r="T2" s="75"/>
      <c r="U2" s="75" t="s">
        <v>4</v>
      </c>
      <c r="V2" s="75"/>
      <c r="W2" s="75"/>
      <c r="X2" s="75"/>
      <c r="Y2" s="75"/>
      <c r="Z2" s="75"/>
      <c r="AA2" s="77" t="s">
        <v>5</v>
      </c>
      <c r="AB2" s="77"/>
      <c r="AC2" s="77"/>
      <c r="AD2" s="77"/>
      <c r="AE2" s="77"/>
      <c r="AF2" s="77"/>
      <c r="AG2" s="77"/>
      <c r="AH2" s="26"/>
      <c r="AI2" s="26"/>
      <c r="AJ2" s="71" t="s">
        <v>1</v>
      </c>
      <c r="AK2" s="28"/>
      <c r="AL2" s="28"/>
      <c r="AM2" s="29"/>
    </row>
    <row r="3" spans="1:39" ht="18" customHeight="1" thickBot="1" thickTop="1">
      <c r="A3" s="74"/>
      <c r="B3" s="74"/>
      <c r="C3" s="70" t="s">
        <v>6</v>
      </c>
      <c r="D3" s="70"/>
      <c r="E3" s="70" t="s">
        <v>7</v>
      </c>
      <c r="F3" s="70"/>
      <c r="G3" s="70" t="s">
        <v>8</v>
      </c>
      <c r="H3" s="70"/>
      <c r="I3" s="70" t="s">
        <v>6</v>
      </c>
      <c r="J3" s="70"/>
      <c r="K3" s="70" t="s">
        <v>7</v>
      </c>
      <c r="L3" s="70"/>
      <c r="M3" s="70" t="s">
        <v>8</v>
      </c>
      <c r="N3" s="70"/>
      <c r="O3" s="70" t="s">
        <v>6</v>
      </c>
      <c r="P3" s="70"/>
      <c r="Q3" s="70" t="s">
        <v>7</v>
      </c>
      <c r="R3" s="70"/>
      <c r="S3" s="70" t="s">
        <v>8</v>
      </c>
      <c r="T3" s="70"/>
      <c r="U3" s="70" t="s">
        <v>6</v>
      </c>
      <c r="V3" s="70"/>
      <c r="W3" s="70" t="s">
        <v>7</v>
      </c>
      <c r="X3" s="70"/>
      <c r="Y3" s="70" t="s">
        <v>8</v>
      </c>
      <c r="Z3" s="70"/>
      <c r="AA3" s="70" t="s">
        <v>6</v>
      </c>
      <c r="AB3" s="70"/>
      <c r="AC3" s="70" t="s">
        <v>7</v>
      </c>
      <c r="AD3" s="70"/>
      <c r="AE3" s="70"/>
      <c r="AF3" s="68" t="s">
        <v>9</v>
      </c>
      <c r="AG3" s="68"/>
      <c r="AH3" s="2" t="s">
        <v>10</v>
      </c>
      <c r="AI3" s="26"/>
      <c r="AJ3" s="72"/>
      <c r="AK3" s="17" t="s">
        <v>6</v>
      </c>
      <c r="AL3" s="18" t="s">
        <v>7</v>
      </c>
      <c r="AM3" s="19" t="s">
        <v>9</v>
      </c>
    </row>
    <row r="4" spans="1:39" ht="15" customHeight="1" thickTop="1">
      <c r="A4" s="69" t="s">
        <v>63</v>
      </c>
      <c r="B4" s="69"/>
      <c r="C4" s="67"/>
      <c r="D4" s="67"/>
      <c r="E4" s="67"/>
      <c r="F4" s="67"/>
      <c r="G4" s="67"/>
      <c r="H4" s="67"/>
      <c r="I4" s="67">
        <v>90</v>
      </c>
      <c r="J4" s="67"/>
      <c r="K4" s="67">
        <v>13</v>
      </c>
      <c r="L4" s="67"/>
      <c r="M4" s="67">
        <f aca="true" t="shared" si="0" ref="M4:M40">SUM(I4:K4)</f>
        <v>103</v>
      </c>
      <c r="N4" s="67"/>
      <c r="O4" s="67">
        <v>3948</v>
      </c>
      <c r="P4" s="67"/>
      <c r="Q4" s="67">
        <v>6224</v>
      </c>
      <c r="R4" s="67"/>
      <c r="S4" s="66">
        <f aca="true" t="shared" si="1" ref="S4:S40">SUM(O4:Q4)</f>
        <v>10172</v>
      </c>
      <c r="T4" s="66"/>
      <c r="U4" s="67">
        <v>879</v>
      </c>
      <c r="V4" s="67"/>
      <c r="W4" s="67">
        <v>62</v>
      </c>
      <c r="X4" s="67"/>
      <c r="Y4" s="67">
        <f aca="true" t="shared" si="2" ref="Y4:Y40">SUM(U4:W4)</f>
        <v>941</v>
      </c>
      <c r="Z4" s="67"/>
      <c r="AA4" s="67">
        <f aca="true" t="shared" si="3" ref="AA4:AA39">+I4+O4+U4</f>
        <v>4917</v>
      </c>
      <c r="AB4" s="67"/>
      <c r="AC4" s="67">
        <f aca="true" t="shared" si="4" ref="AC4:AC39">+K4+Q4+W4</f>
        <v>6299</v>
      </c>
      <c r="AD4" s="67"/>
      <c r="AE4" s="67"/>
      <c r="AF4" s="65">
        <f aca="true" t="shared" si="5" ref="AF4:AF40">+M4+S4+Y4</f>
        <v>11216</v>
      </c>
      <c r="AG4" s="65"/>
      <c r="AH4" s="30"/>
      <c r="AI4" s="26"/>
      <c r="AJ4" s="9" t="s">
        <v>64</v>
      </c>
      <c r="AK4" s="16">
        <v>4917</v>
      </c>
      <c r="AL4" s="16">
        <v>6299</v>
      </c>
      <c r="AM4" s="20">
        <f aca="true" t="shared" si="6" ref="AM4:AM60">SUM(AK4:AL4)</f>
        <v>11216</v>
      </c>
    </row>
    <row r="5" spans="1:39" ht="15" customHeight="1">
      <c r="A5" s="64" t="s">
        <v>65</v>
      </c>
      <c r="B5" s="64"/>
      <c r="C5" s="63"/>
      <c r="D5" s="63"/>
      <c r="E5" s="63"/>
      <c r="F5" s="63"/>
      <c r="G5" s="63"/>
      <c r="H5" s="63"/>
      <c r="I5" s="63">
        <v>95</v>
      </c>
      <c r="J5" s="63"/>
      <c r="K5" s="63">
        <v>6</v>
      </c>
      <c r="L5" s="63"/>
      <c r="M5" s="63">
        <f t="shared" si="0"/>
        <v>101</v>
      </c>
      <c r="N5" s="63"/>
      <c r="O5" s="63">
        <v>4329</v>
      </c>
      <c r="P5" s="63"/>
      <c r="Q5" s="63">
        <v>5458</v>
      </c>
      <c r="R5" s="63"/>
      <c r="S5" s="62">
        <f t="shared" si="1"/>
        <v>9787</v>
      </c>
      <c r="T5" s="62"/>
      <c r="U5" s="63">
        <v>1012</v>
      </c>
      <c r="V5" s="63"/>
      <c r="W5" s="63">
        <v>52</v>
      </c>
      <c r="X5" s="63"/>
      <c r="Y5" s="63">
        <f t="shared" si="2"/>
        <v>1064</v>
      </c>
      <c r="Z5" s="63"/>
      <c r="AA5" s="63">
        <f t="shared" si="3"/>
        <v>5436</v>
      </c>
      <c r="AB5" s="63"/>
      <c r="AC5" s="63">
        <f t="shared" si="4"/>
        <v>5516</v>
      </c>
      <c r="AD5" s="63"/>
      <c r="AE5" s="63"/>
      <c r="AF5" s="61">
        <f t="shared" si="5"/>
        <v>10952</v>
      </c>
      <c r="AG5" s="61"/>
      <c r="AH5" s="31">
        <f aca="true" t="shared" si="7" ref="AH5:AH56">(AF5/AF4)*100</f>
        <v>97.64621968616262</v>
      </c>
      <c r="AI5" s="26"/>
      <c r="AJ5" s="11" t="s">
        <v>66</v>
      </c>
      <c r="AK5" s="8">
        <v>5436</v>
      </c>
      <c r="AL5" s="8">
        <v>5516</v>
      </c>
      <c r="AM5" s="10">
        <f t="shared" si="6"/>
        <v>10952</v>
      </c>
    </row>
    <row r="6" spans="1:39" ht="15" customHeight="1">
      <c r="A6" s="64" t="s">
        <v>67</v>
      </c>
      <c r="B6" s="64"/>
      <c r="C6" s="63"/>
      <c r="D6" s="63"/>
      <c r="E6" s="63"/>
      <c r="F6" s="63"/>
      <c r="G6" s="63"/>
      <c r="H6" s="63"/>
      <c r="I6" s="63">
        <v>99</v>
      </c>
      <c r="J6" s="63"/>
      <c r="K6" s="63">
        <v>8</v>
      </c>
      <c r="L6" s="63"/>
      <c r="M6" s="63">
        <f t="shared" si="0"/>
        <v>107</v>
      </c>
      <c r="N6" s="63"/>
      <c r="O6" s="63">
        <v>4717</v>
      </c>
      <c r="P6" s="63"/>
      <c r="Q6" s="63">
        <v>5144</v>
      </c>
      <c r="R6" s="63"/>
      <c r="S6" s="62">
        <f t="shared" si="1"/>
        <v>9861</v>
      </c>
      <c r="T6" s="62"/>
      <c r="U6" s="63">
        <v>1100</v>
      </c>
      <c r="V6" s="63"/>
      <c r="W6" s="63">
        <v>46</v>
      </c>
      <c r="X6" s="63"/>
      <c r="Y6" s="63">
        <f t="shared" si="2"/>
        <v>1146</v>
      </c>
      <c r="Z6" s="63"/>
      <c r="AA6" s="63">
        <f t="shared" si="3"/>
        <v>5916</v>
      </c>
      <c r="AB6" s="63"/>
      <c r="AC6" s="63">
        <f t="shared" si="4"/>
        <v>5198</v>
      </c>
      <c r="AD6" s="63"/>
      <c r="AE6" s="63"/>
      <c r="AF6" s="61">
        <f t="shared" si="5"/>
        <v>11114</v>
      </c>
      <c r="AG6" s="61"/>
      <c r="AH6" s="31">
        <f t="shared" si="7"/>
        <v>101.47918188458729</v>
      </c>
      <c r="AI6" s="26"/>
      <c r="AJ6" s="11" t="s">
        <v>68</v>
      </c>
      <c r="AK6" s="8">
        <v>5916</v>
      </c>
      <c r="AL6" s="8">
        <v>5198</v>
      </c>
      <c r="AM6" s="10">
        <f t="shared" si="6"/>
        <v>11114</v>
      </c>
    </row>
    <row r="7" spans="1:39" ht="15" customHeight="1">
      <c r="A7" s="64" t="s">
        <v>69</v>
      </c>
      <c r="B7" s="64"/>
      <c r="C7" s="63"/>
      <c r="D7" s="63"/>
      <c r="E7" s="63"/>
      <c r="F7" s="63"/>
      <c r="G7" s="63"/>
      <c r="H7" s="63"/>
      <c r="I7" s="63">
        <v>92</v>
      </c>
      <c r="J7" s="63"/>
      <c r="K7" s="63">
        <v>11</v>
      </c>
      <c r="L7" s="63"/>
      <c r="M7" s="63">
        <f t="shared" si="0"/>
        <v>103</v>
      </c>
      <c r="N7" s="63"/>
      <c r="O7" s="63">
        <v>5070</v>
      </c>
      <c r="P7" s="63"/>
      <c r="Q7" s="63">
        <v>6581</v>
      </c>
      <c r="R7" s="63"/>
      <c r="S7" s="62">
        <f t="shared" si="1"/>
        <v>11651</v>
      </c>
      <c r="T7" s="62"/>
      <c r="U7" s="63">
        <v>998</v>
      </c>
      <c r="V7" s="63"/>
      <c r="W7" s="63">
        <v>35</v>
      </c>
      <c r="X7" s="63"/>
      <c r="Y7" s="63">
        <f t="shared" si="2"/>
        <v>1033</v>
      </c>
      <c r="Z7" s="63"/>
      <c r="AA7" s="63">
        <f t="shared" si="3"/>
        <v>6160</v>
      </c>
      <c r="AB7" s="63"/>
      <c r="AC7" s="63">
        <f t="shared" si="4"/>
        <v>6627</v>
      </c>
      <c r="AD7" s="63"/>
      <c r="AE7" s="63"/>
      <c r="AF7" s="61">
        <f t="shared" si="5"/>
        <v>12787</v>
      </c>
      <c r="AG7" s="61"/>
      <c r="AH7" s="31">
        <f t="shared" si="7"/>
        <v>115.05308619758863</v>
      </c>
      <c r="AI7" s="26"/>
      <c r="AJ7" s="11" t="s">
        <v>70</v>
      </c>
      <c r="AK7" s="8">
        <v>6160</v>
      </c>
      <c r="AL7" s="8">
        <v>6627</v>
      </c>
      <c r="AM7" s="10">
        <f t="shared" si="6"/>
        <v>12787</v>
      </c>
    </row>
    <row r="8" spans="1:39" ht="15" customHeight="1">
      <c r="A8" s="64" t="s">
        <v>71</v>
      </c>
      <c r="B8" s="64"/>
      <c r="C8" s="63"/>
      <c r="D8" s="63"/>
      <c r="E8" s="63"/>
      <c r="F8" s="63"/>
      <c r="G8" s="63"/>
      <c r="H8" s="63"/>
      <c r="I8" s="63">
        <v>97</v>
      </c>
      <c r="J8" s="63"/>
      <c r="K8" s="63">
        <v>8</v>
      </c>
      <c r="L8" s="63"/>
      <c r="M8" s="63">
        <f t="shared" si="0"/>
        <v>105</v>
      </c>
      <c r="N8" s="63"/>
      <c r="O8" s="63">
        <v>5680</v>
      </c>
      <c r="P8" s="63"/>
      <c r="Q8" s="63">
        <v>7525</v>
      </c>
      <c r="R8" s="63"/>
      <c r="S8" s="62">
        <f t="shared" si="1"/>
        <v>13205</v>
      </c>
      <c r="T8" s="62"/>
      <c r="U8" s="63">
        <v>927</v>
      </c>
      <c r="V8" s="63"/>
      <c r="W8" s="63">
        <v>39</v>
      </c>
      <c r="X8" s="63"/>
      <c r="Y8" s="63">
        <f t="shared" si="2"/>
        <v>966</v>
      </c>
      <c r="Z8" s="63"/>
      <c r="AA8" s="63">
        <f t="shared" si="3"/>
        <v>6704</v>
      </c>
      <c r="AB8" s="63"/>
      <c r="AC8" s="63">
        <f t="shared" si="4"/>
        <v>7572</v>
      </c>
      <c r="AD8" s="63"/>
      <c r="AE8" s="63"/>
      <c r="AF8" s="61">
        <f t="shared" si="5"/>
        <v>14276</v>
      </c>
      <c r="AG8" s="61"/>
      <c r="AH8" s="31">
        <f t="shared" si="7"/>
        <v>111.6446390865723</v>
      </c>
      <c r="AI8" s="26"/>
      <c r="AJ8" s="11" t="s">
        <v>72</v>
      </c>
      <c r="AK8" s="8">
        <v>6704</v>
      </c>
      <c r="AL8" s="8">
        <v>7572</v>
      </c>
      <c r="AM8" s="10">
        <f t="shared" si="6"/>
        <v>14276</v>
      </c>
    </row>
    <row r="9" spans="1:39" ht="15" customHeight="1">
      <c r="A9" s="64" t="s">
        <v>73</v>
      </c>
      <c r="B9" s="64"/>
      <c r="C9" s="63"/>
      <c r="D9" s="63"/>
      <c r="E9" s="63"/>
      <c r="F9" s="63"/>
      <c r="G9" s="63"/>
      <c r="H9" s="63"/>
      <c r="I9" s="63">
        <v>82</v>
      </c>
      <c r="J9" s="63"/>
      <c r="K9" s="63">
        <v>10</v>
      </c>
      <c r="L9" s="63"/>
      <c r="M9" s="63">
        <f t="shared" si="0"/>
        <v>92</v>
      </c>
      <c r="N9" s="63"/>
      <c r="O9" s="63">
        <v>6261</v>
      </c>
      <c r="P9" s="63"/>
      <c r="Q9" s="63">
        <v>7703</v>
      </c>
      <c r="R9" s="63"/>
      <c r="S9" s="62">
        <f t="shared" si="1"/>
        <v>13964</v>
      </c>
      <c r="T9" s="62"/>
      <c r="U9" s="63">
        <v>765</v>
      </c>
      <c r="V9" s="63"/>
      <c r="W9" s="63">
        <v>236</v>
      </c>
      <c r="X9" s="63"/>
      <c r="Y9" s="63">
        <f t="shared" si="2"/>
        <v>1001</v>
      </c>
      <c r="Z9" s="63"/>
      <c r="AA9" s="63">
        <f t="shared" si="3"/>
        <v>7108</v>
      </c>
      <c r="AB9" s="63"/>
      <c r="AC9" s="63">
        <f t="shared" si="4"/>
        <v>7949</v>
      </c>
      <c r="AD9" s="63"/>
      <c r="AE9" s="63"/>
      <c r="AF9" s="61">
        <f t="shared" si="5"/>
        <v>15057</v>
      </c>
      <c r="AG9" s="61"/>
      <c r="AH9" s="31">
        <f t="shared" si="7"/>
        <v>105.47072008966096</v>
      </c>
      <c r="AI9" s="26"/>
      <c r="AJ9" s="11" t="s">
        <v>74</v>
      </c>
      <c r="AK9" s="8">
        <v>7108</v>
      </c>
      <c r="AL9" s="8">
        <v>7949</v>
      </c>
      <c r="AM9" s="10">
        <f t="shared" si="6"/>
        <v>15057</v>
      </c>
    </row>
    <row r="10" spans="1:39" ht="15" customHeight="1">
      <c r="A10" s="64" t="s">
        <v>75</v>
      </c>
      <c r="B10" s="64"/>
      <c r="C10" s="63"/>
      <c r="D10" s="63"/>
      <c r="E10" s="63"/>
      <c r="F10" s="63"/>
      <c r="G10" s="63"/>
      <c r="H10" s="63"/>
      <c r="I10" s="63">
        <v>67</v>
      </c>
      <c r="J10" s="63"/>
      <c r="K10" s="63">
        <v>8</v>
      </c>
      <c r="L10" s="63"/>
      <c r="M10" s="63">
        <f t="shared" si="0"/>
        <v>75</v>
      </c>
      <c r="N10" s="63"/>
      <c r="O10" s="63">
        <v>6859</v>
      </c>
      <c r="P10" s="63"/>
      <c r="Q10" s="63">
        <v>8751</v>
      </c>
      <c r="R10" s="63"/>
      <c r="S10" s="62">
        <f t="shared" si="1"/>
        <v>15610</v>
      </c>
      <c r="T10" s="62"/>
      <c r="U10" s="63">
        <v>962</v>
      </c>
      <c r="V10" s="63"/>
      <c r="W10" s="63">
        <v>46</v>
      </c>
      <c r="X10" s="63"/>
      <c r="Y10" s="63">
        <f t="shared" si="2"/>
        <v>1008</v>
      </c>
      <c r="Z10" s="63"/>
      <c r="AA10" s="63">
        <f t="shared" si="3"/>
        <v>7888</v>
      </c>
      <c r="AB10" s="63"/>
      <c r="AC10" s="63">
        <f t="shared" si="4"/>
        <v>8805</v>
      </c>
      <c r="AD10" s="63"/>
      <c r="AE10" s="63"/>
      <c r="AF10" s="61">
        <f t="shared" si="5"/>
        <v>16693</v>
      </c>
      <c r="AG10" s="61"/>
      <c r="AH10" s="31">
        <f t="shared" si="7"/>
        <v>110.86537822939498</v>
      </c>
      <c r="AI10" s="26"/>
      <c r="AJ10" s="11" t="s">
        <v>76</v>
      </c>
      <c r="AK10" s="8">
        <v>7888</v>
      </c>
      <c r="AL10" s="8">
        <v>8805</v>
      </c>
      <c r="AM10" s="10">
        <f t="shared" si="6"/>
        <v>16693</v>
      </c>
    </row>
    <row r="11" spans="1:39" ht="15" customHeight="1">
      <c r="A11" s="64" t="s">
        <v>77</v>
      </c>
      <c r="B11" s="64"/>
      <c r="C11" s="63"/>
      <c r="D11" s="63"/>
      <c r="E11" s="63"/>
      <c r="F11" s="63"/>
      <c r="G11" s="63"/>
      <c r="H11" s="63"/>
      <c r="I11" s="63">
        <v>68</v>
      </c>
      <c r="J11" s="63"/>
      <c r="K11" s="63">
        <v>15</v>
      </c>
      <c r="L11" s="63"/>
      <c r="M11" s="63">
        <f t="shared" si="0"/>
        <v>83</v>
      </c>
      <c r="N11" s="63"/>
      <c r="O11" s="63">
        <v>7524</v>
      </c>
      <c r="P11" s="63"/>
      <c r="Q11" s="63">
        <v>10369</v>
      </c>
      <c r="R11" s="63"/>
      <c r="S11" s="62">
        <f t="shared" si="1"/>
        <v>17893</v>
      </c>
      <c r="T11" s="62"/>
      <c r="U11" s="63">
        <v>922</v>
      </c>
      <c r="V11" s="63"/>
      <c r="W11" s="63">
        <v>49</v>
      </c>
      <c r="X11" s="63"/>
      <c r="Y11" s="63">
        <f t="shared" si="2"/>
        <v>971</v>
      </c>
      <c r="Z11" s="63"/>
      <c r="AA11" s="63">
        <f t="shared" si="3"/>
        <v>8514</v>
      </c>
      <c r="AB11" s="63"/>
      <c r="AC11" s="63">
        <f t="shared" si="4"/>
        <v>10433</v>
      </c>
      <c r="AD11" s="63"/>
      <c r="AE11" s="63"/>
      <c r="AF11" s="61">
        <f t="shared" si="5"/>
        <v>18947</v>
      </c>
      <c r="AG11" s="61"/>
      <c r="AH11" s="31">
        <f t="shared" si="7"/>
        <v>113.50266578805488</v>
      </c>
      <c r="AI11" s="26"/>
      <c r="AJ11" s="11" t="s">
        <v>78</v>
      </c>
      <c r="AK11" s="8">
        <v>8514</v>
      </c>
      <c r="AL11" s="8">
        <v>10433</v>
      </c>
      <c r="AM11" s="10">
        <f t="shared" si="6"/>
        <v>18947</v>
      </c>
    </row>
    <row r="12" spans="1:39" ht="15" customHeight="1">
      <c r="A12" s="64" t="s">
        <v>79</v>
      </c>
      <c r="B12" s="64"/>
      <c r="C12" s="63"/>
      <c r="D12" s="63"/>
      <c r="E12" s="63"/>
      <c r="F12" s="63"/>
      <c r="G12" s="63"/>
      <c r="H12" s="63"/>
      <c r="I12" s="63">
        <v>62</v>
      </c>
      <c r="J12" s="63"/>
      <c r="K12" s="63">
        <v>7</v>
      </c>
      <c r="L12" s="63"/>
      <c r="M12" s="63">
        <f t="shared" si="0"/>
        <v>69</v>
      </c>
      <c r="N12" s="63"/>
      <c r="O12" s="63">
        <v>7811</v>
      </c>
      <c r="P12" s="63"/>
      <c r="Q12" s="63">
        <v>8464</v>
      </c>
      <c r="R12" s="63"/>
      <c r="S12" s="62">
        <f t="shared" si="1"/>
        <v>16275</v>
      </c>
      <c r="T12" s="62"/>
      <c r="U12" s="63">
        <v>674</v>
      </c>
      <c r="V12" s="63"/>
      <c r="W12" s="63">
        <v>551</v>
      </c>
      <c r="X12" s="63"/>
      <c r="Y12" s="63">
        <f t="shared" si="2"/>
        <v>1225</v>
      </c>
      <c r="Z12" s="63"/>
      <c r="AA12" s="63">
        <f t="shared" si="3"/>
        <v>8547</v>
      </c>
      <c r="AB12" s="63"/>
      <c r="AC12" s="63">
        <f t="shared" si="4"/>
        <v>9022</v>
      </c>
      <c r="AD12" s="63"/>
      <c r="AE12" s="63"/>
      <c r="AF12" s="61">
        <f t="shared" si="5"/>
        <v>17569</v>
      </c>
      <c r="AG12" s="61"/>
      <c r="AH12" s="31">
        <f t="shared" si="7"/>
        <v>92.72708080434897</v>
      </c>
      <c r="AI12" s="26"/>
      <c r="AJ12" s="11" t="s">
        <v>80</v>
      </c>
      <c r="AK12" s="8">
        <v>8547</v>
      </c>
      <c r="AL12" s="8">
        <v>9022</v>
      </c>
      <c r="AM12" s="10">
        <f t="shared" si="6"/>
        <v>17569</v>
      </c>
    </row>
    <row r="13" spans="1:39" ht="15" customHeight="1">
      <c r="A13" s="64" t="s">
        <v>81</v>
      </c>
      <c r="B13" s="64"/>
      <c r="C13" s="63"/>
      <c r="D13" s="63"/>
      <c r="E13" s="63"/>
      <c r="F13" s="63"/>
      <c r="G13" s="63"/>
      <c r="H13" s="63"/>
      <c r="I13" s="63">
        <v>59</v>
      </c>
      <c r="J13" s="63"/>
      <c r="K13" s="63">
        <v>7</v>
      </c>
      <c r="L13" s="63"/>
      <c r="M13" s="63">
        <f t="shared" si="0"/>
        <v>66</v>
      </c>
      <c r="N13" s="63"/>
      <c r="O13" s="63">
        <v>7849</v>
      </c>
      <c r="P13" s="63"/>
      <c r="Q13" s="63">
        <v>7601</v>
      </c>
      <c r="R13" s="63"/>
      <c r="S13" s="62">
        <f t="shared" si="1"/>
        <v>15450</v>
      </c>
      <c r="T13" s="62"/>
      <c r="U13" s="63">
        <v>517</v>
      </c>
      <c r="V13" s="63"/>
      <c r="W13" s="63">
        <v>18</v>
      </c>
      <c r="X13" s="63"/>
      <c r="Y13" s="63">
        <f t="shared" si="2"/>
        <v>535</v>
      </c>
      <c r="Z13" s="63"/>
      <c r="AA13" s="63">
        <f t="shared" si="3"/>
        <v>8425</v>
      </c>
      <c r="AB13" s="63"/>
      <c r="AC13" s="63">
        <f t="shared" si="4"/>
        <v>7626</v>
      </c>
      <c r="AD13" s="63"/>
      <c r="AE13" s="63"/>
      <c r="AF13" s="61">
        <f t="shared" si="5"/>
        <v>16051</v>
      </c>
      <c r="AG13" s="61"/>
      <c r="AH13" s="31">
        <f t="shared" si="7"/>
        <v>91.35978143320621</v>
      </c>
      <c r="AI13" s="26"/>
      <c r="AJ13" s="11" t="s">
        <v>82</v>
      </c>
      <c r="AK13" s="8">
        <v>8425</v>
      </c>
      <c r="AL13" s="8">
        <v>7626</v>
      </c>
      <c r="AM13" s="10">
        <f t="shared" si="6"/>
        <v>16051</v>
      </c>
    </row>
    <row r="14" spans="1:39" ht="15" customHeight="1">
      <c r="A14" s="64" t="s">
        <v>83</v>
      </c>
      <c r="B14" s="64"/>
      <c r="C14" s="63"/>
      <c r="D14" s="63"/>
      <c r="E14" s="63"/>
      <c r="F14" s="63"/>
      <c r="G14" s="63"/>
      <c r="H14" s="63"/>
      <c r="I14" s="63">
        <v>77</v>
      </c>
      <c r="J14" s="63"/>
      <c r="K14" s="63">
        <v>8</v>
      </c>
      <c r="L14" s="63"/>
      <c r="M14" s="63">
        <f t="shared" si="0"/>
        <v>85</v>
      </c>
      <c r="N14" s="63"/>
      <c r="O14" s="63">
        <v>8161</v>
      </c>
      <c r="P14" s="63"/>
      <c r="Q14" s="63">
        <v>7785</v>
      </c>
      <c r="R14" s="63"/>
      <c r="S14" s="62">
        <f t="shared" si="1"/>
        <v>15946</v>
      </c>
      <c r="T14" s="62"/>
      <c r="U14" s="63">
        <v>399</v>
      </c>
      <c r="V14" s="63"/>
      <c r="W14" s="63">
        <v>23</v>
      </c>
      <c r="X14" s="63"/>
      <c r="Y14" s="63">
        <f t="shared" si="2"/>
        <v>422</v>
      </c>
      <c r="Z14" s="63"/>
      <c r="AA14" s="63">
        <f t="shared" si="3"/>
        <v>8637</v>
      </c>
      <c r="AB14" s="63"/>
      <c r="AC14" s="63">
        <f t="shared" si="4"/>
        <v>7816</v>
      </c>
      <c r="AD14" s="63"/>
      <c r="AE14" s="63"/>
      <c r="AF14" s="61">
        <f t="shared" si="5"/>
        <v>16453</v>
      </c>
      <c r="AG14" s="61"/>
      <c r="AH14" s="31">
        <f t="shared" si="7"/>
        <v>102.50451685253255</v>
      </c>
      <c r="AI14" s="26"/>
      <c r="AJ14" s="11" t="s">
        <v>84</v>
      </c>
      <c r="AK14" s="8">
        <v>8637</v>
      </c>
      <c r="AL14" s="8">
        <v>7816</v>
      </c>
      <c r="AM14" s="10">
        <f t="shared" si="6"/>
        <v>16453</v>
      </c>
    </row>
    <row r="15" spans="1:39" ht="15" customHeight="1">
      <c r="A15" s="64" t="s">
        <v>85</v>
      </c>
      <c r="B15" s="64"/>
      <c r="C15" s="63"/>
      <c r="D15" s="63"/>
      <c r="E15" s="63"/>
      <c r="F15" s="63"/>
      <c r="G15" s="63"/>
      <c r="H15" s="63"/>
      <c r="I15" s="63">
        <v>99</v>
      </c>
      <c r="J15" s="63"/>
      <c r="K15" s="63">
        <v>11</v>
      </c>
      <c r="L15" s="63"/>
      <c r="M15" s="63">
        <f t="shared" si="0"/>
        <v>110</v>
      </c>
      <c r="N15" s="63"/>
      <c r="O15" s="63">
        <v>8610</v>
      </c>
      <c r="P15" s="63"/>
      <c r="Q15" s="63">
        <v>7633</v>
      </c>
      <c r="R15" s="63"/>
      <c r="S15" s="62">
        <f t="shared" si="1"/>
        <v>16243</v>
      </c>
      <c r="T15" s="62"/>
      <c r="U15" s="63">
        <v>381</v>
      </c>
      <c r="V15" s="63"/>
      <c r="W15" s="63">
        <v>22</v>
      </c>
      <c r="X15" s="63"/>
      <c r="Y15" s="63">
        <f t="shared" si="2"/>
        <v>403</v>
      </c>
      <c r="Z15" s="63"/>
      <c r="AA15" s="63">
        <f t="shared" si="3"/>
        <v>9090</v>
      </c>
      <c r="AB15" s="63"/>
      <c r="AC15" s="63">
        <f t="shared" si="4"/>
        <v>7666</v>
      </c>
      <c r="AD15" s="63"/>
      <c r="AE15" s="63"/>
      <c r="AF15" s="61">
        <f t="shared" si="5"/>
        <v>16756</v>
      </c>
      <c r="AG15" s="61"/>
      <c r="AH15" s="31">
        <f t="shared" si="7"/>
        <v>101.84160943293017</v>
      </c>
      <c r="AI15" s="26"/>
      <c r="AJ15" s="11" t="s">
        <v>86</v>
      </c>
      <c r="AK15" s="8">
        <v>9090</v>
      </c>
      <c r="AL15" s="8">
        <v>7666</v>
      </c>
      <c r="AM15" s="10">
        <f t="shared" si="6"/>
        <v>16756</v>
      </c>
    </row>
    <row r="16" spans="1:39" ht="15" customHeight="1">
      <c r="A16" s="64" t="s">
        <v>87</v>
      </c>
      <c r="B16" s="64"/>
      <c r="C16" s="63"/>
      <c r="D16" s="63"/>
      <c r="E16" s="63"/>
      <c r="F16" s="63"/>
      <c r="G16" s="63"/>
      <c r="H16" s="63"/>
      <c r="I16" s="63">
        <v>111</v>
      </c>
      <c r="J16" s="63"/>
      <c r="K16" s="63">
        <v>13</v>
      </c>
      <c r="L16" s="63"/>
      <c r="M16" s="63">
        <f t="shared" si="0"/>
        <v>124</v>
      </c>
      <c r="N16" s="63"/>
      <c r="O16" s="63">
        <v>8896</v>
      </c>
      <c r="P16" s="63"/>
      <c r="Q16" s="63">
        <v>7284</v>
      </c>
      <c r="R16" s="63"/>
      <c r="S16" s="62">
        <f t="shared" si="1"/>
        <v>16180</v>
      </c>
      <c r="T16" s="62"/>
      <c r="U16" s="63">
        <v>311</v>
      </c>
      <c r="V16" s="63"/>
      <c r="W16" s="63">
        <v>27</v>
      </c>
      <c r="X16" s="63"/>
      <c r="Y16" s="63">
        <f t="shared" si="2"/>
        <v>338</v>
      </c>
      <c r="Z16" s="63"/>
      <c r="AA16" s="63">
        <f t="shared" si="3"/>
        <v>9318</v>
      </c>
      <c r="AB16" s="63"/>
      <c r="AC16" s="63">
        <f t="shared" si="4"/>
        <v>7324</v>
      </c>
      <c r="AD16" s="63"/>
      <c r="AE16" s="63"/>
      <c r="AF16" s="61">
        <f t="shared" si="5"/>
        <v>16642</v>
      </c>
      <c r="AG16" s="61"/>
      <c r="AH16" s="31">
        <f t="shared" si="7"/>
        <v>99.31964669372165</v>
      </c>
      <c r="AI16" s="26"/>
      <c r="AJ16" s="11" t="s">
        <v>88</v>
      </c>
      <c r="AK16" s="8">
        <v>9318</v>
      </c>
      <c r="AL16" s="8">
        <v>7324</v>
      </c>
      <c r="AM16" s="10">
        <f t="shared" si="6"/>
        <v>16642</v>
      </c>
    </row>
    <row r="17" spans="1:39" ht="15" customHeight="1">
      <c r="A17" s="56" t="s">
        <v>89</v>
      </c>
      <c r="B17" s="56"/>
      <c r="C17" s="55"/>
      <c r="D17" s="55"/>
      <c r="E17" s="55"/>
      <c r="F17" s="55"/>
      <c r="G17" s="55"/>
      <c r="H17" s="55"/>
      <c r="I17" s="55">
        <v>143</v>
      </c>
      <c r="J17" s="55"/>
      <c r="K17" s="55">
        <v>15</v>
      </c>
      <c r="L17" s="55"/>
      <c r="M17" s="55">
        <f t="shared" si="0"/>
        <v>158</v>
      </c>
      <c r="N17" s="55"/>
      <c r="O17" s="55">
        <v>8972</v>
      </c>
      <c r="P17" s="55"/>
      <c r="Q17" s="55">
        <v>6697</v>
      </c>
      <c r="R17" s="55"/>
      <c r="S17" s="60">
        <f t="shared" si="1"/>
        <v>15669</v>
      </c>
      <c r="T17" s="60"/>
      <c r="U17" s="55">
        <v>274</v>
      </c>
      <c r="V17" s="55"/>
      <c r="W17" s="55">
        <v>24</v>
      </c>
      <c r="X17" s="55"/>
      <c r="Y17" s="55">
        <f t="shared" si="2"/>
        <v>298</v>
      </c>
      <c r="Z17" s="55"/>
      <c r="AA17" s="55">
        <f t="shared" si="3"/>
        <v>9389</v>
      </c>
      <c r="AB17" s="55"/>
      <c r="AC17" s="55">
        <f t="shared" si="4"/>
        <v>6736</v>
      </c>
      <c r="AD17" s="55"/>
      <c r="AE17" s="55"/>
      <c r="AF17" s="52">
        <f t="shared" si="5"/>
        <v>16125</v>
      </c>
      <c r="AG17" s="52"/>
      <c r="AH17" s="31">
        <f t="shared" si="7"/>
        <v>96.89340223530826</v>
      </c>
      <c r="AI17" s="26"/>
      <c r="AJ17" s="12" t="s">
        <v>90</v>
      </c>
      <c r="AK17" s="8">
        <v>9389</v>
      </c>
      <c r="AL17" s="8">
        <v>6736</v>
      </c>
      <c r="AM17" s="10">
        <f t="shared" si="6"/>
        <v>16125</v>
      </c>
    </row>
    <row r="18" spans="1:39" ht="15" customHeight="1">
      <c r="A18" s="56" t="s">
        <v>91</v>
      </c>
      <c r="B18" s="56"/>
      <c r="C18" s="55"/>
      <c r="D18" s="55"/>
      <c r="E18" s="55"/>
      <c r="F18" s="55"/>
      <c r="G18" s="55"/>
      <c r="H18" s="55"/>
      <c r="I18" s="55">
        <v>212</v>
      </c>
      <c r="J18" s="55"/>
      <c r="K18" s="55">
        <v>9</v>
      </c>
      <c r="L18" s="55"/>
      <c r="M18" s="55">
        <f t="shared" si="0"/>
        <v>221</v>
      </c>
      <c r="N18" s="55"/>
      <c r="O18" s="55">
        <v>8507</v>
      </c>
      <c r="P18" s="55"/>
      <c r="Q18" s="55">
        <v>5094</v>
      </c>
      <c r="R18" s="55"/>
      <c r="S18" s="60">
        <f t="shared" si="1"/>
        <v>13601</v>
      </c>
      <c r="T18" s="60"/>
      <c r="U18" s="55">
        <v>211</v>
      </c>
      <c r="V18" s="55"/>
      <c r="W18" s="55">
        <v>21</v>
      </c>
      <c r="X18" s="55"/>
      <c r="Y18" s="55">
        <f t="shared" si="2"/>
        <v>232</v>
      </c>
      <c r="Z18" s="55"/>
      <c r="AA18" s="55">
        <f t="shared" si="3"/>
        <v>8930</v>
      </c>
      <c r="AB18" s="55"/>
      <c r="AC18" s="55">
        <f t="shared" si="4"/>
        <v>5124</v>
      </c>
      <c r="AD18" s="55"/>
      <c r="AE18" s="55"/>
      <c r="AF18" s="52">
        <f t="shared" si="5"/>
        <v>14054</v>
      </c>
      <c r="AG18" s="52"/>
      <c r="AH18" s="31">
        <f t="shared" si="7"/>
        <v>87.15658914728682</v>
      </c>
      <c r="AI18" s="26"/>
      <c r="AJ18" s="12" t="s">
        <v>92</v>
      </c>
      <c r="AK18" s="8">
        <v>8930</v>
      </c>
      <c r="AL18" s="8">
        <v>5124</v>
      </c>
      <c r="AM18" s="10">
        <f t="shared" si="6"/>
        <v>14054</v>
      </c>
    </row>
    <row r="19" spans="1:39" ht="15" customHeight="1">
      <c r="A19" s="56" t="s">
        <v>93</v>
      </c>
      <c r="B19" s="56"/>
      <c r="C19" s="55"/>
      <c r="D19" s="55"/>
      <c r="E19" s="55"/>
      <c r="F19" s="55"/>
      <c r="G19" s="55"/>
      <c r="H19" s="55"/>
      <c r="I19" s="55">
        <v>288</v>
      </c>
      <c r="J19" s="55"/>
      <c r="K19" s="55">
        <v>12</v>
      </c>
      <c r="L19" s="55"/>
      <c r="M19" s="55">
        <f t="shared" si="0"/>
        <v>300</v>
      </c>
      <c r="N19" s="55"/>
      <c r="O19" s="55">
        <v>8985</v>
      </c>
      <c r="P19" s="55"/>
      <c r="Q19" s="55">
        <v>5355</v>
      </c>
      <c r="R19" s="55"/>
      <c r="S19" s="60">
        <f t="shared" si="1"/>
        <v>14340</v>
      </c>
      <c r="T19" s="60"/>
      <c r="U19" s="55">
        <v>197</v>
      </c>
      <c r="V19" s="55"/>
      <c r="W19" s="55">
        <v>27</v>
      </c>
      <c r="X19" s="55"/>
      <c r="Y19" s="55">
        <f t="shared" si="2"/>
        <v>224</v>
      </c>
      <c r="Z19" s="55"/>
      <c r="AA19" s="55">
        <f t="shared" si="3"/>
        <v>9470</v>
      </c>
      <c r="AB19" s="55"/>
      <c r="AC19" s="55">
        <f t="shared" si="4"/>
        <v>5394</v>
      </c>
      <c r="AD19" s="55"/>
      <c r="AE19" s="55"/>
      <c r="AF19" s="52">
        <f t="shared" si="5"/>
        <v>14864</v>
      </c>
      <c r="AG19" s="52"/>
      <c r="AH19" s="31">
        <f t="shared" si="7"/>
        <v>105.76348370570656</v>
      </c>
      <c r="AI19" s="26"/>
      <c r="AJ19" s="12" t="s">
        <v>94</v>
      </c>
      <c r="AK19" s="8">
        <v>9470</v>
      </c>
      <c r="AL19" s="8">
        <v>5394</v>
      </c>
      <c r="AM19" s="10">
        <f t="shared" si="6"/>
        <v>14864</v>
      </c>
    </row>
    <row r="20" spans="1:39" ht="15" customHeight="1">
      <c r="A20" s="56" t="s">
        <v>95</v>
      </c>
      <c r="B20" s="56"/>
      <c r="C20" s="55"/>
      <c r="D20" s="55"/>
      <c r="E20" s="55"/>
      <c r="F20" s="55"/>
      <c r="G20" s="55"/>
      <c r="H20" s="55"/>
      <c r="I20" s="55">
        <v>299</v>
      </c>
      <c r="J20" s="55"/>
      <c r="K20" s="55">
        <v>13</v>
      </c>
      <c r="L20" s="55"/>
      <c r="M20" s="55">
        <f t="shared" si="0"/>
        <v>312</v>
      </c>
      <c r="N20" s="55"/>
      <c r="O20" s="55">
        <v>8208</v>
      </c>
      <c r="P20" s="55"/>
      <c r="Q20" s="55">
        <v>4797</v>
      </c>
      <c r="R20" s="55"/>
      <c r="S20" s="60">
        <f t="shared" si="1"/>
        <v>13005</v>
      </c>
      <c r="T20" s="60"/>
      <c r="U20" s="55">
        <v>229</v>
      </c>
      <c r="V20" s="55"/>
      <c r="W20" s="55">
        <v>22</v>
      </c>
      <c r="X20" s="55"/>
      <c r="Y20" s="55">
        <f t="shared" si="2"/>
        <v>251</v>
      </c>
      <c r="Z20" s="55"/>
      <c r="AA20" s="55">
        <f t="shared" si="3"/>
        <v>8736</v>
      </c>
      <c r="AB20" s="55"/>
      <c r="AC20" s="55">
        <f t="shared" si="4"/>
        <v>4832</v>
      </c>
      <c r="AD20" s="55"/>
      <c r="AE20" s="55"/>
      <c r="AF20" s="52">
        <f t="shared" si="5"/>
        <v>13568</v>
      </c>
      <c r="AG20" s="52"/>
      <c r="AH20" s="31">
        <f t="shared" si="7"/>
        <v>91.28094725511302</v>
      </c>
      <c r="AI20" s="26"/>
      <c r="AJ20" s="13" t="s">
        <v>11</v>
      </c>
      <c r="AK20" s="8">
        <v>8736</v>
      </c>
      <c r="AL20" s="8">
        <v>4832</v>
      </c>
      <c r="AM20" s="10">
        <f t="shared" si="6"/>
        <v>13568</v>
      </c>
    </row>
    <row r="21" spans="1:39" ht="15" customHeight="1">
      <c r="A21" s="56" t="s">
        <v>96</v>
      </c>
      <c r="B21" s="56"/>
      <c r="C21" s="55"/>
      <c r="D21" s="55"/>
      <c r="E21" s="55"/>
      <c r="F21" s="55"/>
      <c r="G21" s="55"/>
      <c r="H21" s="55"/>
      <c r="I21" s="55">
        <v>308</v>
      </c>
      <c r="J21" s="55"/>
      <c r="K21" s="55">
        <v>11</v>
      </c>
      <c r="L21" s="55"/>
      <c r="M21" s="55">
        <f t="shared" si="0"/>
        <v>319</v>
      </c>
      <c r="N21" s="55"/>
      <c r="O21" s="55">
        <v>7725</v>
      </c>
      <c r="P21" s="55"/>
      <c r="Q21" s="55">
        <v>4701</v>
      </c>
      <c r="R21" s="55"/>
      <c r="S21" s="60">
        <f t="shared" si="1"/>
        <v>12426</v>
      </c>
      <c r="T21" s="60"/>
      <c r="U21" s="55">
        <v>233</v>
      </c>
      <c r="V21" s="55"/>
      <c r="W21" s="55">
        <v>25</v>
      </c>
      <c r="X21" s="55"/>
      <c r="Y21" s="55">
        <f t="shared" si="2"/>
        <v>258</v>
      </c>
      <c r="Z21" s="55"/>
      <c r="AA21" s="55">
        <f t="shared" si="3"/>
        <v>8266</v>
      </c>
      <c r="AB21" s="55"/>
      <c r="AC21" s="55">
        <f t="shared" si="4"/>
        <v>4737</v>
      </c>
      <c r="AD21" s="55"/>
      <c r="AE21" s="55"/>
      <c r="AF21" s="52">
        <f t="shared" si="5"/>
        <v>13003</v>
      </c>
      <c r="AG21" s="52"/>
      <c r="AH21" s="31">
        <f t="shared" si="7"/>
        <v>95.83579009433963</v>
      </c>
      <c r="AI21" s="26"/>
      <c r="AJ21" s="13" t="s">
        <v>12</v>
      </c>
      <c r="AK21" s="8">
        <v>8266</v>
      </c>
      <c r="AL21" s="8">
        <v>4737</v>
      </c>
      <c r="AM21" s="10">
        <f t="shared" si="6"/>
        <v>13003</v>
      </c>
    </row>
    <row r="22" spans="1:39" ht="15" customHeight="1">
      <c r="A22" s="56" t="s">
        <v>97</v>
      </c>
      <c r="B22" s="56"/>
      <c r="C22" s="55"/>
      <c r="D22" s="55"/>
      <c r="E22" s="55"/>
      <c r="F22" s="55"/>
      <c r="G22" s="55"/>
      <c r="H22" s="55"/>
      <c r="I22" s="55">
        <v>311</v>
      </c>
      <c r="J22" s="55"/>
      <c r="K22" s="55">
        <v>8</v>
      </c>
      <c r="L22" s="55"/>
      <c r="M22" s="55">
        <f t="shared" si="0"/>
        <v>319</v>
      </c>
      <c r="N22" s="55"/>
      <c r="O22" s="55">
        <v>7239</v>
      </c>
      <c r="P22" s="55"/>
      <c r="Q22" s="55">
        <v>4442</v>
      </c>
      <c r="R22" s="55"/>
      <c r="S22" s="60">
        <f t="shared" si="1"/>
        <v>11681</v>
      </c>
      <c r="T22" s="60"/>
      <c r="U22" s="55">
        <v>206</v>
      </c>
      <c r="V22" s="55"/>
      <c r="W22" s="55">
        <v>25</v>
      </c>
      <c r="X22" s="55"/>
      <c r="Y22" s="55">
        <f t="shared" si="2"/>
        <v>231</v>
      </c>
      <c r="Z22" s="55"/>
      <c r="AA22" s="55">
        <f t="shared" si="3"/>
        <v>7756</v>
      </c>
      <c r="AB22" s="55"/>
      <c r="AC22" s="55">
        <f t="shared" si="4"/>
        <v>4475</v>
      </c>
      <c r="AD22" s="55"/>
      <c r="AE22" s="55"/>
      <c r="AF22" s="52">
        <f t="shared" si="5"/>
        <v>12231</v>
      </c>
      <c r="AG22" s="52"/>
      <c r="AH22" s="31">
        <f t="shared" si="7"/>
        <v>94.06290855956317</v>
      </c>
      <c r="AI22" s="26"/>
      <c r="AJ22" s="13" t="s">
        <v>13</v>
      </c>
      <c r="AK22" s="8">
        <v>7756</v>
      </c>
      <c r="AL22" s="8">
        <v>4475</v>
      </c>
      <c r="AM22" s="10">
        <f t="shared" si="6"/>
        <v>12231</v>
      </c>
    </row>
    <row r="23" spans="1:39" ht="15" customHeight="1">
      <c r="A23" s="56" t="s">
        <v>98</v>
      </c>
      <c r="B23" s="56"/>
      <c r="C23" s="55"/>
      <c r="D23" s="55"/>
      <c r="E23" s="55"/>
      <c r="F23" s="55"/>
      <c r="G23" s="55"/>
      <c r="H23" s="55"/>
      <c r="I23" s="55">
        <v>328</v>
      </c>
      <c r="J23" s="55"/>
      <c r="K23" s="55">
        <v>10</v>
      </c>
      <c r="L23" s="55"/>
      <c r="M23" s="55">
        <f t="shared" si="0"/>
        <v>338</v>
      </c>
      <c r="N23" s="55"/>
      <c r="O23" s="55">
        <v>6628</v>
      </c>
      <c r="P23" s="55"/>
      <c r="Q23" s="55">
        <v>4432</v>
      </c>
      <c r="R23" s="55"/>
      <c r="S23" s="60">
        <f t="shared" si="1"/>
        <v>11060</v>
      </c>
      <c r="T23" s="60"/>
      <c r="U23" s="55">
        <v>194</v>
      </c>
      <c r="V23" s="55"/>
      <c r="W23" s="55">
        <v>19</v>
      </c>
      <c r="X23" s="55"/>
      <c r="Y23" s="55">
        <f t="shared" si="2"/>
        <v>213</v>
      </c>
      <c r="Z23" s="55"/>
      <c r="AA23" s="55">
        <f t="shared" si="3"/>
        <v>7150</v>
      </c>
      <c r="AB23" s="55"/>
      <c r="AC23" s="55">
        <f t="shared" si="4"/>
        <v>4461</v>
      </c>
      <c r="AD23" s="55"/>
      <c r="AE23" s="55"/>
      <c r="AF23" s="52">
        <f t="shared" si="5"/>
        <v>11611</v>
      </c>
      <c r="AG23" s="52"/>
      <c r="AH23" s="31">
        <f t="shared" si="7"/>
        <v>94.93091325320906</v>
      </c>
      <c r="AI23" s="26"/>
      <c r="AJ23" s="13" t="s">
        <v>14</v>
      </c>
      <c r="AK23" s="8">
        <v>7150</v>
      </c>
      <c r="AL23" s="8">
        <v>4461</v>
      </c>
      <c r="AM23" s="10">
        <f t="shared" si="6"/>
        <v>11611</v>
      </c>
    </row>
    <row r="24" spans="1:39" ht="15" customHeight="1">
      <c r="A24" s="56" t="s">
        <v>99</v>
      </c>
      <c r="B24" s="56"/>
      <c r="C24" s="55"/>
      <c r="D24" s="55"/>
      <c r="E24" s="55"/>
      <c r="F24" s="55"/>
      <c r="G24" s="55"/>
      <c r="H24" s="55"/>
      <c r="I24" s="55">
        <v>303</v>
      </c>
      <c r="J24" s="55"/>
      <c r="K24" s="55">
        <v>6</v>
      </c>
      <c r="L24" s="55"/>
      <c r="M24" s="55">
        <f t="shared" si="0"/>
        <v>309</v>
      </c>
      <c r="N24" s="55"/>
      <c r="O24" s="55">
        <v>6097</v>
      </c>
      <c r="P24" s="55"/>
      <c r="Q24" s="55">
        <v>4051</v>
      </c>
      <c r="R24" s="55"/>
      <c r="S24" s="60">
        <f t="shared" si="1"/>
        <v>10148</v>
      </c>
      <c r="T24" s="60"/>
      <c r="U24" s="55">
        <v>166</v>
      </c>
      <c r="V24" s="55"/>
      <c r="W24" s="55">
        <v>20</v>
      </c>
      <c r="X24" s="55"/>
      <c r="Y24" s="55">
        <f t="shared" si="2"/>
        <v>186</v>
      </c>
      <c r="Z24" s="55"/>
      <c r="AA24" s="55">
        <f t="shared" si="3"/>
        <v>6566</v>
      </c>
      <c r="AB24" s="55"/>
      <c r="AC24" s="55">
        <f t="shared" si="4"/>
        <v>4077</v>
      </c>
      <c r="AD24" s="55"/>
      <c r="AE24" s="55"/>
      <c r="AF24" s="52">
        <f t="shared" si="5"/>
        <v>10643</v>
      </c>
      <c r="AG24" s="52"/>
      <c r="AH24" s="31">
        <f t="shared" si="7"/>
        <v>91.66307811558005</v>
      </c>
      <c r="AI24" s="26"/>
      <c r="AJ24" s="13" t="s">
        <v>15</v>
      </c>
      <c r="AK24" s="8">
        <v>6566</v>
      </c>
      <c r="AL24" s="8">
        <v>4077</v>
      </c>
      <c r="AM24" s="10">
        <f t="shared" si="6"/>
        <v>10643</v>
      </c>
    </row>
    <row r="25" spans="1:39" ht="15" customHeight="1">
      <c r="A25" s="56" t="s">
        <v>100</v>
      </c>
      <c r="B25" s="56"/>
      <c r="C25" s="55"/>
      <c r="D25" s="55"/>
      <c r="E25" s="55"/>
      <c r="F25" s="55"/>
      <c r="G25" s="55"/>
      <c r="H25" s="55"/>
      <c r="I25" s="55">
        <v>280</v>
      </c>
      <c r="J25" s="55"/>
      <c r="K25" s="55">
        <v>6</v>
      </c>
      <c r="L25" s="55"/>
      <c r="M25" s="55">
        <f t="shared" si="0"/>
        <v>286</v>
      </c>
      <c r="N25" s="55"/>
      <c r="O25" s="55">
        <v>5819</v>
      </c>
      <c r="P25" s="55"/>
      <c r="Q25" s="55">
        <v>4026</v>
      </c>
      <c r="R25" s="55"/>
      <c r="S25" s="55">
        <f t="shared" si="1"/>
        <v>9845</v>
      </c>
      <c r="T25" s="55"/>
      <c r="U25" s="55">
        <v>147</v>
      </c>
      <c r="V25" s="55"/>
      <c r="W25" s="55">
        <v>17</v>
      </c>
      <c r="X25" s="55"/>
      <c r="Y25" s="55">
        <f t="shared" si="2"/>
        <v>164</v>
      </c>
      <c r="Z25" s="55"/>
      <c r="AA25" s="55">
        <f t="shared" si="3"/>
        <v>6246</v>
      </c>
      <c r="AB25" s="55"/>
      <c r="AC25" s="55">
        <f t="shared" si="4"/>
        <v>4049</v>
      </c>
      <c r="AD25" s="55"/>
      <c r="AE25" s="55"/>
      <c r="AF25" s="52">
        <f t="shared" si="5"/>
        <v>10295</v>
      </c>
      <c r="AG25" s="52"/>
      <c r="AH25" s="31">
        <f t="shared" si="7"/>
        <v>96.73024523160763</v>
      </c>
      <c r="AI25" s="26"/>
      <c r="AJ25" s="13" t="s">
        <v>16</v>
      </c>
      <c r="AK25" s="8">
        <v>6246</v>
      </c>
      <c r="AL25" s="8">
        <v>4049</v>
      </c>
      <c r="AM25" s="10">
        <f t="shared" si="6"/>
        <v>10295</v>
      </c>
    </row>
    <row r="26" spans="1:39" ht="15" customHeight="1">
      <c r="A26" s="56" t="s">
        <v>101</v>
      </c>
      <c r="B26" s="56"/>
      <c r="C26" s="55"/>
      <c r="D26" s="55"/>
      <c r="E26" s="55"/>
      <c r="F26" s="55"/>
      <c r="G26" s="55"/>
      <c r="H26" s="55"/>
      <c r="I26" s="55">
        <v>289</v>
      </c>
      <c r="J26" s="55"/>
      <c r="K26" s="55">
        <v>6</v>
      </c>
      <c r="L26" s="55"/>
      <c r="M26" s="55">
        <f t="shared" si="0"/>
        <v>295</v>
      </c>
      <c r="N26" s="55"/>
      <c r="O26" s="55">
        <v>5475</v>
      </c>
      <c r="P26" s="55"/>
      <c r="Q26" s="55">
        <v>3906</v>
      </c>
      <c r="R26" s="55"/>
      <c r="S26" s="55">
        <f t="shared" si="1"/>
        <v>9381</v>
      </c>
      <c r="T26" s="55"/>
      <c r="U26" s="55">
        <v>142</v>
      </c>
      <c r="V26" s="55"/>
      <c r="W26" s="55">
        <v>20</v>
      </c>
      <c r="X26" s="55"/>
      <c r="Y26" s="55">
        <f t="shared" si="2"/>
        <v>162</v>
      </c>
      <c r="Z26" s="55"/>
      <c r="AA26" s="55">
        <f t="shared" si="3"/>
        <v>5906</v>
      </c>
      <c r="AB26" s="55"/>
      <c r="AC26" s="55">
        <f t="shared" si="4"/>
        <v>3932</v>
      </c>
      <c r="AD26" s="55"/>
      <c r="AE26" s="55"/>
      <c r="AF26" s="52">
        <f t="shared" si="5"/>
        <v>9838</v>
      </c>
      <c r="AG26" s="52"/>
      <c r="AH26" s="31">
        <f t="shared" si="7"/>
        <v>95.56095191840699</v>
      </c>
      <c r="AI26" s="26"/>
      <c r="AJ26" s="13" t="s">
        <v>17</v>
      </c>
      <c r="AK26" s="8">
        <v>5906</v>
      </c>
      <c r="AL26" s="8">
        <v>3932</v>
      </c>
      <c r="AM26" s="10">
        <f t="shared" si="6"/>
        <v>9838</v>
      </c>
    </row>
    <row r="27" spans="1:39" ht="15" customHeight="1">
      <c r="A27" s="56" t="s">
        <v>102</v>
      </c>
      <c r="B27" s="56"/>
      <c r="C27" s="55"/>
      <c r="D27" s="55"/>
      <c r="E27" s="55"/>
      <c r="F27" s="55"/>
      <c r="G27" s="55"/>
      <c r="H27" s="55"/>
      <c r="I27" s="55">
        <v>261</v>
      </c>
      <c r="J27" s="55"/>
      <c r="K27" s="55">
        <v>10</v>
      </c>
      <c r="L27" s="55"/>
      <c r="M27" s="55">
        <f t="shared" si="0"/>
        <v>271</v>
      </c>
      <c r="N27" s="55"/>
      <c r="O27" s="55">
        <v>5201</v>
      </c>
      <c r="P27" s="55"/>
      <c r="Q27" s="55">
        <v>3704</v>
      </c>
      <c r="R27" s="55"/>
      <c r="S27" s="55">
        <f t="shared" si="1"/>
        <v>8905</v>
      </c>
      <c r="T27" s="55"/>
      <c r="U27" s="55">
        <v>137</v>
      </c>
      <c r="V27" s="55"/>
      <c r="W27" s="55">
        <v>19</v>
      </c>
      <c r="X27" s="55"/>
      <c r="Y27" s="55">
        <f t="shared" si="2"/>
        <v>156</v>
      </c>
      <c r="Z27" s="55"/>
      <c r="AA27" s="55">
        <f t="shared" si="3"/>
        <v>5599</v>
      </c>
      <c r="AB27" s="55"/>
      <c r="AC27" s="55">
        <f t="shared" si="4"/>
        <v>3733</v>
      </c>
      <c r="AD27" s="55"/>
      <c r="AE27" s="55"/>
      <c r="AF27" s="52">
        <f t="shared" si="5"/>
        <v>9332</v>
      </c>
      <c r="AG27" s="52"/>
      <c r="AH27" s="31">
        <f t="shared" si="7"/>
        <v>94.8566781866233</v>
      </c>
      <c r="AI27" s="26"/>
      <c r="AJ27" s="13" t="s">
        <v>18</v>
      </c>
      <c r="AK27" s="8">
        <v>5599</v>
      </c>
      <c r="AL27" s="8">
        <v>3733</v>
      </c>
      <c r="AM27" s="10">
        <f t="shared" si="6"/>
        <v>9332</v>
      </c>
    </row>
    <row r="28" spans="1:39" ht="15" customHeight="1">
      <c r="A28" s="56" t="s">
        <v>103</v>
      </c>
      <c r="B28" s="56"/>
      <c r="C28" s="55"/>
      <c r="D28" s="55"/>
      <c r="E28" s="55"/>
      <c r="F28" s="55"/>
      <c r="G28" s="55"/>
      <c r="H28" s="55"/>
      <c r="I28" s="55">
        <v>245</v>
      </c>
      <c r="J28" s="55"/>
      <c r="K28" s="55">
        <v>11</v>
      </c>
      <c r="L28" s="55"/>
      <c r="M28" s="55">
        <f t="shared" si="0"/>
        <v>256</v>
      </c>
      <c r="N28" s="55"/>
      <c r="O28" s="55">
        <v>4890</v>
      </c>
      <c r="P28" s="55"/>
      <c r="Q28" s="55">
        <v>3698</v>
      </c>
      <c r="R28" s="55"/>
      <c r="S28" s="55">
        <f t="shared" si="1"/>
        <v>8588</v>
      </c>
      <c r="T28" s="55"/>
      <c r="U28" s="55">
        <v>129</v>
      </c>
      <c r="V28" s="55"/>
      <c r="W28" s="55">
        <v>19</v>
      </c>
      <c r="X28" s="55"/>
      <c r="Y28" s="55">
        <f t="shared" si="2"/>
        <v>148</v>
      </c>
      <c r="Z28" s="55"/>
      <c r="AA28" s="55">
        <f t="shared" si="3"/>
        <v>5264</v>
      </c>
      <c r="AB28" s="55"/>
      <c r="AC28" s="55">
        <f t="shared" si="4"/>
        <v>3728</v>
      </c>
      <c r="AD28" s="55"/>
      <c r="AE28" s="55"/>
      <c r="AF28" s="52">
        <f t="shared" si="5"/>
        <v>8992</v>
      </c>
      <c r="AG28" s="52"/>
      <c r="AH28" s="31">
        <f t="shared" si="7"/>
        <v>96.35662237462495</v>
      </c>
      <c r="AI28" s="26"/>
      <c r="AJ28" s="13" t="s">
        <v>19</v>
      </c>
      <c r="AK28" s="8">
        <v>5264</v>
      </c>
      <c r="AL28" s="8">
        <v>3728</v>
      </c>
      <c r="AM28" s="10">
        <f t="shared" si="6"/>
        <v>8992</v>
      </c>
    </row>
    <row r="29" spans="1:39" ht="15" customHeight="1">
      <c r="A29" s="56" t="s">
        <v>104</v>
      </c>
      <c r="B29" s="56"/>
      <c r="C29" s="55"/>
      <c r="D29" s="55"/>
      <c r="E29" s="55"/>
      <c r="F29" s="55"/>
      <c r="G29" s="55"/>
      <c r="H29" s="55"/>
      <c r="I29" s="55">
        <v>253</v>
      </c>
      <c r="J29" s="55"/>
      <c r="K29" s="55">
        <v>7</v>
      </c>
      <c r="L29" s="55"/>
      <c r="M29" s="55">
        <f t="shared" si="0"/>
        <v>260</v>
      </c>
      <c r="N29" s="55"/>
      <c r="O29" s="55">
        <v>4659</v>
      </c>
      <c r="P29" s="55"/>
      <c r="Q29" s="55">
        <v>3523</v>
      </c>
      <c r="R29" s="55"/>
      <c r="S29" s="55">
        <f t="shared" si="1"/>
        <v>8182</v>
      </c>
      <c r="T29" s="55"/>
      <c r="U29" s="55">
        <v>150</v>
      </c>
      <c r="V29" s="55"/>
      <c r="W29" s="55">
        <v>24</v>
      </c>
      <c r="X29" s="55"/>
      <c r="Y29" s="55">
        <f t="shared" si="2"/>
        <v>174</v>
      </c>
      <c r="Z29" s="55"/>
      <c r="AA29" s="55">
        <f t="shared" si="3"/>
        <v>5062</v>
      </c>
      <c r="AB29" s="55"/>
      <c r="AC29" s="55">
        <f t="shared" si="4"/>
        <v>3554</v>
      </c>
      <c r="AD29" s="55"/>
      <c r="AE29" s="55"/>
      <c r="AF29" s="52">
        <f t="shared" si="5"/>
        <v>8616</v>
      </c>
      <c r="AG29" s="52"/>
      <c r="AH29" s="31">
        <f t="shared" si="7"/>
        <v>95.8185053380783</v>
      </c>
      <c r="AI29" s="26"/>
      <c r="AJ29" s="13" t="s">
        <v>20</v>
      </c>
      <c r="AK29" s="8">
        <v>5062</v>
      </c>
      <c r="AL29" s="8">
        <v>3554</v>
      </c>
      <c r="AM29" s="10">
        <f t="shared" si="6"/>
        <v>8616</v>
      </c>
    </row>
    <row r="30" spans="1:39" ht="15" customHeight="1">
      <c r="A30" s="56" t="s">
        <v>21</v>
      </c>
      <c r="B30" s="56"/>
      <c r="C30" s="55"/>
      <c r="D30" s="55"/>
      <c r="E30" s="55"/>
      <c r="F30" s="55"/>
      <c r="G30" s="55"/>
      <c r="H30" s="55"/>
      <c r="I30" s="55">
        <v>233</v>
      </c>
      <c r="J30" s="55"/>
      <c r="K30" s="55">
        <v>6</v>
      </c>
      <c r="L30" s="55"/>
      <c r="M30" s="55">
        <f t="shared" si="0"/>
        <v>239</v>
      </c>
      <c r="N30" s="55"/>
      <c r="O30" s="55">
        <v>4459</v>
      </c>
      <c r="P30" s="55"/>
      <c r="Q30" s="55">
        <v>3510</v>
      </c>
      <c r="R30" s="55"/>
      <c r="S30" s="55">
        <f t="shared" si="1"/>
        <v>7969</v>
      </c>
      <c r="T30" s="55"/>
      <c r="U30" s="55">
        <v>164</v>
      </c>
      <c r="V30" s="55"/>
      <c r="W30" s="55">
        <v>20</v>
      </c>
      <c r="X30" s="55"/>
      <c r="Y30" s="55">
        <f t="shared" si="2"/>
        <v>184</v>
      </c>
      <c r="Z30" s="55"/>
      <c r="AA30" s="55">
        <f t="shared" si="3"/>
        <v>4856</v>
      </c>
      <c r="AB30" s="55"/>
      <c r="AC30" s="55">
        <f t="shared" si="4"/>
        <v>3536</v>
      </c>
      <c r="AD30" s="55"/>
      <c r="AE30" s="55"/>
      <c r="AF30" s="52">
        <f t="shared" si="5"/>
        <v>8392</v>
      </c>
      <c r="AG30" s="52"/>
      <c r="AH30" s="31">
        <f t="shared" si="7"/>
        <v>97.40018570102136</v>
      </c>
      <c r="AI30" s="26"/>
      <c r="AJ30" s="13" t="s">
        <v>105</v>
      </c>
      <c r="AK30" s="8">
        <v>4856</v>
      </c>
      <c r="AL30" s="8">
        <v>3536</v>
      </c>
      <c r="AM30" s="10">
        <f t="shared" si="6"/>
        <v>8392</v>
      </c>
    </row>
    <row r="31" spans="1:39" ht="15" customHeight="1">
      <c r="A31" s="56" t="s">
        <v>22</v>
      </c>
      <c r="B31" s="56"/>
      <c r="C31" s="55"/>
      <c r="D31" s="55"/>
      <c r="E31" s="55"/>
      <c r="F31" s="55"/>
      <c r="G31" s="55"/>
      <c r="H31" s="55"/>
      <c r="I31" s="55">
        <v>215</v>
      </c>
      <c r="J31" s="55"/>
      <c r="K31" s="55">
        <v>7</v>
      </c>
      <c r="L31" s="55"/>
      <c r="M31" s="55">
        <f t="shared" si="0"/>
        <v>222</v>
      </c>
      <c r="N31" s="55"/>
      <c r="O31" s="55">
        <v>4308</v>
      </c>
      <c r="P31" s="55"/>
      <c r="Q31" s="55">
        <v>3490</v>
      </c>
      <c r="R31" s="55"/>
      <c r="S31" s="55">
        <f t="shared" si="1"/>
        <v>7798</v>
      </c>
      <c r="T31" s="55"/>
      <c r="U31" s="55">
        <v>164</v>
      </c>
      <c r="V31" s="55"/>
      <c r="W31" s="55">
        <v>18</v>
      </c>
      <c r="X31" s="55"/>
      <c r="Y31" s="55">
        <f t="shared" si="2"/>
        <v>182</v>
      </c>
      <c r="Z31" s="55"/>
      <c r="AA31" s="55">
        <f t="shared" si="3"/>
        <v>4687</v>
      </c>
      <c r="AB31" s="55"/>
      <c r="AC31" s="55">
        <f t="shared" si="4"/>
        <v>3515</v>
      </c>
      <c r="AD31" s="55"/>
      <c r="AE31" s="55"/>
      <c r="AF31" s="52">
        <f t="shared" si="5"/>
        <v>8202</v>
      </c>
      <c r="AG31" s="52"/>
      <c r="AH31" s="31">
        <f t="shared" si="7"/>
        <v>97.73593898951383</v>
      </c>
      <c r="AI31" s="26"/>
      <c r="AJ31" s="13" t="s">
        <v>106</v>
      </c>
      <c r="AK31" s="8">
        <v>4687</v>
      </c>
      <c r="AL31" s="8">
        <v>3515</v>
      </c>
      <c r="AM31" s="10">
        <f t="shared" si="6"/>
        <v>8202</v>
      </c>
    </row>
    <row r="32" spans="1:39" ht="15" customHeight="1">
      <c r="A32" s="56" t="s">
        <v>23</v>
      </c>
      <c r="B32" s="56"/>
      <c r="C32" s="55"/>
      <c r="D32" s="55"/>
      <c r="E32" s="55"/>
      <c r="F32" s="55"/>
      <c r="G32" s="55"/>
      <c r="H32" s="55"/>
      <c r="I32" s="55">
        <v>208</v>
      </c>
      <c r="J32" s="55"/>
      <c r="K32" s="55">
        <v>6</v>
      </c>
      <c r="L32" s="55"/>
      <c r="M32" s="55">
        <f t="shared" si="0"/>
        <v>214</v>
      </c>
      <c r="N32" s="55"/>
      <c r="O32" s="55">
        <v>4171</v>
      </c>
      <c r="P32" s="55"/>
      <c r="Q32" s="55">
        <v>3199</v>
      </c>
      <c r="R32" s="55"/>
      <c r="S32" s="55">
        <f t="shared" si="1"/>
        <v>7370</v>
      </c>
      <c r="T32" s="55"/>
      <c r="U32" s="55">
        <v>192</v>
      </c>
      <c r="V32" s="55"/>
      <c r="W32" s="55">
        <v>22</v>
      </c>
      <c r="X32" s="55"/>
      <c r="Y32" s="55">
        <f t="shared" si="2"/>
        <v>214</v>
      </c>
      <c r="Z32" s="55"/>
      <c r="AA32" s="55">
        <f t="shared" si="3"/>
        <v>4571</v>
      </c>
      <c r="AB32" s="55"/>
      <c r="AC32" s="55">
        <f t="shared" si="4"/>
        <v>3227</v>
      </c>
      <c r="AD32" s="55"/>
      <c r="AE32" s="55"/>
      <c r="AF32" s="52">
        <f t="shared" si="5"/>
        <v>7798</v>
      </c>
      <c r="AG32" s="52"/>
      <c r="AH32" s="31">
        <f t="shared" si="7"/>
        <v>95.07437210436478</v>
      </c>
      <c r="AI32" s="26"/>
      <c r="AJ32" s="12" t="s">
        <v>24</v>
      </c>
      <c r="AK32" s="8">
        <v>4571</v>
      </c>
      <c r="AL32" s="8">
        <v>3227</v>
      </c>
      <c r="AM32" s="10">
        <f t="shared" si="6"/>
        <v>7798</v>
      </c>
    </row>
    <row r="33" spans="1:39" ht="15" customHeight="1">
      <c r="A33" s="56" t="s">
        <v>25</v>
      </c>
      <c r="B33" s="56"/>
      <c r="C33" s="55"/>
      <c r="D33" s="55"/>
      <c r="E33" s="55"/>
      <c r="F33" s="55"/>
      <c r="G33" s="55"/>
      <c r="H33" s="55"/>
      <c r="I33" s="55">
        <v>206</v>
      </c>
      <c r="J33" s="55"/>
      <c r="K33" s="55">
        <v>11</v>
      </c>
      <c r="L33" s="55"/>
      <c r="M33" s="55">
        <f t="shared" si="0"/>
        <v>217</v>
      </c>
      <c r="N33" s="55"/>
      <c r="O33" s="55">
        <v>4046</v>
      </c>
      <c r="P33" s="55"/>
      <c r="Q33" s="55">
        <v>3214</v>
      </c>
      <c r="R33" s="55"/>
      <c r="S33" s="55">
        <f t="shared" si="1"/>
        <v>7260</v>
      </c>
      <c r="T33" s="55"/>
      <c r="U33" s="55">
        <v>196</v>
      </c>
      <c r="V33" s="55"/>
      <c r="W33" s="55">
        <v>29</v>
      </c>
      <c r="X33" s="55"/>
      <c r="Y33" s="55">
        <f t="shared" si="2"/>
        <v>225</v>
      </c>
      <c r="Z33" s="55"/>
      <c r="AA33" s="55">
        <f t="shared" si="3"/>
        <v>4448</v>
      </c>
      <c r="AB33" s="55"/>
      <c r="AC33" s="55">
        <f t="shared" si="4"/>
        <v>3254</v>
      </c>
      <c r="AD33" s="55"/>
      <c r="AE33" s="55"/>
      <c r="AF33" s="52">
        <f t="shared" si="5"/>
        <v>7702</v>
      </c>
      <c r="AG33" s="52"/>
      <c r="AH33" s="31">
        <f t="shared" si="7"/>
        <v>98.76891510643755</v>
      </c>
      <c r="AI33" s="26"/>
      <c r="AJ33" s="12" t="s">
        <v>26</v>
      </c>
      <c r="AK33" s="8">
        <v>4448</v>
      </c>
      <c r="AL33" s="8">
        <v>3254</v>
      </c>
      <c r="AM33" s="10">
        <f t="shared" si="6"/>
        <v>7702</v>
      </c>
    </row>
    <row r="34" spans="1:39" ht="15" customHeight="1">
      <c r="A34" s="56" t="s">
        <v>27</v>
      </c>
      <c r="B34" s="56"/>
      <c r="C34" s="55"/>
      <c r="D34" s="55"/>
      <c r="E34" s="55"/>
      <c r="F34" s="55"/>
      <c r="G34" s="55"/>
      <c r="H34" s="55"/>
      <c r="I34" s="55">
        <v>196</v>
      </c>
      <c r="J34" s="55"/>
      <c r="K34" s="55">
        <v>6</v>
      </c>
      <c r="L34" s="55"/>
      <c r="M34" s="55">
        <f t="shared" si="0"/>
        <v>202</v>
      </c>
      <c r="N34" s="55"/>
      <c r="O34" s="55">
        <v>3883</v>
      </c>
      <c r="P34" s="55"/>
      <c r="Q34" s="55">
        <v>3005</v>
      </c>
      <c r="R34" s="55"/>
      <c r="S34" s="55">
        <f t="shared" si="1"/>
        <v>6888</v>
      </c>
      <c r="T34" s="55"/>
      <c r="U34" s="55">
        <v>185</v>
      </c>
      <c r="V34" s="55"/>
      <c r="W34" s="55">
        <v>19</v>
      </c>
      <c r="X34" s="55"/>
      <c r="Y34" s="55">
        <f t="shared" si="2"/>
        <v>204</v>
      </c>
      <c r="Z34" s="55"/>
      <c r="AA34" s="55">
        <f t="shared" si="3"/>
        <v>4264</v>
      </c>
      <c r="AB34" s="55"/>
      <c r="AC34" s="55">
        <f t="shared" si="4"/>
        <v>3030</v>
      </c>
      <c r="AD34" s="55"/>
      <c r="AE34" s="55"/>
      <c r="AF34" s="52">
        <f t="shared" si="5"/>
        <v>7294</v>
      </c>
      <c r="AG34" s="52"/>
      <c r="AH34" s="31">
        <f t="shared" si="7"/>
        <v>94.70267462996624</v>
      </c>
      <c r="AI34" s="26"/>
      <c r="AJ34" s="12" t="s">
        <v>26</v>
      </c>
      <c r="AK34" s="8">
        <v>4264</v>
      </c>
      <c r="AL34" s="8">
        <v>3030</v>
      </c>
      <c r="AM34" s="10">
        <f t="shared" si="6"/>
        <v>7294</v>
      </c>
    </row>
    <row r="35" spans="1:39" ht="15" customHeight="1">
      <c r="A35" s="56" t="s">
        <v>28</v>
      </c>
      <c r="B35" s="56"/>
      <c r="C35" s="55"/>
      <c r="D35" s="55"/>
      <c r="E35" s="55"/>
      <c r="F35" s="55"/>
      <c r="G35" s="55"/>
      <c r="H35" s="55"/>
      <c r="I35" s="55">
        <v>212</v>
      </c>
      <c r="J35" s="55"/>
      <c r="K35" s="55">
        <v>11</v>
      </c>
      <c r="L35" s="55"/>
      <c r="M35" s="55">
        <f t="shared" si="0"/>
        <v>223</v>
      </c>
      <c r="N35" s="55"/>
      <c r="O35" s="55">
        <v>3720</v>
      </c>
      <c r="P35" s="55"/>
      <c r="Q35" s="55">
        <v>2875</v>
      </c>
      <c r="R35" s="55"/>
      <c r="S35" s="55">
        <f t="shared" si="1"/>
        <v>6595</v>
      </c>
      <c r="T35" s="55"/>
      <c r="U35" s="55">
        <v>204</v>
      </c>
      <c r="V35" s="55"/>
      <c r="W35" s="55">
        <v>21</v>
      </c>
      <c r="X35" s="55"/>
      <c r="Y35" s="55">
        <f t="shared" si="2"/>
        <v>225</v>
      </c>
      <c r="Z35" s="55"/>
      <c r="AA35" s="55">
        <f t="shared" si="3"/>
        <v>4136</v>
      </c>
      <c r="AB35" s="55"/>
      <c r="AC35" s="55">
        <f t="shared" si="4"/>
        <v>2907</v>
      </c>
      <c r="AD35" s="55"/>
      <c r="AE35" s="55"/>
      <c r="AF35" s="52">
        <f t="shared" si="5"/>
        <v>7043</v>
      </c>
      <c r="AG35" s="52"/>
      <c r="AH35" s="31">
        <f t="shared" si="7"/>
        <v>96.55881546476556</v>
      </c>
      <c r="AI35" s="26"/>
      <c r="AJ35" s="12" t="s">
        <v>29</v>
      </c>
      <c r="AK35" s="8">
        <v>4136</v>
      </c>
      <c r="AL35" s="8">
        <v>2907</v>
      </c>
      <c r="AM35" s="10">
        <f t="shared" si="6"/>
        <v>7043</v>
      </c>
    </row>
    <row r="36" spans="1:39" ht="15" customHeight="1">
      <c r="A36" s="56" t="s">
        <v>30</v>
      </c>
      <c r="B36" s="56"/>
      <c r="C36" s="55"/>
      <c r="D36" s="55"/>
      <c r="E36" s="55"/>
      <c r="F36" s="55"/>
      <c r="G36" s="55"/>
      <c r="H36" s="55"/>
      <c r="I36" s="55">
        <v>194</v>
      </c>
      <c r="J36" s="55"/>
      <c r="K36" s="55">
        <v>14</v>
      </c>
      <c r="L36" s="55"/>
      <c r="M36" s="55">
        <f t="shared" si="0"/>
        <v>208</v>
      </c>
      <c r="N36" s="55"/>
      <c r="O36" s="55">
        <v>3560</v>
      </c>
      <c r="P36" s="55"/>
      <c r="Q36" s="55">
        <v>2824</v>
      </c>
      <c r="R36" s="55"/>
      <c r="S36" s="55">
        <f t="shared" si="1"/>
        <v>6384</v>
      </c>
      <c r="T36" s="55"/>
      <c r="U36" s="55">
        <v>211</v>
      </c>
      <c r="V36" s="55"/>
      <c r="W36" s="55">
        <v>29</v>
      </c>
      <c r="X36" s="55"/>
      <c r="Y36" s="55">
        <f t="shared" si="2"/>
        <v>240</v>
      </c>
      <c r="Z36" s="55"/>
      <c r="AA36" s="55">
        <f t="shared" si="3"/>
        <v>3965</v>
      </c>
      <c r="AB36" s="55"/>
      <c r="AC36" s="55">
        <f t="shared" si="4"/>
        <v>2867</v>
      </c>
      <c r="AD36" s="55"/>
      <c r="AE36" s="55"/>
      <c r="AF36" s="52">
        <f t="shared" si="5"/>
        <v>6832</v>
      </c>
      <c r="AG36" s="52"/>
      <c r="AH36" s="31">
        <f t="shared" si="7"/>
        <v>97.00411756353826</v>
      </c>
      <c r="AI36" s="26"/>
      <c r="AJ36" s="12" t="s">
        <v>31</v>
      </c>
      <c r="AK36" s="8">
        <v>3965</v>
      </c>
      <c r="AL36" s="8">
        <v>2867</v>
      </c>
      <c r="AM36" s="10">
        <f t="shared" si="6"/>
        <v>6832</v>
      </c>
    </row>
    <row r="37" spans="1:39" ht="15" customHeight="1">
      <c r="A37" s="56" t="s">
        <v>32</v>
      </c>
      <c r="B37" s="56"/>
      <c r="C37" s="55"/>
      <c r="D37" s="55"/>
      <c r="E37" s="55"/>
      <c r="F37" s="55"/>
      <c r="G37" s="55"/>
      <c r="H37" s="55"/>
      <c r="I37" s="55">
        <v>235</v>
      </c>
      <c r="J37" s="55"/>
      <c r="K37" s="55">
        <v>11</v>
      </c>
      <c r="L37" s="55"/>
      <c r="M37" s="55">
        <f t="shared" si="0"/>
        <v>246</v>
      </c>
      <c r="N37" s="55"/>
      <c r="O37" s="55">
        <v>3405</v>
      </c>
      <c r="P37" s="55"/>
      <c r="Q37" s="55">
        <v>2726</v>
      </c>
      <c r="R37" s="55"/>
      <c r="S37" s="55">
        <f t="shared" si="1"/>
        <v>6131</v>
      </c>
      <c r="T37" s="55"/>
      <c r="U37" s="55">
        <v>195</v>
      </c>
      <c r="V37" s="55"/>
      <c r="W37" s="55">
        <v>33</v>
      </c>
      <c r="X37" s="55"/>
      <c r="Y37" s="55">
        <f t="shared" si="2"/>
        <v>228</v>
      </c>
      <c r="Z37" s="55"/>
      <c r="AA37" s="55">
        <f t="shared" si="3"/>
        <v>3835</v>
      </c>
      <c r="AB37" s="55"/>
      <c r="AC37" s="55">
        <f t="shared" si="4"/>
        <v>2770</v>
      </c>
      <c r="AD37" s="55"/>
      <c r="AE37" s="55"/>
      <c r="AF37" s="52">
        <f t="shared" si="5"/>
        <v>6605</v>
      </c>
      <c r="AG37" s="52"/>
      <c r="AH37" s="31">
        <f t="shared" si="7"/>
        <v>96.67740046838408</v>
      </c>
      <c r="AI37" s="26"/>
      <c r="AJ37" s="12" t="s">
        <v>33</v>
      </c>
      <c r="AK37" s="8">
        <v>3835</v>
      </c>
      <c r="AL37" s="8">
        <v>2770</v>
      </c>
      <c r="AM37" s="10">
        <f t="shared" si="6"/>
        <v>6605</v>
      </c>
    </row>
    <row r="38" spans="1:39" ht="15" customHeight="1">
      <c r="A38" s="56" t="s">
        <v>34</v>
      </c>
      <c r="B38" s="56"/>
      <c r="C38" s="55"/>
      <c r="D38" s="55"/>
      <c r="E38" s="55"/>
      <c r="F38" s="55"/>
      <c r="G38" s="55"/>
      <c r="H38" s="55"/>
      <c r="I38" s="55">
        <v>270</v>
      </c>
      <c r="J38" s="55"/>
      <c r="K38" s="55">
        <v>14</v>
      </c>
      <c r="L38" s="55"/>
      <c r="M38" s="55">
        <f t="shared" si="0"/>
        <v>284</v>
      </c>
      <c r="N38" s="55"/>
      <c r="O38" s="55">
        <v>3342</v>
      </c>
      <c r="P38" s="55"/>
      <c r="Q38" s="55">
        <v>2740</v>
      </c>
      <c r="R38" s="55"/>
      <c r="S38" s="55">
        <f t="shared" si="1"/>
        <v>6082</v>
      </c>
      <c r="T38" s="55"/>
      <c r="U38" s="55">
        <v>208</v>
      </c>
      <c r="V38" s="55"/>
      <c r="W38" s="55">
        <v>35</v>
      </c>
      <c r="X38" s="55"/>
      <c r="Y38" s="55">
        <f t="shared" si="2"/>
        <v>243</v>
      </c>
      <c r="Z38" s="55"/>
      <c r="AA38" s="55">
        <f t="shared" si="3"/>
        <v>3820</v>
      </c>
      <c r="AB38" s="55"/>
      <c r="AC38" s="55">
        <f t="shared" si="4"/>
        <v>2789</v>
      </c>
      <c r="AD38" s="55"/>
      <c r="AE38" s="55"/>
      <c r="AF38" s="52">
        <f t="shared" si="5"/>
        <v>6609</v>
      </c>
      <c r="AG38" s="52"/>
      <c r="AH38" s="31">
        <f t="shared" si="7"/>
        <v>100.06056018168054</v>
      </c>
      <c r="AI38" s="26"/>
      <c r="AJ38" s="12" t="s">
        <v>35</v>
      </c>
      <c r="AK38" s="8">
        <v>3820</v>
      </c>
      <c r="AL38" s="8">
        <v>2789</v>
      </c>
      <c r="AM38" s="10">
        <f t="shared" si="6"/>
        <v>6609</v>
      </c>
    </row>
    <row r="39" spans="1:39" ht="15" customHeight="1">
      <c r="A39" s="56" t="s">
        <v>107</v>
      </c>
      <c r="B39" s="56"/>
      <c r="C39" s="55"/>
      <c r="D39" s="55"/>
      <c r="E39" s="55"/>
      <c r="F39" s="55"/>
      <c r="G39" s="55"/>
      <c r="H39" s="55"/>
      <c r="I39" s="55">
        <v>229</v>
      </c>
      <c r="J39" s="55"/>
      <c r="K39" s="55">
        <v>11</v>
      </c>
      <c r="L39" s="55"/>
      <c r="M39" s="55">
        <f t="shared" si="0"/>
        <v>240</v>
      </c>
      <c r="N39" s="55"/>
      <c r="O39" s="55">
        <v>3191</v>
      </c>
      <c r="P39" s="55"/>
      <c r="Q39" s="55">
        <v>2503</v>
      </c>
      <c r="R39" s="55"/>
      <c r="S39" s="55">
        <f t="shared" si="1"/>
        <v>5694</v>
      </c>
      <c r="T39" s="55"/>
      <c r="U39" s="55">
        <v>212</v>
      </c>
      <c r="V39" s="55"/>
      <c r="W39" s="55">
        <v>29</v>
      </c>
      <c r="X39" s="55"/>
      <c r="Y39" s="55">
        <f t="shared" si="2"/>
        <v>241</v>
      </c>
      <c r="Z39" s="55"/>
      <c r="AA39" s="55">
        <f t="shared" si="3"/>
        <v>3632</v>
      </c>
      <c r="AB39" s="55"/>
      <c r="AC39" s="55">
        <f t="shared" si="4"/>
        <v>2543</v>
      </c>
      <c r="AD39" s="55"/>
      <c r="AE39" s="55"/>
      <c r="AF39" s="52">
        <f t="shared" si="5"/>
        <v>6175</v>
      </c>
      <c r="AG39" s="52"/>
      <c r="AH39" s="31">
        <f t="shared" si="7"/>
        <v>93.43319715539415</v>
      </c>
      <c r="AI39" s="26"/>
      <c r="AJ39" s="12" t="s">
        <v>108</v>
      </c>
      <c r="AK39" s="8">
        <v>3632</v>
      </c>
      <c r="AL39" s="8">
        <v>2543</v>
      </c>
      <c r="AM39" s="10">
        <f t="shared" si="6"/>
        <v>6175</v>
      </c>
    </row>
    <row r="40" spans="1:39" ht="15" customHeight="1">
      <c r="A40" s="56" t="s">
        <v>109</v>
      </c>
      <c r="B40" s="56"/>
      <c r="C40" s="55"/>
      <c r="D40" s="55"/>
      <c r="E40" s="55"/>
      <c r="F40" s="55"/>
      <c r="G40" s="55"/>
      <c r="H40" s="55"/>
      <c r="I40" s="55">
        <v>246</v>
      </c>
      <c r="J40" s="55"/>
      <c r="K40" s="55">
        <v>15</v>
      </c>
      <c r="L40" s="55"/>
      <c r="M40" s="55">
        <f t="shared" si="0"/>
        <v>261</v>
      </c>
      <c r="N40" s="55"/>
      <c r="O40" s="55">
        <v>3086</v>
      </c>
      <c r="P40" s="55"/>
      <c r="Q40" s="55">
        <v>2444</v>
      </c>
      <c r="R40" s="55"/>
      <c r="S40" s="55">
        <f t="shared" si="1"/>
        <v>5530</v>
      </c>
      <c r="T40" s="55"/>
      <c r="U40" s="55">
        <v>175</v>
      </c>
      <c r="V40" s="55"/>
      <c r="W40" s="55">
        <v>22</v>
      </c>
      <c r="X40" s="55"/>
      <c r="Y40" s="55">
        <f t="shared" si="2"/>
        <v>197</v>
      </c>
      <c r="Z40" s="55"/>
      <c r="AA40" s="55">
        <f>I40+O40+U40</f>
        <v>3507</v>
      </c>
      <c r="AB40" s="55"/>
      <c r="AC40" s="55">
        <f>K40+Q40+W40</f>
        <v>2481</v>
      </c>
      <c r="AD40" s="55"/>
      <c r="AE40" s="55"/>
      <c r="AF40" s="52">
        <f t="shared" si="5"/>
        <v>5988</v>
      </c>
      <c r="AG40" s="52"/>
      <c r="AH40" s="31">
        <f t="shared" si="7"/>
        <v>96.97165991902834</v>
      </c>
      <c r="AI40" s="26"/>
      <c r="AJ40" s="13" t="s">
        <v>36</v>
      </c>
      <c r="AK40" s="8">
        <v>3507</v>
      </c>
      <c r="AL40" s="8">
        <v>2481</v>
      </c>
      <c r="AM40" s="10">
        <f t="shared" si="6"/>
        <v>5988</v>
      </c>
    </row>
    <row r="41" spans="1:39" ht="15" customHeight="1">
      <c r="A41" s="56" t="s">
        <v>110</v>
      </c>
      <c r="B41" s="56"/>
      <c r="C41" s="55"/>
      <c r="D41" s="55"/>
      <c r="E41" s="55"/>
      <c r="F41" s="55"/>
      <c r="G41" s="55"/>
      <c r="H41" s="55"/>
      <c r="I41" s="55">
        <v>252</v>
      </c>
      <c r="J41" s="55"/>
      <c r="K41" s="55">
        <v>17</v>
      </c>
      <c r="L41" s="55"/>
      <c r="M41" s="55">
        <f>SUM(I41:L41)</f>
        <v>269</v>
      </c>
      <c r="N41" s="55"/>
      <c r="O41" s="55">
        <v>3002</v>
      </c>
      <c r="P41" s="55"/>
      <c r="Q41" s="55">
        <v>2445</v>
      </c>
      <c r="R41" s="55"/>
      <c r="S41" s="55">
        <f aca="true" t="shared" si="8" ref="S41:S51">SUM(O41:R41)</f>
        <v>5447</v>
      </c>
      <c r="T41" s="55"/>
      <c r="U41" s="55">
        <v>258</v>
      </c>
      <c r="V41" s="55"/>
      <c r="W41" s="55">
        <v>44</v>
      </c>
      <c r="X41" s="55"/>
      <c r="Y41" s="55">
        <f aca="true" t="shared" si="9" ref="Y41:Y51">SUM(U41:X41)</f>
        <v>302</v>
      </c>
      <c r="Z41" s="55"/>
      <c r="AA41" s="55">
        <f aca="true" t="shared" si="10" ref="AA41:AA47">SUM(I41,O41,U41)</f>
        <v>3512</v>
      </c>
      <c r="AB41" s="55"/>
      <c r="AC41" s="55">
        <f aca="true" t="shared" si="11" ref="AC41:AC47">SUM(K41,Q41,W41)</f>
        <v>2506</v>
      </c>
      <c r="AD41" s="55"/>
      <c r="AE41" s="55"/>
      <c r="AF41" s="52">
        <f aca="true" t="shared" si="12" ref="AF41:AF51">SUM(AA41:AE41)</f>
        <v>6018</v>
      </c>
      <c r="AG41" s="52"/>
      <c r="AH41" s="31">
        <f t="shared" si="7"/>
        <v>100.50100200400803</v>
      </c>
      <c r="AI41" s="26"/>
      <c r="AJ41" s="13" t="s">
        <v>37</v>
      </c>
      <c r="AK41" s="8">
        <v>3512</v>
      </c>
      <c r="AL41" s="8">
        <v>2506</v>
      </c>
      <c r="AM41" s="10">
        <f t="shared" si="6"/>
        <v>6018</v>
      </c>
    </row>
    <row r="42" spans="1:39" ht="15" customHeight="1">
      <c r="A42" s="56" t="s">
        <v>111</v>
      </c>
      <c r="B42" s="56"/>
      <c r="C42" s="55"/>
      <c r="D42" s="55"/>
      <c r="E42" s="55"/>
      <c r="F42" s="55"/>
      <c r="G42" s="55"/>
      <c r="H42" s="55"/>
      <c r="I42" s="55">
        <v>254</v>
      </c>
      <c r="J42" s="55"/>
      <c r="K42" s="55">
        <v>16</v>
      </c>
      <c r="L42" s="55"/>
      <c r="M42" s="55">
        <f>SUM(I42:L42)</f>
        <v>270</v>
      </c>
      <c r="N42" s="55"/>
      <c r="O42" s="55">
        <v>2927</v>
      </c>
      <c r="P42" s="55"/>
      <c r="Q42" s="55">
        <v>2344</v>
      </c>
      <c r="R42" s="55"/>
      <c r="S42" s="55">
        <f t="shared" si="8"/>
        <v>5271</v>
      </c>
      <c r="T42" s="55"/>
      <c r="U42" s="55">
        <v>229</v>
      </c>
      <c r="V42" s="55"/>
      <c r="W42" s="55">
        <v>44</v>
      </c>
      <c r="X42" s="55"/>
      <c r="Y42" s="55">
        <f t="shared" si="9"/>
        <v>273</v>
      </c>
      <c r="Z42" s="55"/>
      <c r="AA42" s="55">
        <f t="shared" si="10"/>
        <v>3410</v>
      </c>
      <c r="AB42" s="55"/>
      <c r="AC42" s="55">
        <f t="shared" si="11"/>
        <v>2404</v>
      </c>
      <c r="AD42" s="55"/>
      <c r="AE42" s="55"/>
      <c r="AF42" s="52">
        <f t="shared" si="12"/>
        <v>5814</v>
      </c>
      <c r="AG42" s="52"/>
      <c r="AH42" s="31">
        <f t="shared" si="7"/>
        <v>96.61016949152543</v>
      </c>
      <c r="AI42" s="26"/>
      <c r="AJ42" s="13" t="s">
        <v>38</v>
      </c>
      <c r="AK42" s="8">
        <v>3410</v>
      </c>
      <c r="AL42" s="8">
        <v>2404</v>
      </c>
      <c r="AM42" s="10">
        <f t="shared" si="6"/>
        <v>5814</v>
      </c>
    </row>
    <row r="43" spans="1:39" ht="15" customHeight="1">
      <c r="A43" s="56" t="s">
        <v>112</v>
      </c>
      <c r="B43" s="56"/>
      <c r="C43" s="55"/>
      <c r="D43" s="55"/>
      <c r="E43" s="55"/>
      <c r="F43" s="55"/>
      <c r="G43" s="55"/>
      <c r="H43" s="55"/>
      <c r="I43" s="55">
        <v>284</v>
      </c>
      <c r="J43" s="55"/>
      <c r="K43" s="55">
        <v>30</v>
      </c>
      <c r="L43" s="55"/>
      <c r="M43" s="55">
        <f>SUM(I43:L43)</f>
        <v>314</v>
      </c>
      <c r="N43" s="55"/>
      <c r="O43" s="55">
        <v>2811</v>
      </c>
      <c r="P43" s="55"/>
      <c r="Q43" s="55">
        <v>2284</v>
      </c>
      <c r="R43" s="55"/>
      <c r="S43" s="55">
        <f t="shared" si="8"/>
        <v>5095</v>
      </c>
      <c r="T43" s="55"/>
      <c r="U43" s="55">
        <v>226</v>
      </c>
      <c r="V43" s="55"/>
      <c r="W43" s="55">
        <v>56</v>
      </c>
      <c r="X43" s="55"/>
      <c r="Y43" s="55">
        <f t="shared" si="9"/>
        <v>282</v>
      </c>
      <c r="Z43" s="55"/>
      <c r="AA43" s="55">
        <f t="shared" si="10"/>
        <v>3321</v>
      </c>
      <c r="AB43" s="55"/>
      <c r="AC43" s="55">
        <f t="shared" si="11"/>
        <v>2370</v>
      </c>
      <c r="AD43" s="55"/>
      <c r="AE43" s="55"/>
      <c r="AF43" s="52">
        <f t="shared" si="12"/>
        <v>5691</v>
      </c>
      <c r="AG43" s="52"/>
      <c r="AH43" s="31">
        <f t="shared" si="7"/>
        <v>97.8844169246646</v>
      </c>
      <c r="AI43" s="26"/>
      <c r="AJ43" s="13" t="s">
        <v>39</v>
      </c>
      <c r="AK43" s="8">
        <v>3321</v>
      </c>
      <c r="AL43" s="8">
        <v>2370</v>
      </c>
      <c r="AM43" s="10">
        <f t="shared" si="6"/>
        <v>5691</v>
      </c>
    </row>
    <row r="44" spans="1:39" ht="15" customHeight="1">
      <c r="A44" s="56" t="s">
        <v>113</v>
      </c>
      <c r="B44" s="56"/>
      <c r="C44" s="55"/>
      <c r="D44" s="55"/>
      <c r="E44" s="55"/>
      <c r="F44" s="55"/>
      <c r="G44" s="55"/>
      <c r="H44" s="55"/>
      <c r="I44" s="55">
        <v>306</v>
      </c>
      <c r="J44" s="55"/>
      <c r="K44" s="55">
        <v>31</v>
      </c>
      <c r="L44" s="55"/>
      <c r="M44" s="55">
        <v>337</v>
      </c>
      <c r="N44" s="55"/>
      <c r="O44" s="55">
        <v>2724</v>
      </c>
      <c r="P44" s="55"/>
      <c r="Q44" s="55">
        <v>2169</v>
      </c>
      <c r="R44" s="55"/>
      <c r="S44" s="55">
        <f t="shared" si="8"/>
        <v>4893</v>
      </c>
      <c r="T44" s="55"/>
      <c r="U44" s="55">
        <v>219</v>
      </c>
      <c r="V44" s="55"/>
      <c r="W44" s="55">
        <v>48</v>
      </c>
      <c r="X44" s="55"/>
      <c r="Y44" s="55">
        <f t="shared" si="9"/>
        <v>267</v>
      </c>
      <c r="Z44" s="55"/>
      <c r="AA44" s="55">
        <f t="shared" si="10"/>
        <v>3249</v>
      </c>
      <c r="AB44" s="55"/>
      <c r="AC44" s="55">
        <f t="shared" si="11"/>
        <v>2248</v>
      </c>
      <c r="AD44" s="55"/>
      <c r="AE44" s="55"/>
      <c r="AF44" s="52">
        <f t="shared" si="12"/>
        <v>5497</v>
      </c>
      <c r="AG44" s="52"/>
      <c r="AH44" s="31">
        <f t="shared" si="7"/>
        <v>96.59110876823054</v>
      </c>
      <c r="AI44" s="26"/>
      <c r="AJ44" s="13" t="s">
        <v>40</v>
      </c>
      <c r="AK44" s="8">
        <v>3249</v>
      </c>
      <c r="AL44" s="8">
        <v>2248</v>
      </c>
      <c r="AM44" s="10">
        <f t="shared" si="6"/>
        <v>5497</v>
      </c>
    </row>
    <row r="45" spans="1:39" ht="15" customHeight="1">
      <c r="A45" s="59" t="s">
        <v>114</v>
      </c>
      <c r="B45" s="59"/>
      <c r="C45" s="58"/>
      <c r="D45" s="58"/>
      <c r="E45" s="58"/>
      <c r="F45" s="58"/>
      <c r="G45" s="58"/>
      <c r="H45" s="58"/>
      <c r="I45" s="58">
        <v>312</v>
      </c>
      <c r="J45" s="58"/>
      <c r="K45" s="58">
        <v>18</v>
      </c>
      <c r="L45" s="58"/>
      <c r="M45" s="58">
        <f aca="true" t="shared" si="13" ref="M45:M51">SUM(I45:L45)</f>
        <v>330</v>
      </c>
      <c r="N45" s="58"/>
      <c r="O45" s="58">
        <v>2657</v>
      </c>
      <c r="P45" s="58"/>
      <c r="Q45" s="58">
        <v>1990</v>
      </c>
      <c r="R45" s="58"/>
      <c r="S45" s="58">
        <f t="shared" si="8"/>
        <v>4647</v>
      </c>
      <c r="T45" s="58"/>
      <c r="U45" s="58">
        <v>53</v>
      </c>
      <c r="V45" s="58"/>
      <c r="W45" s="58">
        <v>13</v>
      </c>
      <c r="X45" s="58"/>
      <c r="Y45" s="58">
        <f t="shared" si="9"/>
        <v>66</v>
      </c>
      <c r="Z45" s="58"/>
      <c r="AA45" s="58">
        <f t="shared" si="10"/>
        <v>3022</v>
      </c>
      <c r="AB45" s="58"/>
      <c r="AC45" s="58">
        <f t="shared" si="11"/>
        <v>2021</v>
      </c>
      <c r="AD45" s="58"/>
      <c r="AE45" s="58"/>
      <c r="AF45" s="57">
        <f t="shared" si="12"/>
        <v>5043</v>
      </c>
      <c r="AG45" s="57"/>
      <c r="AH45" s="31">
        <f t="shared" si="7"/>
        <v>91.74094960887757</v>
      </c>
      <c r="AI45" s="26"/>
      <c r="AJ45" s="14" t="s">
        <v>41</v>
      </c>
      <c r="AK45" s="8">
        <v>3022</v>
      </c>
      <c r="AL45" s="8">
        <v>2021</v>
      </c>
      <c r="AM45" s="10">
        <f t="shared" si="6"/>
        <v>5043</v>
      </c>
    </row>
    <row r="46" spans="1:39" ht="15" customHeight="1">
      <c r="A46" s="56" t="s">
        <v>115</v>
      </c>
      <c r="B46" s="56"/>
      <c r="C46" s="55"/>
      <c r="D46" s="55"/>
      <c r="E46" s="55"/>
      <c r="F46" s="55"/>
      <c r="G46" s="55"/>
      <c r="H46" s="55"/>
      <c r="I46" s="55">
        <v>320</v>
      </c>
      <c r="J46" s="55"/>
      <c r="K46" s="55">
        <v>17</v>
      </c>
      <c r="L46" s="55"/>
      <c r="M46" s="55">
        <f t="shared" si="13"/>
        <v>337</v>
      </c>
      <c r="N46" s="55"/>
      <c r="O46" s="55">
        <v>2602</v>
      </c>
      <c r="P46" s="55"/>
      <c r="Q46" s="55">
        <v>1867</v>
      </c>
      <c r="R46" s="55"/>
      <c r="S46" s="55">
        <f t="shared" si="8"/>
        <v>4469</v>
      </c>
      <c r="T46" s="55"/>
      <c r="U46" s="55">
        <v>54</v>
      </c>
      <c r="V46" s="55"/>
      <c r="W46" s="55">
        <v>12</v>
      </c>
      <c r="X46" s="55"/>
      <c r="Y46" s="55">
        <f t="shared" si="9"/>
        <v>66</v>
      </c>
      <c r="Z46" s="55"/>
      <c r="AA46" s="55">
        <f t="shared" si="10"/>
        <v>2976</v>
      </c>
      <c r="AB46" s="55"/>
      <c r="AC46" s="55">
        <f t="shared" si="11"/>
        <v>1896</v>
      </c>
      <c r="AD46" s="55"/>
      <c r="AE46" s="55"/>
      <c r="AF46" s="52">
        <f t="shared" si="12"/>
        <v>4872</v>
      </c>
      <c r="AG46" s="52"/>
      <c r="AH46" s="31">
        <f t="shared" si="7"/>
        <v>96.60916121356335</v>
      </c>
      <c r="AI46" s="26"/>
      <c r="AJ46" s="13" t="s">
        <v>42</v>
      </c>
      <c r="AK46" s="8">
        <v>2976</v>
      </c>
      <c r="AL46" s="8">
        <v>1896</v>
      </c>
      <c r="AM46" s="10">
        <f t="shared" si="6"/>
        <v>4872</v>
      </c>
    </row>
    <row r="47" spans="1:39" ht="15" customHeight="1">
      <c r="A47" s="59" t="s">
        <v>116</v>
      </c>
      <c r="B47" s="59"/>
      <c r="C47" s="58"/>
      <c r="D47" s="58"/>
      <c r="E47" s="58"/>
      <c r="F47" s="58"/>
      <c r="G47" s="58"/>
      <c r="H47" s="58"/>
      <c r="I47" s="58">
        <v>364</v>
      </c>
      <c r="J47" s="58"/>
      <c r="K47" s="58">
        <v>18</v>
      </c>
      <c r="L47" s="58"/>
      <c r="M47" s="58">
        <f t="shared" si="13"/>
        <v>382</v>
      </c>
      <c r="N47" s="58"/>
      <c r="O47" s="58">
        <v>2497</v>
      </c>
      <c r="P47" s="58"/>
      <c r="Q47" s="58">
        <v>1770</v>
      </c>
      <c r="R47" s="58"/>
      <c r="S47" s="58">
        <f t="shared" si="8"/>
        <v>4267</v>
      </c>
      <c r="T47" s="58"/>
      <c r="U47" s="58">
        <v>51</v>
      </c>
      <c r="V47" s="58"/>
      <c r="W47" s="58">
        <v>10</v>
      </c>
      <c r="X47" s="58"/>
      <c r="Y47" s="58">
        <f t="shared" si="9"/>
        <v>61</v>
      </c>
      <c r="Z47" s="58"/>
      <c r="AA47" s="58">
        <f t="shared" si="10"/>
        <v>2912</v>
      </c>
      <c r="AB47" s="58"/>
      <c r="AC47" s="58">
        <f t="shared" si="11"/>
        <v>1798</v>
      </c>
      <c r="AD47" s="58"/>
      <c r="AE47" s="58"/>
      <c r="AF47" s="57">
        <f t="shared" si="12"/>
        <v>4710</v>
      </c>
      <c r="AG47" s="57"/>
      <c r="AH47" s="31">
        <f t="shared" si="7"/>
        <v>96.67487684729063</v>
      </c>
      <c r="AI47" s="26"/>
      <c r="AJ47" s="14" t="s">
        <v>43</v>
      </c>
      <c r="AK47" s="8">
        <v>2912</v>
      </c>
      <c r="AL47" s="8">
        <v>1798</v>
      </c>
      <c r="AM47" s="10">
        <f t="shared" si="6"/>
        <v>4710</v>
      </c>
    </row>
    <row r="48" spans="1:39" ht="15" customHeight="1">
      <c r="A48" s="56" t="s">
        <v>117</v>
      </c>
      <c r="B48" s="56"/>
      <c r="C48" s="55">
        <v>6</v>
      </c>
      <c r="D48" s="55"/>
      <c r="E48" s="55">
        <v>0</v>
      </c>
      <c r="F48" s="55"/>
      <c r="G48" s="55">
        <f>SUM(C48:F48)</f>
        <v>6</v>
      </c>
      <c r="H48" s="55"/>
      <c r="I48" s="55">
        <v>511</v>
      </c>
      <c r="J48" s="55"/>
      <c r="K48" s="55">
        <v>12</v>
      </c>
      <c r="L48" s="55"/>
      <c r="M48" s="55">
        <f t="shared" si="13"/>
        <v>523</v>
      </c>
      <c r="N48" s="55"/>
      <c r="O48" s="55">
        <v>2468</v>
      </c>
      <c r="P48" s="55"/>
      <c r="Q48" s="55">
        <v>1689</v>
      </c>
      <c r="R48" s="55"/>
      <c r="S48" s="55">
        <f t="shared" si="8"/>
        <v>4157</v>
      </c>
      <c r="T48" s="55"/>
      <c r="U48" s="55">
        <v>39</v>
      </c>
      <c r="V48" s="55"/>
      <c r="W48" s="55">
        <v>9</v>
      </c>
      <c r="X48" s="55"/>
      <c r="Y48" s="55">
        <f t="shared" si="9"/>
        <v>48</v>
      </c>
      <c r="Z48" s="55"/>
      <c r="AA48" s="55">
        <f>SUM(C48,I48,O48,U48)</f>
        <v>3024</v>
      </c>
      <c r="AB48" s="55"/>
      <c r="AC48" s="55">
        <f>SUM(E48,K48,Q48,W48)</f>
        <v>1710</v>
      </c>
      <c r="AD48" s="55"/>
      <c r="AE48" s="55"/>
      <c r="AF48" s="52">
        <f t="shared" si="12"/>
        <v>4734</v>
      </c>
      <c r="AG48" s="52"/>
      <c r="AH48" s="31">
        <f t="shared" si="7"/>
        <v>100.50955414012739</v>
      </c>
      <c r="AI48" s="26"/>
      <c r="AJ48" s="13" t="s">
        <v>44</v>
      </c>
      <c r="AK48" s="8">
        <v>3024</v>
      </c>
      <c r="AL48" s="8">
        <v>1710</v>
      </c>
      <c r="AM48" s="10">
        <f t="shared" si="6"/>
        <v>4734</v>
      </c>
    </row>
    <row r="49" spans="1:39" ht="15" customHeight="1">
      <c r="A49" s="56" t="s">
        <v>118</v>
      </c>
      <c r="B49" s="56"/>
      <c r="C49" s="55">
        <v>14</v>
      </c>
      <c r="D49" s="55"/>
      <c r="E49" s="55">
        <v>0</v>
      </c>
      <c r="F49" s="55"/>
      <c r="G49" s="55">
        <f>SUM(C49:F49)</f>
        <v>14</v>
      </c>
      <c r="H49" s="55"/>
      <c r="I49" s="55">
        <v>504</v>
      </c>
      <c r="J49" s="55"/>
      <c r="K49" s="55">
        <v>17</v>
      </c>
      <c r="L49" s="55"/>
      <c r="M49" s="55">
        <f t="shared" si="13"/>
        <v>521</v>
      </c>
      <c r="N49" s="55"/>
      <c r="O49" s="55">
        <v>2336</v>
      </c>
      <c r="P49" s="55"/>
      <c r="Q49" s="55">
        <v>1572</v>
      </c>
      <c r="R49" s="55"/>
      <c r="S49" s="55">
        <f t="shared" si="8"/>
        <v>3908</v>
      </c>
      <c r="T49" s="55"/>
      <c r="U49" s="55">
        <v>44</v>
      </c>
      <c r="V49" s="55"/>
      <c r="W49" s="55">
        <v>8</v>
      </c>
      <c r="X49" s="55"/>
      <c r="Y49" s="55">
        <f t="shared" si="9"/>
        <v>52</v>
      </c>
      <c r="Z49" s="55"/>
      <c r="AA49" s="55">
        <f>SUM(C49,I49,O49,U49)</f>
        <v>2898</v>
      </c>
      <c r="AB49" s="55"/>
      <c r="AC49" s="55">
        <f>SUM(E49,K49,Q49,W49)</f>
        <v>1597</v>
      </c>
      <c r="AD49" s="55"/>
      <c r="AE49" s="55"/>
      <c r="AF49" s="52">
        <f t="shared" si="12"/>
        <v>4495</v>
      </c>
      <c r="AG49" s="52"/>
      <c r="AH49" s="31">
        <f t="shared" si="7"/>
        <v>94.95141529362061</v>
      </c>
      <c r="AI49" s="26"/>
      <c r="AJ49" s="13" t="s">
        <v>45</v>
      </c>
      <c r="AK49" s="8">
        <v>2898</v>
      </c>
      <c r="AL49" s="8">
        <v>1597</v>
      </c>
      <c r="AM49" s="10">
        <f t="shared" si="6"/>
        <v>4495</v>
      </c>
    </row>
    <row r="50" spans="1:39" ht="15" customHeight="1">
      <c r="A50" s="56" t="s">
        <v>119</v>
      </c>
      <c r="B50" s="56"/>
      <c r="C50" s="55">
        <v>10</v>
      </c>
      <c r="D50" s="55"/>
      <c r="E50" s="55">
        <v>0</v>
      </c>
      <c r="F50" s="55"/>
      <c r="G50" s="55">
        <f>SUM(C50:F50)</f>
        <v>10</v>
      </c>
      <c r="H50" s="55"/>
      <c r="I50" s="55">
        <v>595</v>
      </c>
      <c r="J50" s="55"/>
      <c r="K50" s="55">
        <v>17</v>
      </c>
      <c r="L50" s="55"/>
      <c r="M50" s="55">
        <f t="shared" si="13"/>
        <v>612</v>
      </c>
      <c r="N50" s="55"/>
      <c r="O50" s="55">
        <v>2224</v>
      </c>
      <c r="P50" s="55"/>
      <c r="Q50" s="55">
        <v>1472</v>
      </c>
      <c r="R50" s="55"/>
      <c r="S50" s="55">
        <f t="shared" si="8"/>
        <v>3696</v>
      </c>
      <c r="T50" s="55"/>
      <c r="U50" s="55">
        <v>42</v>
      </c>
      <c r="V50" s="55"/>
      <c r="W50" s="55">
        <v>8</v>
      </c>
      <c r="X50" s="55"/>
      <c r="Y50" s="55">
        <f t="shared" si="9"/>
        <v>50</v>
      </c>
      <c r="Z50" s="55"/>
      <c r="AA50" s="55">
        <f>SUM(C50,I50,O50,U50)</f>
        <v>2871</v>
      </c>
      <c r="AB50" s="55"/>
      <c r="AC50" s="55">
        <f>SUM(E50,K50,Q50,W50)</f>
        <v>1497</v>
      </c>
      <c r="AD50" s="55"/>
      <c r="AE50" s="55"/>
      <c r="AF50" s="52">
        <f t="shared" si="12"/>
        <v>4368</v>
      </c>
      <c r="AG50" s="52"/>
      <c r="AH50" s="31">
        <f t="shared" si="7"/>
        <v>97.17463848720801</v>
      </c>
      <c r="AI50" s="26"/>
      <c r="AJ50" s="13" t="s">
        <v>46</v>
      </c>
      <c r="AK50" s="8">
        <v>2871</v>
      </c>
      <c r="AL50" s="8">
        <v>1497</v>
      </c>
      <c r="AM50" s="10">
        <f t="shared" si="6"/>
        <v>4368</v>
      </c>
    </row>
    <row r="51" spans="1:39" ht="15" customHeight="1">
      <c r="A51" s="56" t="s">
        <v>120</v>
      </c>
      <c r="B51" s="56"/>
      <c r="C51" s="55">
        <v>7</v>
      </c>
      <c r="D51" s="55"/>
      <c r="E51" s="55">
        <v>0</v>
      </c>
      <c r="F51" s="55"/>
      <c r="G51" s="55">
        <f>SUM(C51:F51)</f>
        <v>7</v>
      </c>
      <c r="H51" s="55"/>
      <c r="I51" s="55">
        <v>682</v>
      </c>
      <c r="J51" s="55"/>
      <c r="K51" s="55">
        <v>18</v>
      </c>
      <c r="L51" s="55"/>
      <c r="M51" s="55">
        <f t="shared" si="13"/>
        <v>700</v>
      </c>
      <c r="N51" s="55"/>
      <c r="O51" s="55">
        <v>2046</v>
      </c>
      <c r="P51" s="55"/>
      <c r="Q51" s="55">
        <v>1300</v>
      </c>
      <c r="R51" s="55"/>
      <c r="S51" s="55">
        <f t="shared" si="8"/>
        <v>3346</v>
      </c>
      <c r="T51" s="55"/>
      <c r="U51" s="55">
        <v>44</v>
      </c>
      <c r="V51" s="55"/>
      <c r="W51" s="55">
        <v>9</v>
      </c>
      <c r="X51" s="55"/>
      <c r="Y51" s="55">
        <f t="shared" si="9"/>
        <v>53</v>
      </c>
      <c r="Z51" s="55"/>
      <c r="AA51" s="55">
        <f>SUM(C51,I51,O51,U51)</f>
        <v>2779</v>
      </c>
      <c r="AB51" s="55"/>
      <c r="AC51" s="55">
        <f>SUM(E51,K51,Q51,W51)</f>
        <v>1327</v>
      </c>
      <c r="AD51" s="55"/>
      <c r="AE51" s="55"/>
      <c r="AF51" s="52">
        <f t="shared" si="12"/>
        <v>4106</v>
      </c>
      <c r="AG51" s="52"/>
      <c r="AH51" s="31">
        <f t="shared" si="7"/>
        <v>94.0018315018315</v>
      </c>
      <c r="AI51" s="26"/>
      <c r="AJ51" s="13" t="s">
        <v>47</v>
      </c>
      <c r="AK51" s="8">
        <v>2779</v>
      </c>
      <c r="AL51" s="8">
        <v>1327</v>
      </c>
      <c r="AM51" s="10">
        <f t="shared" si="6"/>
        <v>4106</v>
      </c>
    </row>
    <row r="52" spans="1:39" ht="15" customHeight="1">
      <c r="A52" s="59" t="s">
        <v>121</v>
      </c>
      <c r="B52" s="59"/>
      <c r="C52" s="58">
        <v>10</v>
      </c>
      <c r="D52" s="58"/>
      <c r="E52" s="58">
        <v>0</v>
      </c>
      <c r="F52" s="58"/>
      <c r="G52" s="58">
        <v>10</v>
      </c>
      <c r="H52" s="58"/>
      <c r="I52" s="58">
        <v>710</v>
      </c>
      <c r="J52" s="58"/>
      <c r="K52" s="58">
        <v>19</v>
      </c>
      <c r="L52" s="58"/>
      <c r="M52" s="58">
        <v>729</v>
      </c>
      <c r="N52" s="58"/>
      <c r="O52" s="58">
        <v>1908</v>
      </c>
      <c r="P52" s="58"/>
      <c r="Q52" s="58">
        <v>1218</v>
      </c>
      <c r="R52" s="58"/>
      <c r="S52" s="58">
        <v>3126</v>
      </c>
      <c r="T52" s="58"/>
      <c r="U52" s="58">
        <v>41</v>
      </c>
      <c r="V52" s="58"/>
      <c r="W52" s="58">
        <v>10</v>
      </c>
      <c r="X52" s="58"/>
      <c r="Y52" s="58">
        <v>51</v>
      </c>
      <c r="Z52" s="58"/>
      <c r="AA52" s="58">
        <v>2669</v>
      </c>
      <c r="AB52" s="58"/>
      <c r="AC52" s="58">
        <v>1247</v>
      </c>
      <c r="AD52" s="58"/>
      <c r="AE52" s="58"/>
      <c r="AF52" s="57">
        <v>3916</v>
      </c>
      <c r="AG52" s="57"/>
      <c r="AH52" s="31">
        <f t="shared" si="7"/>
        <v>95.37262542620554</v>
      </c>
      <c r="AI52" s="26"/>
      <c r="AJ52" s="14" t="s">
        <v>48</v>
      </c>
      <c r="AK52" s="8">
        <v>2669</v>
      </c>
      <c r="AL52" s="8">
        <v>1247</v>
      </c>
      <c r="AM52" s="10">
        <f t="shared" si="6"/>
        <v>3916</v>
      </c>
    </row>
    <row r="53" spans="1:39" ht="15" customHeight="1">
      <c r="A53" s="56" t="s">
        <v>122</v>
      </c>
      <c r="B53" s="56"/>
      <c r="C53" s="55">
        <v>12</v>
      </c>
      <c r="D53" s="55"/>
      <c r="E53" s="55">
        <v>0</v>
      </c>
      <c r="F53" s="55"/>
      <c r="G53" s="55">
        <f aca="true" t="shared" si="14" ref="G53:G60">SUM(C53:F53)</f>
        <v>12</v>
      </c>
      <c r="H53" s="55"/>
      <c r="I53" s="55">
        <v>734</v>
      </c>
      <c r="J53" s="55"/>
      <c r="K53" s="55">
        <v>20</v>
      </c>
      <c r="L53" s="55"/>
      <c r="M53" s="55">
        <f aca="true" t="shared" si="15" ref="M53:M60">SUM(I53:L53)</f>
        <v>754</v>
      </c>
      <c r="N53" s="55"/>
      <c r="O53" s="55">
        <v>1804</v>
      </c>
      <c r="P53" s="55"/>
      <c r="Q53" s="55">
        <v>1103</v>
      </c>
      <c r="R53" s="55"/>
      <c r="S53" s="55">
        <f aca="true" t="shared" si="16" ref="S53:S60">SUM(O53:R53)</f>
        <v>2907</v>
      </c>
      <c r="T53" s="55"/>
      <c r="U53" s="55">
        <v>48</v>
      </c>
      <c r="V53" s="55"/>
      <c r="W53" s="55">
        <v>13</v>
      </c>
      <c r="X53" s="55"/>
      <c r="Y53" s="55">
        <f aca="true" t="shared" si="17" ref="Y53:Y60">SUM(U53:X53)</f>
        <v>61</v>
      </c>
      <c r="Z53" s="55"/>
      <c r="AA53" s="55">
        <f aca="true" t="shared" si="18" ref="AA53:AA60">SUM(C53,I53,O53,U53)</f>
        <v>2598</v>
      </c>
      <c r="AB53" s="55"/>
      <c r="AC53" s="55">
        <f aca="true" t="shared" si="19" ref="AC53:AC60">SUM(E53,K53,Q53,W53)</f>
        <v>1136</v>
      </c>
      <c r="AD53" s="55"/>
      <c r="AE53" s="55"/>
      <c r="AF53" s="52">
        <f aca="true" t="shared" si="20" ref="AF53:AF60">SUM(AA53:AE53)</f>
        <v>3734</v>
      </c>
      <c r="AG53" s="52"/>
      <c r="AH53" s="32">
        <f t="shared" si="7"/>
        <v>95.35240040858018</v>
      </c>
      <c r="AI53" s="26"/>
      <c r="AJ53" s="14" t="s">
        <v>49</v>
      </c>
      <c r="AK53" s="8">
        <v>2598</v>
      </c>
      <c r="AL53" s="8">
        <v>1136</v>
      </c>
      <c r="AM53" s="10">
        <f t="shared" si="6"/>
        <v>3734</v>
      </c>
    </row>
    <row r="54" spans="1:39" ht="15" customHeight="1">
      <c r="A54" s="56" t="s">
        <v>123</v>
      </c>
      <c r="B54" s="56"/>
      <c r="C54" s="55">
        <v>10</v>
      </c>
      <c r="D54" s="55"/>
      <c r="E54" s="55">
        <v>0</v>
      </c>
      <c r="F54" s="55"/>
      <c r="G54" s="55">
        <f t="shared" si="14"/>
        <v>10</v>
      </c>
      <c r="H54" s="55"/>
      <c r="I54" s="55">
        <v>794</v>
      </c>
      <c r="J54" s="55"/>
      <c r="K54" s="55">
        <v>13</v>
      </c>
      <c r="L54" s="55"/>
      <c r="M54" s="55">
        <f t="shared" si="15"/>
        <v>807</v>
      </c>
      <c r="N54" s="55"/>
      <c r="O54" s="55">
        <v>1716</v>
      </c>
      <c r="P54" s="55"/>
      <c r="Q54" s="55">
        <v>985</v>
      </c>
      <c r="R54" s="55"/>
      <c r="S54" s="55">
        <f t="shared" si="16"/>
        <v>2701</v>
      </c>
      <c r="T54" s="55"/>
      <c r="U54" s="55">
        <v>59</v>
      </c>
      <c r="V54" s="55"/>
      <c r="W54" s="55">
        <v>8</v>
      </c>
      <c r="X54" s="55"/>
      <c r="Y54" s="55">
        <f t="shared" si="17"/>
        <v>67</v>
      </c>
      <c r="Z54" s="55"/>
      <c r="AA54" s="55">
        <f t="shared" si="18"/>
        <v>2579</v>
      </c>
      <c r="AB54" s="55"/>
      <c r="AC54" s="55">
        <f t="shared" si="19"/>
        <v>1006</v>
      </c>
      <c r="AD54" s="55"/>
      <c r="AE54" s="55"/>
      <c r="AF54" s="52">
        <f t="shared" si="20"/>
        <v>3585</v>
      </c>
      <c r="AG54" s="52"/>
      <c r="AH54" s="31">
        <f t="shared" si="7"/>
        <v>96.00964113551152</v>
      </c>
      <c r="AI54" s="26"/>
      <c r="AJ54" s="14" t="s">
        <v>50</v>
      </c>
      <c r="AK54" s="8">
        <v>2579</v>
      </c>
      <c r="AL54" s="8">
        <v>1006</v>
      </c>
      <c r="AM54" s="10">
        <f t="shared" si="6"/>
        <v>3585</v>
      </c>
    </row>
    <row r="55" spans="1:39" ht="15" customHeight="1">
      <c r="A55" s="56" t="s">
        <v>124</v>
      </c>
      <c r="B55" s="56"/>
      <c r="C55" s="55">
        <v>11</v>
      </c>
      <c r="D55" s="55"/>
      <c r="E55" s="55">
        <v>0</v>
      </c>
      <c r="F55" s="55"/>
      <c r="G55" s="55">
        <f t="shared" si="14"/>
        <v>11</v>
      </c>
      <c r="H55" s="55"/>
      <c r="I55" s="55">
        <v>804</v>
      </c>
      <c r="J55" s="55"/>
      <c r="K55" s="55">
        <v>16</v>
      </c>
      <c r="L55" s="55"/>
      <c r="M55" s="55">
        <f t="shared" si="15"/>
        <v>820</v>
      </c>
      <c r="N55" s="55"/>
      <c r="O55" s="55">
        <v>1662</v>
      </c>
      <c r="P55" s="55"/>
      <c r="Q55" s="55">
        <v>902</v>
      </c>
      <c r="R55" s="55"/>
      <c r="S55" s="55">
        <f t="shared" si="16"/>
        <v>2564</v>
      </c>
      <c r="T55" s="55"/>
      <c r="U55" s="55">
        <v>59</v>
      </c>
      <c r="V55" s="55"/>
      <c r="W55" s="55">
        <v>13</v>
      </c>
      <c r="X55" s="55"/>
      <c r="Y55" s="55">
        <f t="shared" si="17"/>
        <v>72</v>
      </c>
      <c r="Z55" s="55"/>
      <c r="AA55" s="55">
        <f t="shared" si="18"/>
        <v>2536</v>
      </c>
      <c r="AB55" s="55"/>
      <c r="AC55" s="55">
        <f t="shared" si="19"/>
        <v>931</v>
      </c>
      <c r="AD55" s="55"/>
      <c r="AE55" s="55"/>
      <c r="AF55" s="52">
        <f t="shared" si="20"/>
        <v>3467</v>
      </c>
      <c r="AG55" s="52"/>
      <c r="AH55" s="31">
        <f t="shared" si="7"/>
        <v>96.70850767085076</v>
      </c>
      <c r="AI55" s="3"/>
      <c r="AJ55" s="13" t="s">
        <v>51</v>
      </c>
      <c r="AK55" s="8">
        <v>2536</v>
      </c>
      <c r="AL55" s="8">
        <v>931</v>
      </c>
      <c r="AM55" s="10">
        <f t="shared" si="6"/>
        <v>3467</v>
      </c>
    </row>
    <row r="56" spans="1:39" ht="15" customHeight="1">
      <c r="A56" s="56" t="s">
        <v>125</v>
      </c>
      <c r="B56" s="56"/>
      <c r="C56" s="55">
        <v>13</v>
      </c>
      <c r="D56" s="55"/>
      <c r="E56" s="55">
        <v>0</v>
      </c>
      <c r="F56" s="55"/>
      <c r="G56" s="55">
        <f t="shared" si="14"/>
        <v>13</v>
      </c>
      <c r="H56" s="55"/>
      <c r="I56" s="55">
        <v>875</v>
      </c>
      <c r="J56" s="55"/>
      <c r="K56" s="55">
        <v>18</v>
      </c>
      <c r="L56" s="55"/>
      <c r="M56" s="55">
        <f t="shared" si="15"/>
        <v>893</v>
      </c>
      <c r="N56" s="55"/>
      <c r="O56" s="55">
        <v>1629</v>
      </c>
      <c r="P56" s="55"/>
      <c r="Q56" s="55">
        <v>882</v>
      </c>
      <c r="R56" s="55"/>
      <c r="S56" s="55">
        <f t="shared" si="16"/>
        <v>2511</v>
      </c>
      <c r="T56" s="55"/>
      <c r="U56" s="55">
        <v>63</v>
      </c>
      <c r="V56" s="55"/>
      <c r="W56" s="55">
        <v>12</v>
      </c>
      <c r="X56" s="55"/>
      <c r="Y56" s="55">
        <f t="shared" si="17"/>
        <v>75</v>
      </c>
      <c r="Z56" s="55"/>
      <c r="AA56" s="55">
        <f t="shared" si="18"/>
        <v>2580</v>
      </c>
      <c r="AB56" s="55"/>
      <c r="AC56" s="55">
        <f t="shared" si="19"/>
        <v>912</v>
      </c>
      <c r="AD56" s="55"/>
      <c r="AE56" s="55"/>
      <c r="AF56" s="52">
        <f t="shared" si="20"/>
        <v>3492</v>
      </c>
      <c r="AG56" s="52"/>
      <c r="AH56" s="31">
        <f t="shared" si="7"/>
        <v>100.7210845111047</v>
      </c>
      <c r="AI56" s="3"/>
      <c r="AJ56" s="13" t="s">
        <v>52</v>
      </c>
      <c r="AK56" s="8">
        <v>2580</v>
      </c>
      <c r="AL56" s="8">
        <v>912</v>
      </c>
      <c r="AM56" s="10">
        <f t="shared" si="6"/>
        <v>3492</v>
      </c>
    </row>
    <row r="57" spans="1:39" ht="15" customHeight="1">
      <c r="A57" s="56" t="s">
        <v>126</v>
      </c>
      <c r="B57" s="56"/>
      <c r="C57" s="55">
        <v>10</v>
      </c>
      <c r="D57" s="55"/>
      <c r="E57" s="55">
        <v>0</v>
      </c>
      <c r="F57" s="55"/>
      <c r="G57" s="55">
        <f t="shared" si="14"/>
        <v>10</v>
      </c>
      <c r="H57" s="55"/>
      <c r="I57" s="55">
        <v>928</v>
      </c>
      <c r="J57" s="55"/>
      <c r="K57" s="55">
        <v>18</v>
      </c>
      <c r="L57" s="55"/>
      <c r="M57" s="55">
        <f t="shared" si="15"/>
        <v>946</v>
      </c>
      <c r="N57" s="55"/>
      <c r="O57" s="55">
        <v>1581</v>
      </c>
      <c r="P57" s="55"/>
      <c r="Q57" s="55">
        <v>842</v>
      </c>
      <c r="R57" s="55"/>
      <c r="S57" s="55">
        <f t="shared" si="16"/>
        <v>2423</v>
      </c>
      <c r="T57" s="55"/>
      <c r="U57" s="55">
        <v>62</v>
      </c>
      <c r="V57" s="55"/>
      <c r="W57" s="55">
        <v>11</v>
      </c>
      <c r="X57" s="55"/>
      <c r="Y57" s="55">
        <f t="shared" si="17"/>
        <v>73</v>
      </c>
      <c r="Z57" s="55"/>
      <c r="AA57" s="55">
        <f t="shared" si="18"/>
        <v>2581</v>
      </c>
      <c r="AB57" s="55"/>
      <c r="AC57" s="55">
        <f t="shared" si="19"/>
        <v>871</v>
      </c>
      <c r="AD57" s="55"/>
      <c r="AE57" s="55"/>
      <c r="AF57" s="52">
        <f t="shared" si="20"/>
        <v>3452</v>
      </c>
      <c r="AG57" s="52"/>
      <c r="AH57" s="31">
        <f>(AF57/AF56)*100</f>
        <v>98.85452462772051</v>
      </c>
      <c r="AI57" s="3"/>
      <c r="AJ57" s="13" t="s">
        <v>53</v>
      </c>
      <c r="AK57" s="8">
        <v>2581</v>
      </c>
      <c r="AL57" s="8">
        <v>871</v>
      </c>
      <c r="AM57" s="10">
        <f t="shared" si="6"/>
        <v>3452</v>
      </c>
    </row>
    <row r="58" spans="1:39" ht="15" customHeight="1">
      <c r="A58" s="56" t="s">
        <v>127</v>
      </c>
      <c r="B58" s="56"/>
      <c r="C58" s="55">
        <v>11</v>
      </c>
      <c r="D58" s="55"/>
      <c r="E58" s="55">
        <v>2</v>
      </c>
      <c r="F58" s="55"/>
      <c r="G58" s="55">
        <f t="shared" si="14"/>
        <v>13</v>
      </c>
      <c r="H58" s="55"/>
      <c r="I58" s="55">
        <v>1000</v>
      </c>
      <c r="J58" s="55"/>
      <c r="K58" s="55">
        <v>16</v>
      </c>
      <c r="L58" s="55"/>
      <c r="M58" s="55">
        <f t="shared" si="15"/>
        <v>1016</v>
      </c>
      <c r="N58" s="55"/>
      <c r="O58" s="55">
        <v>1544</v>
      </c>
      <c r="P58" s="55"/>
      <c r="Q58" s="55">
        <v>791</v>
      </c>
      <c r="R58" s="55"/>
      <c r="S58" s="55">
        <f t="shared" si="16"/>
        <v>2335</v>
      </c>
      <c r="T58" s="55"/>
      <c r="U58" s="55">
        <v>56</v>
      </c>
      <c r="V58" s="55"/>
      <c r="W58" s="55">
        <v>12</v>
      </c>
      <c r="X58" s="55"/>
      <c r="Y58" s="55">
        <f t="shared" si="17"/>
        <v>68</v>
      </c>
      <c r="Z58" s="55"/>
      <c r="AA58" s="55">
        <f t="shared" si="18"/>
        <v>2611</v>
      </c>
      <c r="AB58" s="55"/>
      <c r="AC58" s="55">
        <f t="shared" si="19"/>
        <v>821</v>
      </c>
      <c r="AD58" s="55"/>
      <c r="AE58" s="55"/>
      <c r="AF58" s="52">
        <f t="shared" si="20"/>
        <v>3432</v>
      </c>
      <c r="AG58" s="52"/>
      <c r="AH58" s="31">
        <f>(AF58/AF57)*100</f>
        <v>99.42062572421784</v>
      </c>
      <c r="AI58" s="3"/>
      <c r="AJ58" s="13" t="s">
        <v>54</v>
      </c>
      <c r="AK58" s="8">
        <v>2611</v>
      </c>
      <c r="AL58" s="8">
        <v>821</v>
      </c>
      <c r="AM58" s="10">
        <f t="shared" si="6"/>
        <v>3432</v>
      </c>
    </row>
    <row r="59" spans="1:39" ht="15" customHeight="1">
      <c r="A59" s="50" t="s">
        <v>128</v>
      </c>
      <c r="B59" s="50"/>
      <c r="C59" s="48">
        <v>9</v>
      </c>
      <c r="D59" s="48"/>
      <c r="E59" s="48">
        <v>0</v>
      </c>
      <c r="F59" s="48"/>
      <c r="G59" s="48">
        <f>SUM(C59:F59)</f>
        <v>9</v>
      </c>
      <c r="H59" s="48"/>
      <c r="I59" s="48">
        <v>1053</v>
      </c>
      <c r="J59" s="48"/>
      <c r="K59" s="48">
        <v>20</v>
      </c>
      <c r="L59" s="48"/>
      <c r="M59" s="48">
        <f>SUM(I59:L59)</f>
        <v>1073</v>
      </c>
      <c r="N59" s="48"/>
      <c r="O59" s="48">
        <v>1504</v>
      </c>
      <c r="P59" s="48"/>
      <c r="Q59" s="48">
        <v>760</v>
      </c>
      <c r="R59" s="48"/>
      <c r="S59" s="48">
        <f>SUM(O59:R59)</f>
        <v>2264</v>
      </c>
      <c r="T59" s="48"/>
      <c r="U59" s="48">
        <v>56</v>
      </c>
      <c r="V59" s="48"/>
      <c r="W59" s="48">
        <v>14</v>
      </c>
      <c r="X59" s="48"/>
      <c r="Y59" s="48">
        <f>SUM(U59:X59)</f>
        <v>70</v>
      </c>
      <c r="Z59" s="48"/>
      <c r="AA59" s="48">
        <f>SUM(C59,I59,O59,U59)</f>
        <v>2622</v>
      </c>
      <c r="AB59" s="48"/>
      <c r="AC59" s="48">
        <f>SUM(E59,K59,Q59,W59)</f>
        <v>794</v>
      </c>
      <c r="AD59" s="48"/>
      <c r="AE59" s="48"/>
      <c r="AF59" s="47">
        <f>SUM(AA59:AE59)</f>
        <v>3416</v>
      </c>
      <c r="AG59" s="47"/>
      <c r="AH59" s="33">
        <f>(AF59/AF58)*100</f>
        <v>99.53379953379954</v>
      </c>
      <c r="AI59" s="3"/>
      <c r="AJ59" s="15" t="s">
        <v>55</v>
      </c>
      <c r="AK59" s="8">
        <v>2622</v>
      </c>
      <c r="AL59" s="8">
        <v>794</v>
      </c>
      <c r="AM59" s="10">
        <f>SUM(AK59:AL59)</f>
        <v>3416</v>
      </c>
    </row>
    <row r="60" spans="1:39" ht="15" customHeight="1">
      <c r="A60" s="53" t="s">
        <v>58</v>
      </c>
      <c r="B60" s="54"/>
      <c r="C60" s="51">
        <v>10</v>
      </c>
      <c r="D60" s="51"/>
      <c r="E60" s="51">
        <v>0</v>
      </c>
      <c r="F60" s="51"/>
      <c r="G60" s="51">
        <f t="shared" si="14"/>
        <v>10</v>
      </c>
      <c r="H60" s="51"/>
      <c r="I60" s="51">
        <v>1067</v>
      </c>
      <c r="J60" s="51"/>
      <c r="K60" s="51">
        <v>17</v>
      </c>
      <c r="L60" s="51"/>
      <c r="M60" s="51">
        <f t="shared" si="15"/>
        <v>1084</v>
      </c>
      <c r="N60" s="51"/>
      <c r="O60" s="51">
        <v>1466</v>
      </c>
      <c r="P60" s="51"/>
      <c r="Q60" s="51">
        <v>752</v>
      </c>
      <c r="R60" s="51"/>
      <c r="S60" s="51">
        <f t="shared" si="16"/>
        <v>2218</v>
      </c>
      <c r="T60" s="51"/>
      <c r="U60" s="51">
        <v>50</v>
      </c>
      <c r="V60" s="51"/>
      <c r="W60" s="51">
        <v>11</v>
      </c>
      <c r="X60" s="51"/>
      <c r="Y60" s="51">
        <f t="shared" si="17"/>
        <v>61</v>
      </c>
      <c r="Z60" s="51"/>
      <c r="AA60" s="51">
        <f t="shared" si="18"/>
        <v>2593</v>
      </c>
      <c r="AB60" s="51"/>
      <c r="AC60" s="51">
        <f t="shared" si="19"/>
        <v>780</v>
      </c>
      <c r="AD60" s="51"/>
      <c r="AE60" s="51"/>
      <c r="AF60" s="49">
        <f t="shared" si="20"/>
        <v>3373</v>
      </c>
      <c r="AG60" s="49"/>
      <c r="AH60" s="34">
        <f>(AF60/AF59)*100</f>
        <v>98.74121779859485</v>
      </c>
      <c r="AI60" s="3"/>
      <c r="AJ60" s="21" t="s">
        <v>59</v>
      </c>
      <c r="AK60" s="22">
        <v>2593</v>
      </c>
      <c r="AL60" s="23">
        <v>780</v>
      </c>
      <c r="AM60" s="24">
        <f t="shared" si="6"/>
        <v>3373</v>
      </c>
    </row>
    <row r="61" spans="1:39" ht="15" customHeight="1">
      <c r="A61" s="83" t="s">
        <v>60</v>
      </c>
      <c r="B61" s="84"/>
      <c r="C61" s="85">
        <v>11</v>
      </c>
      <c r="D61" s="85"/>
      <c r="E61" s="85">
        <v>1</v>
      </c>
      <c r="F61" s="85"/>
      <c r="G61" s="85">
        <f>SUM(C61:F61)</f>
        <v>12</v>
      </c>
      <c r="H61" s="85"/>
      <c r="I61" s="85">
        <v>1106</v>
      </c>
      <c r="J61" s="85"/>
      <c r="K61" s="85">
        <v>15</v>
      </c>
      <c r="L61" s="85"/>
      <c r="M61" s="85">
        <f>SUM(I61:L61)</f>
        <v>1121</v>
      </c>
      <c r="N61" s="85"/>
      <c r="O61" s="85">
        <v>1450</v>
      </c>
      <c r="P61" s="85"/>
      <c r="Q61" s="85">
        <v>687</v>
      </c>
      <c r="R61" s="85"/>
      <c r="S61" s="85">
        <f>SUM(O61:R61)</f>
        <v>2137</v>
      </c>
      <c r="T61" s="85"/>
      <c r="U61" s="85">
        <v>49</v>
      </c>
      <c r="V61" s="85"/>
      <c r="W61" s="85">
        <v>11</v>
      </c>
      <c r="X61" s="85"/>
      <c r="Y61" s="85">
        <f>SUM(U61:X61)</f>
        <v>60</v>
      </c>
      <c r="Z61" s="85"/>
      <c r="AA61" s="85">
        <f>SUM(C61,I61,O61,U61)</f>
        <v>2616</v>
      </c>
      <c r="AB61" s="85"/>
      <c r="AC61" s="85">
        <f>SUM(E61,K61,Q61,W61)</f>
        <v>714</v>
      </c>
      <c r="AD61" s="85"/>
      <c r="AE61" s="85"/>
      <c r="AF61" s="86">
        <f>SUM(AA61:AE61)</f>
        <v>3330</v>
      </c>
      <c r="AG61" s="87"/>
      <c r="AH61" s="46">
        <f>(AF61/AF60)*100</f>
        <v>98.72517047139046</v>
      </c>
      <c r="AI61" s="3"/>
      <c r="AJ61" s="42" t="s">
        <v>61</v>
      </c>
      <c r="AK61" s="43">
        <v>2616</v>
      </c>
      <c r="AL61" s="8">
        <v>714</v>
      </c>
      <c r="AM61" s="44">
        <f>SUM(AK61:AL61)</f>
        <v>3330</v>
      </c>
    </row>
    <row r="62" spans="1:39" ht="15" customHeight="1">
      <c r="A62" s="83" t="s">
        <v>130</v>
      </c>
      <c r="B62" s="84"/>
      <c r="C62" s="85">
        <v>12</v>
      </c>
      <c r="D62" s="85"/>
      <c r="E62" s="85">
        <v>1</v>
      </c>
      <c r="F62" s="85"/>
      <c r="G62" s="85">
        <f>SUM(C62:F62)</f>
        <v>13</v>
      </c>
      <c r="H62" s="85"/>
      <c r="I62" s="85">
        <v>1140</v>
      </c>
      <c r="J62" s="85"/>
      <c r="K62" s="85">
        <v>12</v>
      </c>
      <c r="L62" s="85"/>
      <c r="M62" s="85">
        <f>SUM(I62:L62)</f>
        <v>1152</v>
      </c>
      <c r="N62" s="85"/>
      <c r="O62" s="85">
        <v>1408</v>
      </c>
      <c r="P62" s="85"/>
      <c r="Q62" s="85">
        <v>647</v>
      </c>
      <c r="R62" s="85"/>
      <c r="S62" s="85">
        <f>SUM(O62:R62)</f>
        <v>2055</v>
      </c>
      <c r="T62" s="85"/>
      <c r="U62" s="85">
        <v>48</v>
      </c>
      <c r="V62" s="85"/>
      <c r="W62" s="85">
        <v>12</v>
      </c>
      <c r="X62" s="85"/>
      <c r="Y62" s="85">
        <f>SUM(U62:X62)</f>
        <v>60</v>
      </c>
      <c r="Z62" s="85"/>
      <c r="AA62" s="85">
        <f>SUM(C62,I62,O62,U62)</f>
        <v>2608</v>
      </c>
      <c r="AB62" s="85"/>
      <c r="AC62" s="85">
        <f>SUM(E62,K62,Q62,W62)</f>
        <v>672</v>
      </c>
      <c r="AD62" s="85"/>
      <c r="AE62" s="85"/>
      <c r="AF62" s="86">
        <f>SUM(AA62:AE62)</f>
        <v>3280</v>
      </c>
      <c r="AG62" s="87"/>
      <c r="AH62" s="46">
        <f>(AF62/AF61)*100</f>
        <v>98.49849849849849</v>
      </c>
      <c r="AI62" s="3"/>
      <c r="AJ62" s="42" t="s">
        <v>129</v>
      </c>
      <c r="AK62" s="43">
        <v>2608</v>
      </c>
      <c r="AL62" s="8">
        <v>672</v>
      </c>
      <c r="AM62" s="44">
        <f>SUM(AK62:AL62)</f>
        <v>3280</v>
      </c>
    </row>
    <row r="63" spans="1:39" ht="15" customHeight="1" thickBot="1">
      <c r="A63" s="78" t="s">
        <v>131</v>
      </c>
      <c r="B63" s="79"/>
      <c r="C63" s="80">
        <v>13</v>
      </c>
      <c r="D63" s="80"/>
      <c r="E63" s="80">
        <v>1</v>
      </c>
      <c r="F63" s="80"/>
      <c r="G63" s="80">
        <f>SUM(C63:F63)</f>
        <v>14</v>
      </c>
      <c r="H63" s="80"/>
      <c r="I63" s="80">
        <v>1155</v>
      </c>
      <c r="J63" s="80"/>
      <c r="K63" s="80">
        <v>13</v>
      </c>
      <c r="L63" s="80"/>
      <c r="M63" s="80">
        <f>SUM(I63:L63)</f>
        <v>1168</v>
      </c>
      <c r="N63" s="80"/>
      <c r="O63" s="80">
        <v>1392</v>
      </c>
      <c r="P63" s="80"/>
      <c r="Q63" s="80">
        <v>610</v>
      </c>
      <c r="R63" s="80"/>
      <c r="S63" s="80">
        <f>SUM(O63:R63)</f>
        <v>2002</v>
      </c>
      <c r="T63" s="80"/>
      <c r="U63" s="80">
        <v>49</v>
      </c>
      <c r="V63" s="80"/>
      <c r="W63" s="80">
        <v>12</v>
      </c>
      <c r="X63" s="80"/>
      <c r="Y63" s="80">
        <f>SUM(U63:X63)</f>
        <v>61</v>
      </c>
      <c r="Z63" s="80"/>
      <c r="AA63" s="80">
        <f>SUM(C63,I63,O63,U63)</f>
        <v>2609</v>
      </c>
      <c r="AB63" s="80"/>
      <c r="AC63" s="80">
        <f>SUM(E63,K63,Q63,W63)</f>
        <v>636</v>
      </c>
      <c r="AD63" s="80"/>
      <c r="AE63" s="80"/>
      <c r="AF63" s="81">
        <f>SUM(AA63:AE63)</f>
        <v>3245</v>
      </c>
      <c r="AG63" s="82"/>
      <c r="AH63" s="45">
        <f>(AF63/AF62)*100</f>
        <v>98.9329268292683</v>
      </c>
      <c r="AI63" s="3"/>
      <c r="AJ63" s="38" t="s">
        <v>132</v>
      </c>
      <c r="AK63" s="39">
        <v>2609</v>
      </c>
      <c r="AL63" s="40">
        <v>636</v>
      </c>
      <c r="AM63" s="41">
        <f>SUM(AK63:AL63)</f>
        <v>3245</v>
      </c>
    </row>
    <row r="64" spans="1:36" ht="15" customHeight="1">
      <c r="A64" s="4"/>
      <c r="B64" s="4"/>
      <c r="C64" s="5"/>
      <c r="D64" s="5"/>
      <c r="E64" s="5"/>
      <c r="F64" s="5"/>
      <c r="G64" s="5"/>
      <c r="H64" s="6"/>
      <c r="I64" s="5"/>
      <c r="J64" s="5"/>
      <c r="K64" s="5"/>
      <c r="L64" s="5"/>
      <c r="M64" s="5"/>
      <c r="N64" s="6"/>
      <c r="O64" s="5"/>
      <c r="P64" s="5"/>
      <c r="Q64" s="5"/>
      <c r="R64" s="5"/>
      <c r="S64" s="5"/>
      <c r="T64" s="6"/>
      <c r="U64" s="5"/>
      <c r="V64" s="5"/>
      <c r="W64" s="5"/>
      <c r="X64" s="5"/>
      <c r="Y64" s="5"/>
      <c r="Z64" s="6"/>
      <c r="AA64" s="5"/>
      <c r="AB64" s="6"/>
      <c r="AC64" s="5"/>
      <c r="AD64" s="6"/>
      <c r="AE64" s="6"/>
      <c r="AF64" s="5"/>
      <c r="AG64" s="6"/>
      <c r="AH64" s="35"/>
      <c r="AI64" s="3"/>
      <c r="AJ64" s="36"/>
    </row>
    <row r="65" spans="1:35" ht="13.5">
      <c r="A65" s="7" t="s">
        <v>56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</row>
    <row r="66" spans="1:35" ht="13.5">
      <c r="A66" s="7" t="s">
        <v>57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7"/>
      <c r="Y66" s="37"/>
      <c r="Z66" s="36"/>
      <c r="AA66" s="36"/>
      <c r="AB66" s="36"/>
      <c r="AC66" s="36"/>
      <c r="AD66" s="36"/>
      <c r="AE66" s="36"/>
      <c r="AF66" s="36"/>
      <c r="AG66" s="36"/>
      <c r="AH66" s="36"/>
      <c r="AI66" s="36"/>
    </row>
  </sheetData>
  <sheetProtection selectLockedCells="1" selectUnlockedCells="1"/>
  <mergeCells count="983">
    <mergeCell ref="Y62:Z62"/>
    <mergeCell ref="AA62:AB62"/>
    <mergeCell ref="AC62:AE62"/>
    <mergeCell ref="AF62:AG62"/>
    <mergeCell ref="M62:N62"/>
    <mergeCell ref="O62:P62"/>
    <mergeCell ref="Q62:R62"/>
    <mergeCell ref="S62:T62"/>
    <mergeCell ref="U62:V62"/>
    <mergeCell ref="W62:X62"/>
    <mergeCell ref="A62:B62"/>
    <mergeCell ref="C62:D62"/>
    <mergeCell ref="E62:F62"/>
    <mergeCell ref="G62:H62"/>
    <mergeCell ref="I62:J62"/>
    <mergeCell ref="K62:L62"/>
    <mergeCell ref="Y61:Z61"/>
    <mergeCell ref="AA61:AB61"/>
    <mergeCell ref="AC61:AE61"/>
    <mergeCell ref="AF61:AG61"/>
    <mergeCell ref="M61:N61"/>
    <mergeCell ref="O61:P61"/>
    <mergeCell ref="Q61:R61"/>
    <mergeCell ref="S61:T61"/>
    <mergeCell ref="U61:V61"/>
    <mergeCell ref="W61:X61"/>
    <mergeCell ref="A61:B61"/>
    <mergeCell ref="C61:D61"/>
    <mergeCell ref="E61:F61"/>
    <mergeCell ref="G61:H61"/>
    <mergeCell ref="I61:J61"/>
    <mergeCell ref="K61:L61"/>
    <mergeCell ref="Y63:Z63"/>
    <mergeCell ref="AA63:AB63"/>
    <mergeCell ref="AC63:AE63"/>
    <mergeCell ref="AF63:AG63"/>
    <mergeCell ref="M63:N63"/>
    <mergeCell ref="O63:P63"/>
    <mergeCell ref="Q63:R63"/>
    <mergeCell ref="S63:T63"/>
    <mergeCell ref="U63:V63"/>
    <mergeCell ref="W63:X63"/>
    <mergeCell ref="A63:B63"/>
    <mergeCell ref="C63:D63"/>
    <mergeCell ref="E63:F63"/>
    <mergeCell ref="G63:H63"/>
    <mergeCell ref="I63:J63"/>
    <mergeCell ref="K63:L63"/>
    <mergeCell ref="AJ2:AJ3"/>
    <mergeCell ref="A1:AG1"/>
    <mergeCell ref="A2:B3"/>
    <mergeCell ref="C2:H2"/>
    <mergeCell ref="I2:N2"/>
    <mergeCell ref="O2:T2"/>
    <mergeCell ref="U2:Z2"/>
    <mergeCell ref="AA2:AG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E3"/>
    <mergeCell ref="AF3:AG3"/>
    <mergeCell ref="A4:B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E4"/>
    <mergeCell ref="AF4:AG4"/>
    <mergeCell ref="A5:B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E5"/>
    <mergeCell ref="AF5:AG5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E6"/>
    <mergeCell ref="AF6:AG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E7"/>
    <mergeCell ref="AF7:AG7"/>
    <mergeCell ref="A8:B8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E8"/>
    <mergeCell ref="AF8:AG8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E9"/>
    <mergeCell ref="AF9:AG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E10"/>
    <mergeCell ref="AF10:AG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E11"/>
    <mergeCell ref="AF11:AG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E12"/>
    <mergeCell ref="AF12:AG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E13"/>
    <mergeCell ref="AF13:AG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E14"/>
    <mergeCell ref="AF14:AG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E15"/>
    <mergeCell ref="AF15:AG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E16"/>
    <mergeCell ref="AF16:AG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E17"/>
    <mergeCell ref="AF17:AG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E18"/>
    <mergeCell ref="AF18:AG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E19"/>
    <mergeCell ref="AF19:AG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E20"/>
    <mergeCell ref="AF20:AG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E21"/>
    <mergeCell ref="AF21:AG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E22"/>
    <mergeCell ref="AF22:AG22"/>
    <mergeCell ref="A23:B23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E23"/>
    <mergeCell ref="AF23:AG23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E24"/>
    <mergeCell ref="AF24:AG24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E25"/>
    <mergeCell ref="AF25:AG25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E26"/>
    <mergeCell ref="AF26:AG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E27"/>
    <mergeCell ref="AF27:AG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E28"/>
    <mergeCell ref="AF28:AG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E29"/>
    <mergeCell ref="AF29:AG29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E30"/>
    <mergeCell ref="AF30:AG30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E31"/>
    <mergeCell ref="AF31:AG31"/>
    <mergeCell ref="A32:B32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E32"/>
    <mergeCell ref="AF32:AG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E33"/>
    <mergeCell ref="AF33:AG33"/>
    <mergeCell ref="A34:B34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E34"/>
    <mergeCell ref="AF34:AG34"/>
    <mergeCell ref="A35:B35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E35"/>
    <mergeCell ref="AF35:AG35"/>
    <mergeCell ref="A36:B36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E36"/>
    <mergeCell ref="AF36:AG36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E37"/>
    <mergeCell ref="AF37:AG37"/>
    <mergeCell ref="A38:B38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E38"/>
    <mergeCell ref="AF38:AG38"/>
    <mergeCell ref="A39:B39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E39"/>
    <mergeCell ref="AF39:AG39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E40"/>
    <mergeCell ref="AF40:AG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E41"/>
    <mergeCell ref="AF41:AG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E42"/>
    <mergeCell ref="AF42:AG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E43"/>
    <mergeCell ref="AF43:AG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E44"/>
    <mergeCell ref="AF44:AG44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E45"/>
    <mergeCell ref="AF45:AG45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E46"/>
    <mergeCell ref="AF46:AG46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E47"/>
    <mergeCell ref="AF47:AG47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E48"/>
    <mergeCell ref="AF48:AG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E49"/>
    <mergeCell ref="AF49:AG49"/>
    <mergeCell ref="A50:B50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E50"/>
    <mergeCell ref="AF50:AG50"/>
    <mergeCell ref="A51:B51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B51"/>
    <mergeCell ref="AC51:AE51"/>
    <mergeCell ref="AF51:AG51"/>
    <mergeCell ref="A52:B52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B52"/>
    <mergeCell ref="AC52:AE52"/>
    <mergeCell ref="AF52:AG52"/>
    <mergeCell ref="A53:B53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B53"/>
    <mergeCell ref="AC53:AE53"/>
    <mergeCell ref="AF53:AG53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E54"/>
    <mergeCell ref="AF54:AG54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AA55:AB55"/>
    <mergeCell ref="AC55:AE55"/>
    <mergeCell ref="AF55:AG55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B56"/>
    <mergeCell ref="AC56:AE56"/>
    <mergeCell ref="AF56:AG56"/>
    <mergeCell ref="A57:B57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Y57:Z57"/>
    <mergeCell ref="AA57:AB57"/>
    <mergeCell ref="AC57:AE57"/>
    <mergeCell ref="AF57:AG57"/>
    <mergeCell ref="A58:B58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B58"/>
    <mergeCell ref="AC58:AE58"/>
    <mergeCell ref="AF58:AG58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B60"/>
    <mergeCell ref="AC60:AE60"/>
    <mergeCell ref="AF60:AG60"/>
    <mergeCell ref="A59:B59"/>
    <mergeCell ref="C59:D59"/>
    <mergeCell ref="E59:F59"/>
    <mergeCell ref="G59:H59"/>
    <mergeCell ref="I59:J59"/>
    <mergeCell ref="K59:L59"/>
    <mergeCell ref="Y59:Z59"/>
    <mergeCell ref="AA59:AB59"/>
    <mergeCell ref="AC59:AE59"/>
    <mergeCell ref="AF59:AG59"/>
    <mergeCell ref="M59:N59"/>
    <mergeCell ref="O59:P59"/>
    <mergeCell ref="Q59:R59"/>
    <mergeCell ref="S59:T59"/>
    <mergeCell ref="U59:V59"/>
    <mergeCell ref="W59:X59"/>
  </mergeCells>
  <printOptions horizont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（自環）渥美 亨介</cp:lastModifiedBy>
  <cp:lastPrinted>2023-01-04T01:09:23Z</cp:lastPrinted>
  <dcterms:modified xsi:type="dcterms:W3CDTF">2023-12-20T08:50:48Z</dcterms:modified>
  <cp:category/>
  <cp:version/>
  <cp:contentType/>
  <cp:contentStatus/>
</cp:coreProperties>
</file>