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315" windowHeight="13230" activeTab="0"/>
  </bookViews>
  <sheets>
    <sheet name="２４有害捕獲" sheetId="1" r:id="rId1"/>
    <sheet name="年度別" sheetId="2" r:id="rId2"/>
  </sheets>
  <externalReferences>
    <externalReference r:id="rId5"/>
  </externalReferences>
  <definedNames>
    <definedName name="_xlfn.AGGREGATE" hidden="1">#NAME?</definedName>
    <definedName name="_xlnm.Print_Area" localSheetId="0">'２４有害捕獲'!$A$1:$S$42</definedName>
  </definedNames>
  <calcPr calcMode="manual" fullCalcOnLoad="1"/>
</workbook>
</file>

<file path=xl/sharedStrings.xml><?xml version="1.0" encoding="utf-8"?>
<sst xmlns="http://schemas.openxmlformats.org/spreadsheetml/2006/main" count="160" uniqueCount="113">
  <si>
    <t>１２　特別許可（有害捕獲・個体数調整）による鳥獣捕獲に関する事項（H24）</t>
  </si>
  <si>
    <t>（１）　鳥類</t>
  </si>
  <si>
    <t>（３）　鳥獣合計</t>
  </si>
  <si>
    <t>事務所</t>
  </si>
  <si>
    <t>許可件数</t>
  </si>
  <si>
    <t>市町村数</t>
  </si>
  <si>
    <t>捕　獲　許　可　数（上　段）　・　捕　獲　数（下　段）</t>
  </si>
  <si>
    <t>環境森林事務所</t>
  </si>
  <si>
    <t>捕獲許可数</t>
  </si>
  <si>
    <t>カモ類</t>
  </si>
  <si>
    <t>ムクドリ</t>
  </si>
  <si>
    <t>キジバト</t>
  </si>
  <si>
    <t>カラス類</t>
  </si>
  <si>
    <t>スズメ類</t>
  </si>
  <si>
    <t>ドバト</t>
  </si>
  <si>
    <t>ヒヨドリ</t>
  </si>
  <si>
    <t>カワウ</t>
  </si>
  <si>
    <t>合計</t>
  </si>
  <si>
    <t>捕獲数</t>
  </si>
  <si>
    <t>渋　　川</t>
  </si>
  <si>
    <t>西　　部</t>
  </si>
  <si>
    <t>藤　　岡</t>
  </si>
  <si>
    <t>富　　岡</t>
  </si>
  <si>
    <t>吾　　妻</t>
  </si>
  <si>
    <t>利　　根</t>
  </si>
  <si>
    <t>桐　　生</t>
  </si>
  <si>
    <t>合　　計</t>
  </si>
  <si>
    <t>（２）　獣類</t>
  </si>
  <si>
    <t>駆　除</t>
  </si>
  <si>
    <t>クマ</t>
  </si>
  <si>
    <t>キツネ</t>
  </si>
  <si>
    <t>タヌキ</t>
  </si>
  <si>
    <t>イタチ</t>
  </si>
  <si>
    <t>オスジカ</t>
  </si>
  <si>
    <t>メスジカ</t>
  </si>
  <si>
    <t>サル</t>
  </si>
  <si>
    <t>アナグマ</t>
  </si>
  <si>
    <t>イノシシ</t>
  </si>
  <si>
    <t>ハクビシン</t>
  </si>
  <si>
    <t>モグラ</t>
  </si>
  <si>
    <t>アライグマ</t>
  </si>
  <si>
    <t>カモシカ</t>
  </si>
  <si>
    <t>その他</t>
  </si>
  <si>
    <t>合    計</t>
  </si>
  <si>
    <t>※獣類のその他は、ノウサギである。</t>
  </si>
  <si>
    <t>参考７　　年度別有害鳥獣捕獲による鳥獣捕獲数</t>
  </si>
  <si>
    <t>（１）　鳥類</t>
  </si>
  <si>
    <t>年　度</t>
  </si>
  <si>
    <t>カモ類</t>
  </si>
  <si>
    <t>ムクドリ</t>
  </si>
  <si>
    <t>キジバト</t>
  </si>
  <si>
    <t>ドバト</t>
  </si>
  <si>
    <t>ヒヨドリ</t>
  </si>
  <si>
    <t>キジ</t>
  </si>
  <si>
    <t>ゴイサギ</t>
  </si>
  <si>
    <t>カワウ</t>
  </si>
  <si>
    <t>計</t>
  </si>
  <si>
    <t>前年比</t>
  </si>
  <si>
    <t>前年比</t>
  </si>
  <si>
    <t>平成４年</t>
  </si>
  <si>
    <t>平成５年</t>
  </si>
  <si>
    <t>平成６年</t>
  </si>
  <si>
    <t>平成７年</t>
  </si>
  <si>
    <t>平成８年</t>
  </si>
  <si>
    <t>平成９年</t>
  </si>
  <si>
    <t>平成10年</t>
  </si>
  <si>
    <t>平成１１年</t>
  </si>
  <si>
    <t>平成１２年</t>
  </si>
  <si>
    <t>平成１３年</t>
  </si>
  <si>
    <t>平成１４年</t>
  </si>
  <si>
    <t>平成１５年</t>
  </si>
  <si>
    <t>平成１６年</t>
  </si>
  <si>
    <t>平成１７年</t>
  </si>
  <si>
    <t>平成１８年</t>
  </si>
  <si>
    <t>平成１９年</t>
  </si>
  <si>
    <t>平成２０年</t>
  </si>
  <si>
    <t>平成２１年</t>
  </si>
  <si>
    <t>平成２２年</t>
  </si>
  <si>
    <t>平成２３年</t>
  </si>
  <si>
    <t>平成２４年</t>
  </si>
  <si>
    <t>（２）　獣類</t>
  </si>
  <si>
    <t>クマ</t>
  </si>
  <si>
    <t>キツネ</t>
  </si>
  <si>
    <t>タヌキ</t>
  </si>
  <si>
    <t>ノウサギ</t>
  </si>
  <si>
    <t>オスジカ（シカ）</t>
  </si>
  <si>
    <t>メスジカ</t>
  </si>
  <si>
    <t>サル</t>
  </si>
  <si>
    <t>イノシシ</t>
  </si>
  <si>
    <t>ハクビシン</t>
  </si>
  <si>
    <t>アナグマ</t>
  </si>
  <si>
    <t>アライグマ</t>
  </si>
  <si>
    <t>モグラ</t>
  </si>
  <si>
    <t>平成５年</t>
  </si>
  <si>
    <t>平成６年</t>
  </si>
  <si>
    <t>平成７年</t>
  </si>
  <si>
    <t>平成８年</t>
  </si>
  <si>
    <t>平成９年</t>
  </si>
  <si>
    <t>平成１０年</t>
  </si>
  <si>
    <t>平成１１年</t>
  </si>
  <si>
    <t>平成１２年</t>
  </si>
  <si>
    <t>平成１３年</t>
  </si>
  <si>
    <t>平成１４年</t>
  </si>
  <si>
    <t>平成１５年</t>
  </si>
  <si>
    <t>平成１６年</t>
  </si>
  <si>
    <t>平成１７年</t>
  </si>
  <si>
    <t>平成１８年</t>
  </si>
  <si>
    <t>平成１９年</t>
  </si>
  <si>
    <t>平成２０年</t>
  </si>
  <si>
    <t>平成２１年</t>
  </si>
  <si>
    <t>平成２２年</t>
  </si>
  <si>
    <t>平成２３年</t>
  </si>
  <si>
    <t>平成２４年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</si>
</sst>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 style="thin"/>
      <top style="dotted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>
        <color indexed="63"/>
      </top>
      <bottom style="thin"/>
    </border>
    <border>
      <left style="thin"/>
      <right style="dotted"/>
      <top style="thin"/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 shrinkToFit="1"/>
    </xf>
    <xf numFmtId="0" fontId="0" fillId="0" borderId="13" xfId="0" applyFill="1" applyBorder="1" applyAlignment="1">
      <alignment horizontal="center" vertical="center" shrinkToFit="1"/>
    </xf>
    <xf numFmtId="0" fontId="0" fillId="0" borderId="14" xfId="0" applyFill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4" xfId="0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5" fillId="0" borderId="15" xfId="0" applyFont="1" applyFill="1" applyBorder="1" applyAlignment="1">
      <alignment horizontal="center" vertical="center" shrinkToFit="1"/>
    </xf>
    <xf numFmtId="176" fontId="0" fillId="0" borderId="16" xfId="0" applyNumberFormat="1" applyFill="1" applyBorder="1" applyAlignment="1">
      <alignment vertical="center"/>
    </xf>
    <xf numFmtId="176" fontId="0" fillId="0" borderId="17" xfId="0" applyNumberFormat="1" applyFill="1" applyBorder="1" applyAlignment="1">
      <alignment vertical="center"/>
    </xf>
    <xf numFmtId="0" fontId="0" fillId="0" borderId="13" xfId="0" applyFill="1" applyBorder="1" applyAlignment="1">
      <alignment horizontal="center" vertical="center"/>
    </xf>
    <xf numFmtId="176" fontId="0" fillId="0" borderId="13" xfId="0" applyNumberFormat="1" applyFill="1" applyBorder="1" applyAlignment="1">
      <alignment vertical="center"/>
    </xf>
    <xf numFmtId="176" fontId="0" fillId="0" borderId="18" xfId="0" applyNumberFormat="1" applyFill="1" applyBorder="1" applyAlignment="1">
      <alignment vertical="center"/>
    </xf>
    <xf numFmtId="176" fontId="0" fillId="0" borderId="14" xfId="0" applyNumberFormat="1" applyFill="1" applyBorder="1" applyAlignment="1">
      <alignment vertical="center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 shrinkToFit="1"/>
    </xf>
    <xf numFmtId="0" fontId="0" fillId="0" borderId="0" xfId="0" applyFill="1" applyBorder="1" applyAlignment="1">
      <alignment vertical="center"/>
    </xf>
    <xf numFmtId="176" fontId="0" fillId="0" borderId="0" xfId="0" applyNumberFormat="1" applyFill="1" applyBorder="1" applyAlignment="1">
      <alignment vertical="center"/>
    </xf>
    <xf numFmtId="177" fontId="0" fillId="0" borderId="0" xfId="0" applyNumberFormat="1" applyBorder="1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19" xfId="0" applyFill="1" applyBorder="1" applyAlignment="1">
      <alignment horizontal="center" vertical="center"/>
    </xf>
    <xf numFmtId="176" fontId="0" fillId="0" borderId="20" xfId="0" applyNumberFormat="1" applyFill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3" xfId="0" applyBorder="1" applyAlignment="1">
      <alignment vertical="center" shrinkToFit="1"/>
    </xf>
    <xf numFmtId="0" fontId="0" fillId="0" borderId="24" xfId="0" applyBorder="1" applyAlignment="1">
      <alignment vertical="center" shrinkToFit="1"/>
    </xf>
    <xf numFmtId="0" fontId="0" fillId="0" borderId="25" xfId="0" applyBorder="1" applyAlignment="1">
      <alignment horizontal="center" vertical="center"/>
    </xf>
    <xf numFmtId="0" fontId="0" fillId="0" borderId="24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176" fontId="0" fillId="0" borderId="27" xfId="0" applyNumberFormat="1" applyFont="1" applyBorder="1" applyAlignment="1">
      <alignment horizontal="right" vertical="center" shrinkToFit="1"/>
    </xf>
    <xf numFmtId="177" fontId="6" fillId="0" borderId="28" xfId="0" applyNumberFormat="1" applyFont="1" applyBorder="1" applyAlignment="1">
      <alignment horizontal="right" vertical="center"/>
    </xf>
    <xf numFmtId="177" fontId="6" fillId="0" borderId="28" xfId="0" applyNumberFormat="1" applyFont="1" applyBorder="1" applyAlignment="1">
      <alignment vertical="center"/>
    </xf>
    <xf numFmtId="177" fontId="6" fillId="0" borderId="28" xfId="0" applyNumberFormat="1" applyFont="1" applyBorder="1" applyAlignment="1">
      <alignment vertical="center" shrinkToFit="1"/>
    </xf>
    <xf numFmtId="177" fontId="0" fillId="0" borderId="28" xfId="0" applyNumberFormat="1" applyBorder="1" applyAlignment="1">
      <alignment horizontal="right" vertical="center"/>
    </xf>
    <xf numFmtId="177" fontId="0" fillId="0" borderId="28" xfId="0" applyNumberFormat="1" applyBorder="1" applyAlignment="1">
      <alignment vertical="center" shrinkToFit="1"/>
    </xf>
    <xf numFmtId="177" fontId="0" fillId="0" borderId="28" xfId="0" applyNumberFormat="1" applyBorder="1" applyAlignment="1">
      <alignment horizontal="right" vertical="center" shrinkToFit="1"/>
    </xf>
    <xf numFmtId="177" fontId="0" fillId="0" borderId="28" xfId="0" applyNumberFormat="1" applyBorder="1" applyAlignment="1">
      <alignment vertical="center"/>
    </xf>
    <xf numFmtId="0" fontId="0" fillId="0" borderId="0" xfId="0" applyBorder="1" applyAlignment="1">
      <alignment horizontal="center" vertical="center"/>
    </xf>
    <xf numFmtId="176" fontId="0" fillId="0" borderId="0" xfId="0" applyNumberFormat="1" applyFont="1" applyBorder="1" applyAlignment="1">
      <alignment horizontal="right" vertical="center" shrinkToFit="1"/>
    </xf>
    <xf numFmtId="177" fontId="0" fillId="0" borderId="0" xfId="0" applyNumberFormat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23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9" xfId="0" applyBorder="1" applyAlignment="1">
      <alignment vertical="center" shrinkToFit="1"/>
    </xf>
    <xf numFmtId="176" fontId="0" fillId="0" borderId="27" xfId="0" applyNumberFormat="1" applyBorder="1" applyAlignment="1">
      <alignment horizontal="right" vertical="center" shrinkToFit="1"/>
    </xf>
    <xf numFmtId="177" fontId="6" fillId="0" borderId="28" xfId="0" applyNumberFormat="1" applyFont="1" applyBorder="1" applyAlignment="1">
      <alignment horizontal="right" vertical="center" shrinkToFit="1"/>
    </xf>
    <xf numFmtId="176" fontId="0" fillId="0" borderId="27" xfId="0" applyNumberFormat="1" applyFont="1" applyBorder="1" applyAlignment="1">
      <alignment horizontal="right" vertical="center" shrinkToFit="1"/>
    </xf>
    <xf numFmtId="176" fontId="0" fillId="0" borderId="27" xfId="0" applyNumberFormat="1" applyFill="1" applyBorder="1" applyAlignment="1">
      <alignment horizontal="right" vertical="center" shrinkToFit="1"/>
    </xf>
    <xf numFmtId="177" fontId="0" fillId="0" borderId="28" xfId="0" applyNumberFormat="1" applyFill="1" applyBorder="1" applyAlignment="1">
      <alignment horizontal="right" vertical="center"/>
    </xf>
    <xf numFmtId="0" fontId="0" fillId="0" borderId="16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176" fontId="0" fillId="0" borderId="30" xfId="0" applyNumberFormat="1" applyFill="1" applyBorder="1" applyAlignment="1">
      <alignment vertical="center" shrinkToFit="1"/>
    </xf>
    <xf numFmtId="0" fontId="0" fillId="0" borderId="29" xfId="0" applyFill="1" applyBorder="1" applyAlignment="1">
      <alignment vertical="center" shrinkToFit="1"/>
    </xf>
    <xf numFmtId="176" fontId="0" fillId="0" borderId="31" xfId="0" applyNumberFormat="1" applyFill="1" applyBorder="1" applyAlignment="1">
      <alignment horizontal="center" vertical="center"/>
    </xf>
    <xf numFmtId="176" fontId="0" fillId="0" borderId="32" xfId="0" applyNumberFormat="1" applyFill="1" applyBorder="1" applyAlignment="1">
      <alignment horizontal="center" vertical="center"/>
    </xf>
    <xf numFmtId="176" fontId="0" fillId="0" borderId="16" xfId="0" applyNumberFormat="1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16" xfId="0" applyFill="1" applyBorder="1" applyAlignment="1">
      <alignment horizontal="center" vertical="center" wrapText="1" shrinkToFit="1"/>
    </xf>
    <xf numFmtId="0" fontId="0" fillId="0" borderId="13" xfId="0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176" fontId="0" fillId="0" borderId="16" xfId="0" applyNumberFormat="1" applyFill="1" applyBorder="1" applyAlignment="1">
      <alignment vertical="center" shrinkToFit="1"/>
    </xf>
    <xf numFmtId="176" fontId="0" fillId="0" borderId="13" xfId="0" applyNumberFormat="1" applyFill="1" applyBorder="1" applyAlignment="1">
      <alignment vertical="center" shrinkToFit="1"/>
    </xf>
    <xf numFmtId="176" fontId="0" fillId="0" borderId="13" xfId="0" applyNumberFormat="1" applyFill="1" applyBorder="1" applyAlignment="1">
      <alignment vertical="center"/>
    </xf>
    <xf numFmtId="176" fontId="0" fillId="0" borderId="16" xfId="0" applyNumberFormat="1" applyFont="1" applyFill="1" applyBorder="1" applyAlignment="1">
      <alignment vertical="center" shrinkToFit="1"/>
    </xf>
    <xf numFmtId="176" fontId="0" fillId="0" borderId="13" xfId="0" applyNumberFormat="1" applyFont="1" applyFill="1" applyBorder="1" applyAlignment="1">
      <alignment vertical="center" shrinkToFit="1"/>
    </xf>
    <xf numFmtId="0" fontId="0" fillId="0" borderId="16" xfId="0" applyFill="1" applyBorder="1" applyAlignment="1">
      <alignment horizontal="center" vertical="center" shrinkToFit="1"/>
    </xf>
    <xf numFmtId="0" fontId="0" fillId="0" borderId="13" xfId="0" applyFill="1" applyBorder="1" applyAlignment="1">
      <alignment horizontal="center" vertical="center" shrinkToFit="1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4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-KANSHIZEN31\LanDisk(New)\&#37326;&#29983;&#21205;&#26893;&#29289;&#65319;\&#40165;&#29539;\H25&#32113;&#35336;\H24&#24180;&#24230;&#40165;&#29539;&#20445;&#35703;&#21450;&#12403;&#29417;&#29471;&#24180;&#22577;(H25&#20316;&#25104;&#65289;\&#65297;&#65298;&#26377;&#23475;&#25429;&#29554;(H24OK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２４有害捕獲"/>
      <sheetName val="年度別"/>
      <sheetName val="２３有害捕獲"/>
      <sheetName val="２２有害捕獲"/>
      <sheetName val="２１有害捕獲"/>
      <sheetName val="２０有害捕獲"/>
      <sheetName val="１９有害捕獲"/>
      <sheetName val="１８有害捕獲"/>
      <sheetName val="１７有害捕獲"/>
      <sheetName val="１６有害捕獲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R43"/>
  <sheetViews>
    <sheetView tabSelected="1" zoomScale="70" zoomScaleNormal="70" zoomScalePageLayoutView="0" workbookViewId="0" topLeftCell="A1">
      <selection activeCell="A1" sqref="A1"/>
    </sheetView>
  </sheetViews>
  <sheetFormatPr defaultColWidth="9.00390625" defaultRowHeight="13.5"/>
  <cols>
    <col min="9" max="9" width="9.00390625" style="22" customWidth="1"/>
  </cols>
  <sheetData>
    <row r="1" spans="1:17" ht="19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9.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 t="s">
        <v>2</v>
      </c>
      <c r="Q2" s="2"/>
    </row>
    <row r="3" spans="1:18" ht="19.5" customHeight="1">
      <c r="A3" s="72" t="s">
        <v>3</v>
      </c>
      <c r="B3" s="74" t="s">
        <v>4</v>
      </c>
      <c r="C3" s="84" t="s">
        <v>5</v>
      </c>
      <c r="D3" s="76" t="s">
        <v>6</v>
      </c>
      <c r="E3" s="77"/>
      <c r="F3" s="77"/>
      <c r="G3" s="77"/>
      <c r="H3" s="77"/>
      <c r="I3" s="77"/>
      <c r="J3" s="77"/>
      <c r="K3" s="77"/>
      <c r="L3" s="77"/>
      <c r="M3" s="78"/>
      <c r="N3" s="3"/>
      <c r="O3" s="4"/>
      <c r="P3" s="72" t="s">
        <v>7</v>
      </c>
      <c r="Q3" s="74" t="s">
        <v>4</v>
      </c>
      <c r="R3" s="5" t="s">
        <v>8</v>
      </c>
    </row>
    <row r="4" spans="1:18" ht="19.5" customHeight="1">
      <c r="A4" s="73"/>
      <c r="B4" s="75"/>
      <c r="C4" s="85"/>
      <c r="D4" s="7" t="s">
        <v>9</v>
      </c>
      <c r="E4" s="7" t="s">
        <v>10</v>
      </c>
      <c r="F4" s="7" t="s">
        <v>11</v>
      </c>
      <c r="G4" s="7" t="s">
        <v>12</v>
      </c>
      <c r="H4" s="7" t="s">
        <v>13</v>
      </c>
      <c r="I4" s="7" t="s">
        <v>14</v>
      </c>
      <c r="J4" s="8" t="s">
        <v>15</v>
      </c>
      <c r="K4" s="9" t="s">
        <v>16</v>
      </c>
      <c r="L4" s="9"/>
      <c r="M4" s="10" t="s">
        <v>17</v>
      </c>
      <c r="N4" s="11"/>
      <c r="O4" s="12"/>
      <c r="P4" s="73"/>
      <c r="Q4" s="75"/>
      <c r="R4" s="13" t="s">
        <v>18</v>
      </c>
    </row>
    <row r="5" spans="1:18" ht="19.5" customHeight="1">
      <c r="A5" s="63" t="s">
        <v>19</v>
      </c>
      <c r="B5" s="79">
        <v>73</v>
      </c>
      <c r="C5" s="69">
        <v>6</v>
      </c>
      <c r="D5" s="14">
        <v>250</v>
      </c>
      <c r="E5" s="14">
        <v>300</v>
      </c>
      <c r="F5" s="14">
        <v>0</v>
      </c>
      <c r="G5" s="14">
        <v>3002</v>
      </c>
      <c r="H5" s="14">
        <v>500</v>
      </c>
      <c r="I5" s="14">
        <v>1642</v>
      </c>
      <c r="J5" s="14">
        <v>100</v>
      </c>
      <c r="K5" s="14">
        <v>30</v>
      </c>
      <c r="L5" s="14"/>
      <c r="M5" s="15">
        <f aca="true" t="shared" si="0" ref="M5:M20">SUM(D5:L5)</f>
        <v>5824</v>
      </c>
      <c r="N5" s="11"/>
      <c r="O5" s="12"/>
      <c r="P5" s="63" t="s">
        <v>19</v>
      </c>
      <c r="Q5" s="79">
        <f>B5+B26</f>
        <v>222</v>
      </c>
      <c r="R5" s="15">
        <f aca="true" t="shared" si="1" ref="R5:R20">M5+R26</f>
        <v>8724</v>
      </c>
    </row>
    <row r="6" spans="1:18" ht="19.5" customHeight="1">
      <c r="A6" s="64"/>
      <c r="B6" s="80"/>
      <c r="C6" s="81"/>
      <c r="D6" s="18">
        <v>0</v>
      </c>
      <c r="E6" s="18">
        <v>52</v>
      </c>
      <c r="F6" s="18">
        <v>0</v>
      </c>
      <c r="G6" s="18">
        <v>324</v>
      </c>
      <c r="H6" s="18">
        <v>0</v>
      </c>
      <c r="I6" s="18">
        <v>341</v>
      </c>
      <c r="J6" s="18">
        <v>61</v>
      </c>
      <c r="K6" s="18">
        <v>26</v>
      </c>
      <c r="L6" s="18"/>
      <c r="M6" s="19">
        <f t="shared" si="0"/>
        <v>804</v>
      </c>
      <c r="N6" s="11"/>
      <c r="O6" s="12"/>
      <c r="P6" s="64"/>
      <c r="Q6" s="80"/>
      <c r="R6" s="19">
        <f t="shared" si="1"/>
        <v>1570</v>
      </c>
    </row>
    <row r="7" spans="1:18" ht="19.5" customHeight="1">
      <c r="A7" s="63" t="s">
        <v>20</v>
      </c>
      <c r="B7" s="79">
        <v>33</v>
      </c>
      <c r="C7" s="69">
        <v>2</v>
      </c>
      <c r="D7" s="14">
        <v>200</v>
      </c>
      <c r="E7" s="14">
        <v>300</v>
      </c>
      <c r="F7" s="14">
        <v>0</v>
      </c>
      <c r="G7" s="14">
        <v>4792</v>
      </c>
      <c r="H7" s="14">
        <v>1500</v>
      </c>
      <c r="I7" s="14">
        <v>920</v>
      </c>
      <c r="J7" s="14">
        <v>500</v>
      </c>
      <c r="K7" s="14">
        <v>100</v>
      </c>
      <c r="L7" s="14"/>
      <c r="M7" s="15">
        <f t="shared" si="0"/>
        <v>8312</v>
      </c>
      <c r="N7" s="11"/>
      <c r="O7" s="12"/>
      <c r="P7" s="63" t="s">
        <v>20</v>
      </c>
      <c r="Q7" s="79">
        <f>B7+B28</f>
        <v>187</v>
      </c>
      <c r="R7" s="15">
        <f t="shared" si="1"/>
        <v>14076</v>
      </c>
    </row>
    <row r="8" spans="1:18" ht="19.5" customHeight="1">
      <c r="A8" s="64"/>
      <c r="B8" s="80"/>
      <c r="C8" s="81"/>
      <c r="D8" s="18">
        <v>90</v>
      </c>
      <c r="E8" s="18">
        <v>0</v>
      </c>
      <c r="F8" s="18">
        <v>0</v>
      </c>
      <c r="G8" s="18">
        <v>1252</v>
      </c>
      <c r="H8" s="18">
        <v>201</v>
      </c>
      <c r="I8" s="18">
        <v>239</v>
      </c>
      <c r="J8" s="18">
        <v>0</v>
      </c>
      <c r="K8" s="18">
        <v>43</v>
      </c>
      <c r="L8" s="18"/>
      <c r="M8" s="19">
        <f t="shared" si="0"/>
        <v>1825</v>
      </c>
      <c r="N8" s="11"/>
      <c r="O8" s="12"/>
      <c r="P8" s="64"/>
      <c r="Q8" s="80"/>
      <c r="R8" s="19">
        <f t="shared" si="1"/>
        <v>3454</v>
      </c>
    </row>
    <row r="9" spans="1:18" ht="19.5" customHeight="1">
      <c r="A9" s="63" t="s">
        <v>21</v>
      </c>
      <c r="B9" s="79">
        <v>7</v>
      </c>
      <c r="C9" s="69">
        <v>1</v>
      </c>
      <c r="D9" s="14">
        <v>0</v>
      </c>
      <c r="E9" s="14">
        <v>0</v>
      </c>
      <c r="F9" s="14">
        <v>0</v>
      </c>
      <c r="G9" s="14">
        <v>392</v>
      </c>
      <c r="H9" s="14">
        <v>0</v>
      </c>
      <c r="I9" s="14">
        <v>0</v>
      </c>
      <c r="J9" s="14">
        <v>0</v>
      </c>
      <c r="K9" s="14">
        <v>65</v>
      </c>
      <c r="L9" s="14"/>
      <c r="M9" s="15">
        <f t="shared" si="0"/>
        <v>457</v>
      </c>
      <c r="N9" s="11"/>
      <c r="O9" s="12"/>
      <c r="P9" s="63" t="s">
        <v>21</v>
      </c>
      <c r="Q9" s="79">
        <f>B9+B30</f>
        <v>91</v>
      </c>
      <c r="R9" s="15">
        <f t="shared" si="1"/>
        <v>1249</v>
      </c>
    </row>
    <row r="10" spans="1:18" ht="19.5" customHeight="1">
      <c r="A10" s="64"/>
      <c r="B10" s="80"/>
      <c r="C10" s="81"/>
      <c r="D10" s="18">
        <v>0</v>
      </c>
      <c r="E10" s="18">
        <v>0</v>
      </c>
      <c r="F10" s="18">
        <v>0</v>
      </c>
      <c r="G10" s="18">
        <v>212</v>
      </c>
      <c r="H10" s="18">
        <v>0</v>
      </c>
      <c r="I10" s="18">
        <v>0</v>
      </c>
      <c r="J10" s="18">
        <v>0</v>
      </c>
      <c r="K10" s="18">
        <v>21</v>
      </c>
      <c r="L10" s="18"/>
      <c r="M10" s="19">
        <f t="shared" si="0"/>
        <v>233</v>
      </c>
      <c r="N10" s="11"/>
      <c r="O10" s="12"/>
      <c r="P10" s="64"/>
      <c r="Q10" s="80"/>
      <c r="R10" s="19">
        <f t="shared" si="1"/>
        <v>439</v>
      </c>
    </row>
    <row r="11" spans="1:18" ht="19.5" customHeight="1">
      <c r="A11" s="63" t="s">
        <v>22</v>
      </c>
      <c r="B11" s="79">
        <v>23</v>
      </c>
      <c r="C11" s="69">
        <v>3</v>
      </c>
      <c r="D11" s="14">
        <v>0</v>
      </c>
      <c r="E11" s="14">
        <v>0</v>
      </c>
      <c r="F11" s="14">
        <v>0</v>
      </c>
      <c r="G11" s="14">
        <v>2731</v>
      </c>
      <c r="H11" s="14">
        <v>0</v>
      </c>
      <c r="I11" s="14">
        <v>20</v>
      </c>
      <c r="J11" s="14">
        <v>0</v>
      </c>
      <c r="K11" s="14">
        <v>0</v>
      </c>
      <c r="L11" s="14"/>
      <c r="M11" s="15">
        <f t="shared" si="0"/>
        <v>2751</v>
      </c>
      <c r="N11" s="11"/>
      <c r="O11" s="12"/>
      <c r="P11" s="63" t="s">
        <v>22</v>
      </c>
      <c r="Q11" s="79">
        <f>B11+B32</f>
        <v>150</v>
      </c>
      <c r="R11" s="15">
        <f t="shared" si="1"/>
        <v>6516</v>
      </c>
    </row>
    <row r="12" spans="1:18" ht="19.5" customHeight="1">
      <c r="A12" s="64"/>
      <c r="B12" s="80"/>
      <c r="C12" s="81"/>
      <c r="D12" s="18">
        <v>0</v>
      </c>
      <c r="E12" s="18">
        <v>0</v>
      </c>
      <c r="F12" s="18">
        <v>0</v>
      </c>
      <c r="G12" s="18">
        <v>591</v>
      </c>
      <c r="H12" s="18">
        <v>0</v>
      </c>
      <c r="I12" s="18">
        <v>0</v>
      </c>
      <c r="J12" s="18">
        <v>0</v>
      </c>
      <c r="K12" s="18">
        <v>0</v>
      </c>
      <c r="L12" s="18"/>
      <c r="M12" s="19">
        <f t="shared" si="0"/>
        <v>591</v>
      </c>
      <c r="N12" s="11"/>
      <c r="O12" s="12"/>
      <c r="P12" s="64"/>
      <c r="Q12" s="80"/>
      <c r="R12" s="19">
        <f t="shared" si="1"/>
        <v>1565</v>
      </c>
    </row>
    <row r="13" spans="1:18" s="22" customFormat="1" ht="19.5" customHeight="1">
      <c r="A13" s="63" t="s">
        <v>23</v>
      </c>
      <c r="B13" s="82">
        <v>28</v>
      </c>
      <c r="C13" s="69">
        <v>3</v>
      </c>
      <c r="D13" s="14">
        <v>100</v>
      </c>
      <c r="E13" s="14">
        <v>200</v>
      </c>
      <c r="F13" s="14">
        <v>400</v>
      </c>
      <c r="G13" s="14">
        <v>1060</v>
      </c>
      <c r="H13" s="14">
        <v>300</v>
      </c>
      <c r="I13" s="14">
        <v>650</v>
      </c>
      <c r="J13" s="14">
        <v>300</v>
      </c>
      <c r="K13" s="14">
        <v>10</v>
      </c>
      <c r="L13" s="14"/>
      <c r="M13" s="15">
        <f t="shared" si="0"/>
        <v>3020</v>
      </c>
      <c r="N13" s="20"/>
      <c r="O13" s="21"/>
      <c r="P13" s="63" t="s">
        <v>23</v>
      </c>
      <c r="Q13" s="79">
        <f>B13+B34</f>
        <v>267</v>
      </c>
      <c r="R13" s="15">
        <f t="shared" si="1"/>
        <v>6533</v>
      </c>
    </row>
    <row r="14" spans="1:18" s="22" customFormat="1" ht="19.5" customHeight="1">
      <c r="A14" s="64"/>
      <c r="B14" s="83"/>
      <c r="C14" s="81"/>
      <c r="D14" s="18">
        <v>20</v>
      </c>
      <c r="E14" s="18">
        <v>26</v>
      </c>
      <c r="F14" s="18">
        <v>153</v>
      </c>
      <c r="G14" s="18">
        <v>159</v>
      </c>
      <c r="H14" s="18">
        <v>81</v>
      </c>
      <c r="I14" s="18">
        <v>24</v>
      </c>
      <c r="J14" s="18">
        <v>161</v>
      </c>
      <c r="K14" s="18">
        <v>9</v>
      </c>
      <c r="L14" s="18"/>
      <c r="M14" s="19">
        <f t="shared" si="0"/>
        <v>633</v>
      </c>
      <c r="N14" s="20"/>
      <c r="O14" s="21"/>
      <c r="P14" s="64"/>
      <c r="Q14" s="80"/>
      <c r="R14" s="19">
        <f t="shared" si="1"/>
        <v>2112</v>
      </c>
    </row>
    <row r="15" spans="1:18" ht="19.5" customHeight="1">
      <c r="A15" s="63" t="s">
        <v>24</v>
      </c>
      <c r="B15" s="79">
        <v>24</v>
      </c>
      <c r="C15" s="69">
        <v>5</v>
      </c>
      <c r="D15" s="14">
        <v>50</v>
      </c>
      <c r="E15" s="14">
        <v>0</v>
      </c>
      <c r="F15" s="14">
        <v>150</v>
      </c>
      <c r="G15" s="14">
        <v>741</v>
      </c>
      <c r="H15" s="14">
        <v>150</v>
      </c>
      <c r="I15" s="14">
        <v>0</v>
      </c>
      <c r="J15" s="14">
        <v>0</v>
      </c>
      <c r="K15" s="14">
        <v>0</v>
      </c>
      <c r="L15" s="14"/>
      <c r="M15" s="15">
        <f t="shared" si="0"/>
        <v>1091</v>
      </c>
      <c r="P15" s="63" t="s">
        <v>24</v>
      </c>
      <c r="Q15" s="79">
        <f>B15+B36</f>
        <v>343</v>
      </c>
      <c r="R15" s="15">
        <f t="shared" si="1"/>
        <v>4565</v>
      </c>
    </row>
    <row r="16" spans="1:18" ht="19.5" customHeight="1">
      <c r="A16" s="64"/>
      <c r="B16" s="80"/>
      <c r="C16" s="81"/>
      <c r="D16" s="18">
        <v>8</v>
      </c>
      <c r="E16" s="18">
        <v>0</v>
      </c>
      <c r="F16" s="18">
        <v>2</v>
      </c>
      <c r="G16" s="18">
        <v>193</v>
      </c>
      <c r="H16" s="18">
        <v>30</v>
      </c>
      <c r="I16" s="18">
        <v>0</v>
      </c>
      <c r="J16" s="18">
        <v>0</v>
      </c>
      <c r="K16" s="18">
        <v>0</v>
      </c>
      <c r="L16" s="18"/>
      <c r="M16" s="19">
        <f t="shared" si="0"/>
        <v>233</v>
      </c>
      <c r="P16" s="64"/>
      <c r="Q16" s="80"/>
      <c r="R16" s="19">
        <f t="shared" si="1"/>
        <v>1470</v>
      </c>
    </row>
    <row r="17" spans="1:18" ht="19.5" customHeight="1">
      <c r="A17" s="63" t="s">
        <v>25</v>
      </c>
      <c r="B17" s="79">
        <v>58</v>
      </c>
      <c r="C17" s="69">
        <v>9</v>
      </c>
      <c r="D17" s="14">
        <v>950</v>
      </c>
      <c r="E17" s="14">
        <v>0</v>
      </c>
      <c r="F17" s="14">
        <v>300</v>
      </c>
      <c r="G17" s="14">
        <v>9235</v>
      </c>
      <c r="H17" s="14">
        <v>3300</v>
      </c>
      <c r="I17" s="14">
        <v>1095</v>
      </c>
      <c r="J17" s="14">
        <v>250</v>
      </c>
      <c r="K17" s="14">
        <v>70</v>
      </c>
      <c r="L17" s="14"/>
      <c r="M17" s="15">
        <f t="shared" si="0"/>
        <v>15200</v>
      </c>
      <c r="P17" s="63" t="s">
        <v>25</v>
      </c>
      <c r="Q17" s="79">
        <f>B17+B38</f>
        <v>173</v>
      </c>
      <c r="R17" s="15">
        <f t="shared" si="1"/>
        <v>20037</v>
      </c>
    </row>
    <row r="18" spans="1:18" ht="19.5" customHeight="1">
      <c r="A18" s="64"/>
      <c r="B18" s="80"/>
      <c r="C18" s="81"/>
      <c r="D18" s="18">
        <v>305</v>
      </c>
      <c r="E18" s="18">
        <v>0</v>
      </c>
      <c r="F18" s="18">
        <v>103</v>
      </c>
      <c r="G18" s="18">
        <v>1652</v>
      </c>
      <c r="H18" s="18">
        <v>817</v>
      </c>
      <c r="I18" s="18">
        <v>461</v>
      </c>
      <c r="J18" s="18">
        <v>14</v>
      </c>
      <c r="K18" s="18">
        <v>0</v>
      </c>
      <c r="L18" s="18"/>
      <c r="M18" s="19">
        <f t="shared" si="0"/>
        <v>3352</v>
      </c>
      <c r="P18" s="64"/>
      <c r="Q18" s="80"/>
      <c r="R18" s="19">
        <f t="shared" si="1"/>
        <v>5336</v>
      </c>
    </row>
    <row r="19" spans="1:18" ht="19.5" customHeight="1">
      <c r="A19" s="63" t="s">
        <v>26</v>
      </c>
      <c r="B19" s="65">
        <f>SUM(B5:B18)</f>
        <v>246</v>
      </c>
      <c r="C19" s="65">
        <f>SUM(C5:C18)</f>
        <v>29</v>
      </c>
      <c r="D19" s="15">
        <f aca="true" t="shared" si="2" ref="D19:K20">D5+D7+D9+D11+D13+D15+D17</f>
        <v>1550</v>
      </c>
      <c r="E19" s="15">
        <f t="shared" si="2"/>
        <v>800</v>
      </c>
      <c r="F19" s="15">
        <f t="shared" si="2"/>
        <v>850</v>
      </c>
      <c r="G19" s="15">
        <f t="shared" si="2"/>
        <v>21953</v>
      </c>
      <c r="H19" s="15">
        <f t="shared" si="2"/>
        <v>5750</v>
      </c>
      <c r="I19" s="15">
        <f t="shared" si="2"/>
        <v>4327</v>
      </c>
      <c r="J19" s="15">
        <f t="shared" si="2"/>
        <v>1150</v>
      </c>
      <c r="K19" s="15">
        <f t="shared" si="2"/>
        <v>275</v>
      </c>
      <c r="L19" s="15"/>
      <c r="M19" s="15">
        <f t="shared" si="0"/>
        <v>36655</v>
      </c>
      <c r="P19" s="63" t="s">
        <v>26</v>
      </c>
      <c r="Q19" s="65">
        <f>B19+B40</f>
        <v>1433</v>
      </c>
      <c r="R19" s="15">
        <f t="shared" si="1"/>
        <v>61700</v>
      </c>
    </row>
    <row r="20" spans="1:18" ht="19.5" customHeight="1">
      <c r="A20" s="64"/>
      <c r="B20" s="66"/>
      <c r="C20" s="66"/>
      <c r="D20" s="17">
        <f t="shared" si="2"/>
        <v>423</v>
      </c>
      <c r="E20" s="17">
        <f t="shared" si="2"/>
        <v>78</v>
      </c>
      <c r="F20" s="17">
        <f t="shared" si="2"/>
        <v>258</v>
      </c>
      <c r="G20" s="17">
        <f t="shared" si="2"/>
        <v>4383</v>
      </c>
      <c r="H20" s="17">
        <f t="shared" si="2"/>
        <v>1129</v>
      </c>
      <c r="I20" s="17">
        <f t="shared" si="2"/>
        <v>1065</v>
      </c>
      <c r="J20" s="17">
        <f t="shared" si="2"/>
        <v>236</v>
      </c>
      <c r="K20" s="17">
        <f t="shared" si="2"/>
        <v>99</v>
      </c>
      <c r="L20" s="17"/>
      <c r="M20" s="17">
        <f t="shared" si="0"/>
        <v>7671</v>
      </c>
      <c r="P20" s="64"/>
      <c r="Q20" s="66"/>
      <c r="R20" s="17">
        <f t="shared" si="1"/>
        <v>15946</v>
      </c>
    </row>
    <row r="21" spans="1:17" ht="19.5" customHeight="1">
      <c r="A21" s="23"/>
      <c r="B21" s="24"/>
      <c r="C21" s="25"/>
      <c r="D21" s="26"/>
      <c r="E21" s="26"/>
      <c r="F21" s="27"/>
      <c r="G21" s="26"/>
      <c r="H21" s="26"/>
      <c r="I21" s="26"/>
      <c r="J21" s="27"/>
      <c r="K21" s="27"/>
      <c r="L21" s="26"/>
      <c r="M21" s="26"/>
      <c r="N21" s="2"/>
      <c r="O21" s="2"/>
      <c r="P21" s="2"/>
      <c r="Q21" s="2"/>
    </row>
    <row r="22" spans="1:17" ht="19.5" customHeight="1">
      <c r="A22" s="23"/>
      <c r="B22" s="24"/>
      <c r="C22" s="25"/>
      <c r="D22" s="26"/>
      <c r="E22" s="26"/>
      <c r="F22" s="27"/>
      <c r="G22" s="26"/>
      <c r="H22" s="26"/>
      <c r="I22" s="26"/>
      <c r="J22" s="27"/>
      <c r="K22" s="27"/>
      <c r="L22" s="26"/>
      <c r="M22" s="26"/>
      <c r="N22" s="2"/>
      <c r="O22" s="2"/>
      <c r="P22" s="2"/>
      <c r="Q22" s="2"/>
    </row>
    <row r="23" spans="1:17" ht="19.5" customHeight="1">
      <c r="A23" s="28" t="s">
        <v>27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8" ht="19.5" customHeight="1">
      <c r="A24" s="72" t="s">
        <v>3</v>
      </c>
      <c r="B24" s="74" t="s">
        <v>4</v>
      </c>
      <c r="C24" s="29" t="s">
        <v>28</v>
      </c>
      <c r="D24" s="76" t="s">
        <v>6</v>
      </c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8"/>
    </row>
    <row r="25" spans="1:18" ht="19.5" customHeight="1">
      <c r="A25" s="73"/>
      <c r="B25" s="75"/>
      <c r="C25" s="7" t="s">
        <v>5</v>
      </c>
      <c r="D25" s="7" t="s">
        <v>29</v>
      </c>
      <c r="E25" s="7" t="s">
        <v>30</v>
      </c>
      <c r="F25" s="7" t="s">
        <v>31</v>
      </c>
      <c r="G25" s="7" t="s">
        <v>32</v>
      </c>
      <c r="H25" s="7" t="s">
        <v>33</v>
      </c>
      <c r="I25" s="7" t="s">
        <v>34</v>
      </c>
      <c r="J25" s="7" t="s">
        <v>35</v>
      </c>
      <c r="K25" s="7" t="s">
        <v>36</v>
      </c>
      <c r="L25" s="6" t="s">
        <v>37</v>
      </c>
      <c r="M25" s="6" t="s">
        <v>38</v>
      </c>
      <c r="N25" s="6" t="s">
        <v>39</v>
      </c>
      <c r="O25" s="7" t="s">
        <v>40</v>
      </c>
      <c r="P25" s="7" t="s">
        <v>41</v>
      </c>
      <c r="Q25" s="7" t="s">
        <v>42</v>
      </c>
      <c r="R25" s="10" t="s">
        <v>17</v>
      </c>
    </row>
    <row r="26" spans="1:18" ht="19.5" customHeight="1">
      <c r="A26" s="63" t="s">
        <v>19</v>
      </c>
      <c r="B26" s="65">
        <v>149</v>
      </c>
      <c r="C26" s="69">
        <v>5</v>
      </c>
      <c r="D26" s="14">
        <v>42</v>
      </c>
      <c r="E26" s="14">
        <v>0</v>
      </c>
      <c r="F26" s="14">
        <v>68</v>
      </c>
      <c r="G26" s="14">
        <v>20</v>
      </c>
      <c r="H26" s="67">
        <v>905</v>
      </c>
      <c r="I26" s="68"/>
      <c r="J26" s="14">
        <v>9</v>
      </c>
      <c r="K26" s="14">
        <v>0</v>
      </c>
      <c r="L26" s="14">
        <v>1179</v>
      </c>
      <c r="M26" s="14">
        <v>482</v>
      </c>
      <c r="N26" s="14">
        <v>100</v>
      </c>
      <c r="O26" s="14">
        <v>95</v>
      </c>
      <c r="P26" s="14">
        <v>0</v>
      </c>
      <c r="Q26" s="14">
        <v>0</v>
      </c>
      <c r="R26" s="15">
        <f aca="true" t="shared" si="3" ref="R26:R40">SUM(D26:Q26)</f>
        <v>2900</v>
      </c>
    </row>
    <row r="27" spans="1:18" ht="19.5" customHeight="1">
      <c r="A27" s="64"/>
      <c r="B27" s="66"/>
      <c r="C27" s="70"/>
      <c r="D27" s="18">
        <v>19</v>
      </c>
      <c r="E27" s="18">
        <v>0</v>
      </c>
      <c r="F27" s="18">
        <v>32</v>
      </c>
      <c r="G27" s="18">
        <v>0</v>
      </c>
      <c r="H27" s="18">
        <v>110</v>
      </c>
      <c r="I27" s="30">
        <v>132</v>
      </c>
      <c r="J27" s="18">
        <v>0</v>
      </c>
      <c r="K27" s="18">
        <v>0</v>
      </c>
      <c r="L27" s="18">
        <v>305</v>
      </c>
      <c r="M27" s="18">
        <v>104</v>
      </c>
      <c r="N27" s="18">
        <v>57</v>
      </c>
      <c r="O27" s="18">
        <v>7</v>
      </c>
      <c r="P27" s="18">
        <v>0</v>
      </c>
      <c r="Q27" s="18">
        <v>0</v>
      </c>
      <c r="R27" s="17">
        <f t="shared" si="3"/>
        <v>766</v>
      </c>
    </row>
    <row r="28" spans="1:18" ht="19.5" customHeight="1">
      <c r="A28" s="63" t="s">
        <v>20</v>
      </c>
      <c r="B28" s="65">
        <v>154</v>
      </c>
      <c r="C28" s="69">
        <v>2</v>
      </c>
      <c r="D28" s="14">
        <v>43</v>
      </c>
      <c r="E28" s="14">
        <v>181</v>
      </c>
      <c r="F28" s="14">
        <v>745</v>
      </c>
      <c r="G28" s="14">
        <v>30</v>
      </c>
      <c r="H28" s="67">
        <v>192</v>
      </c>
      <c r="I28" s="68"/>
      <c r="J28" s="14">
        <v>200</v>
      </c>
      <c r="K28" s="14">
        <v>165</v>
      </c>
      <c r="L28" s="14">
        <v>1862</v>
      </c>
      <c r="M28" s="14">
        <v>1380</v>
      </c>
      <c r="N28" s="14">
        <v>50</v>
      </c>
      <c r="O28" s="14">
        <v>916</v>
      </c>
      <c r="P28" s="14">
        <v>0</v>
      </c>
      <c r="Q28" s="14">
        <v>0</v>
      </c>
      <c r="R28" s="15">
        <f t="shared" si="3"/>
        <v>5764</v>
      </c>
    </row>
    <row r="29" spans="1:18" ht="19.5" customHeight="1">
      <c r="A29" s="64"/>
      <c r="B29" s="66"/>
      <c r="C29" s="70"/>
      <c r="D29" s="18">
        <v>29</v>
      </c>
      <c r="E29" s="18">
        <v>4</v>
      </c>
      <c r="F29" s="18">
        <v>283</v>
      </c>
      <c r="G29" s="18">
        <v>0</v>
      </c>
      <c r="H29" s="18">
        <v>15</v>
      </c>
      <c r="I29" s="30">
        <v>15</v>
      </c>
      <c r="J29" s="18">
        <v>56</v>
      </c>
      <c r="K29" s="18">
        <v>32</v>
      </c>
      <c r="L29" s="18">
        <v>784</v>
      </c>
      <c r="M29" s="18">
        <v>257</v>
      </c>
      <c r="N29" s="18">
        <v>8</v>
      </c>
      <c r="O29" s="18">
        <v>146</v>
      </c>
      <c r="P29" s="18">
        <v>0</v>
      </c>
      <c r="Q29" s="18">
        <v>0</v>
      </c>
      <c r="R29" s="17">
        <f t="shared" si="3"/>
        <v>1629</v>
      </c>
    </row>
    <row r="30" spans="1:18" s="22" customFormat="1" ht="19.5" customHeight="1">
      <c r="A30" s="63" t="s">
        <v>21</v>
      </c>
      <c r="B30" s="65">
        <v>84</v>
      </c>
      <c r="C30" s="69">
        <v>3</v>
      </c>
      <c r="D30" s="14">
        <v>32</v>
      </c>
      <c r="E30" s="14">
        <v>0</v>
      </c>
      <c r="F30" s="14">
        <v>39</v>
      </c>
      <c r="G30" s="14">
        <v>0</v>
      </c>
      <c r="H30" s="67">
        <v>240</v>
      </c>
      <c r="I30" s="68"/>
      <c r="J30" s="14">
        <v>90</v>
      </c>
      <c r="K30" s="14">
        <v>0</v>
      </c>
      <c r="L30" s="14">
        <v>261</v>
      </c>
      <c r="M30" s="14">
        <v>83</v>
      </c>
      <c r="N30" s="14">
        <v>0</v>
      </c>
      <c r="O30" s="14">
        <v>47</v>
      </c>
      <c r="P30" s="14">
        <v>0</v>
      </c>
      <c r="Q30" s="14">
        <v>0</v>
      </c>
      <c r="R30" s="15">
        <f t="shared" si="3"/>
        <v>792</v>
      </c>
    </row>
    <row r="31" spans="1:18" s="22" customFormat="1" ht="19.5" customHeight="1">
      <c r="A31" s="64"/>
      <c r="B31" s="66"/>
      <c r="C31" s="70"/>
      <c r="D31" s="18">
        <v>6</v>
      </c>
      <c r="E31" s="18">
        <v>0</v>
      </c>
      <c r="F31" s="18">
        <v>7</v>
      </c>
      <c r="G31" s="18">
        <v>0</v>
      </c>
      <c r="H31" s="18">
        <v>28</v>
      </c>
      <c r="I31" s="30">
        <v>38</v>
      </c>
      <c r="J31" s="18">
        <v>18</v>
      </c>
      <c r="K31" s="18">
        <v>0</v>
      </c>
      <c r="L31" s="18">
        <v>75</v>
      </c>
      <c r="M31" s="18">
        <v>32</v>
      </c>
      <c r="N31" s="18">
        <v>0</v>
      </c>
      <c r="O31" s="18">
        <v>2</v>
      </c>
      <c r="P31" s="18">
        <v>0</v>
      </c>
      <c r="Q31" s="18">
        <v>0</v>
      </c>
      <c r="R31" s="17">
        <f t="shared" si="3"/>
        <v>206</v>
      </c>
    </row>
    <row r="32" spans="1:18" ht="19.5" customHeight="1">
      <c r="A32" s="63" t="s">
        <v>22</v>
      </c>
      <c r="B32" s="65">
        <v>127</v>
      </c>
      <c r="C32" s="69">
        <v>4</v>
      </c>
      <c r="D32" s="14">
        <v>2</v>
      </c>
      <c r="E32" s="14">
        <v>30</v>
      </c>
      <c r="F32" s="14">
        <v>346</v>
      </c>
      <c r="G32" s="14">
        <v>0</v>
      </c>
      <c r="H32" s="67">
        <v>992</v>
      </c>
      <c r="I32" s="68"/>
      <c r="J32" s="14">
        <v>78</v>
      </c>
      <c r="K32" s="14">
        <v>0</v>
      </c>
      <c r="L32" s="14">
        <v>1180</v>
      </c>
      <c r="M32" s="14">
        <v>761</v>
      </c>
      <c r="N32" s="14">
        <v>0</v>
      </c>
      <c r="O32" s="14">
        <v>376</v>
      </c>
      <c r="P32" s="14">
        <v>0</v>
      </c>
      <c r="Q32" s="14">
        <v>0</v>
      </c>
      <c r="R32" s="15">
        <f t="shared" si="3"/>
        <v>3765</v>
      </c>
    </row>
    <row r="33" spans="1:18" ht="19.5" customHeight="1">
      <c r="A33" s="64"/>
      <c r="B33" s="66"/>
      <c r="C33" s="70"/>
      <c r="D33" s="18">
        <v>0</v>
      </c>
      <c r="E33" s="18">
        <v>0</v>
      </c>
      <c r="F33" s="18">
        <v>83</v>
      </c>
      <c r="G33" s="18">
        <v>0</v>
      </c>
      <c r="H33" s="18">
        <v>131</v>
      </c>
      <c r="I33" s="30">
        <v>134</v>
      </c>
      <c r="J33" s="18">
        <v>21</v>
      </c>
      <c r="K33" s="18">
        <v>0</v>
      </c>
      <c r="L33" s="18">
        <v>334</v>
      </c>
      <c r="M33" s="18">
        <v>261</v>
      </c>
      <c r="N33" s="18">
        <v>0</v>
      </c>
      <c r="O33" s="18">
        <v>10</v>
      </c>
      <c r="P33" s="18">
        <v>0</v>
      </c>
      <c r="Q33" s="18">
        <v>0</v>
      </c>
      <c r="R33" s="17">
        <f t="shared" si="3"/>
        <v>974</v>
      </c>
    </row>
    <row r="34" spans="1:18" s="22" customFormat="1" ht="19.5" customHeight="1">
      <c r="A34" s="63" t="s">
        <v>23</v>
      </c>
      <c r="B34" s="65">
        <v>239</v>
      </c>
      <c r="C34" s="69">
        <v>6</v>
      </c>
      <c r="D34" s="14">
        <v>190</v>
      </c>
      <c r="E34" s="14">
        <v>30</v>
      </c>
      <c r="F34" s="14">
        <v>460</v>
      </c>
      <c r="G34" s="14">
        <v>0</v>
      </c>
      <c r="H34" s="67">
        <v>191</v>
      </c>
      <c r="I34" s="68"/>
      <c r="J34" s="14">
        <v>322</v>
      </c>
      <c r="K34" s="14">
        <v>0</v>
      </c>
      <c r="L34" s="14">
        <v>1860</v>
      </c>
      <c r="M34" s="14">
        <v>392</v>
      </c>
      <c r="N34" s="14">
        <v>0</v>
      </c>
      <c r="O34" s="14">
        <v>40</v>
      </c>
      <c r="P34" s="14">
        <v>28</v>
      </c>
      <c r="Q34" s="14">
        <v>0</v>
      </c>
      <c r="R34" s="15">
        <f t="shared" si="3"/>
        <v>3513</v>
      </c>
    </row>
    <row r="35" spans="1:18" s="22" customFormat="1" ht="19.5" customHeight="1">
      <c r="A35" s="64"/>
      <c r="B35" s="66"/>
      <c r="C35" s="70"/>
      <c r="D35" s="18">
        <v>106</v>
      </c>
      <c r="E35" s="18">
        <v>0</v>
      </c>
      <c r="F35" s="18">
        <v>167</v>
      </c>
      <c r="G35" s="18">
        <v>0</v>
      </c>
      <c r="H35" s="18">
        <v>52</v>
      </c>
      <c r="I35" s="30">
        <v>29</v>
      </c>
      <c r="J35" s="18">
        <v>172</v>
      </c>
      <c r="K35" s="18">
        <v>0</v>
      </c>
      <c r="L35" s="18">
        <v>822</v>
      </c>
      <c r="M35" s="18">
        <v>103</v>
      </c>
      <c r="N35" s="18">
        <v>0</v>
      </c>
      <c r="O35" s="18">
        <v>1</v>
      </c>
      <c r="P35" s="18">
        <v>27</v>
      </c>
      <c r="Q35" s="18">
        <v>0</v>
      </c>
      <c r="R35" s="17">
        <f t="shared" si="3"/>
        <v>1479</v>
      </c>
    </row>
    <row r="36" spans="1:18" ht="19.5" customHeight="1">
      <c r="A36" s="63" t="s">
        <v>24</v>
      </c>
      <c r="B36" s="65">
        <v>319</v>
      </c>
      <c r="C36" s="69">
        <v>5</v>
      </c>
      <c r="D36" s="14">
        <v>211</v>
      </c>
      <c r="E36" s="14">
        <v>65</v>
      </c>
      <c r="F36" s="14">
        <v>50</v>
      </c>
      <c r="G36" s="14">
        <v>0</v>
      </c>
      <c r="H36" s="67">
        <v>399</v>
      </c>
      <c r="I36" s="71"/>
      <c r="J36" s="14">
        <v>708</v>
      </c>
      <c r="K36" s="14">
        <v>0</v>
      </c>
      <c r="L36" s="14">
        <v>1176</v>
      </c>
      <c r="M36" s="14">
        <v>744</v>
      </c>
      <c r="N36" s="14">
        <v>0</v>
      </c>
      <c r="O36" s="14">
        <v>55</v>
      </c>
      <c r="P36" s="14">
        <v>46</v>
      </c>
      <c r="Q36" s="14">
        <v>20</v>
      </c>
      <c r="R36" s="15">
        <f t="shared" si="3"/>
        <v>3474</v>
      </c>
    </row>
    <row r="37" spans="1:18" ht="19.5" customHeight="1">
      <c r="A37" s="64"/>
      <c r="B37" s="66"/>
      <c r="C37" s="70"/>
      <c r="D37" s="18">
        <v>109</v>
      </c>
      <c r="E37" s="18">
        <v>0</v>
      </c>
      <c r="F37" s="18">
        <v>12</v>
      </c>
      <c r="G37" s="18">
        <v>0</v>
      </c>
      <c r="H37" s="18">
        <v>105</v>
      </c>
      <c r="I37" s="30">
        <v>152</v>
      </c>
      <c r="J37" s="18">
        <v>299</v>
      </c>
      <c r="K37" s="18">
        <v>0</v>
      </c>
      <c r="L37" s="18">
        <v>300</v>
      </c>
      <c r="M37" s="18">
        <v>215</v>
      </c>
      <c r="N37" s="18">
        <v>0</v>
      </c>
      <c r="O37" s="18">
        <v>1</v>
      </c>
      <c r="P37" s="18">
        <v>41</v>
      </c>
      <c r="Q37" s="18">
        <v>3</v>
      </c>
      <c r="R37" s="17">
        <f t="shared" si="3"/>
        <v>1237</v>
      </c>
    </row>
    <row r="38" spans="1:18" ht="19.5" customHeight="1">
      <c r="A38" s="63" t="s">
        <v>25</v>
      </c>
      <c r="B38" s="65">
        <v>115</v>
      </c>
      <c r="C38" s="69">
        <v>6</v>
      </c>
      <c r="D38" s="14">
        <v>22</v>
      </c>
      <c r="E38" s="14">
        <v>34</v>
      </c>
      <c r="F38" s="14">
        <v>168</v>
      </c>
      <c r="G38" s="14">
        <v>0</v>
      </c>
      <c r="H38" s="67">
        <v>805</v>
      </c>
      <c r="I38" s="68"/>
      <c r="J38" s="14">
        <v>739</v>
      </c>
      <c r="K38" s="14">
        <v>0</v>
      </c>
      <c r="L38" s="14">
        <v>1760</v>
      </c>
      <c r="M38" s="14">
        <v>802</v>
      </c>
      <c r="N38" s="14">
        <v>100</v>
      </c>
      <c r="O38" s="14">
        <v>407</v>
      </c>
      <c r="P38" s="14">
        <v>0</v>
      </c>
      <c r="Q38" s="14">
        <v>0</v>
      </c>
      <c r="R38" s="15">
        <f t="shared" si="3"/>
        <v>4837</v>
      </c>
    </row>
    <row r="39" spans="1:18" ht="19.5" customHeight="1">
      <c r="A39" s="64"/>
      <c r="B39" s="66"/>
      <c r="C39" s="70"/>
      <c r="D39" s="18">
        <v>22</v>
      </c>
      <c r="E39" s="18">
        <v>3</v>
      </c>
      <c r="F39" s="18">
        <v>89</v>
      </c>
      <c r="G39" s="18">
        <v>0</v>
      </c>
      <c r="H39" s="18">
        <v>127</v>
      </c>
      <c r="I39" s="30">
        <v>154</v>
      </c>
      <c r="J39" s="18">
        <v>106</v>
      </c>
      <c r="K39" s="18">
        <v>0</v>
      </c>
      <c r="L39" s="18">
        <v>1304</v>
      </c>
      <c r="M39" s="18">
        <v>115</v>
      </c>
      <c r="N39" s="18">
        <v>64</v>
      </c>
      <c r="O39" s="18">
        <v>0</v>
      </c>
      <c r="P39" s="18">
        <v>0</v>
      </c>
      <c r="Q39" s="18">
        <v>0</v>
      </c>
      <c r="R39" s="17">
        <f t="shared" si="3"/>
        <v>1984</v>
      </c>
    </row>
    <row r="40" spans="1:18" ht="19.5" customHeight="1">
      <c r="A40" s="63" t="s">
        <v>43</v>
      </c>
      <c r="B40" s="65">
        <f>SUM(B26:B39)</f>
        <v>1187</v>
      </c>
      <c r="C40" s="65">
        <f>SUM(C26:C39)</f>
        <v>31</v>
      </c>
      <c r="D40" s="15">
        <f aca="true" t="shared" si="4" ref="D40:H41">D26+D28+D30+D32+D34+D36+D38</f>
        <v>542</v>
      </c>
      <c r="E40" s="15">
        <f t="shared" si="4"/>
        <v>340</v>
      </c>
      <c r="F40" s="15">
        <f t="shared" si="4"/>
        <v>1876</v>
      </c>
      <c r="G40" s="15">
        <f t="shared" si="4"/>
        <v>50</v>
      </c>
      <c r="H40" s="67">
        <f t="shared" si="4"/>
        <v>3724</v>
      </c>
      <c r="I40" s="68"/>
      <c r="J40" s="15">
        <f aca="true" t="shared" si="5" ref="J40:Q41">J26+J28+J30+J32+J34+J36+J38</f>
        <v>2146</v>
      </c>
      <c r="K40" s="15">
        <f t="shared" si="5"/>
        <v>165</v>
      </c>
      <c r="L40" s="15">
        <f t="shared" si="5"/>
        <v>9278</v>
      </c>
      <c r="M40" s="15">
        <f t="shared" si="5"/>
        <v>4644</v>
      </c>
      <c r="N40" s="15">
        <f t="shared" si="5"/>
        <v>250</v>
      </c>
      <c r="O40" s="15">
        <f t="shared" si="5"/>
        <v>1936</v>
      </c>
      <c r="P40" s="15">
        <f t="shared" si="5"/>
        <v>74</v>
      </c>
      <c r="Q40" s="15">
        <f t="shared" si="5"/>
        <v>20</v>
      </c>
      <c r="R40" s="15">
        <f t="shared" si="3"/>
        <v>25045</v>
      </c>
    </row>
    <row r="41" spans="1:18" ht="19.5" customHeight="1">
      <c r="A41" s="64"/>
      <c r="B41" s="66"/>
      <c r="C41" s="66"/>
      <c r="D41" s="17">
        <f t="shared" si="4"/>
        <v>291</v>
      </c>
      <c r="E41" s="17">
        <f t="shared" si="4"/>
        <v>7</v>
      </c>
      <c r="F41" s="17">
        <f t="shared" si="4"/>
        <v>673</v>
      </c>
      <c r="G41" s="17">
        <f t="shared" si="4"/>
        <v>0</v>
      </c>
      <c r="H41" s="17">
        <f t="shared" si="4"/>
        <v>568</v>
      </c>
      <c r="I41" s="17">
        <f>I27+I29+I31+I33+I35+I37+I39</f>
        <v>654</v>
      </c>
      <c r="J41" s="17">
        <f t="shared" si="5"/>
        <v>672</v>
      </c>
      <c r="K41" s="17">
        <f t="shared" si="5"/>
        <v>32</v>
      </c>
      <c r="L41" s="17">
        <f t="shared" si="5"/>
        <v>3924</v>
      </c>
      <c r="M41" s="17">
        <f t="shared" si="5"/>
        <v>1087</v>
      </c>
      <c r="N41" s="17">
        <f t="shared" si="5"/>
        <v>129</v>
      </c>
      <c r="O41" s="17">
        <f t="shared" si="5"/>
        <v>167</v>
      </c>
      <c r="P41" s="17">
        <f t="shared" si="5"/>
        <v>68</v>
      </c>
      <c r="Q41" s="17">
        <f>Q27+Q29+Q31+Q33+Q35+Q37+Q39</f>
        <v>3</v>
      </c>
      <c r="R41" s="17">
        <f>SUM(D41:Q41)</f>
        <v>8275</v>
      </c>
    </row>
    <row r="42" ht="18.75" customHeight="1"/>
    <row r="43" ht="18.75" customHeight="1">
      <c r="A43" t="s">
        <v>44</v>
      </c>
    </row>
    <row r="44" ht="18.75" customHeight="1"/>
  </sheetData>
  <sheetProtection/>
  <mergeCells count="81">
    <mergeCell ref="A3:A4"/>
    <mergeCell ref="B3:B4"/>
    <mergeCell ref="C3:C4"/>
    <mergeCell ref="D3:M3"/>
    <mergeCell ref="P3:P4"/>
    <mergeCell ref="Q3:Q4"/>
    <mergeCell ref="A5:A6"/>
    <mergeCell ref="B5:B6"/>
    <mergeCell ref="C5:C6"/>
    <mergeCell ref="P5:P6"/>
    <mergeCell ref="Q5:Q6"/>
    <mergeCell ref="A7:A8"/>
    <mergeCell ref="B7:B8"/>
    <mergeCell ref="C7:C8"/>
    <mergeCell ref="P7:P8"/>
    <mergeCell ref="Q7:Q8"/>
    <mergeCell ref="A9:A10"/>
    <mergeCell ref="B9:B10"/>
    <mergeCell ref="C9:C10"/>
    <mergeCell ref="P9:P10"/>
    <mergeCell ref="Q9:Q10"/>
    <mergeCell ref="A11:A12"/>
    <mergeCell ref="B11:B12"/>
    <mergeCell ref="C11:C12"/>
    <mergeCell ref="P11:P12"/>
    <mergeCell ref="Q11:Q12"/>
    <mergeCell ref="A13:A14"/>
    <mergeCell ref="B13:B14"/>
    <mergeCell ref="C13:C14"/>
    <mergeCell ref="P13:P14"/>
    <mergeCell ref="Q13:Q14"/>
    <mergeCell ref="A15:A16"/>
    <mergeCell ref="B15:B16"/>
    <mergeCell ref="C15:C16"/>
    <mergeCell ref="P15:P16"/>
    <mergeCell ref="Q15:Q16"/>
    <mergeCell ref="A17:A18"/>
    <mergeCell ref="B17:B18"/>
    <mergeCell ref="C17:C18"/>
    <mergeCell ref="P17:P18"/>
    <mergeCell ref="Q17:Q18"/>
    <mergeCell ref="A19:A20"/>
    <mergeCell ref="B19:B20"/>
    <mergeCell ref="C19:C20"/>
    <mergeCell ref="P19:P20"/>
    <mergeCell ref="Q19:Q20"/>
    <mergeCell ref="A24:A25"/>
    <mergeCell ref="B24:B25"/>
    <mergeCell ref="D24:R24"/>
    <mergeCell ref="A26:A27"/>
    <mergeCell ref="B26:B27"/>
    <mergeCell ref="C26:C27"/>
    <mergeCell ref="H26:I26"/>
    <mergeCell ref="A28:A29"/>
    <mergeCell ref="B28:B29"/>
    <mergeCell ref="C28:C29"/>
    <mergeCell ref="H28:I28"/>
    <mergeCell ref="A30:A31"/>
    <mergeCell ref="B30:B31"/>
    <mergeCell ref="C30:C31"/>
    <mergeCell ref="H30:I30"/>
    <mergeCell ref="C38:C39"/>
    <mergeCell ref="H38:I38"/>
    <mergeCell ref="A32:A33"/>
    <mergeCell ref="B32:B33"/>
    <mergeCell ref="C32:C33"/>
    <mergeCell ref="H32:I32"/>
    <mergeCell ref="A34:A35"/>
    <mergeCell ref="B34:B35"/>
    <mergeCell ref="C34:C35"/>
    <mergeCell ref="H34:I34"/>
    <mergeCell ref="A40:A41"/>
    <mergeCell ref="B40:B41"/>
    <mergeCell ref="C40:C41"/>
    <mergeCell ref="H40:I40"/>
    <mergeCell ref="A36:A37"/>
    <mergeCell ref="B36:B37"/>
    <mergeCell ref="C36:C37"/>
    <mergeCell ref="H36:I36"/>
    <mergeCell ref="A38:A39"/>
    <mergeCell ref="B38:B39"/>
  </mergeCells>
  <printOptions/>
  <pageMargins left="0.7" right="0.7" top="0.75" bottom="0.75" header="0.3" footer="0.3"/>
  <pageSetup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23.25" customHeight="1"/>
  <cols>
    <col min="1" max="1" width="9.375" style="0" customWidth="1"/>
    <col min="2" max="23" width="9.125" style="0" customWidth="1"/>
  </cols>
  <sheetData>
    <row r="1" ht="23.25" customHeight="1">
      <c r="A1" s="31" t="s">
        <v>45</v>
      </c>
    </row>
    <row r="2" ht="23.25" customHeight="1">
      <c r="A2" s="32" t="s">
        <v>46</v>
      </c>
    </row>
    <row r="3" spans="1:23" ht="23.25" customHeight="1">
      <c r="A3" s="88" t="s">
        <v>47</v>
      </c>
      <c r="B3" s="86" t="s">
        <v>48</v>
      </c>
      <c r="C3" s="87"/>
      <c r="D3" s="86" t="s">
        <v>49</v>
      </c>
      <c r="E3" s="87"/>
      <c r="F3" s="86" t="s">
        <v>50</v>
      </c>
      <c r="G3" s="87"/>
      <c r="H3" s="86" t="s">
        <v>12</v>
      </c>
      <c r="I3" s="87"/>
      <c r="J3" s="86" t="s">
        <v>13</v>
      </c>
      <c r="K3" s="87"/>
      <c r="L3" s="86" t="s">
        <v>51</v>
      </c>
      <c r="M3" s="87"/>
      <c r="N3" s="86" t="s">
        <v>52</v>
      </c>
      <c r="O3" s="87"/>
      <c r="P3" s="86" t="s">
        <v>53</v>
      </c>
      <c r="Q3" s="87"/>
      <c r="R3" s="86" t="s">
        <v>54</v>
      </c>
      <c r="S3" s="87"/>
      <c r="T3" s="86" t="s">
        <v>55</v>
      </c>
      <c r="U3" s="87"/>
      <c r="V3" s="35" t="s">
        <v>56</v>
      </c>
      <c r="W3" s="34"/>
    </row>
    <row r="4" spans="1:23" ht="23.25" customHeight="1">
      <c r="A4" s="89"/>
      <c r="B4" s="37"/>
      <c r="C4" s="38" t="s">
        <v>57</v>
      </c>
      <c r="D4" s="37"/>
      <c r="E4" s="38" t="s">
        <v>57</v>
      </c>
      <c r="F4" s="37"/>
      <c r="G4" s="38" t="s">
        <v>57</v>
      </c>
      <c r="H4" s="37"/>
      <c r="I4" s="38" t="s">
        <v>57</v>
      </c>
      <c r="J4" s="37"/>
      <c r="K4" s="38" t="s">
        <v>57</v>
      </c>
      <c r="L4" s="37"/>
      <c r="M4" s="38" t="s">
        <v>57</v>
      </c>
      <c r="N4" s="37"/>
      <c r="O4" s="38" t="s">
        <v>57</v>
      </c>
      <c r="P4" s="37"/>
      <c r="Q4" s="38" t="s">
        <v>57</v>
      </c>
      <c r="R4" s="39"/>
      <c r="S4" s="40" t="s">
        <v>57</v>
      </c>
      <c r="T4" s="37"/>
      <c r="U4" s="38" t="s">
        <v>58</v>
      </c>
      <c r="V4" s="41"/>
      <c r="W4" s="40" t="s">
        <v>57</v>
      </c>
    </row>
    <row r="5" spans="1:23" ht="23.25" customHeight="1">
      <c r="A5" s="42" t="s">
        <v>59</v>
      </c>
      <c r="B5" s="43">
        <v>1610</v>
      </c>
      <c r="C5" s="44">
        <f aca="true" t="shared" si="0" ref="C5:C22">IF(B4=0,"",B5/B4)</f>
      </c>
      <c r="D5" s="43">
        <v>0</v>
      </c>
      <c r="E5" s="44">
        <f aca="true" t="shared" si="1" ref="E5:E22">IF(D4=0,"",D5/D4)</f>
      </c>
      <c r="F5" s="43">
        <v>2937</v>
      </c>
      <c r="G5" s="44">
        <f aca="true" t="shared" si="2" ref="G5:G22">IF(F4=0,"",F5/F4)</f>
      </c>
      <c r="H5" s="43">
        <v>23657</v>
      </c>
      <c r="I5" s="44">
        <f aca="true" t="shared" si="3" ref="I5:I22">IF(H4=0,"",H5/H4)</f>
      </c>
      <c r="J5" s="43">
        <v>29424</v>
      </c>
      <c r="K5" s="44">
        <f aca="true" t="shared" si="4" ref="K5:M22">IF(J4=0,"",J5/J4)</f>
      </c>
      <c r="L5" s="43">
        <v>0</v>
      </c>
      <c r="M5" s="44">
        <f t="shared" si="4"/>
      </c>
      <c r="N5" s="43">
        <v>410</v>
      </c>
      <c r="O5" s="44">
        <f aca="true" t="shared" si="5" ref="O5:O22">IF(N4=0,"",N5/N4)</f>
      </c>
      <c r="P5" s="43">
        <v>50</v>
      </c>
      <c r="Q5" s="44">
        <f aca="true" t="shared" si="6" ref="Q5:Q22">IF(P4=0,"",P5/P4)</f>
      </c>
      <c r="R5" s="43">
        <v>0</v>
      </c>
      <c r="S5" s="45">
        <f aca="true" t="shared" si="7" ref="S5:S22">IF(R4=0,"",R5/R4)</f>
      </c>
      <c r="T5" s="43">
        <v>0</v>
      </c>
      <c r="U5" s="44">
        <f aca="true" t="shared" si="8" ref="U5:U22">IF(T4=0,"",T5/T4)</f>
      </c>
      <c r="V5" s="43">
        <v>58088</v>
      </c>
      <c r="W5" s="46">
        <f aca="true" t="shared" si="9" ref="W5:W22">IF(V4=0,"",V5/V4)</f>
      </c>
    </row>
    <row r="6" spans="1:23" ht="23.25" customHeight="1">
      <c r="A6" s="42" t="s">
        <v>60</v>
      </c>
      <c r="B6" s="43">
        <v>1507</v>
      </c>
      <c r="C6" s="47">
        <f t="shared" si="0"/>
        <v>0.9360248447204969</v>
      </c>
      <c r="D6" s="43">
        <v>0</v>
      </c>
      <c r="E6" s="47">
        <f t="shared" si="1"/>
      </c>
      <c r="F6" s="43">
        <v>735</v>
      </c>
      <c r="G6" s="47">
        <f t="shared" si="2"/>
        <v>0.25025536261491316</v>
      </c>
      <c r="H6" s="43">
        <v>5579</v>
      </c>
      <c r="I6" s="47">
        <f t="shared" si="3"/>
        <v>0.23582871877245634</v>
      </c>
      <c r="J6" s="43">
        <v>10269</v>
      </c>
      <c r="K6" s="47">
        <f t="shared" si="4"/>
        <v>0.34900081566068514</v>
      </c>
      <c r="L6" s="43">
        <v>5673</v>
      </c>
      <c r="M6" s="47">
        <f t="shared" si="4"/>
      </c>
      <c r="N6" s="43">
        <v>0</v>
      </c>
      <c r="O6" s="47">
        <f t="shared" si="5"/>
        <v>0</v>
      </c>
      <c r="P6" s="43">
        <v>8</v>
      </c>
      <c r="Q6" s="47">
        <f t="shared" si="6"/>
        <v>0.16</v>
      </c>
      <c r="R6" s="43">
        <v>0</v>
      </c>
      <c r="S6" s="45">
        <f t="shared" si="7"/>
      </c>
      <c r="T6" s="43">
        <v>0</v>
      </c>
      <c r="U6" s="47">
        <f t="shared" si="8"/>
      </c>
      <c r="V6" s="43">
        <v>23771</v>
      </c>
      <c r="W6" s="48">
        <f t="shared" si="9"/>
        <v>0.40922393609695634</v>
      </c>
    </row>
    <row r="7" spans="1:23" ht="23.25" customHeight="1">
      <c r="A7" s="42" t="s">
        <v>61</v>
      </c>
      <c r="B7" s="43">
        <v>581</v>
      </c>
      <c r="C7" s="47">
        <f t="shared" si="0"/>
        <v>0.3855341738553417</v>
      </c>
      <c r="D7" s="43">
        <v>5</v>
      </c>
      <c r="E7" s="47">
        <f t="shared" si="1"/>
      </c>
      <c r="F7" s="43">
        <v>873</v>
      </c>
      <c r="G7" s="47">
        <f t="shared" si="2"/>
        <v>1.1877551020408164</v>
      </c>
      <c r="H7" s="43">
        <v>4944</v>
      </c>
      <c r="I7" s="47">
        <f t="shared" si="3"/>
        <v>0.8861803190535938</v>
      </c>
      <c r="J7" s="43">
        <v>8462</v>
      </c>
      <c r="K7" s="47">
        <f t="shared" si="4"/>
        <v>0.8240334988801247</v>
      </c>
      <c r="L7" s="43">
        <v>5323</v>
      </c>
      <c r="M7" s="47">
        <f t="shared" si="4"/>
        <v>0.9383042481931958</v>
      </c>
      <c r="N7" s="43">
        <v>54</v>
      </c>
      <c r="O7" s="47">
        <f t="shared" si="5"/>
      </c>
      <c r="P7" s="43">
        <v>0</v>
      </c>
      <c r="Q7" s="47">
        <f t="shared" si="6"/>
        <v>0</v>
      </c>
      <c r="R7" s="43">
        <v>0</v>
      </c>
      <c r="S7" s="45">
        <f t="shared" si="7"/>
      </c>
      <c r="T7" s="43">
        <v>0</v>
      </c>
      <c r="U7" s="47">
        <f t="shared" si="8"/>
      </c>
      <c r="V7" s="43">
        <v>20242</v>
      </c>
      <c r="W7" s="48">
        <f t="shared" si="9"/>
        <v>0.8515417946237012</v>
      </c>
    </row>
    <row r="8" spans="1:23" ht="23.25" customHeight="1">
      <c r="A8" s="42" t="s">
        <v>62</v>
      </c>
      <c r="B8" s="43">
        <v>668</v>
      </c>
      <c r="C8" s="47">
        <f t="shared" si="0"/>
        <v>1.1497418244406197</v>
      </c>
      <c r="D8" s="43">
        <v>309</v>
      </c>
      <c r="E8" s="49">
        <f t="shared" si="1"/>
        <v>61.8</v>
      </c>
      <c r="F8" s="43">
        <v>921</v>
      </c>
      <c r="G8" s="47">
        <f t="shared" si="2"/>
        <v>1.0549828178694158</v>
      </c>
      <c r="H8" s="43">
        <v>4881</v>
      </c>
      <c r="I8" s="47">
        <f t="shared" si="3"/>
        <v>0.9872572815533981</v>
      </c>
      <c r="J8" s="43">
        <v>7010</v>
      </c>
      <c r="K8" s="47">
        <f t="shared" si="4"/>
        <v>0.8284093594894824</v>
      </c>
      <c r="L8" s="43">
        <v>3863</v>
      </c>
      <c r="M8" s="47">
        <f t="shared" si="4"/>
        <v>0.7257185797482623</v>
      </c>
      <c r="N8" s="43">
        <v>50</v>
      </c>
      <c r="O8" s="47">
        <f t="shared" si="5"/>
        <v>0.9259259259259259</v>
      </c>
      <c r="P8" s="43">
        <v>0</v>
      </c>
      <c r="Q8" s="47">
        <f t="shared" si="6"/>
      </c>
      <c r="R8" s="43">
        <v>1</v>
      </c>
      <c r="S8" s="45">
        <f t="shared" si="7"/>
      </c>
      <c r="T8" s="43">
        <v>0</v>
      </c>
      <c r="U8" s="47">
        <f t="shared" si="8"/>
      </c>
      <c r="V8" s="43">
        <v>17703</v>
      </c>
      <c r="W8" s="48">
        <f t="shared" si="9"/>
        <v>0.8745677304614169</v>
      </c>
    </row>
    <row r="9" spans="1:23" ht="23.25" customHeight="1">
      <c r="A9" s="42" t="s">
        <v>63</v>
      </c>
      <c r="B9" s="43">
        <v>792</v>
      </c>
      <c r="C9" s="47">
        <f t="shared" si="0"/>
        <v>1.18562874251497</v>
      </c>
      <c r="D9" s="43">
        <v>556</v>
      </c>
      <c r="E9" s="47">
        <f t="shared" si="1"/>
        <v>1.7993527508090614</v>
      </c>
      <c r="F9" s="43">
        <v>891</v>
      </c>
      <c r="G9" s="47">
        <f t="shared" si="2"/>
        <v>0.9674267100977199</v>
      </c>
      <c r="H9" s="43">
        <v>5439</v>
      </c>
      <c r="I9" s="47">
        <f t="shared" si="3"/>
        <v>1.114320835894284</v>
      </c>
      <c r="J9" s="43">
        <v>6766</v>
      </c>
      <c r="K9" s="47">
        <f t="shared" si="4"/>
        <v>0.9651925820256776</v>
      </c>
      <c r="L9" s="43">
        <v>5613</v>
      </c>
      <c r="M9" s="47">
        <f t="shared" si="4"/>
        <v>1.4530157908361376</v>
      </c>
      <c r="N9" s="43">
        <v>157</v>
      </c>
      <c r="O9" s="47">
        <f t="shared" si="5"/>
        <v>3.14</v>
      </c>
      <c r="P9" s="43">
        <v>0</v>
      </c>
      <c r="Q9" s="47">
        <f t="shared" si="6"/>
      </c>
      <c r="R9" s="43">
        <v>0</v>
      </c>
      <c r="S9" s="45">
        <f t="shared" si="7"/>
        <v>0</v>
      </c>
      <c r="T9" s="43">
        <v>0</v>
      </c>
      <c r="U9" s="47">
        <f t="shared" si="8"/>
      </c>
      <c r="V9" s="43">
        <v>20214</v>
      </c>
      <c r="W9" s="48">
        <f t="shared" si="9"/>
        <v>1.1418403660396543</v>
      </c>
    </row>
    <row r="10" spans="1:23" ht="23.25" customHeight="1">
      <c r="A10" s="42" t="s">
        <v>64</v>
      </c>
      <c r="B10" s="43">
        <v>1040</v>
      </c>
      <c r="C10" s="47">
        <f t="shared" si="0"/>
        <v>1.3131313131313131</v>
      </c>
      <c r="D10" s="43">
        <v>821</v>
      </c>
      <c r="E10" s="47">
        <f t="shared" si="1"/>
        <v>1.4766187050359711</v>
      </c>
      <c r="F10" s="43">
        <v>976</v>
      </c>
      <c r="G10" s="47">
        <f t="shared" si="2"/>
        <v>1.095398428731762</v>
      </c>
      <c r="H10" s="43">
        <v>6148</v>
      </c>
      <c r="I10" s="47">
        <f t="shared" si="3"/>
        <v>1.130354844640559</v>
      </c>
      <c r="J10" s="43">
        <v>9455</v>
      </c>
      <c r="K10" s="47">
        <f t="shared" si="4"/>
        <v>1.3974283180608926</v>
      </c>
      <c r="L10" s="43">
        <v>4687</v>
      </c>
      <c r="M10" s="47">
        <f t="shared" si="4"/>
        <v>0.8350258328879387</v>
      </c>
      <c r="N10" s="43">
        <v>119</v>
      </c>
      <c r="O10" s="47">
        <f t="shared" si="5"/>
        <v>0.7579617834394905</v>
      </c>
      <c r="P10" s="43">
        <v>0</v>
      </c>
      <c r="Q10" s="47">
        <f t="shared" si="6"/>
      </c>
      <c r="R10" s="43">
        <v>0</v>
      </c>
      <c r="S10" s="45">
        <f t="shared" si="7"/>
      </c>
      <c r="T10" s="43">
        <v>0</v>
      </c>
      <c r="U10" s="47">
        <f t="shared" si="8"/>
      </c>
      <c r="V10" s="43">
        <v>23246</v>
      </c>
      <c r="W10" s="48">
        <f t="shared" si="9"/>
        <v>1.1499950529336103</v>
      </c>
    </row>
    <row r="11" spans="1:23" ht="23.25" customHeight="1">
      <c r="A11" s="42" t="s">
        <v>65</v>
      </c>
      <c r="B11" s="43">
        <v>1050</v>
      </c>
      <c r="C11" s="47">
        <f t="shared" si="0"/>
        <v>1.0096153846153846</v>
      </c>
      <c r="D11" s="43">
        <v>1233</v>
      </c>
      <c r="E11" s="47">
        <f t="shared" si="1"/>
        <v>1.5018270401948843</v>
      </c>
      <c r="F11" s="43">
        <v>642</v>
      </c>
      <c r="G11" s="47">
        <f t="shared" si="2"/>
        <v>0.6577868852459017</v>
      </c>
      <c r="H11" s="43">
        <v>5391</v>
      </c>
      <c r="I11" s="47">
        <f t="shared" si="3"/>
        <v>0.8768705270006506</v>
      </c>
      <c r="J11" s="43">
        <v>9565</v>
      </c>
      <c r="K11" s="47">
        <f t="shared" si="4"/>
        <v>1.0116340560549975</v>
      </c>
      <c r="L11" s="43">
        <v>3000</v>
      </c>
      <c r="M11" s="47">
        <f t="shared" si="4"/>
        <v>0.6400682739492213</v>
      </c>
      <c r="N11" s="43">
        <v>66</v>
      </c>
      <c r="O11" s="47">
        <f t="shared" si="5"/>
        <v>0.5546218487394958</v>
      </c>
      <c r="P11" s="43">
        <v>0</v>
      </c>
      <c r="Q11" s="47">
        <f t="shared" si="6"/>
      </c>
      <c r="R11" s="43">
        <v>0</v>
      </c>
      <c r="S11" s="45">
        <f t="shared" si="7"/>
      </c>
      <c r="T11" s="43">
        <v>0</v>
      </c>
      <c r="U11" s="47">
        <f t="shared" si="8"/>
      </c>
      <c r="V11" s="43">
        <v>20947</v>
      </c>
      <c r="W11" s="48">
        <f t="shared" si="9"/>
        <v>0.9011012647337177</v>
      </c>
    </row>
    <row r="12" spans="1:23" ht="23.25" customHeight="1">
      <c r="A12" s="42" t="s">
        <v>66</v>
      </c>
      <c r="B12" s="43">
        <v>959</v>
      </c>
      <c r="C12" s="47">
        <f t="shared" si="0"/>
        <v>0.9133333333333333</v>
      </c>
      <c r="D12" s="43">
        <v>941</v>
      </c>
      <c r="E12" s="47">
        <f t="shared" si="1"/>
        <v>0.7631792376317924</v>
      </c>
      <c r="F12" s="43">
        <v>633</v>
      </c>
      <c r="G12" s="47">
        <f t="shared" si="2"/>
        <v>0.985981308411215</v>
      </c>
      <c r="H12" s="43">
        <v>6024</v>
      </c>
      <c r="I12" s="47">
        <f t="shared" si="3"/>
        <v>1.117417918753478</v>
      </c>
      <c r="J12" s="43">
        <v>8005</v>
      </c>
      <c r="K12" s="47">
        <f t="shared" si="4"/>
        <v>0.8369053842132775</v>
      </c>
      <c r="L12" s="43">
        <v>2712</v>
      </c>
      <c r="M12" s="47">
        <f t="shared" si="4"/>
        <v>0.904</v>
      </c>
      <c r="N12" s="43">
        <v>133</v>
      </c>
      <c r="O12" s="47">
        <f t="shared" si="5"/>
        <v>2.015151515151515</v>
      </c>
      <c r="P12" s="43">
        <v>0</v>
      </c>
      <c r="Q12" s="47">
        <f t="shared" si="6"/>
      </c>
      <c r="R12" s="43">
        <v>0</v>
      </c>
      <c r="S12" s="45">
        <f t="shared" si="7"/>
      </c>
      <c r="T12" s="43">
        <v>0</v>
      </c>
      <c r="U12" s="47">
        <f t="shared" si="8"/>
      </c>
      <c r="V12" s="43">
        <v>19407</v>
      </c>
      <c r="W12" s="50">
        <f t="shared" si="9"/>
        <v>0.926481119014656</v>
      </c>
    </row>
    <row r="13" spans="1:23" ht="23.25" customHeight="1">
      <c r="A13" s="42" t="s">
        <v>67</v>
      </c>
      <c r="B13" s="43">
        <v>674</v>
      </c>
      <c r="C13" s="47">
        <f t="shared" si="0"/>
        <v>0.7028154327424401</v>
      </c>
      <c r="D13" s="43">
        <v>685</v>
      </c>
      <c r="E13" s="47">
        <f t="shared" si="1"/>
        <v>0.7279489904357067</v>
      </c>
      <c r="F13" s="43">
        <v>655</v>
      </c>
      <c r="G13" s="47">
        <f t="shared" si="2"/>
        <v>1.0347551342812007</v>
      </c>
      <c r="H13" s="43">
        <v>5769</v>
      </c>
      <c r="I13" s="47">
        <f t="shared" si="3"/>
        <v>0.9576693227091634</v>
      </c>
      <c r="J13" s="43">
        <v>7157</v>
      </c>
      <c r="K13" s="47">
        <f t="shared" si="4"/>
        <v>0.8940662086196127</v>
      </c>
      <c r="L13" s="43">
        <v>3873</v>
      </c>
      <c r="M13" s="47">
        <f t="shared" si="4"/>
        <v>1.4280973451327434</v>
      </c>
      <c r="N13" s="43">
        <v>306</v>
      </c>
      <c r="O13" s="47">
        <f t="shared" si="5"/>
        <v>2.300751879699248</v>
      </c>
      <c r="P13" s="43">
        <v>0</v>
      </c>
      <c r="Q13" s="47">
        <f t="shared" si="6"/>
      </c>
      <c r="R13" s="43">
        <v>0</v>
      </c>
      <c r="S13" s="45">
        <f t="shared" si="7"/>
      </c>
      <c r="T13" s="43">
        <v>98</v>
      </c>
      <c r="U13" s="47">
        <f t="shared" si="8"/>
      </c>
      <c r="V13" s="43">
        <v>19217</v>
      </c>
      <c r="W13" s="50">
        <f t="shared" si="9"/>
        <v>0.9902097181429381</v>
      </c>
    </row>
    <row r="14" spans="1:23" ht="23.25" customHeight="1">
      <c r="A14" s="42" t="s">
        <v>68</v>
      </c>
      <c r="B14" s="43">
        <v>607</v>
      </c>
      <c r="C14" s="47">
        <f t="shared" si="0"/>
        <v>0.900593471810089</v>
      </c>
      <c r="D14" s="43">
        <v>1271</v>
      </c>
      <c r="E14" s="47">
        <f t="shared" si="1"/>
        <v>1.8554744525547446</v>
      </c>
      <c r="F14" s="43">
        <v>405</v>
      </c>
      <c r="G14" s="47">
        <f t="shared" si="2"/>
        <v>0.6183206106870229</v>
      </c>
      <c r="H14" s="43">
        <v>5553</v>
      </c>
      <c r="I14" s="47">
        <f t="shared" si="3"/>
        <v>0.9625585023400937</v>
      </c>
      <c r="J14" s="43">
        <v>7281</v>
      </c>
      <c r="K14" s="47">
        <f t="shared" si="4"/>
        <v>1.0173256951236551</v>
      </c>
      <c r="L14" s="43">
        <v>2789</v>
      </c>
      <c r="M14" s="47">
        <f t="shared" si="4"/>
        <v>0.7201136070229796</v>
      </c>
      <c r="N14" s="43">
        <v>370</v>
      </c>
      <c r="O14" s="47">
        <f t="shared" si="5"/>
        <v>1.2091503267973855</v>
      </c>
      <c r="P14" s="43">
        <v>0</v>
      </c>
      <c r="Q14" s="47">
        <f t="shared" si="6"/>
      </c>
      <c r="R14" s="43">
        <v>0</v>
      </c>
      <c r="S14" s="45">
        <f t="shared" si="7"/>
      </c>
      <c r="T14" s="43">
        <v>145</v>
      </c>
      <c r="U14" s="47">
        <f t="shared" si="8"/>
        <v>1.4795918367346939</v>
      </c>
      <c r="V14" s="43">
        <v>18421</v>
      </c>
      <c r="W14" s="50">
        <f t="shared" si="9"/>
        <v>0.9585783420929386</v>
      </c>
    </row>
    <row r="15" spans="1:23" ht="23.25" customHeight="1">
      <c r="A15" s="42" t="s">
        <v>69</v>
      </c>
      <c r="B15" s="43">
        <v>617</v>
      </c>
      <c r="C15" s="47">
        <f t="shared" si="0"/>
        <v>1.016474464579901</v>
      </c>
      <c r="D15" s="43">
        <v>706</v>
      </c>
      <c r="E15" s="47">
        <f t="shared" si="1"/>
        <v>0.5554681353265145</v>
      </c>
      <c r="F15" s="43">
        <v>472</v>
      </c>
      <c r="G15" s="47">
        <f t="shared" si="2"/>
        <v>1.165432098765432</v>
      </c>
      <c r="H15" s="43">
        <v>5552</v>
      </c>
      <c r="I15" s="47">
        <f t="shared" si="3"/>
        <v>0.9998199171618944</v>
      </c>
      <c r="J15" s="43">
        <v>5359</v>
      </c>
      <c r="K15" s="47">
        <f t="shared" si="4"/>
        <v>0.7360252712539487</v>
      </c>
      <c r="L15" s="43">
        <v>2860</v>
      </c>
      <c r="M15" s="47">
        <f t="shared" si="4"/>
        <v>1.02545715310147</v>
      </c>
      <c r="N15" s="43">
        <v>311</v>
      </c>
      <c r="O15" s="47">
        <f t="shared" si="5"/>
        <v>0.8405405405405405</v>
      </c>
      <c r="P15" s="43">
        <v>0</v>
      </c>
      <c r="Q15" s="47">
        <f t="shared" si="6"/>
      </c>
      <c r="R15" s="43">
        <v>0</v>
      </c>
      <c r="S15" s="45">
        <f t="shared" si="7"/>
      </c>
      <c r="T15" s="43">
        <v>106</v>
      </c>
      <c r="U15" s="47">
        <f t="shared" si="8"/>
        <v>0.7310344827586207</v>
      </c>
      <c r="V15" s="43">
        <v>15983</v>
      </c>
      <c r="W15" s="50">
        <f t="shared" si="9"/>
        <v>0.8676510504315726</v>
      </c>
    </row>
    <row r="16" spans="1:23" ht="23.25" customHeight="1">
      <c r="A16" s="42" t="s">
        <v>70</v>
      </c>
      <c r="B16" s="43">
        <v>590</v>
      </c>
      <c r="C16" s="47">
        <f t="shared" si="0"/>
        <v>0.9562398703403565</v>
      </c>
      <c r="D16" s="43">
        <v>158</v>
      </c>
      <c r="E16" s="47">
        <f t="shared" si="1"/>
        <v>0.2237960339943343</v>
      </c>
      <c r="F16" s="43">
        <v>527</v>
      </c>
      <c r="G16" s="47">
        <f t="shared" si="2"/>
        <v>1.1165254237288136</v>
      </c>
      <c r="H16" s="43">
        <v>4526</v>
      </c>
      <c r="I16" s="47">
        <f t="shared" si="3"/>
        <v>0.8152017291066282</v>
      </c>
      <c r="J16" s="43">
        <v>4266</v>
      </c>
      <c r="K16" s="47">
        <f t="shared" si="4"/>
        <v>0.7960440380668035</v>
      </c>
      <c r="L16" s="43">
        <v>3578</v>
      </c>
      <c r="M16" s="47">
        <f t="shared" si="4"/>
        <v>1.251048951048951</v>
      </c>
      <c r="N16" s="43">
        <v>285</v>
      </c>
      <c r="O16" s="47">
        <f t="shared" si="5"/>
        <v>0.9163987138263665</v>
      </c>
      <c r="P16" s="43">
        <v>0</v>
      </c>
      <c r="Q16" s="47">
        <f t="shared" si="6"/>
      </c>
      <c r="R16" s="43">
        <v>0</v>
      </c>
      <c r="S16" s="45">
        <f t="shared" si="7"/>
      </c>
      <c r="T16" s="43">
        <v>154</v>
      </c>
      <c r="U16" s="47">
        <f t="shared" si="8"/>
        <v>1.4528301886792452</v>
      </c>
      <c r="V16" s="43">
        <v>14084</v>
      </c>
      <c r="W16" s="50">
        <f t="shared" si="9"/>
        <v>0.8811862604016768</v>
      </c>
    </row>
    <row r="17" spans="1:23" ht="23.25" customHeight="1">
      <c r="A17" s="42" t="s">
        <v>71</v>
      </c>
      <c r="B17" s="43">
        <v>510</v>
      </c>
      <c r="C17" s="47">
        <f t="shared" si="0"/>
        <v>0.864406779661017</v>
      </c>
      <c r="D17" s="43">
        <v>670</v>
      </c>
      <c r="E17" s="47">
        <f t="shared" si="1"/>
        <v>4.2405063291139244</v>
      </c>
      <c r="F17" s="43">
        <v>240</v>
      </c>
      <c r="G17" s="47">
        <f t="shared" si="2"/>
        <v>0.45540796963946867</v>
      </c>
      <c r="H17" s="43">
        <v>4076</v>
      </c>
      <c r="I17" s="47">
        <f t="shared" si="3"/>
        <v>0.900574458683164</v>
      </c>
      <c r="J17" s="43">
        <v>4941</v>
      </c>
      <c r="K17" s="47">
        <f t="shared" si="4"/>
        <v>1.1582278481012658</v>
      </c>
      <c r="L17" s="43">
        <v>2874</v>
      </c>
      <c r="M17" s="47">
        <f t="shared" si="4"/>
        <v>0.8032420346562326</v>
      </c>
      <c r="N17" s="43">
        <v>33</v>
      </c>
      <c r="O17" s="47">
        <f t="shared" si="5"/>
        <v>0.11578947368421053</v>
      </c>
      <c r="P17" s="43">
        <v>0</v>
      </c>
      <c r="Q17" s="47">
        <f t="shared" si="6"/>
      </c>
      <c r="R17" s="43">
        <v>0</v>
      </c>
      <c r="S17" s="47">
        <f t="shared" si="7"/>
      </c>
      <c r="T17" s="43">
        <v>0</v>
      </c>
      <c r="U17" s="47">
        <f t="shared" si="8"/>
        <v>0</v>
      </c>
      <c r="V17" s="43">
        <v>13344</v>
      </c>
      <c r="W17" s="47">
        <f t="shared" si="9"/>
        <v>0.9474581084919057</v>
      </c>
    </row>
    <row r="18" spans="1:23" ht="23.25" customHeight="1">
      <c r="A18" s="42" t="s">
        <v>72</v>
      </c>
      <c r="B18" s="43">
        <v>593</v>
      </c>
      <c r="C18" s="47">
        <f t="shared" si="0"/>
        <v>1.1627450980392158</v>
      </c>
      <c r="D18" s="43">
        <v>304</v>
      </c>
      <c r="E18" s="47">
        <f t="shared" si="1"/>
        <v>0.4537313432835821</v>
      </c>
      <c r="F18" s="43">
        <v>292</v>
      </c>
      <c r="G18" s="47">
        <f t="shared" si="2"/>
        <v>1.2166666666666666</v>
      </c>
      <c r="H18" s="43">
        <v>3400</v>
      </c>
      <c r="I18" s="47">
        <f t="shared" si="3"/>
        <v>0.8341511285574092</v>
      </c>
      <c r="J18" s="43">
        <v>2931</v>
      </c>
      <c r="K18" s="47">
        <f t="shared" si="4"/>
        <v>0.5931997571341834</v>
      </c>
      <c r="L18" s="43">
        <v>2171</v>
      </c>
      <c r="M18" s="47">
        <f t="shared" si="4"/>
        <v>0.7553931802366041</v>
      </c>
      <c r="N18" s="43">
        <v>305</v>
      </c>
      <c r="O18" s="47">
        <f t="shared" si="5"/>
        <v>9.242424242424242</v>
      </c>
      <c r="P18" s="43">
        <v>0</v>
      </c>
      <c r="Q18" s="47">
        <f t="shared" si="6"/>
      </c>
      <c r="R18" s="43">
        <v>0</v>
      </c>
      <c r="S18" s="47">
        <f t="shared" si="7"/>
      </c>
      <c r="T18" s="43">
        <v>0</v>
      </c>
      <c r="U18" s="47">
        <f t="shared" si="8"/>
      </c>
      <c r="V18" s="43">
        <v>9996</v>
      </c>
      <c r="W18" s="47">
        <f t="shared" si="9"/>
        <v>0.7491007194244604</v>
      </c>
    </row>
    <row r="19" spans="1:23" ht="23.25" customHeight="1">
      <c r="A19" s="42" t="s">
        <v>73</v>
      </c>
      <c r="B19" s="43">
        <v>427</v>
      </c>
      <c r="C19" s="47">
        <f t="shared" si="0"/>
        <v>0.7200674536256324</v>
      </c>
      <c r="D19" s="43">
        <v>534</v>
      </c>
      <c r="E19" s="47">
        <f t="shared" si="1"/>
        <v>1.756578947368421</v>
      </c>
      <c r="F19" s="43">
        <v>320</v>
      </c>
      <c r="G19" s="47">
        <f t="shared" si="2"/>
        <v>1.095890410958904</v>
      </c>
      <c r="H19" s="43">
        <v>3926</v>
      </c>
      <c r="I19" s="47">
        <f t="shared" si="3"/>
        <v>1.1547058823529412</v>
      </c>
      <c r="J19" s="43">
        <v>5274</v>
      </c>
      <c r="K19" s="47">
        <f t="shared" si="4"/>
        <v>1.7993858751279428</v>
      </c>
      <c r="L19" s="43">
        <v>2402</v>
      </c>
      <c r="M19" s="47">
        <f t="shared" si="4"/>
        <v>1.1064025794564716</v>
      </c>
      <c r="N19" s="43">
        <v>232</v>
      </c>
      <c r="O19" s="47">
        <f t="shared" si="5"/>
        <v>0.760655737704918</v>
      </c>
      <c r="P19" s="43">
        <v>0</v>
      </c>
      <c r="Q19" s="47">
        <f t="shared" si="6"/>
      </c>
      <c r="R19" s="43">
        <v>0</v>
      </c>
      <c r="S19" s="47">
        <f t="shared" si="7"/>
      </c>
      <c r="T19" s="43">
        <v>0</v>
      </c>
      <c r="U19" s="47">
        <f t="shared" si="8"/>
      </c>
      <c r="V19" s="43">
        <v>13115</v>
      </c>
      <c r="W19" s="47">
        <f t="shared" si="9"/>
        <v>1.3120248099239695</v>
      </c>
    </row>
    <row r="20" spans="1:23" ht="23.25" customHeight="1">
      <c r="A20" s="42" t="s">
        <v>74</v>
      </c>
      <c r="B20" s="43">
        <v>363</v>
      </c>
      <c r="C20" s="47">
        <f t="shared" si="0"/>
        <v>0.8501170960187353</v>
      </c>
      <c r="D20" s="43">
        <v>407</v>
      </c>
      <c r="E20" s="47">
        <f t="shared" si="1"/>
        <v>0.7621722846441947</v>
      </c>
      <c r="F20" s="43">
        <v>148</v>
      </c>
      <c r="G20" s="47">
        <f t="shared" si="2"/>
        <v>0.4625</v>
      </c>
      <c r="H20" s="43">
        <v>5644</v>
      </c>
      <c r="I20" s="47">
        <f t="shared" si="3"/>
        <v>1.4375955170657158</v>
      </c>
      <c r="J20" s="43">
        <v>1667</v>
      </c>
      <c r="K20" s="47">
        <f t="shared" si="4"/>
        <v>0.3160788775123246</v>
      </c>
      <c r="L20" s="43">
        <v>1567</v>
      </c>
      <c r="M20" s="47">
        <f t="shared" si="4"/>
        <v>0.6523730224812656</v>
      </c>
      <c r="N20" s="43">
        <v>185</v>
      </c>
      <c r="O20" s="47">
        <f t="shared" si="5"/>
        <v>0.7974137931034483</v>
      </c>
      <c r="P20" s="43">
        <v>0</v>
      </c>
      <c r="Q20" s="47">
        <f t="shared" si="6"/>
      </c>
      <c r="R20" s="43">
        <v>0</v>
      </c>
      <c r="S20" s="47">
        <f t="shared" si="7"/>
      </c>
      <c r="T20" s="43">
        <v>0</v>
      </c>
      <c r="U20" s="47">
        <f t="shared" si="8"/>
      </c>
      <c r="V20" s="43">
        <v>9981</v>
      </c>
      <c r="W20" s="47">
        <f t="shared" si="9"/>
        <v>0.7610369805566146</v>
      </c>
    </row>
    <row r="21" spans="1:23" ht="23.25" customHeight="1">
      <c r="A21" s="42" t="s">
        <v>75</v>
      </c>
      <c r="B21" s="43">
        <v>498</v>
      </c>
      <c r="C21" s="47">
        <f t="shared" si="0"/>
        <v>1.371900826446281</v>
      </c>
      <c r="D21" s="43">
        <v>300</v>
      </c>
      <c r="E21" s="47">
        <f t="shared" si="1"/>
        <v>0.7371007371007371</v>
      </c>
      <c r="F21" s="43">
        <v>324</v>
      </c>
      <c r="G21" s="47">
        <f t="shared" si="2"/>
        <v>2.189189189189189</v>
      </c>
      <c r="H21" s="43">
        <v>4278</v>
      </c>
      <c r="I21" s="47">
        <f t="shared" si="3"/>
        <v>0.7579730687455705</v>
      </c>
      <c r="J21" s="43">
        <v>2239</v>
      </c>
      <c r="K21" s="47">
        <f t="shared" si="4"/>
        <v>1.343131373725255</v>
      </c>
      <c r="L21" s="43">
        <v>1804</v>
      </c>
      <c r="M21" s="47">
        <f t="shared" si="4"/>
        <v>1.1512444160816848</v>
      </c>
      <c r="N21" s="43">
        <v>152</v>
      </c>
      <c r="O21" s="47">
        <f t="shared" si="5"/>
        <v>0.8216216216216217</v>
      </c>
      <c r="P21" s="43">
        <v>0</v>
      </c>
      <c r="Q21" s="47">
        <f t="shared" si="6"/>
      </c>
      <c r="R21" s="43">
        <v>0</v>
      </c>
      <c r="S21" s="47">
        <f t="shared" si="7"/>
      </c>
      <c r="T21" s="43">
        <v>244</v>
      </c>
      <c r="U21" s="47">
        <f t="shared" si="8"/>
      </c>
      <c r="V21" s="43">
        <v>9839</v>
      </c>
      <c r="W21" s="47">
        <f t="shared" si="9"/>
        <v>0.9857729686404167</v>
      </c>
    </row>
    <row r="22" spans="1:23" ht="23.25" customHeight="1">
      <c r="A22" s="42" t="s">
        <v>76</v>
      </c>
      <c r="B22" s="43">
        <v>304</v>
      </c>
      <c r="C22" s="47">
        <f t="shared" si="0"/>
        <v>0.6104417670682731</v>
      </c>
      <c r="D22" s="43">
        <v>84</v>
      </c>
      <c r="E22" s="47">
        <f t="shared" si="1"/>
        <v>0.28</v>
      </c>
      <c r="F22" s="43">
        <v>264</v>
      </c>
      <c r="G22" s="47">
        <f t="shared" si="2"/>
        <v>0.8148148148148148</v>
      </c>
      <c r="H22" s="43">
        <v>4680</v>
      </c>
      <c r="I22" s="47">
        <f t="shared" si="3"/>
        <v>1.0939691444600281</v>
      </c>
      <c r="J22" s="43">
        <v>1433</v>
      </c>
      <c r="K22" s="47">
        <f t="shared" si="4"/>
        <v>0.6400178651183565</v>
      </c>
      <c r="L22" s="43">
        <v>1177</v>
      </c>
      <c r="M22" s="47">
        <f t="shared" si="4"/>
        <v>0.6524390243902439</v>
      </c>
      <c r="N22" s="43">
        <v>115</v>
      </c>
      <c r="O22" s="47">
        <f t="shared" si="5"/>
        <v>0.756578947368421</v>
      </c>
      <c r="P22" s="43">
        <v>0</v>
      </c>
      <c r="Q22" s="47">
        <f t="shared" si="6"/>
      </c>
      <c r="R22" s="43">
        <v>0</v>
      </c>
      <c r="S22" s="47">
        <f t="shared" si="7"/>
      </c>
      <c r="T22" s="43">
        <v>324</v>
      </c>
      <c r="U22" s="47">
        <f t="shared" si="8"/>
        <v>1.3278688524590163</v>
      </c>
      <c r="V22" s="43">
        <v>8381</v>
      </c>
      <c r="W22" s="47">
        <f t="shared" si="9"/>
        <v>0.851814208761053</v>
      </c>
    </row>
    <row r="23" spans="1:23" ht="23.25" customHeight="1">
      <c r="A23" s="42" t="s">
        <v>77</v>
      </c>
      <c r="B23" s="43">
        <v>317</v>
      </c>
      <c r="C23" s="47">
        <f>IF(B22=0,"",B23/B22)</f>
        <v>1.042763157894737</v>
      </c>
      <c r="D23" s="43">
        <v>89</v>
      </c>
      <c r="E23" s="47">
        <f>IF(D22=0,"",D23/D22)</f>
        <v>1.0595238095238095</v>
      </c>
      <c r="F23" s="43">
        <v>283</v>
      </c>
      <c r="G23" s="47">
        <f>IF(F22=0,"",F23/F22)</f>
        <v>1.071969696969697</v>
      </c>
      <c r="H23" s="43">
        <v>3440</v>
      </c>
      <c r="I23" s="47">
        <f>IF(H22=0,"",H23/H22)</f>
        <v>0.7350427350427351</v>
      </c>
      <c r="J23" s="43">
        <v>1581</v>
      </c>
      <c r="K23" s="47">
        <f>IF(J22=0,"",J23/J22)</f>
        <v>1.1032798325191906</v>
      </c>
      <c r="L23" s="43">
        <v>788</v>
      </c>
      <c r="M23" s="47">
        <f>IF(L22=0,"",L23/L22)</f>
        <v>0.6694987255734919</v>
      </c>
      <c r="N23" s="43">
        <v>131</v>
      </c>
      <c r="O23" s="47">
        <f>IF(N22=0,"",N23/N22)</f>
        <v>1.1391304347826088</v>
      </c>
      <c r="P23" s="43">
        <v>0</v>
      </c>
      <c r="Q23" s="47">
        <f>IF(P22=0,"",P23/P22)</f>
      </c>
      <c r="R23" s="43">
        <v>0</v>
      </c>
      <c r="S23" s="47">
        <f>IF(R22=0,"",R23/R22)</f>
      </c>
      <c r="T23" s="43">
        <v>113</v>
      </c>
      <c r="U23" s="47">
        <f>IF(T22=0,"",T23/T22)</f>
        <v>0.3487654320987654</v>
      </c>
      <c r="V23" s="43">
        <v>6742</v>
      </c>
      <c r="W23" s="47">
        <f>IF(V22=0,"",V23/V22)</f>
        <v>0.8044386111442549</v>
      </c>
    </row>
    <row r="24" spans="1:23" ht="23.25" customHeight="1">
      <c r="A24" s="42" t="s">
        <v>78</v>
      </c>
      <c r="B24" s="43">
        <v>303</v>
      </c>
      <c r="C24" s="47">
        <f>IF(B23=0,"",B24/B23)</f>
        <v>0.9558359621451105</v>
      </c>
      <c r="D24" s="43">
        <v>55</v>
      </c>
      <c r="E24" s="47">
        <f>IF(D23=0,"",D24/D23)</f>
        <v>0.6179775280898876</v>
      </c>
      <c r="F24" s="43">
        <v>454</v>
      </c>
      <c r="G24" s="47">
        <f>IF(F23=0,"",F24/F23)</f>
        <v>1.6042402826855124</v>
      </c>
      <c r="H24" s="43">
        <v>3875</v>
      </c>
      <c r="I24" s="47">
        <f>IF(H23=0,"",H24/H23)</f>
        <v>1.126453488372093</v>
      </c>
      <c r="J24" s="43">
        <v>1451</v>
      </c>
      <c r="K24" s="47">
        <f>IF(J23=0,"",J24/J23)</f>
        <v>0.9177735610373181</v>
      </c>
      <c r="L24" s="43">
        <v>572</v>
      </c>
      <c r="M24" s="47">
        <f>IF(L23=0,"",L24/L23)</f>
        <v>0.7258883248730964</v>
      </c>
      <c r="N24" s="43">
        <v>150</v>
      </c>
      <c r="O24" s="47">
        <f>IF(N23=0,"",N24/N23)</f>
        <v>1.1450381679389312</v>
      </c>
      <c r="P24" s="43">
        <v>0</v>
      </c>
      <c r="Q24" s="47">
        <f>IF(P23=0,"",P24/P23)</f>
      </c>
      <c r="R24" s="43">
        <v>0</v>
      </c>
      <c r="S24" s="47">
        <f>IF(R23=0,"",R24/R23)</f>
      </c>
      <c r="T24" s="43">
        <v>129</v>
      </c>
      <c r="U24" s="47">
        <f>IF(T23=0,"",T24/T23)</f>
        <v>1.1415929203539823</v>
      </c>
      <c r="V24" s="43">
        <v>6989</v>
      </c>
      <c r="W24" s="47">
        <f>IF(V23=0,"",V24/V23)</f>
        <v>1.0366360130525067</v>
      </c>
    </row>
    <row r="25" spans="1:23" ht="23.25" customHeight="1">
      <c r="A25" s="42" t="s">
        <v>79</v>
      </c>
      <c r="B25" s="43">
        <v>423</v>
      </c>
      <c r="C25" s="47">
        <f>IF(B24=0,"",B25/B24)</f>
        <v>1.396039603960396</v>
      </c>
      <c r="D25" s="43">
        <v>78</v>
      </c>
      <c r="E25" s="47">
        <f>IF(D24=0,"",D25/D24)</f>
        <v>1.4181818181818182</v>
      </c>
      <c r="F25" s="43">
        <v>258</v>
      </c>
      <c r="G25" s="47">
        <f>IF(F24=0,"",F25/F24)</f>
        <v>0.5682819383259912</v>
      </c>
      <c r="H25" s="43">
        <v>4383</v>
      </c>
      <c r="I25" s="47">
        <f>IF(H24=0,"",H25/H24)</f>
        <v>1.1310967741935485</v>
      </c>
      <c r="J25" s="43">
        <v>1129</v>
      </c>
      <c r="K25" s="47">
        <f>IF(J24=0,"",J25/J24)</f>
        <v>0.7780840799448656</v>
      </c>
      <c r="L25" s="43">
        <v>1065</v>
      </c>
      <c r="M25" s="47">
        <f>IF(L24=0,"",L25/L24)</f>
        <v>1.8618881118881119</v>
      </c>
      <c r="N25" s="43">
        <v>236</v>
      </c>
      <c r="O25" s="47">
        <f>IF(N24=0,"",N25/N24)</f>
        <v>1.5733333333333333</v>
      </c>
      <c r="P25" s="43">
        <v>0</v>
      </c>
      <c r="Q25" s="47">
        <f>IF(P24=0,"",P25/P24)</f>
      </c>
      <c r="R25" s="43">
        <v>0</v>
      </c>
      <c r="S25" s="47">
        <f>IF(R24=0,"",R25/R24)</f>
      </c>
      <c r="T25" s="43">
        <v>99</v>
      </c>
      <c r="U25" s="47">
        <f>IF(T24=0,"",T25/T24)</f>
        <v>0.7674418604651163</v>
      </c>
      <c r="V25" s="43">
        <v>7671</v>
      </c>
      <c r="W25" s="47">
        <f>IF(V24=0,"",V25/V24)</f>
        <v>1.0975819144369723</v>
      </c>
    </row>
    <row r="26" spans="1:23" ht="23.25" customHeight="1">
      <c r="A26" s="51"/>
      <c r="B26" s="52"/>
      <c r="C26" s="53"/>
      <c r="D26" s="52"/>
      <c r="E26" s="53"/>
      <c r="F26" s="52"/>
      <c r="G26" s="53"/>
      <c r="H26" s="52"/>
      <c r="I26" s="53"/>
      <c r="J26" s="52"/>
      <c r="K26" s="53"/>
      <c r="L26" s="52"/>
      <c r="M26" s="53"/>
      <c r="N26" s="52"/>
      <c r="O26" s="53"/>
      <c r="P26" s="52"/>
      <c r="Q26" s="53"/>
      <c r="R26" s="52"/>
      <c r="S26" s="53"/>
      <c r="T26" s="52"/>
      <c r="U26" s="53"/>
      <c r="V26" s="52"/>
      <c r="W26" s="53"/>
    </row>
    <row r="28" spans="1:23" ht="23.25" customHeight="1">
      <c r="A28" s="54" t="s">
        <v>80</v>
      </c>
      <c r="B28" s="54"/>
      <c r="C28" s="54"/>
      <c r="D28" s="54"/>
      <c r="E28" s="54"/>
      <c r="F28" s="54"/>
      <c r="G28" s="54"/>
      <c r="H28" s="54"/>
      <c r="I28" s="55"/>
      <c r="J28" s="54"/>
      <c r="K28" s="54"/>
      <c r="L28" s="54"/>
      <c r="M28" s="54"/>
      <c r="N28" s="54"/>
      <c r="O28" s="55"/>
      <c r="P28" s="54"/>
      <c r="Q28" s="54"/>
      <c r="R28" s="54"/>
      <c r="S28" s="54"/>
      <c r="T28" s="54"/>
      <c r="U28" s="54"/>
      <c r="V28" s="54"/>
      <c r="W28" s="54"/>
    </row>
    <row r="29" spans="1:27" ht="23.25" customHeight="1">
      <c r="A29" s="88" t="s">
        <v>47</v>
      </c>
      <c r="B29" s="86" t="s">
        <v>81</v>
      </c>
      <c r="C29" s="87"/>
      <c r="D29" s="86" t="s">
        <v>82</v>
      </c>
      <c r="E29" s="87"/>
      <c r="F29" s="86" t="s">
        <v>83</v>
      </c>
      <c r="G29" s="87"/>
      <c r="H29" s="86" t="s">
        <v>84</v>
      </c>
      <c r="I29" s="87"/>
      <c r="J29" s="86" t="s">
        <v>85</v>
      </c>
      <c r="K29" s="87"/>
      <c r="L29" s="86" t="s">
        <v>86</v>
      </c>
      <c r="M29" s="87"/>
      <c r="N29" s="86" t="s">
        <v>87</v>
      </c>
      <c r="O29" s="87"/>
      <c r="P29" s="86" t="s">
        <v>88</v>
      </c>
      <c r="Q29" s="87"/>
      <c r="R29" s="86" t="s">
        <v>89</v>
      </c>
      <c r="S29" s="87"/>
      <c r="T29" s="86" t="s">
        <v>90</v>
      </c>
      <c r="U29" s="87"/>
      <c r="V29" s="86" t="s">
        <v>91</v>
      </c>
      <c r="W29" s="87"/>
      <c r="X29" s="86" t="s">
        <v>92</v>
      </c>
      <c r="Y29" s="87"/>
      <c r="Z29" s="33" t="s">
        <v>56</v>
      </c>
      <c r="AA29" s="34"/>
    </row>
    <row r="30" spans="1:27" ht="23.25" customHeight="1">
      <c r="A30" s="89"/>
      <c r="B30" s="37"/>
      <c r="C30" s="38" t="s">
        <v>57</v>
      </c>
      <c r="D30" s="37"/>
      <c r="E30" s="38" t="s">
        <v>57</v>
      </c>
      <c r="F30" s="37"/>
      <c r="G30" s="38" t="s">
        <v>57</v>
      </c>
      <c r="H30" s="56"/>
      <c r="I30" s="38" t="s">
        <v>57</v>
      </c>
      <c r="J30" s="37"/>
      <c r="K30" s="38" t="s">
        <v>57</v>
      </c>
      <c r="L30" s="37"/>
      <c r="M30" s="38" t="s">
        <v>57</v>
      </c>
      <c r="N30" s="37"/>
      <c r="O30" s="38" t="s">
        <v>57</v>
      </c>
      <c r="P30" s="57"/>
      <c r="Q30" s="38" t="s">
        <v>57</v>
      </c>
      <c r="R30" s="37"/>
      <c r="S30" s="38" t="s">
        <v>57</v>
      </c>
      <c r="T30" s="57"/>
      <c r="U30" s="38" t="s">
        <v>57</v>
      </c>
      <c r="V30" s="57"/>
      <c r="W30" s="38" t="s">
        <v>57</v>
      </c>
      <c r="X30" s="57"/>
      <c r="Y30" s="38" t="s">
        <v>57</v>
      </c>
      <c r="Z30" s="57"/>
      <c r="AA30" s="38" t="s">
        <v>57</v>
      </c>
    </row>
    <row r="31" spans="1:27" ht="23.25" customHeight="1">
      <c r="A31" s="36" t="s">
        <v>93</v>
      </c>
      <c r="B31" s="58">
        <v>32</v>
      </c>
      <c r="C31" s="44">
        <f aca="true" t="shared" si="10" ref="C31:C45">IF(B30=0,"",B31/B30)</f>
      </c>
      <c r="D31" s="43">
        <v>0</v>
      </c>
      <c r="E31" s="59">
        <f aca="true" t="shared" si="11" ref="E31:E45">IF(D30=0,"",D31/D30)</f>
      </c>
      <c r="F31" s="43">
        <v>2</v>
      </c>
      <c r="G31" s="59">
        <f aca="true" t="shared" si="12" ref="G31:G45">IF(F30=0,"",F31/F30)</f>
      </c>
      <c r="H31" s="43">
        <v>386</v>
      </c>
      <c r="I31" s="44" t="e">
        <v>#DIV/0!</v>
      </c>
      <c r="J31" s="43">
        <v>88</v>
      </c>
      <c r="K31" s="59">
        <f aca="true" t="shared" si="13" ref="K31:K45">IF(J30=0,"",J31/J30)</f>
      </c>
      <c r="L31" s="43">
        <v>0</v>
      </c>
      <c r="M31" s="59">
        <f aca="true" t="shared" si="14" ref="M31:M45">IF(L30=0,"",L31/L30)</f>
      </c>
      <c r="N31" s="43">
        <v>92</v>
      </c>
      <c r="O31" s="59">
        <f aca="true" t="shared" si="15" ref="O31:O45">IF(N30=0,"",N31/N30)</f>
      </c>
      <c r="P31" s="43">
        <v>67</v>
      </c>
      <c r="Q31" s="59">
        <f aca="true" t="shared" si="16" ref="Q31:Q45">IF(P30=0,"",P31/P30)</f>
      </c>
      <c r="R31" s="43">
        <v>0</v>
      </c>
      <c r="S31" s="59">
        <f aca="true" t="shared" si="17" ref="S31:S45">IF(R30=0,"",R31/R30)</f>
      </c>
      <c r="T31" s="43">
        <v>0</v>
      </c>
      <c r="U31" s="59">
        <f aca="true" t="shared" si="18" ref="U31:U45">IF(T30=0,"",T31/T30)</f>
      </c>
      <c r="V31" s="43">
        <v>0</v>
      </c>
      <c r="W31" s="59">
        <f aca="true" t="shared" si="19" ref="W31:W45">IF(V30=0,"",V31/V30)</f>
      </c>
      <c r="X31" s="43">
        <v>0</v>
      </c>
      <c r="Y31" s="59">
        <f aca="true" t="shared" si="20" ref="Y31:Y45">IF(X30=0,"",X31/X30)</f>
      </c>
      <c r="Z31" s="43">
        <v>670</v>
      </c>
      <c r="AA31" s="59">
        <f aca="true" t="shared" si="21" ref="AA31:AA45">IF(Z30=0,"",Z31/Z30)</f>
      </c>
    </row>
    <row r="32" spans="1:27" ht="23.25" customHeight="1">
      <c r="A32" s="36" t="s">
        <v>94</v>
      </c>
      <c r="B32" s="58">
        <v>90</v>
      </c>
      <c r="C32" s="47">
        <f t="shared" si="10"/>
        <v>2.8125</v>
      </c>
      <c r="D32" s="58">
        <v>3</v>
      </c>
      <c r="E32" s="59">
        <f t="shared" si="11"/>
      </c>
      <c r="F32" s="43">
        <v>0</v>
      </c>
      <c r="G32" s="47">
        <f t="shared" si="12"/>
        <v>0</v>
      </c>
      <c r="H32" s="43">
        <v>319</v>
      </c>
      <c r="I32" s="47">
        <f aca="true" t="shared" si="22" ref="I32:I45">IF(H31=0,"",H32/H31)</f>
        <v>0.8264248704663213</v>
      </c>
      <c r="J32" s="43">
        <v>96</v>
      </c>
      <c r="K32" s="49">
        <f t="shared" si="13"/>
        <v>1.0909090909090908</v>
      </c>
      <c r="L32" s="43">
        <v>0</v>
      </c>
      <c r="M32" s="59">
        <f t="shared" si="14"/>
      </c>
      <c r="N32" s="43">
        <v>130</v>
      </c>
      <c r="O32" s="49">
        <f t="shared" si="15"/>
        <v>1.4130434782608696</v>
      </c>
      <c r="P32" s="43">
        <v>96</v>
      </c>
      <c r="Q32" s="49">
        <f t="shared" si="16"/>
        <v>1.4328358208955223</v>
      </c>
      <c r="R32" s="43">
        <v>0</v>
      </c>
      <c r="S32" s="59">
        <f t="shared" si="17"/>
      </c>
      <c r="T32" s="43">
        <v>0</v>
      </c>
      <c r="U32" s="49">
        <f t="shared" si="18"/>
      </c>
      <c r="V32" s="43">
        <v>0</v>
      </c>
      <c r="W32" s="49">
        <f t="shared" si="19"/>
      </c>
      <c r="X32" s="43">
        <v>0</v>
      </c>
      <c r="Y32" s="49">
        <f t="shared" si="20"/>
      </c>
      <c r="Z32" s="43">
        <v>734</v>
      </c>
      <c r="AA32" s="47">
        <f t="shared" si="21"/>
        <v>1.0955223880597016</v>
      </c>
    </row>
    <row r="33" spans="1:27" ht="23.25" customHeight="1">
      <c r="A33" s="36" t="s">
        <v>95</v>
      </c>
      <c r="B33" s="58">
        <v>32</v>
      </c>
      <c r="C33" s="47">
        <f t="shared" si="10"/>
        <v>0.35555555555555557</v>
      </c>
      <c r="D33" s="58">
        <v>2</v>
      </c>
      <c r="E33" s="49">
        <f t="shared" si="11"/>
        <v>0.6666666666666666</v>
      </c>
      <c r="F33" s="43">
        <v>3</v>
      </c>
      <c r="G33" s="59">
        <f t="shared" si="12"/>
      </c>
      <c r="H33" s="43">
        <v>262</v>
      </c>
      <c r="I33" s="47">
        <f t="shared" si="22"/>
        <v>0.8213166144200627</v>
      </c>
      <c r="J33" s="43">
        <v>105</v>
      </c>
      <c r="K33" s="49">
        <f t="shared" si="13"/>
        <v>1.09375</v>
      </c>
      <c r="L33" s="43">
        <v>0</v>
      </c>
      <c r="M33" s="59">
        <f t="shared" si="14"/>
      </c>
      <c r="N33" s="43">
        <v>88</v>
      </c>
      <c r="O33" s="49">
        <f t="shared" si="15"/>
        <v>0.676923076923077</v>
      </c>
      <c r="P33" s="43">
        <v>185</v>
      </c>
      <c r="Q33" s="49">
        <f t="shared" si="16"/>
        <v>1.9270833333333333</v>
      </c>
      <c r="R33" s="43">
        <v>0</v>
      </c>
      <c r="S33" s="59">
        <f t="shared" si="17"/>
      </c>
      <c r="T33" s="43">
        <v>0</v>
      </c>
      <c r="U33" s="49">
        <f t="shared" si="18"/>
      </c>
      <c r="V33" s="43">
        <v>0</v>
      </c>
      <c r="W33" s="49">
        <f t="shared" si="19"/>
      </c>
      <c r="X33" s="43">
        <v>0</v>
      </c>
      <c r="Y33" s="49">
        <f t="shared" si="20"/>
      </c>
      <c r="Z33" s="43">
        <v>677</v>
      </c>
      <c r="AA33" s="47">
        <f t="shared" si="21"/>
        <v>0.9223433242506812</v>
      </c>
    </row>
    <row r="34" spans="1:27" ht="23.25" customHeight="1">
      <c r="A34" s="36" t="s">
        <v>96</v>
      </c>
      <c r="B34" s="58">
        <v>85</v>
      </c>
      <c r="C34" s="47">
        <f t="shared" si="10"/>
        <v>2.65625</v>
      </c>
      <c r="D34" s="58">
        <v>1</v>
      </c>
      <c r="E34" s="49">
        <f t="shared" si="11"/>
        <v>0.5</v>
      </c>
      <c r="F34" s="43">
        <v>12</v>
      </c>
      <c r="G34" s="49">
        <f t="shared" si="12"/>
        <v>4</v>
      </c>
      <c r="H34" s="43">
        <v>147</v>
      </c>
      <c r="I34" s="47">
        <f t="shared" si="22"/>
        <v>0.5610687022900763</v>
      </c>
      <c r="J34" s="43">
        <v>199</v>
      </c>
      <c r="K34" s="49">
        <f t="shared" si="13"/>
        <v>1.8952380952380952</v>
      </c>
      <c r="L34" s="43">
        <v>0</v>
      </c>
      <c r="M34" s="59">
        <f t="shared" si="14"/>
      </c>
      <c r="N34" s="43">
        <v>140</v>
      </c>
      <c r="O34" s="49">
        <f t="shared" si="15"/>
        <v>1.5909090909090908</v>
      </c>
      <c r="P34" s="43">
        <v>526</v>
      </c>
      <c r="Q34" s="49">
        <f t="shared" si="16"/>
        <v>2.843243243243243</v>
      </c>
      <c r="R34" s="43">
        <v>0</v>
      </c>
      <c r="S34" s="59">
        <f t="shared" si="17"/>
      </c>
      <c r="T34" s="43">
        <v>0</v>
      </c>
      <c r="U34" s="49">
        <f t="shared" si="18"/>
      </c>
      <c r="V34" s="43">
        <v>0</v>
      </c>
      <c r="W34" s="49">
        <f t="shared" si="19"/>
      </c>
      <c r="X34" s="43">
        <v>0</v>
      </c>
      <c r="Y34" s="49">
        <f t="shared" si="20"/>
      </c>
      <c r="Z34" s="43">
        <v>1110</v>
      </c>
      <c r="AA34" s="47">
        <f t="shared" si="21"/>
        <v>1.6395864106351552</v>
      </c>
    </row>
    <row r="35" spans="1:27" ht="23.25" customHeight="1">
      <c r="A35" s="36" t="s">
        <v>97</v>
      </c>
      <c r="B35" s="58">
        <v>34</v>
      </c>
      <c r="C35" s="47">
        <f t="shared" si="10"/>
        <v>0.4</v>
      </c>
      <c r="D35" s="58">
        <v>2</v>
      </c>
      <c r="E35" s="49">
        <f t="shared" si="11"/>
        <v>2</v>
      </c>
      <c r="F35" s="43">
        <v>11</v>
      </c>
      <c r="G35" s="49">
        <f t="shared" si="12"/>
        <v>0.9166666666666666</v>
      </c>
      <c r="H35" s="43">
        <v>141</v>
      </c>
      <c r="I35" s="47">
        <f t="shared" si="22"/>
        <v>0.9591836734693877</v>
      </c>
      <c r="J35" s="43">
        <v>123</v>
      </c>
      <c r="K35" s="49">
        <f t="shared" si="13"/>
        <v>0.6180904522613065</v>
      </c>
      <c r="L35" s="43">
        <v>98</v>
      </c>
      <c r="M35" s="59">
        <f t="shared" si="14"/>
      </c>
      <c r="N35" s="43">
        <v>122</v>
      </c>
      <c r="O35" s="49">
        <f t="shared" si="15"/>
        <v>0.8714285714285714</v>
      </c>
      <c r="P35" s="43">
        <v>439</v>
      </c>
      <c r="Q35" s="49">
        <f t="shared" si="16"/>
        <v>0.8346007604562737</v>
      </c>
      <c r="R35" s="43">
        <v>0</v>
      </c>
      <c r="S35" s="59">
        <f t="shared" si="17"/>
      </c>
      <c r="T35" s="43">
        <v>0</v>
      </c>
      <c r="U35" s="49">
        <f t="shared" si="18"/>
      </c>
      <c r="V35" s="43">
        <v>0</v>
      </c>
      <c r="W35" s="49">
        <f t="shared" si="19"/>
      </c>
      <c r="X35" s="43">
        <v>0</v>
      </c>
      <c r="Y35" s="49">
        <f t="shared" si="20"/>
      </c>
      <c r="Z35" s="43">
        <v>970</v>
      </c>
      <c r="AA35" s="47">
        <f t="shared" si="21"/>
        <v>0.8738738738738738</v>
      </c>
    </row>
    <row r="36" spans="1:27" ht="23.25" customHeight="1">
      <c r="A36" s="36" t="s">
        <v>98</v>
      </c>
      <c r="B36" s="58">
        <v>39</v>
      </c>
      <c r="C36" s="47">
        <f t="shared" si="10"/>
        <v>1.1470588235294117</v>
      </c>
      <c r="D36" s="58">
        <v>1</v>
      </c>
      <c r="E36" s="49">
        <f t="shared" si="11"/>
        <v>0.5</v>
      </c>
      <c r="F36" s="43">
        <v>18</v>
      </c>
      <c r="G36" s="49">
        <f t="shared" si="12"/>
        <v>1.6363636363636365</v>
      </c>
      <c r="H36" s="43">
        <v>73</v>
      </c>
      <c r="I36" s="47">
        <f t="shared" si="22"/>
        <v>0.5177304964539007</v>
      </c>
      <c r="J36" s="43">
        <v>98</v>
      </c>
      <c r="K36" s="49">
        <f t="shared" si="13"/>
        <v>0.7967479674796748</v>
      </c>
      <c r="L36" s="43">
        <v>123</v>
      </c>
      <c r="M36" s="49">
        <f t="shared" si="14"/>
        <v>1.2551020408163265</v>
      </c>
      <c r="N36" s="43">
        <v>155</v>
      </c>
      <c r="O36" s="49">
        <f t="shared" si="15"/>
        <v>1.2704918032786885</v>
      </c>
      <c r="P36" s="43">
        <v>444</v>
      </c>
      <c r="Q36" s="49">
        <f t="shared" si="16"/>
        <v>1.0113895216400912</v>
      </c>
      <c r="R36" s="43">
        <v>0</v>
      </c>
      <c r="S36" s="59">
        <f t="shared" si="17"/>
      </c>
      <c r="T36" s="43">
        <v>0</v>
      </c>
      <c r="U36" s="49">
        <f t="shared" si="18"/>
      </c>
      <c r="V36" s="43">
        <v>0</v>
      </c>
      <c r="W36" s="49">
        <f t="shared" si="19"/>
      </c>
      <c r="X36" s="43">
        <v>0</v>
      </c>
      <c r="Y36" s="49">
        <f t="shared" si="20"/>
      </c>
      <c r="Z36" s="43">
        <v>951</v>
      </c>
      <c r="AA36" s="47">
        <f t="shared" si="21"/>
        <v>0.9804123711340206</v>
      </c>
    </row>
    <row r="37" spans="1:27" ht="23.25" customHeight="1">
      <c r="A37" s="36" t="s">
        <v>99</v>
      </c>
      <c r="B37" s="58">
        <v>124</v>
      </c>
      <c r="C37" s="47">
        <f t="shared" si="10"/>
        <v>3.1794871794871793</v>
      </c>
      <c r="D37" s="43">
        <v>0</v>
      </c>
      <c r="E37" s="47">
        <f t="shared" si="11"/>
        <v>0</v>
      </c>
      <c r="F37" s="43">
        <v>22</v>
      </c>
      <c r="G37" s="49">
        <f t="shared" si="12"/>
        <v>1.2222222222222223</v>
      </c>
      <c r="H37" s="43">
        <v>124</v>
      </c>
      <c r="I37" s="47">
        <f t="shared" si="22"/>
        <v>1.6986301369863013</v>
      </c>
      <c r="J37" s="43">
        <v>128</v>
      </c>
      <c r="K37" s="49">
        <f t="shared" si="13"/>
        <v>1.3061224489795917</v>
      </c>
      <c r="L37" s="43">
        <v>182</v>
      </c>
      <c r="M37" s="49">
        <f t="shared" si="14"/>
        <v>1.4796747967479675</v>
      </c>
      <c r="N37" s="43">
        <v>251</v>
      </c>
      <c r="O37" s="49">
        <f t="shared" si="15"/>
        <v>1.6193548387096774</v>
      </c>
      <c r="P37" s="43">
        <v>1083</v>
      </c>
      <c r="Q37" s="49">
        <f t="shared" si="16"/>
        <v>2.439189189189189</v>
      </c>
      <c r="R37" s="43">
        <v>0</v>
      </c>
      <c r="S37" s="59">
        <f t="shared" si="17"/>
      </c>
      <c r="T37" s="43">
        <v>0</v>
      </c>
      <c r="U37" s="49">
        <f t="shared" si="18"/>
      </c>
      <c r="V37" s="43">
        <v>0</v>
      </c>
      <c r="W37" s="49">
        <f t="shared" si="19"/>
      </c>
      <c r="X37" s="43">
        <v>0</v>
      </c>
      <c r="Y37" s="49">
        <f t="shared" si="20"/>
      </c>
      <c r="Z37" s="43">
        <v>1914</v>
      </c>
      <c r="AA37" s="47">
        <f t="shared" si="21"/>
        <v>2.0126182965299684</v>
      </c>
    </row>
    <row r="38" spans="1:27" ht="23.25" customHeight="1">
      <c r="A38" s="36" t="s">
        <v>100</v>
      </c>
      <c r="B38" s="58">
        <v>52</v>
      </c>
      <c r="C38" s="47">
        <f t="shared" si="10"/>
        <v>0.41935483870967744</v>
      </c>
      <c r="D38" s="43">
        <v>0</v>
      </c>
      <c r="E38" s="47">
        <f t="shared" si="11"/>
      </c>
      <c r="F38" s="43">
        <v>13</v>
      </c>
      <c r="G38" s="49">
        <f t="shared" si="12"/>
        <v>0.5909090909090909</v>
      </c>
      <c r="H38" s="43">
        <v>81</v>
      </c>
      <c r="I38" s="47">
        <f t="shared" si="22"/>
        <v>0.6532258064516129</v>
      </c>
      <c r="J38" s="43">
        <v>117</v>
      </c>
      <c r="K38" s="49">
        <f t="shared" si="13"/>
        <v>0.9140625</v>
      </c>
      <c r="L38" s="43">
        <v>189</v>
      </c>
      <c r="M38" s="49">
        <f t="shared" si="14"/>
        <v>1.0384615384615385</v>
      </c>
      <c r="N38" s="43">
        <v>172</v>
      </c>
      <c r="O38" s="49">
        <f t="shared" si="15"/>
        <v>0.6852589641434262</v>
      </c>
      <c r="P38" s="43">
        <v>657</v>
      </c>
      <c r="Q38" s="49">
        <f t="shared" si="16"/>
        <v>0.6066481994459834</v>
      </c>
      <c r="R38" s="43">
        <v>4</v>
      </c>
      <c r="S38" s="59">
        <f t="shared" si="17"/>
      </c>
      <c r="T38" s="43">
        <v>0</v>
      </c>
      <c r="U38" s="49">
        <f t="shared" si="18"/>
      </c>
      <c r="V38" s="43">
        <v>0</v>
      </c>
      <c r="W38" s="49">
        <f t="shared" si="19"/>
      </c>
      <c r="X38" s="43">
        <v>0</v>
      </c>
      <c r="Y38" s="49">
        <f t="shared" si="20"/>
      </c>
      <c r="Z38" s="43">
        <v>1285</v>
      </c>
      <c r="AA38" s="47">
        <f t="shared" si="21"/>
        <v>0.6713688610240335</v>
      </c>
    </row>
    <row r="39" spans="1:27" ht="23.25" customHeight="1">
      <c r="A39" s="36" t="s">
        <v>101</v>
      </c>
      <c r="B39" s="58">
        <v>79</v>
      </c>
      <c r="C39" s="47">
        <f t="shared" si="10"/>
        <v>1.5192307692307692</v>
      </c>
      <c r="D39" s="43">
        <v>0</v>
      </c>
      <c r="E39" s="47">
        <f t="shared" si="11"/>
      </c>
      <c r="F39" s="43">
        <v>2</v>
      </c>
      <c r="G39" s="49">
        <f t="shared" si="12"/>
        <v>0.15384615384615385</v>
      </c>
      <c r="H39" s="43">
        <v>103</v>
      </c>
      <c r="I39" s="47">
        <f t="shared" si="22"/>
        <v>1.271604938271605</v>
      </c>
      <c r="J39" s="43">
        <v>100</v>
      </c>
      <c r="K39" s="49">
        <f t="shared" si="13"/>
        <v>0.8547008547008547</v>
      </c>
      <c r="L39" s="43">
        <v>131</v>
      </c>
      <c r="M39" s="49">
        <f t="shared" si="14"/>
        <v>0.6931216931216931</v>
      </c>
      <c r="N39" s="43">
        <v>150</v>
      </c>
      <c r="O39" s="49">
        <f t="shared" si="15"/>
        <v>0.872093023255814</v>
      </c>
      <c r="P39" s="43">
        <v>1060</v>
      </c>
      <c r="Q39" s="49">
        <f t="shared" si="16"/>
        <v>1.613394216133942</v>
      </c>
      <c r="R39" s="43">
        <v>4</v>
      </c>
      <c r="S39" s="49">
        <f t="shared" si="17"/>
        <v>1</v>
      </c>
      <c r="T39" s="43">
        <v>0</v>
      </c>
      <c r="U39" s="49">
        <f t="shared" si="18"/>
      </c>
      <c r="V39" s="43">
        <v>0</v>
      </c>
      <c r="W39" s="49">
        <f t="shared" si="19"/>
      </c>
      <c r="X39" s="43">
        <v>0</v>
      </c>
      <c r="Y39" s="49">
        <f t="shared" si="20"/>
      </c>
      <c r="Z39" s="43">
        <v>1629</v>
      </c>
      <c r="AA39" s="47">
        <f t="shared" si="21"/>
        <v>1.267704280155642</v>
      </c>
    </row>
    <row r="40" spans="1:27" ht="23.25" customHeight="1">
      <c r="A40" s="36" t="s">
        <v>102</v>
      </c>
      <c r="B40" s="58">
        <v>71</v>
      </c>
      <c r="C40" s="47">
        <f t="shared" si="10"/>
        <v>0.8987341772151899</v>
      </c>
      <c r="D40" s="60">
        <v>0</v>
      </c>
      <c r="E40" s="47">
        <f t="shared" si="11"/>
      </c>
      <c r="F40" s="43">
        <v>15</v>
      </c>
      <c r="G40" s="49">
        <f t="shared" si="12"/>
        <v>7.5</v>
      </c>
      <c r="H40" s="43">
        <v>69</v>
      </c>
      <c r="I40" s="47">
        <f t="shared" si="22"/>
        <v>0.6699029126213593</v>
      </c>
      <c r="J40" s="43">
        <v>101</v>
      </c>
      <c r="K40" s="49">
        <f t="shared" si="13"/>
        <v>1.01</v>
      </c>
      <c r="L40" s="43">
        <v>200</v>
      </c>
      <c r="M40" s="49">
        <f t="shared" si="14"/>
        <v>1.5267175572519085</v>
      </c>
      <c r="N40" s="43">
        <v>167</v>
      </c>
      <c r="O40" s="49">
        <f t="shared" si="15"/>
        <v>1.1133333333333333</v>
      </c>
      <c r="P40" s="43">
        <v>1320</v>
      </c>
      <c r="Q40" s="49">
        <f t="shared" si="16"/>
        <v>1.2452830188679245</v>
      </c>
      <c r="R40" s="43">
        <v>3</v>
      </c>
      <c r="S40" s="49">
        <f t="shared" si="17"/>
        <v>0.75</v>
      </c>
      <c r="T40" s="43">
        <v>0</v>
      </c>
      <c r="U40" s="49">
        <f t="shared" si="18"/>
      </c>
      <c r="V40" s="43">
        <v>0</v>
      </c>
      <c r="W40" s="49">
        <f t="shared" si="19"/>
      </c>
      <c r="X40" s="43">
        <v>0</v>
      </c>
      <c r="Y40" s="49">
        <f t="shared" si="20"/>
      </c>
      <c r="Z40" s="43">
        <v>1946</v>
      </c>
      <c r="AA40" s="47">
        <f t="shared" si="21"/>
        <v>1.194597912829957</v>
      </c>
    </row>
    <row r="41" spans="1:27" ht="23.25" customHeight="1">
      <c r="A41" s="36" t="s">
        <v>103</v>
      </c>
      <c r="B41" s="58">
        <v>122</v>
      </c>
      <c r="C41" s="47">
        <f t="shared" si="10"/>
        <v>1.7183098591549295</v>
      </c>
      <c r="D41" s="60">
        <v>2</v>
      </c>
      <c r="E41" s="47">
        <f t="shared" si="11"/>
      </c>
      <c r="F41" s="43">
        <v>5</v>
      </c>
      <c r="G41" s="49">
        <f t="shared" si="12"/>
        <v>0.3333333333333333</v>
      </c>
      <c r="H41" s="43">
        <v>44</v>
      </c>
      <c r="I41" s="47">
        <f t="shared" si="22"/>
        <v>0.6376811594202898</v>
      </c>
      <c r="J41" s="43">
        <v>137</v>
      </c>
      <c r="K41" s="49">
        <f t="shared" si="13"/>
        <v>1.3564356435643565</v>
      </c>
      <c r="L41" s="43">
        <v>128</v>
      </c>
      <c r="M41" s="49">
        <f t="shared" si="14"/>
        <v>0.64</v>
      </c>
      <c r="N41" s="43">
        <v>245</v>
      </c>
      <c r="O41" s="49">
        <f t="shared" si="15"/>
        <v>1.467065868263473</v>
      </c>
      <c r="P41" s="43">
        <v>1120</v>
      </c>
      <c r="Q41" s="49">
        <f t="shared" si="16"/>
        <v>0.8484848484848485</v>
      </c>
      <c r="R41" s="43">
        <v>23</v>
      </c>
      <c r="S41" s="49">
        <f t="shared" si="17"/>
        <v>7.666666666666667</v>
      </c>
      <c r="T41" s="43">
        <v>0</v>
      </c>
      <c r="U41" s="49">
        <f t="shared" si="18"/>
      </c>
      <c r="V41" s="43">
        <v>0</v>
      </c>
      <c r="W41" s="49">
        <f t="shared" si="19"/>
      </c>
      <c r="X41" s="43">
        <v>36</v>
      </c>
      <c r="Y41" s="49">
        <f t="shared" si="20"/>
      </c>
      <c r="Z41" s="43">
        <v>1862</v>
      </c>
      <c r="AA41" s="47">
        <f t="shared" si="21"/>
        <v>0.9568345323741008</v>
      </c>
    </row>
    <row r="42" spans="1:27" ht="23.25" customHeight="1">
      <c r="A42" s="36" t="s">
        <v>104</v>
      </c>
      <c r="B42" s="58">
        <v>85</v>
      </c>
      <c r="C42" s="47">
        <f t="shared" si="10"/>
        <v>0.6967213114754098</v>
      </c>
      <c r="D42" s="60">
        <v>0</v>
      </c>
      <c r="E42" s="47">
        <f t="shared" si="11"/>
        <v>0</v>
      </c>
      <c r="F42" s="43">
        <v>13</v>
      </c>
      <c r="G42" s="47">
        <f t="shared" si="12"/>
        <v>2.6</v>
      </c>
      <c r="H42" s="43">
        <v>32</v>
      </c>
      <c r="I42" s="47">
        <f t="shared" si="22"/>
        <v>0.7272727272727273</v>
      </c>
      <c r="J42" s="43">
        <v>103</v>
      </c>
      <c r="K42" s="47">
        <f t="shared" si="13"/>
        <v>0.7518248175182481</v>
      </c>
      <c r="L42" s="43">
        <v>116</v>
      </c>
      <c r="M42" s="47">
        <f t="shared" si="14"/>
        <v>0.90625</v>
      </c>
      <c r="N42" s="43">
        <v>327</v>
      </c>
      <c r="O42" s="47">
        <f t="shared" si="15"/>
        <v>1.3346938775510204</v>
      </c>
      <c r="P42" s="43">
        <v>1123</v>
      </c>
      <c r="Q42" s="47">
        <f t="shared" si="16"/>
        <v>1.0026785714285715</v>
      </c>
      <c r="R42" s="43">
        <v>38</v>
      </c>
      <c r="S42" s="47">
        <f t="shared" si="17"/>
        <v>1.6521739130434783</v>
      </c>
      <c r="T42" s="43">
        <v>0</v>
      </c>
      <c r="U42" s="47">
        <f t="shared" si="18"/>
      </c>
      <c r="V42" s="43">
        <v>0</v>
      </c>
      <c r="W42" s="47">
        <f t="shared" si="19"/>
      </c>
      <c r="X42" s="43">
        <v>153</v>
      </c>
      <c r="Y42" s="47">
        <f t="shared" si="20"/>
        <v>4.25</v>
      </c>
      <c r="Z42" s="43">
        <v>1990</v>
      </c>
      <c r="AA42" s="47">
        <f t="shared" si="21"/>
        <v>1.0687432867883995</v>
      </c>
    </row>
    <row r="43" spans="1:27" s="22" customFormat="1" ht="23.25" customHeight="1">
      <c r="A43" s="16" t="s">
        <v>105</v>
      </c>
      <c r="B43" s="61">
        <v>38</v>
      </c>
      <c r="C43" s="62">
        <f t="shared" si="10"/>
        <v>0.4470588235294118</v>
      </c>
      <c r="D43" s="61">
        <v>1</v>
      </c>
      <c r="E43" s="62">
        <f t="shared" si="11"/>
      </c>
      <c r="F43" s="43">
        <v>3</v>
      </c>
      <c r="G43" s="62">
        <f t="shared" si="12"/>
        <v>0.23076923076923078</v>
      </c>
      <c r="H43" s="43">
        <v>18</v>
      </c>
      <c r="I43" s="62">
        <f t="shared" si="22"/>
        <v>0.5625</v>
      </c>
      <c r="J43" s="43">
        <v>97</v>
      </c>
      <c r="K43" s="62">
        <f t="shared" si="13"/>
        <v>0.941747572815534</v>
      </c>
      <c r="L43" s="43">
        <v>111</v>
      </c>
      <c r="M43" s="62">
        <f t="shared" si="14"/>
        <v>0.9568965517241379</v>
      </c>
      <c r="N43" s="43">
        <v>89</v>
      </c>
      <c r="O43" s="62">
        <f t="shared" si="15"/>
        <v>0.27217125382262997</v>
      </c>
      <c r="P43" s="43">
        <v>905</v>
      </c>
      <c r="Q43" s="62">
        <f t="shared" si="16"/>
        <v>0.8058771148708815</v>
      </c>
      <c r="R43" s="43">
        <v>25</v>
      </c>
      <c r="S43" s="62">
        <f t="shared" si="17"/>
        <v>0.6578947368421053</v>
      </c>
      <c r="T43" s="43">
        <v>0</v>
      </c>
      <c r="U43" s="62">
        <f t="shared" si="18"/>
      </c>
      <c r="V43" s="43">
        <v>0</v>
      </c>
      <c r="W43" s="62">
        <f t="shared" si="19"/>
      </c>
      <c r="X43" s="43">
        <v>6</v>
      </c>
      <c r="Y43" s="62">
        <f t="shared" si="20"/>
        <v>0.0392156862745098</v>
      </c>
      <c r="Z43" s="43">
        <v>1293</v>
      </c>
      <c r="AA43" s="62">
        <f t="shared" si="21"/>
        <v>0.6497487437185929</v>
      </c>
    </row>
    <row r="44" spans="1:27" ht="23.25" customHeight="1">
      <c r="A44" s="36" t="s">
        <v>106</v>
      </c>
      <c r="B44" s="58">
        <v>333</v>
      </c>
      <c r="C44" s="47">
        <f t="shared" si="10"/>
        <v>8.763157894736842</v>
      </c>
      <c r="D44" s="58">
        <v>1</v>
      </c>
      <c r="E44" s="47">
        <f t="shared" si="11"/>
        <v>1</v>
      </c>
      <c r="F44" s="43">
        <v>12</v>
      </c>
      <c r="G44" s="47">
        <f t="shared" si="12"/>
        <v>4</v>
      </c>
      <c r="H44" s="43">
        <v>25</v>
      </c>
      <c r="I44" s="47">
        <f t="shared" si="22"/>
        <v>1.3888888888888888</v>
      </c>
      <c r="J44" s="43">
        <v>123</v>
      </c>
      <c r="K44" s="47">
        <f t="shared" si="13"/>
        <v>1.268041237113402</v>
      </c>
      <c r="L44" s="43">
        <v>148</v>
      </c>
      <c r="M44" s="47">
        <f t="shared" si="14"/>
        <v>1.3333333333333333</v>
      </c>
      <c r="N44" s="43">
        <v>188</v>
      </c>
      <c r="O44" s="47">
        <f t="shared" si="15"/>
        <v>2.1123595505617976</v>
      </c>
      <c r="P44" s="43">
        <v>3007</v>
      </c>
      <c r="Q44" s="47">
        <f t="shared" si="16"/>
        <v>3.3226519337016573</v>
      </c>
      <c r="R44" s="43">
        <v>109</v>
      </c>
      <c r="S44" s="47">
        <f t="shared" si="17"/>
        <v>4.36</v>
      </c>
      <c r="T44" s="43">
        <v>2</v>
      </c>
      <c r="U44" s="47">
        <f t="shared" si="18"/>
      </c>
      <c r="V44" s="43">
        <v>4</v>
      </c>
      <c r="W44" s="47">
        <f t="shared" si="19"/>
      </c>
      <c r="X44" s="43">
        <v>95</v>
      </c>
      <c r="Y44" s="47">
        <f t="shared" si="20"/>
        <v>15.833333333333334</v>
      </c>
      <c r="Z44" s="43">
        <v>4047</v>
      </c>
      <c r="AA44" s="47">
        <f t="shared" si="21"/>
        <v>3.1299303944315544</v>
      </c>
    </row>
    <row r="45" spans="1:27" ht="23.25" customHeight="1">
      <c r="A45" s="36" t="s">
        <v>107</v>
      </c>
      <c r="B45" s="58">
        <v>89</v>
      </c>
      <c r="C45" s="47">
        <f t="shared" si="10"/>
        <v>0.2672672672672673</v>
      </c>
      <c r="D45" s="58">
        <v>3</v>
      </c>
      <c r="E45" s="47">
        <f t="shared" si="11"/>
        <v>3</v>
      </c>
      <c r="F45" s="43">
        <v>47</v>
      </c>
      <c r="G45" s="47">
        <f t="shared" si="12"/>
        <v>3.9166666666666665</v>
      </c>
      <c r="H45" s="43">
        <v>5</v>
      </c>
      <c r="I45" s="47">
        <f t="shared" si="22"/>
        <v>0.2</v>
      </c>
      <c r="J45" s="43">
        <v>113</v>
      </c>
      <c r="K45" s="47">
        <f t="shared" si="13"/>
        <v>0.9186991869918699</v>
      </c>
      <c r="L45" s="43">
        <v>194</v>
      </c>
      <c r="M45" s="47">
        <f t="shared" si="14"/>
        <v>1.3108108108108107</v>
      </c>
      <c r="N45" s="43">
        <v>160</v>
      </c>
      <c r="O45" s="47">
        <f t="shared" si="15"/>
        <v>0.851063829787234</v>
      </c>
      <c r="P45" s="43">
        <v>1478</v>
      </c>
      <c r="Q45" s="47">
        <f t="shared" si="16"/>
        <v>0.49151978716328565</v>
      </c>
      <c r="R45" s="43">
        <v>225</v>
      </c>
      <c r="S45" s="47">
        <f t="shared" si="17"/>
        <v>2.0642201834862384</v>
      </c>
      <c r="T45" s="43">
        <v>20</v>
      </c>
      <c r="U45" s="47">
        <f t="shared" si="18"/>
        <v>10</v>
      </c>
      <c r="V45" s="43">
        <v>35</v>
      </c>
      <c r="W45" s="47">
        <f t="shared" si="19"/>
        <v>8.75</v>
      </c>
      <c r="X45" s="43">
        <v>123</v>
      </c>
      <c r="Y45" s="47">
        <f t="shared" si="20"/>
        <v>1.2947368421052632</v>
      </c>
      <c r="Z45" s="43">
        <v>2502</v>
      </c>
      <c r="AA45" s="47">
        <f t="shared" si="21"/>
        <v>0.6182357301704967</v>
      </c>
    </row>
    <row r="46" spans="1:27" ht="23.25" customHeight="1">
      <c r="A46" s="36" t="s">
        <v>108</v>
      </c>
      <c r="B46" s="58">
        <v>88</v>
      </c>
      <c r="C46" s="47">
        <f>IF(B45=0,"",B46/B45)</f>
        <v>0.9887640449438202</v>
      </c>
      <c r="D46" s="58">
        <v>3</v>
      </c>
      <c r="E46" s="47">
        <f>IF(D45=0,"",D46/D45)</f>
        <v>1</v>
      </c>
      <c r="F46" s="43">
        <v>71</v>
      </c>
      <c r="G46" s="47">
        <f>IF(F45=0,"",F46/F45)</f>
        <v>1.5106382978723405</v>
      </c>
      <c r="H46" s="43">
        <v>0</v>
      </c>
      <c r="I46" s="47">
        <f>IF(H45=0,"",H46/H45)</f>
        <v>0</v>
      </c>
      <c r="J46" s="43">
        <v>213</v>
      </c>
      <c r="K46" s="47">
        <f>IF(J45=0,"",J46/J45)</f>
        <v>1.8849557522123894</v>
      </c>
      <c r="L46" s="43">
        <v>220</v>
      </c>
      <c r="M46" s="47">
        <f>IF(L45=0,"",L46/L45)</f>
        <v>1.134020618556701</v>
      </c>
      <c r="N46" s="43">
        <v>233</v>
      </c>
      <c r="O46" s="47">
        <f>IF(N45=0,"",N46/N45)</f>
        <v>1.45625</v>
      </c>
      <c r="P46" s="43">
        <v>1993</v>
      </c>
      <c r="Q46" s="47">
        <f>IF(P45=0,"",P46/P45)</f>
        <v>1.3484438430311232</v>
      </c>
      <c r="R46" s="43">
        <v>383</v>
      </c>
      <c r="S46" s="47">
        <f>IF(R45=0,"",R46/R45)</f>
        <v>1.7022222222222223</v>
      </c>
      <c r="T46" s="43">
        <v>18</v>
      </c>
      <c r="U46" s="47">
        <f>IF(T45=0,"",T46/T45)</f>
        <v>0.9</v>
      </c>
      <c r="V46" s="43">
        <v>33</v>
      </c>
      <c r="W46" s="47">
        <f>IF(V45=0,"",V46/V45)</f>
        <v>0.9428571428571428</v>
      </c>
      <c r="X46" s="43">
        <v>83</v>
      </c>
      <c r="Y46" s="47">
        <f>IF(X45=0,"",X46/X45)</f>
        <v>0.6747967479674797</v>
      </c>
      <c r="Z46" s="43">
        <v>3344</v>
      </c>
      <c r="AA46" s="47">
        <f>IF(Z45=0,"",Z46/Z45)</f>
        <v>1.3365307753796962</v>
      </c>
    </row>
    <row r="47" spans="1:27" ht="23.25" customHeight="1">
      <c r="A47" s="36" t="s">
        <v>109</v>
      </c>
      <c r="B47" s="58">
        <v>83</v>
      </c>
      <c r="C47" s="47">
        <f>IF(B46=0,"",B47/B46)</f>
        <v>0.9431818181818182</v>
      </c>
      <c r="D47" s="58">
        <v>8</v>
      </c>
      <c r="E47" s="47">
        <f>IF(D46=0,"",D47/D46)</f>
        <v>2.6666666666666665</v>
      </c>
      <c r="F47" s="43">
        <v>269</v>
      </c>
      <c r="G47" s="47">
        <f>IF(F46=0,"",F47/F46)</f>
        <v>3.788732394366197</v>
      </c>
      <c r="H47" s="43">
        <v>2</v>
      </c>
      <c r="I47" s="47">
        <f>IF(H46=0,"",H47/H46)</f>
      </c>
      <c r="J47" s="43">
        <v>230</v>
      </c>
      <c r="K47" s="47">
        <f>IF(J46=0,"",J47/J46)</f>
        <v>1.07981220657277</v>
      </c>
      <c r="L47" s="43">
        <v>247</v>
      </c>
      <c r="M47" s="47">
        <f>IF(L46=0,"",L47/L46)</f>
        <v>1.1227272727272728</v>
      </c>
      <c r="N47" s="43">
        <v>362</v>
      </c>
      <c r="O47" s="47">
        <f>IF(N46=0,"",N47/N46)</f>
        <v>1.553648068669528</v>
      </c>
      <c r="P47" s="43">
        <v>2728</v>
      </c>
      <c r="Q47" s="47">
        <f>IF(P46=0,"",P47/P46)</f>
        <v>1.3687907676869042</v>
      </c>
      <c r="R47" s="43">
        <v>673</v>
      </c>
      <c r="S47" s="47">
        <f>IF(R46=0,"",R47/R46)</f>
        <v>1.7571801566579635</v>
      </c>
      <c r="T47" s="43">
        <v>21</v>
      </c>
      <c r="U47" s="47">
        <f>IF(T46=0,"",T47/T46)</f>
        <v>1.1666666666666667</v>
      </c>
      <c r="V47" s="43">
        <v>65</v>
      </c>
      <c r="W47" s="47">
        <f>IF(V46=0,"",V47/V46)</f>
        <v>1.9696969696969697</v>
      </c>
      <c r="X47" s="43">
        <v>239</v>
      </c>
      <c r="Y47" s="47">
        <f>IF(X46=0,"",X47/X46)</f>
        <v>2.8795180722891565</v>
      </c>
      <c r="Z47" s="43">
        <v>4943</v>
      </c>
      <c r="AA47" s="47">
        <f>IF(Z46=0,"",Z47/Z46)</f>
        <v>1.4781698564593302</v>
      </c>
    </row>
    <row r="48" spans="1:27" ht="23.25" customHeight="1">
      <c r="A48" s="36" t="s">
        <v>110</v>
      </c>
      <c r="B48" s="58">
        <v>251</v>
      </c>
      <c r="C48" s="47">
        <f>IF(B47=0,"",B48/B47)</f>
        <v>3.0240963855421685</v>
      </c>
      <c r="D48" s="58">
        <v>6</v>
      </c>
      <c r="E48" s="47">
        <f>IF(D47=0,"",D48/D47)</f>
        <v>0.75</v>
      </c>
      <c r="F48" s="43">
        <v>255</v>
      </c>
      <c r="G48" s="47">
        <f>IF(F47=0,"",F48/F47)</f>
        <v>0.9479553903345725</v>
      </c>
      <c r="H48" s="43">
        <v>0</v>
      </c>
      <c r="I48" s="47">
        <f>IF(H47=0,"",H48/H47)</f>
        <v>0</v>
      </c>
      <c r="J48" s="43">
        <v>392</v>
      </c>
      <c r="K48" s="47">
        <f>IF(J47=0,"",J48/J47)</f>
        <v>1.7043478260869565</v>
      </c>
      <c r="L48" s="43">
        <v>458</v>
      </c>
      <c r="M48" s="47">
        <f>IF(L47=0,"",L48/L47)</f>
        <v>1.854251012145749</v>
      </c>
      <c r="N48" s="43">
        <v>470</v>
      </c>
      <c r="O48" s="47">
        <f>IF(N47=0,"",N48/N47)</f>
        <v>1.298342541436464</v>
      </c>
      <c r="P48" s="43">
        <v>3165</v>
      </c>
      <c r="Q48" s="47">
        <f>IF(P47=0,"",P48/P47)</f>
        <v>1.160190615835777</v>
      </c>
      <c r="R48" s="43">
        <v>688</v>
      </c>
      <c r="S48" s="47">
        <f>IF(R47=0,"",R48/R47)</f>
        <v>1.0222882615156017</v>
      </c>
      <c r="T48" s="43">
        <v>34</v>
      </c>
      <c r="U48" s="47">
        <f>IF(T47=0,"",T48/T47)</f>
        <v>1.619047619047619</v>
      </c>
      <c r="V48" s="43">
        <v>122</v>
      </c>
      <c r="W48" s="47">
        <f>IF(V47=0,"",V48/V47)</f>
        <v>1.876923076923077</v>
      </c>
      <c r="X48" s="43">
        <v>148</v>
      </c>
      <c r="Y48" s="47">
        <f>IF(X47=0,"",X48/X47)</f>
        <v>0.6192468619246861</v>
      </c>
      <c r="Z48" s="43">
        <v>6025</v>
      </c>
      <c r="AA48" s="47">
        <f>IF(Z47=0,"",Z48/Z47)</f>
        <v>1.2188954076471779</v>
      </c>
    </row>
    <row r="49" spans="1:27" ht="23.25" customHeight="1">
      <c r="A49" s="36" t="s">
        <v>111</v>
      </c>
      <c r="B49" s="58">
        <v>54</v>
      </c>
      <c r="C49" s="47">
        <f>IF(B48=0,"",B49/B48)</f>
        <v>0.2151394422310757</v>
      </c>
      <c r="D49" s="58">
        <v>7</v>
      </c>
      <c r="E49" s="47">
        <f>IF(D48=0,"",D49/D48)</f>
        <v>1.1666666666666667</v>
      </c>
      <c r="F49" s="43">
        <v>273</v>
      </c>
      <c r="G49" s="47">
        <f>IF(F48=0,"",F49/F48)</f>
        <v>1.0705882352941176</v>
      </c>
      <c r="H49" s="43">
        <v>0</v>
      </c>
      <c r="I49" s="47">
        <f>IF(H48=0,"",H49/H48)</f>
      </c>
      <c r="J49" s="43">
        <v>431</v>
      </c>
      <c r="K49" s="47">
        <f>IF(J48=0,"",J49/J48)</f>
        <v>1.0994897959183674</v>
      </c>
      <c r="L49" s="43">
        <v>489</v>
      </c>
      <c r="M49" s="47">
        <f>IF(L48=0,"",L49/L48)</f>
        <v>1.0676855895196506</v>
      </c>
      <c r="N49" s="43">
        <v>432</v>
      </c>
      <c r="O49" s="47">
        <f>IF(N48=0,"",N49/N48)</f>
        <v>0.9191489361702128</v>
      </c>
      <c r="P49" s="43">
        <v>2743</v>
      </c>
      <c r="Q49" s="47">
        <f>IF(P48=0,"",P49/P48)</f>
        <v>0.8666666666666667</v>
      </c>
      <c r="R49" s="43">
        <v>557</v>
      </c>
      <c r="S49" s="47">
        <f>IF(R48=0,"",R49/R48)</f>
        <v>0.809593023255814</v>
      </c>
      <c r="T49" s="43">
        <v>35</v>
      </c>
      <c r="U49" s="47">
        <f>IF(T48=0,"",T49/T48)</f>
        <v>1.0294117647058822</v>
      </c>
      <c r="V49" s="43">
        <v>91</v>
      </c>
      <c r="W49" s="47">
        <f>IF(V48=0,"",V49/V48)</f>
        <v>0.7459016393442623</v>
      </c>
      <c r="X49" s="43">
        <v>101</v>
      </c>
      <c r="Y49" s="47">
        <f>IF(X48=0,"",X49/X48)</f>
        <v>0.6824324324324325</v>
      </c>
      <c r="Z49" s="43">
        <v>5262</v>
      </c>
      <c r="AA49" s="47">
        <f>IF(Z48=0,"",Z49/Z48)</f>
        <v>0.8733609958506224</v>
      </c>
    </row>
    <row r="50" spans="1:27" ht="23.25" customHeight="1">
      <c r="A50" s="36" t="s">
        <v>112</v>
      </c>
      <c r="B50" s="58">
        <v>291</v>
      </c>
      <c r="C50" s="47">
        <f>IF(B49=0,"",B50/B49)</f>
        <v>5.388888888888889</v>
      </c>
      <c r="D50" s="58">
        <v>7</v>
      </c>
      <c r="E50" s="47">
        <f>IF(D49=0,"",D50/D49)</f>
        <v>1</v>
      </c>
      <c r="F50" s="43">
        <v>673</v>
      </c>
      <c r="G50" s="47">
        <f>IF(F49=0,"",F50/F49)</f>
        <v>2.4652014652014653</v>
      </c>
      <c r="H50" s="43">
        <v>3</v>
      </c>
      <c r="I50" s="47">
        <f>IF(H49=0,"",H50/H49)</f>
      </c>
      <c r="J50" s="43">
        <v>568</v>
      </c>
      <c r="K50" s="47">
        <f>IF(J49=0,"",J50/J49)</f>
        <v>1.3178654292343388</v>
      </c>
      <c r="L50" s="43">
        <v>654</v>
      </c>
      <c r="M50" s="47">
        <f>IF(L49=0,"",L50/L49)</f>
        <v>1.3374233128834356</v>
      </c>
      <c r="N50" s="43">
        <v>672</v>
      </c>
      <c r="O50" s="47">
        <f>IF(N49=0,"",N50/N49)</f>
        <v>1.5555555555555556</v>
      </c>
      <c r="P50" s="43">
        <v>3924</v>
      </c>
      <c r="Q50" s="47">
        <f>IF(P49=0,"",P50/P49)</f>
        <v>1.4305504921618666</v>
      </c>
      <c r="R50" s="43">
        <v>1087</v>
      </c>
      <c r="S50" s="47">
        <f>IF(R49=0,"",R50/R49)</f>
        <v>1.9515260323159784</v>
      </c>
      <c r="T50" s="43">
        <v>32</v>
      </c>
      <c r="U50" s="47">
        <f>IF(T49=0,"",T50/T49)</f>
        <v>0.9142857142857143</v>
      </c>
      <c r="V50" s="43">
        <v>167</v>
      </c>
      <c r="W50" s="47">
        <f>IF(V49=0,"",V50/V49)</f>
        <v>1.835164835164835</v>
      </c>
      <c r="X50" s="43">
        <v>129</v>
      </c>
      <c r="Y50" s="47">
        <f>IF(X49=0,"",X50/X49)</f>
        <v>1.2772277227722773</v>
      </c>
      <c r="Z50" s="43">
        <v>8275</v>
      </c>
      <c r="AA50" s="47">
        <f>IF(Z49=0,"",Z50/Z49)</f>
        <v>1.572595971113645</v>
      </c>
    </row>
  </sheetData>
  <sheetProtection/>
  <mergeCells count="24">
    <mergeCell ref="A3:A4"/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A29:A30"/>
    <mergeCell ref="B29:C29"/>
    <mergeCell ref="D29:E29"/>
    <mergeCell ref="F29:G29"/>
    <mergeCell ref="H29:I29"/>
    <mergeCell ref="V29:W29"/>
    <mergeCell ref="X29:Y29"/>
    <mergeCell ref="J29:K29"/>
    <mergeCell ref="L29:M29"/>
    <mergeCell ref="N29:O29"/>
    <mergeCell ref="P29:Q29"/>
    <mergeCell ref="R29:S29"/>
    <mergeCell ref="T29:U29"/>
  </mergeCells>
  <conditionalFormatting sqref="B31:B50">
    <cfRule type="top10" priority="24" dxfId="0" stopIfTrue="1" rank="1"/>
  </conditionalFormatting>
  <conditionalFormatting sqref="D31:D50">
    <cfRule type="top10" priority="23" dxfId="0" stopIfTrue="1" rank="1"/>
  </conditionalFormatting>
  <conditionalFormatting sqref="F31:F50">
    <cfRule type="top10" priority="22" dxfId="0" stopIfTrue="1" rank="1"/>
  </conditionalFormatting>
  <conditionalFormatting sqref="H31:H50">
    <cfRule type="top10" priority="21" dxfId="0" stopIfTrue="1" rank="1"/>
  </conditionalFormatting>
  <conditionalFormatting sqref="J31:J50">
    <cfRule type="top10" priority="20" dxfId="0" stopIfTrue="1" rank="1"/>
  </conditionalFormatting>
  <conditionalFormatting sqref="L31:L50">
    <cfRule type="top10" priority="19" dxfId="0" stopIfTrue="1" rank="1"/>
  </conditionalFormatting>
  <conditionalFormatting sqref="N31:N50">
    <cfRule type="top10" priority="18" dxfId="0" stopIfTrue="1" rank="1"/>
  </conditionalFormatting>
  <conditionalFormatting sqref="P31:P50">
    <cfRule type="top10" priority="17" dxfId="0" stopIfTrue="1" rank="1"/>
  </conditionalFormatting>
  <conditionalFormatting sqref="R31:R50">
    <cfRule type="top10" priority="16" dxfId="0" stopIfTrue="1" rank="1"/>
  </conditionalFormatting>
  <conditionalFormatting sqref="T31:T50">
    <cfRule type="top10" priority="15" dxfId="0" stopIfTrue="1" rank="1"/>
  </conditionalFormatting>
  <conditionalFormatting sqref="V31:V50">
    <cfRule type="top10" priority="14" dxfId="0" stopIfTrue="1" rank="1"/>
  </conditionalFormatting>
  <conditionalFormatting sqref="X31:X50">
    <cfRule type="top10" priority="13" dxfId="0" stopIfTrue="1" rank="1"/>
  </conditionalFormatting>
  <conditionalFormatting sqref="Z31:Z50">
    <cfRule type="top10" priority="12" dxfId="0" stopIfTrue="1" rank="1"/>
  </conditionalFormatting>
  <conditionalFormatting sqref="B5:B26">
    <cfRule type="top10" priority="11" dxfId="0" stopIfTrue="1" rank="1"/>
  </conditionalFormatting>
  <conditionalFormatting sqref="D5:D26">
    <cfRule type="top10" priority="10" dxfId="0" stopIfTrue="1" rank="1"/>
  </conditionalFormatting>
  <conditionalFormatting sqref="F5:F26">
    <cfRule type="top10" priority="9" dxfId="0" stopIfTrue="1" rank="1"/>
  </conditionalFormatting>
  <conditionalFormatting sqref="H5:H26">
    <cfRule type="top10" priority="8" dxfId="0" stopIfTrue="1" rank="1"/>
  </conditionalFormatting>
  <conditionalFormatting sqref="J5:J26">
    <cfRule type="top10" priority="7" dxfId="0" stopIfTrue="1" rank="1"/>
  </conditionalFormatting>
  <conditionalFormatting sqref="L5:L26">
    <cfRule type="top10" priority="6" dxfId="0" stopIfTrue="1" rank="1"/>
  </conditionalFormatting>
  <conditionalFormatting sqref="N5:N26">
    <cfRule type="top10" priority="5" dxfId="0" stopIfTrue="1" rank="1"/>
  </conditionalFormatting>
  <conditionalFormatting sqref="P5:P26">
    <cfRule type="top10" priority="4" dxfId="0" stopIfTrue="1" rank="1"/>
  </conditionalFormatting>
  <conditionalFormatting sqref="R5:R26">
    <cfRule type="top10" priority="3" dxfId="0" stopIfTrue="1" rank="1"/>
  </conditionalFormatting>
  <conditionalFormatting sqref="T5:T26">
    <cfRule type="top10" priority="2" dxfId="0" stopIfTrue="1" rank="1"/>
  </conditionalFormatting>
  <conditionalFormatting sqref="V5:V26">
    <cfRule type="top10" priority="1" dxfId="0" stopIfTrue="1" rank="1"/>
  </conditionalFormatting>
  <printOptions horizontalCentered="1" verticalCentered="1"/>
  <pageMargins left="0.5118110236220472" right="0" top="0.3937007874015748" bottom="0.5905511811023623" header="0" footer="0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堀口 浩司７７</dc:creator>
  <cp:keywords/>
  <dc:description/>
  <cp:lastModifiedBy>堀口 浩司７７</cp:lastModifiedBy>
  <dcterms:created xsi:type="dcterms:W3CDTF">2013-09-26T04:52:55Z</dcterms:created>
  <dcterms:modified xsi:type="dcterms:W3CDTF">2013-09-26T04:59:44Z</dcterms:modified>
  <cp:category/>
  <cp:version/>
  <cp:contentType/>
  <cp:contentStatus/>
</cp:coreProperties>
</file>