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D:\working\waccache\TY1PEPF00001394\EXCELCNV\1dc80946-3d1c-4a8f-b8c7-344c6d87b988\"/>
    </mc:Choice>
  </mc:AlternateContent>
  <xr:revisionPtr revIDLastSave="362" documentId="8_{D0BC8A6C-4CC6-43CB-8DEB-6EC4109F23C7}" xr6:coauthVersionLast="47" xr6:coauthVersionMax="47" xr10:uidLastSave="{EEB248FC-B31B-47C0-AEDB-CAE92E53BB4C}"/>
  <bookViews>
    <workbookView xWindow="-60" yWindow="-60" windowWidth="15480" windowHeight="11640" xr2:uid="{D525BA42-A302-400D-9F22-E320AFAFFF7E}"/>
  </bookViews>
  <sheets>
    <sheet name="R6有害捕獲" sheetId="1" r:id="rId1"/>
  </sheets>
  <definedNames>
    <definedName name="_xlnm.Print_Area" localSheetId="0">'R6有害捕獲'!$A$1:$Q$42</definedName>
    <definedName name="tokei" localSheetId="0">'R6有害捕獲'!$A$1:$R$42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1" l="1"/>
  <c r="K20" i="1"/>
  <c r="P19" i="1"/>
  <c r="B19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B40" i="1"/>
  <c r="G41" i="1"/>
  <c r="F41" i="1"/>
  <c r="P27" i="1"/>
  <c r="C19" i="1"/>
  <c r="D19" i="1"/>
  <c r="E19" i="1"/>
  <c r="F19" i="1"/>
  <c r="G19" i="1"/>
  <c r="H19" i="1"/>
  <c r="I19" i="1"/>
  <c r="J19" i="1"/>
  <c r="B20" i="1"/>
  <c r="C20" i="1"/>
  <c r="D20" i="1"/>
  <c r="E20" i="1"/>
  <c r="F20" i="1"/>
  <c r="G20" i="1"/>
  <c r="H20" i="1"/>
  <c r="I20" i="1"/>
  <c r="J20" i="1"/>
  <c r="P26" i="1"/>
  <c r="P5" i="1" s="1"/>
  <c r="P28" i="1"/>
  <c r="P29" i="1"/>
  <c r="P30" i="1"/>
  <c r="P31" i="1"/>
  <c r="P32" i="1"/>
  <c r="P33" i="1"/>
  <c r="P34" i="1"/>
  <c r="P35" i="1"/>
  <c r="P36" i="1"/>
  <c r="P37" i="1"/>
  <c r="P38" i="1"/>
  <c r="P39" i="1"/>
  <c r="C40" i="1"/>
  <c r="D40" i="1"/>
  <c r="E40" i="1"/>
  <c r="F40" i="1"/>
  <c r="H40" i="1"/>
  <c r="I40" i="1"/>
  <c r="J40" i="1"/>
  <c r="K40" i="1"/>
  <c r="L40" i="1"/>
  <c r="M40" i="1"/>
  <c r="N40" i="1"/>
  <c r="O40" i="1"/>
  <c r="B41" i="1"/>
  <c r="C41" i="1"/>
  <c r="D41" i="1"/>
  <c r="E41" i="1"/>
  <c r="H41" i="1"/>
  <c r="I41" i="1"/>
  <c r="J41" i="1"/>
  <c r="K41" i="1"/>
  <c r="L41" i="1"/>
  <c r="M41" i="1"/>
  <c r="N41" i="1"/>
  <c r="O41" i="1"/>
  <c r="P41" i="1"/>
  <c r="P40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K19" i="1"/>
  <c r="P20" i="1"/>
</calcChain>
</file>

<file path=xl/sharedStrings.xml><?xml version="1.0" encoding="utf-8"?>
<sst xmlns="http://schemas.openxmlformats.org/spreadsheetml/2006/main" count="63" uniqueCount="44">
  <si>
    <t>１１　特別許可（有害捕獲・個体数調整）による鳥獣捕獲に関する事項（R6）  ※群馬県及び市町村許可分のみ</t>
  </si>
  <si>
    <t>（１）　鳥類</t>
  </si>
  <si>
    <t>（３）　鳥獣合計</t>
  </si>
  <si>
    <t>事務所</t>
  </si>
  <si>
    <t>捕　獲　許　可　数（上　段）　・　捕　獲　数（下　段）</t>
  </si>
  <si>
    <t>事務所</t>
    <rPh sb="0" eb="2">
      <t>ジム</t>
    </rPh>
    <phoneticPr fontId="5"/>
  </si>
  <si>
    <t>許可件数</t>
  </si>
  <si>
    <t>捕獲許可数</t>
  </si>
  <si>
    <t>カモ類</t>
  </si>
  <si>
    <t>ムクドリ</t>
  </si>
  <si>
    <t>キジバト</t>
  </si>
  <si>
    <t>カラス類</t>
  </si>
  <si>
    <t>スズメ類</t>
  </si>
  <si>
    <t>ドバト</t>
  </si>
  <si>
    <t>ヒヨドリ</t>
  </si>
  <si>
    <t>カワウ</t>
  </si>
  <si>
    <t>その他</t>
  </si>
  <si>
    <t>合計</t>
  </si>
  <si>
    <t>捕獲数</t>
  </si>
  <si>
    <t>渋　　川</t>
  </si>
  <si>
    <t>西　　部</t>
  </si>
  <si>
    <t>藤　　岡</t>
  </si>
  <si>
    <t>富　　岡</t>
  </si>
  <si>
    <t>吾　　妻</t>
  </si>
  <si>
    <t>利　　根</t>
  </si>
  <si>
    <t>桐　　生</t>
  </si>
  <si>
    <t>合　　計</t>
  </si>
  <si>
    <t>※鳥類のその他は、アオサギ・ゴイサギである。</t>
    <phoneticPr fontId="5"/>
  </si>
  <si>
    <t>（２）　獣類</t>
  </si>
  <si>
    <t>クマ</t>
  </si>
  <si>
    <t>キツネ</t>
  </si>
  <si>
    <t>タヌキ</t>
  </si>
  <si>
    <t>イタチ</t>
  </si>
  <si>
    <t>オスジカ</t>
  </si>
  <si>
    <t>メスジカ</t>
  </si>
  <si>
    <t>サル</t>
  </si>
  <si>
    <t>アナグマ</t>
  </si>
  <si>
    <t>イノシシ</t>
  </si>
  <si>
    <t>ハクビシン</t>
  </si>
  <si>
    <t>モグラ</t>
  </si>
  <si>
    <t>アライグマ</t>
  </si>
  <si>
    <t>カモシカ</t>
  </si>
  <si>
    <t>合    計</t>
  </si>
  <si>
    <t>※獣類のその他は、ノウサギである。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</si>
</sst>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%"/>
  </numFmts>
  <fonts count="10">
    <font>
      <sz val="11"/>
      <name val="ＭＳ Ｐゴシック"/>
      <family val="3"/>
      <charset val="128"/>
    </font>
    <font>
      <sz val="14"/>
      <name val="DejaVu Sans"/>
      <family val="2"/>
    </font>
    <font>
      <sz val="11"/>
      <name val="DejaVu Sans"/>
      <family val="2"/>
    </font>
    <font>
      <sz val="10"/>
      <name val="DejaVu Sans"/>
      <family val="2"/>
    </font>
    <font>
      <sz val="9"/>
      <name val="DejaVu Sans"/>
      <family val="2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DejaVu Sans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/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/>
    </xf>
    <xf numFmtId="176" fontId="8" fillId="0" borderId="7" xfId="0" applyNumberFormat="1" applyFont="1" applyBorder="1" applyAlignment="1">
      <alignment vertical="center"/>
    </xf>
    <xf numFmtId="176" fontId="8" fillId="0" borderId="8" xfId="0" applyNumberFormat="1" applyFont="1" applyBorder="1" applyAlignment="1">
      <alignment vertical="center"/>
    </xf>
    <xf numFmtId="0" fontId="8" fillId="0" borderId="5" xfId="0" applyFont="1" applyBorder="1"/>
    <xf numFmtId="0" fontId="8" fillId="0" borderId="6" xfId="0" applyFont="1" applyBorder="1"/>
    <xf numFmtId="0" fontId="9" fillId="0" borderId="11" xfId="0" applyFont="1" applyBorder="1" applyAlignment="1">
      <alignment horizontal="center" vertical="center"/>
    </xf>
    <xf numFmtId="176" fontId="8" fillId="0" borderId="11" xfId="0" applyNumberFormat="1" applyFont="1" applyBorder="1" applyAlignment="1">
      <alignment vertical="center" shrinkToFit="1"/>
    </xf>
    <xf numFmtId="176" fontId="8" fillId="0" borderId="9" xfId="0" applyNumberFormat="1" applyFont="1" applyBorder="1" applyAlignment="1">
      <alignment vertical="center"/>
    </xf>
    <xf numFmtId="176" fontId="8" fillId="0" borderId="2" xfId="0" applyNumberFormat="1" applyFont="1" applyBorder="1" applyAlignment="1">
      <alignment vertical="center"/>
    </xf>
    <xf numFmtId="0" fontId="8" fillId="0" borderId="0" xfId="0" applyFont="1"/>
    <xf numFmtId="176" fontId="8" fillId="0" borderId="12" xfId="0" applyNumberFormat="1" applyFont="1" applyBorder="1" applyAlignment="1">
      <alignment vertical="center" shrinkToFit="1"/>
    </xf>
    <xf numFmtId="176" fontId="8" fillId="0" borderId="3" xfId="0" applyNumberFormat="1" applyFont="1" applyBorder="1" applyAlignment="1">
      <alignment vertical="center"/>
    </xf>
    <xf numFmtId="176" fontId="8" fillId="0" borderId="8" xfId="0" applyNumberFormat="1" applyFont="1" applyBorder="1" applyAlignment="1">
      <alignment horizontal="center" vertical="center"/>
    </xf>
    <xf numFmtId="176" fontId="8" fillId="0" borderId="10" xfId="0" applyNumberFormat="1" applyFont="1" applyBorder="1" applyAlignment="1">
      <alignment vertical="center"/>
    </xf>
    <xf numFmtId="0" fontId="8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6590E-44FA-4B19-8CC6-E2AB6F532DF0}">
  <sheetPr>
    <tabColor indexed="44"/>
  </sheetPr>
  <dimension ref="A1:Q42"/>
  <sheetViews>
    <sheetView tabSelected="1" view="pageBreakPreview" zoomScale="85" zoomScaleNormal="85" zoomScaleSheetLayoutView="85" workbookViewId="0">
      <selection activeCell="T30" sqref="T30"/>
    </sheetView>
  </sheetViews>
  <sheetFormatPr defaultColWidth="8.5703125" defaultRowHeight="13.5"/>
  <cols>
    <col min="7" max="7" width="10" customWidth="1"/>
    <col min="8" max="8" width="9" customWidth="1"/>
    <col min="11" max="11" width="8.85546875" customWidth="1"/>
    <col min="12" max="12" width="8.5703125" customWidth="1"/>
    <col min="16" max="16" width="9.5703125" customWidth="1"/>
  </cols>
  <sheetData>
    <row r="1" spans="1:16" ht="20.100000000000001" customHeight="1">
      <c r="A1" s="9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0.100000000000001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 t="s">
        <v>2</v>
      </c>
      <c r="P2" s="2"/>
    </row>
    <row r="3" spans="1:16" ht="20.100000000000001" customHeight="1">
      <c r="A3" s="19" t="s">
        <v>3</v>
      </c>
      <c r="B3" s="20" t="s">
        <v>4</v>
      </c>
      <c r="C3" s="20"/>
      <c r="D3" s="20"/>
      <c r="E3" s="20"/>
      <c r="F3" s="20"/>
      <c r="G3" s="20"/>
      <c r="H3" s="20"/>
      <c r="I3" s="20"/>
      <c r="J3" s="20"/>
      <c r="K3" s="20"/>
      <c r="L3" s="10"/>
      <c r="M3" s="11"/>
      <c r="N3" s="21" t="s">
        <v>5</v>
      </c>
      <c r="O3" s="22" t="s">
        <v>6</v>
      </c>
      <c r="P3" s="3" t="s">
        <v>7</v>
      </c>
    </row>
    <row r="4" spans="1:16" ht="20.100000000000001" customHeight="1">
      <c r="A4" s="19"/>
      <c r="B4" s="4" t="s">
        <v>8</v>
      </c>
      <c r="C4" s="4" t="s">
        <v>9</v>
      </c>
      <c r="D4" s="4" t="s">
        <v>10</v>
      </c>
      <c r="E4" s="4" t="s">
        <v>11</v>
      </c>
      <c r="F4" s="4" t="s">
        <v>12</v>
      </c>
      <c r="G4" s="4" t="s">
        <v>13</v>
      </c>
      <c r="H4" s="5" t="s">
        <v>14</v>
      </c>
      <c r="I4" s="4" t="s">
        <v>15</v>
      </c>
      <c r="J4" s="4" t="s">
        <v>16</v>
      </c>
      <c r="K4" s="6" t="s">
        <v>17</v>
      </c>
      <c r="L4" s="12"/>
      <c r="M4" s="13"/>
      <c r="N4" s="19"/>
      <c r="O4" s="22"/>
      <c r="P4" s="7" t="s">
        <v>18</v>
      </c>
    </row>
    <row r="5" spans="1:16" ht="20.100000000000001" customHeight="1">
      <c r="A5" s="20" t="s">
        <v>19</v>
      </c>
      <c r="B5" s="23">
        <v>200</v>
      </c>
      <c r="C5" s="23">
        <v>400</v>
      </c>
      <c r="D5" s="23">
        <v>270</v>
      </c>
      <c r="E5" s="23">
        <v>1763</v>
      </c>
      <c r="F5" s="23">
        <v>400</v>
      </c>
      <c r="G5" s="23">
        <v>1496</v>
      </c>
      <c r="H5" s="23">
        <v>300</v>
      </c>
      <c r="I5" s="23">
        <v>330</v>
      </c>
      <c r="J5" s="23">
        <v>0</v>
      </c>
      <c r="K5" s="24">
        <f t="shared" ref="K5:K20" si="0">SUM(B5:J5)</f>
        <v>5159</v>
      </c>
      <c r="L5" s="25"/>
      <c r="M5" s="26"/>
      <c r="N5" s="27" t="s">
        <v>19</v>
      </c>
      <c r="O5" s="28">
        <v>135</v>
      </c>
      <c r="P5" s="24">
        <f>K5+P26</f>
        <v>12403</v>
      </c>
    </row>
    <row r="6" spans="1:16" ht="20.100000000000001" customHeight="1">
      <c r="A6" s="20"/>
      <c r="B6" s="29">
        <v>10</v>
      </c>
      <c r="C6" s="29">
        <v>4</v>
      </c>
      <c r="D6" s="29">
        <v>72</v>
      </c>
      <c r="E6" s="29">
        <v>278</v>
      </c>
      <c r="F6" s="29">
        <v>4</v>
      </c>
      <c r="G6" s="29">
        <v>404</v>
      </c>
      <c r="H6" s="29">
        <v>0</v>
      </c>
      <c r="I6" s="29">
        <v>196</v>
      </c>
      <c r="J6" s="29">
        <v>0</v>
      </c>
      <c r="K6" s="30">
        <f t="shared" si="0"/>
        <v>968</v>
      </c>
      <c r="L6" s="25"/>
      <c r="M6" s="26"/>
      <c r="N6" s="27"/>
      <c r="O6" s="28"/>
      <c r="P6" s="30">
        <f t="shared" ref="P5:P20" si="1">K6+P27</f>
        <v>4001</v>
      </c>
    </row>
    <row r="7" spans="1:16" ht="20.100000000000001" customHeight="1">
      <c r="A7" s="20" t="s">
        <v>20</v>
      </c>
      <c r="B7" s="23">
        <v>400</v>
      </c>
      <c r="C7" s="23">
        <v>200</v>
      </c>
      <c r="D7" s="23">
        <v>0</v>
      </c>
      <c r="E7" s="23">
        <v>3508</v>
      </c>
      <c r="F7" s="23">
        <v>600</v>
      </c>
      <c r="G7" s="23">
        <v>1630</v>
      </c>
      <c r="H7" s="23">
        <v>200</v>
      </c>
      <c r="I7" s="23">
        <v>400</v>
      </c>
      <c r="J7" s="23">
        <v>120</v>
      </c>
      <c r="K7" s="24">
        <f t="shared" si="0"/>
        <v>7058</v>
      </c>
      <c r="L7" s="25"/>
      <c r="M7" s="26"/>
      <c r="N7" s="27" t="s">
        <v>20</v>
      </c>
      <c r="O7" s="28">
        <v>184</v>
      </c>
      <c r="P7" s="24">
        <f t="shared" si="1"/>
        <v>19300</v>
      </c>
    </row>
    <row r="8" spans="1:16" ht="20.100000000000001" customHeight="1">
      <c r="A8" s="20"/>
      <c r="B8" s="29">
        <v>0</v>
      </c>
      <c r="C8" s="29">
        <v>0</v>
      </c>
      <c r="D8" s="29">
        <v>0</v>
      </c>
      <c r="E8" s="29">
        <v>648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30">
        <f t="shared" si="0"/>
        <v>648</v>
      </c>
      <c r="L8" s="25"/>
      <c r="M8" s="26"/>
      <c r="N8" s="27"/>
      <c r="O8" s="28"/>
      <c r="P8" s="30">
        <f t="shared" si="1"/>
        <v>4077</v>
      </c>
    </row>
    <row r="9" spans="1:16" ht="20.100000000000001" customHeight="1">
      <c r="A9" s="20" t="s">
        <v>21</v>
      </c>
      <c r="B9" s="23">
        <v>0</v>
      </c>
      <c r="C9" s="23">
        <v>0</v>
      </c>
      <c r="D9" s="23">
        <v>0</v>
      </c>
      <c r="E9" s="23">
        <v>250</v>
      </c>
      <c r="F9" s="23">
        <v>0</v>
      </c>
      <c r="G9" s="23">
        <v>0</v>
      </c>
      <c r="H9" s="23">
        <v>130</v>
      </c>
      <c r="I9" s="23">
        <v>130</v>
      </c>
      <c r="J9" s="23">
        <v>151</v>
      </c>
      <c r="K9" s="24">
        <f t="shared" si="0"/>
        <v>661</v>
      </c>
      <c r="L9" s="25"/>
      <c r="M9" s="26"/>
      <c r="N9" s="27" t="s">
        <v>21</v>
      </c>
      <c r="O9" s="28">
        <v>89</v>
      </c>
      <c r="P9" s="24">
        <f t="shared" si="1"/>
        <v>9247</v>
      </c>
    </row>
    <row r="10" spans="1:16" ht="20.100000000000001" customHeight="1">
      <c r="A10" s="20"/>
      <c r="B10" s="29">
        <v>0</v>
      </c>
      <c r="C10" s="29">
        <v>0</v>
      </c>
      <c r="D10" s="29">
        <v>0</v>
      </c>
      <c r="E10" s="29">
        <v>3</v>
      </c>
      <c r="F10" s="29">
        <v>0</v>
      </c>
      <c r="G10" s="29">
        <v>0</v>
      </c>
      <c r="H10" s="29">
        <v>51</v>
      </c>
      <c r="I10" s="29">
        <v>51</v>
      </c>
      <c r="J10" s="29">
        <v>11</v>
      </c>
      <c r="K10" s="30">
        <f t="shared" si="0"/>
        <v>116</v>
      </c>
      <c r="L10" s="25"/>
      <c r="M10" s="26"/>
      <c r="N10" s="27"/>
      <c r="O10" s="28"/>
      <c r="P10" s="30">
        <f t="shared" si="1"/>
        <v>1587</v>
      </c>
    </row>
    <row r="11" spans="1:16" ht="20.100000000000001" customHeight="1">
      <c r="A11" s="20" t="s">
        <v>22</v>
      </c>
      <c r="B11" s="23">
        <v>0</v>
      </c>
      <c r="C11" s="23">
        <v>0</v>
      </c>
      <c r="D11" s="23">
        <v>0</v>
      </c>
      <c r="E11" s="23">
        <v>820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4">
        <f t="shared" si="0"/>
        <v>820</v>
      </c>
      <c r="L11" s="25"/>
      <c r="M11" s="26"/>
      <c r="N11" s="27" t="s">
        <v>22</v>
      </c>
      <c r="O11" s="28">
        <v>269</v>
      </c>
      <c r="P11" s="24">
        <f t="shared" si="1"/>
        <v>16807</v>
      </c>
    </row>
    <row r="12" spans="1:16" ht="20.100000000000001" customHeight="1">
      <c r="A12" s="20"/>
      <c r="B12" s="29">
        <v>0</v>
      </c>
      <c r="C12" s="29">
        <v>0</v>
      </c>
      <c r="D12" s="29">
        <v>0</v>
      </c>
      <c r="E12" s="29">
        <v>107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30">
        <f t="shared" si="0"/>
        <v>107</v>
      </c>
      <c r="L12" s="25"/>
      <c r="M12" s="26"/>
      <c r="N12" s="27"/>
      <c r="O12" s="28"/>
      <c r="P12" s="30">
        <f t="shared" si="1"/>
        <v>3344</v>
      </c>
    </row>
    <row r="13" spans="1:16" ht="20.100000000000001" customHeight="1">
      <c r="A13" s="20" t="s">
        <v>23</v>
      </c>
      <c r="B13" s="23">
        <v>0</v>
      </c>
      <c r="C13" s="23">
        <v>50</v>
      </c>
      <c r="D13" s="23">
        <v>800</v>
      </c>
      <c r="E13" s="23">
        <v>1020</v>
      </c>
      <c r="F13" s="23">
        <v>500</v>
      </c>
      <c r="G13" s="23">
        <v>250</v>
      </c>
      <c r="H13" s="23">
        <v>30</v>
      </c>
      <c r="I13" s="23">
        <v>30</v>
      </c>
      <c r="J13" s="23">
        <v>0</v>
      </c>
      <c r="K13" s="24">
        <f t="shared" si="0"/>
        <v>2680</v>
      </c>
      <c r="L13" s="25"/>
      <c r="M13" s="26"/>
      <c r="N13" s="27" t="s">
        <v>23</v>
      </c>
      <c r="O13" s="28">
        <v>221</v>
      </c>
      <c r="P13" s="24">
        <f t="shared" si="1"/>
        <v>10775</v>
      </c>
    </row>
    <row r="14" spans="1:16" ht="20.100000000000001" customHeight="1">
      <c r="A14" s="20"/>
      <c r="B14" s="29">
        <v>0</v>
      </c>
      <c r="C14" s="29">
        <v>0</v>
      </c>
      <c r="D14" s="29">
        <v>198</v>
      </c>
      <c r="E14" s="29">
        <v>52</v>
      </c>
      <c r="F14" s="29">
        <v>0</v>
      </c>
      <c r="G14" s="29">
        <v>13</v>
      </c>
      <c r="H14" s="29">
        <v>1</v>
      </c>
      <c r="I14" s="29">
        <v>1</v>
      </c>
      <c r="J14" s="29">
        <v>0</v>
      </c>
      <c r="K14" s="30">
        <f t="shared" si="0"/>
        <v>265</v>
      </c>
      <c r="L14" s="25"/>
      <c r="M14" s="26"/>
      <c r="N14" s="27"/>
      <c r="O14" s="28"/>
      <c r="P14" s="30">
        <f t="shared" si="1"/>
        <v>2698</v>
      </c>
    </row>
    <row r="15" spans="1:16" ht="20.100000000000001" customHeight="1">
      <c r="A15" s="20" t="s">
        <v>24</v>
      </c>
      <c r="B15" s="23">
        <v>10</v>
      </c>
      <c r="C15" s="23">
        <v>0</v>
      </c>
      <c r="D15" s="23">
        <v>10</v>
      </c>
      <c r="E15" s="23">
        <v>800</v>
      </c>
      <c r="F15" s="23">
        <v>10</v>
      </c>
      <c r="G15" s="23">
        <v>40</v>
      </c>
      <c r="H15" s="23">
        <v>0</v>
      </c>
      <c r="I15" s="23">
        <v>0</v>
      </c>
      <c r="J15" s="23">
        <v>0</v>
      </c>
      <c r="K15" s="24">
        <f t="shared" si="0"/>
        <v>870</v>
      </c>
      <c r="L15" s="31"/>
      <c r="M15" s="31"/>
      <c r="N15" s="27" t="s">
        <v>24</v>
      </c>
      <c r="O15" s="28">
        <v>369</v>
      </c>
      <c r="P15" s="24">
        <f t="shared" si="1"/>
        <v>10497</v>
      </c>
    </row>
    <row r="16" spans="1:16" ht="20.100000000000001" customHeight="1">
      <c r="A16" s="20"/>
      <c r="B16" s="29">
        <v>2</v>
      </c>
      <c r="C16" s="29">
        <v>0</v>
      </c>
      <c r="D16" s="29">
        <v>6</v>
      </c>
      <c r="E16" s="29">
        <v>19</v>
      </c>
      <c r="F16" s="29">
        <v>0</v>
      </c>
      <c r="G16" s="29">
        <v>17</v>
      </c>
      <c r="H16" s="29">
        <v>0</v>
      </c>
      <c r="I16" s="29">
        <v>0</v>
      </c>
      <c r="J16" s="29">
        <v>0</v>
      </c>
      <c r="K16" s="30">
        <f t="shared" si="0"/>
        <v>44</v>
      </c>
      <c r="L16" s="31"/>
      <c r="M16" s="31"/>
      <c r="N16" s="27"/>
      <c r="O16" s="28"/>
      <c r="P16" s="30">
        <f t="shared" si="1"/>
        <v>3195</v>
      </c>
    </row>
    <row r="17" spans="1:17" ht="20.100000000000001" customHeight="1">
      <c r="A17" s="20" t="s">
        <v>25</v>
      </c>
      <c r="B17" s="23">
        <v>525</v>
      </c>
      <c r="C17" s="23">
        <v>0</v>
      </c>
      <c r="D17" s="23">
        <v>0</v>
      </c>
      <c r="E17" s="23">
        <v>2122</v>
      </c>
      <c r="F17" s="23">
        <v>600</v>
      </c>
      <c r="G17" s="23">
        <v>2474</v>
      </c>
      <c r="H17" s="23">
        <v>0</v>
      </c>
      <c r="I17" s="23">
        <v>0</v>
      </c>
      <c r="J17" s="23">
        <v>0</v>
      </c>
      <c r="K17" s="24">
        <f t="shared" si="0"/>
        <v>5721</v>
      </c>
      <c r="L17" s="31"/>
      <c r="M17" s="31"/>
      <c r="N17" s="27" t="s">
        <v>25</v>
      </c>
      <c r="O17" s="28">
        <v>329</v>
      </c>
      <c r="P17" s="24">
        <f t="shared" si="1"/>
        <v>15366</v>
      </c>
    </row>
    <row r="18" spans="1:17" ht="20.100000000000001" customHeight="1">
      <c r="A18" s="20"/>
      <c r="B18" s="29">
        <v>77</v>
      </c>
      <c r="C18" s="29">
        <v>0</v>
      </c>
      <c r="D18" s="29">
        <v>0</v>
      </c>
      <c r="E18" s="29">
        <v>492</v>
      </c>
      <c r="F18" s="29">
        <v>6</v>
      </c>
      <c r="G18" s="29">
        <v>301</v>
      </c>
      <c r="H18" s="29">
        <v>0</v>
      </c>
      <c r="I18" s="29">
        <v>0</v>
      </c>
      <c r="J18" s="29">
        <v>0</v>
      </c>
      <c r="K18" s="30">
        <f t="shared" si="0"/>
        <v>876</v>
      </c>
      <c r="L18" s="31"/>
      <c r="M18" s="31"/>
      <c r="N18" s="27"/>
      <c r="O18" s="28"/>
      <c r="P18" s="30">
        <f t="shared" si="1"/>
        <v>4965</v>
      </c>
    </row>
    <row r="19" spans="1:17" ht="20.100000000000001" customHeight="1">
      <c r="A19" s="20" t="s">
        <v>26</v>
      </c>
      <c r="B19" s="24">
        <f>B5+B7+B9+B11+B13+B15+B17</f>
        <v>1135</v>
      </c>
      <c r="C19" s="24">
        <f t="shared" ref="B19:J19" si="2">C5+C7+C9+C11+C13+C15+C17</f>
        <v>650</v>
      </c>
      <c r="D19" s="24">
        <f t="shared" si="2"/>
        <v>1080</v>
      </c>
      <c r="E19" s="24">
        <f t="shared" si="2"/>
        <v>10283</v>
      </c>
      <c r="F19" s="24">
        <f t="shared" si="2"/>
        <v>2110</v>
      </c>
      <c r="G19" s="24">
        <f t="shared" si="2"/>
        <v>5890</v>
      </c>
      <c r="H19" s="24">
        <f t="shared" si="2"/>
        <v>660</v>
      </c>
      <c r="I19" s="24">
        <f t="shared" si="2"/>
        <v>890</v>
      </c>
      <c r="J19" s="24">
        <f t="shared" si="2"/>
        <v>271</v>
      </c>
      <c r="K19" s="24">
        <f t="shared" si="0"/>
        <v>22969</v>
      </c>
      <c r="L19" s="31"/>
      <c r="M19" s="31"/>
      <c r="N19" s="27" t="s">
        <v>26</v>
      </c>
      <c r="O19" s="32">
        <f>SUM(O5:O17)</f>
        <v>1596</v>
      </c>
      <c r="P19" s="24">
        <f>K19+P40</f>
        <v>94395</v>
      </c>
    </row>
    <row r="20" spans="1:17" ht="20.100000000000001" customHeight="1">
      <c r="A20" s="20"/>
      <c r="B20" s="33">
        <f t="shared" ref="B20:J20" si="3">B6+B8+B10+B12+B14+B16+B18</f>
        <v>89</v>
      </c>
      <c r="C20" s="33">
        <f t="shared" si="3"/>
        <v>4</v>
      </c>
      <c r="D20" s="33">
        <f t="shared" si="3"/>
        <v>276</v>
      </c>
      <c r="E20" s="33">
        <f t="shared" si="3"/>
        <v>1599</v>
      </c>
      <c r="F20" s="33">
        <f t="shared" si="3"/>
        <v>10</v>
      </c>
      <c r="G20" s="33">
        <f t="shared" si="3"/>
        <v>735</v>
      </c>
      <c r="H20" s="33">
        <f t="shared" si="3"/>
        <v>52</v>
      </c>
      <c r="I20" s="33">
        <f t="shared" si="3"/>
        <v>248</v>
      </c>
      <c r="J20" s="33">
        <f t="shared" si="3"/>
        <v>11</v>
      </c>
      <c r="K20" s="33">
        <f>SUM(B20:J20)</f>
        <v>3024</v>
      </c>
      <c r="L20" s="31"/>
      <c r="M20" s="31"/>
      <c r="N20" s="27"/>
      <c r="O20" s="32"/>
      <c r="P20" s="33">
        <f t="shared" si="1"/>
        <v>23867</v>
      </c>
    </row>
    <row r="21" spans="1:17" ht="20.100000000000001" customHeight="1">
      <c r="A21" s="18" t="s">
        <v>27</v>
      </c>
      <c r="B21" s="14"/>
      <c r="C21" s="15"/>
      <c r="D21" s="15"/>
      <c r="E21" s="16"/>
      <c r="F21" s="15"/>
      <c r="G21" s="15"/>
      <c r="H21" s="15"/>
      <c r="I21" s="16"/>
      <c r="J21" s="16"/>
      <c r="K21" s="15"/>
      <c r="L21" s="15"/>
      <c r="M21" s="2"/>
      <c r="N21" s="2"/>
      <c r="O21" s="2"/>
      <c r="P21" s="2"/>
    </row>
    <row r="22" spans="1:17" ht="8.25" customHeight="1">
      <c r="A22" s="17"/>
      <c r="B22" s="14"/>
      <c r="C22" s="15"/>
      <c r="D22" s="15"/>
      <c r="E22" s="16"/>
      <c r="F22" s="15"/>
      <c r="G22" s="15"/>
      <c r="H22" s="15"/>
      <c r="I22" s="16"/>
      <c r="J22" s="16"/>
      <c r="K22" s="15"/>
      <c r="L22" s="15"/>
      <c r="M22" s="2"/>
      <c r="N22" s="2"/>
      <c r="O22" s="2"/>
      <c r="P22" s="2"/>
    </row>
    <row r="23" spans="1:17" ht="20.100000000000001" customHeight="1">
      <c r="A23" s="8" t="s">
        <v>28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7" ht="20.100000000000001" customHeight="1">
      <c r="A24" s="19" t="s">
        <v>3</v>
      </c>
      <c r="B24" s="20" t="s">
        <v>4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spans="1:17" ht="20.100000000000001" customHeight="1">
      <c r="A25" s="19"/>
      <c r="B25" s="4" t="s">
        <v>29</v>
      </c>
      <c r="C25" s="4" t="s">
        <v>30</v>
      </c>
      <c r="D25" s="4" t="s">
        <v>31</v>
      </c>
      <c r="E25" s="4" t="s">
        <v>32</v>
      </c>
      <c r="F25" s="4" t="s">
        <v>33</v>
      </c>
      <c r="G25" s="4" t="s">
        <v>34</v>
      </c>
      <c r="H25" s="4" t="s">
        <v>35</v>
      </c>
      <c r="I25" s="4" t="s">
        <v>36</v>
      </c>
      <c r="J25" s="5" t="s">
        <v>37</v>
      </c>
      <c r="K25" s="5" t="s">
        <v>38</v>
      </c>
      <c r="L25" s="5" t="s">
        <v>39</v>
      </c>
      <c r="M25" s="4" t="s">
        <v>40</v>
      </c>
      <c r="N25" s="4" t="s">
        <v>41</v>
      </c>
      <c r="O25" s="4" t="s">
        <v>16</v>
      </c>
      <c r="P25" s="6" t="s">
        <v>17</v>
      </c>
    </row>
    <row r="26" spans="1:17" ht="20.100000000000001" customHeight="1">
      <c r="A26" s="20" t="s">
        <v>19</v>
      </c>
      <c r="B26" s="23">
        <v>26</v>
      </c>
      <c r="C26" s="23">
        <v>1005</v>
      </c>
      <c r="D26" s="23">
        <v>1105</v>
      </c>
      <c r="E26" s="23">
        <v>0</v>
      </c>
      <c r="F26" s="34">
        <v>1257</v>
      </c>
      <c r="G26" s="34"/>
      <c r="H26" s="23">
        <v>0</v>
      </c>
      <c r="I26" s="23">
        <v>40</v>
      </c>
      <c r="J26" s="23">
        <v>1016</v>
      </c>
      <c r="K26" s="23">
        <v>1180</v>
      </c>
      <c r="L26" s="23">
        <v>10</v>
      </c>
      <c r="M26" s="23">
        <v>1605</v>
      </c>
      <c r="N26" s="23">
        <v>0</v>
      </c>
      <c r="O26" s="23">
        <v>0</v>
      </c>
      <c r="P26" s="24">
        <f t="shared" ref="P26:P41" si="4">SUM(B26:O26)</f>
        <v>7244</v>
      </c>
      <c r="Q26" s="31"/>
    </row>
    <row r="27" spans="1:17" ht="20.100000000000001" customHeight="1">
      <c r="A27" s="20"/>
      <c r="B27" s="29">
        <v>15</v>
      </c>
      <c r="C27" s="29">
        <v>79</v>
      </c>
      <c r="D27" s="29">
        <v>357</v>
      </c>
      <c r="E27" s="29">
        <v>0</v>
      </c>
      <c r="F27" s="29">
        <v>284</v>
      </c>
      <c r="G27" s="35">
        <v>359</v>
      </c>
      <c r="H27" s="29">
        <v>0</v>
      </c>
      <c r="I27" s="29">
        <v>5</v>
      </c>
      <c r="J27" s="29">
        <v>298</v>
      </c>
      <c r="K27" s="29">
        <v>411</v>
      </c>
      <c r="L27" s="29">
        <v>0</v>
      </c>
      <c r="M27" s="29">
        <v>1225</v>
      </c>
      <c r="N27" s="29">
        <v>0</v>
      </c>
      <c r="O27" s="29">
        <v>0</v>
      </c>
      <c r="P27" s="33">
        <f>SUM(B27:O27)</f>
        <v>3033</v>
      </c>
      <c r="Q27" s="31"/>
    </row>
    <row r="28" spans="1:17" ht="20.100000000000001" customHeight="1">
      <c r="A28" s="20" t="s">
        <v>20</v>
      </c>
      <c r="B28" s="23">
        <v>110</v>
      </c>
      <c r="C28" s="23">
        <v>255</v>
      </c>
      <c r="D28" s="23">
        <v>1653</v>
      </c>
      <c r="E28" s="23">
        <v>0</v>
      </c>
      <c r="F28" s="34">
        <v>2008</v>
      </c>
      <c r="G28" s="34"/>
      <c r="H28" s="23">
        <v>370</v>
      </c>
      <c r="I28" s="23">
        <v>220</v>
      </c>
      <c r="J28" s="23">
        <v>3852</v>
      </c>
      <c r="K28" s="23">
        <v>1838</v>
      </c>
      <c r="L28" s="23">
        <v>0</v>
      </c>
      <c r="M28" s="23">
        <v>1926</v>
      </c>
      <c r="N28" s="23">
        <v>0</v>
      </c>
      <c r="O28" s="23">
        <v>10</v>
      </c>
      <c r="P28" s="24">
        <f t="shared" si="4"/>
        <v>12242</v>
      </c>
      <c r="Q28" s="31"/>
    </row>
    <row r="29" spans="1:17" ht="20.100000000000001" customHeight="1">
      <c r="A29" s="20"/>
      <c r="B29" s="29">
        <v>23</v>
      </c>
      <c r="C29" s="29">
        <v>23</v>
      </c>
      <c r="D29" s="29">
        <v>392</v>
      </c>
      <c r="E29" s="29">
        <v>0</v>
      </c>
      <c r="F29" s="29">
        <v>328</v>
      </c>
      <c r="G29" s="35">
        <v>321</v>
      </c>
      <c r="H29" s="29">
        <v>70</v>
      </c>
      <c r="I29" s="29">
        <v>43</v>
      </c>
      <c r="J29" s="29">
        <v>976</v>
      </c>
      <c r="K29" s="29">
        <v>398</v>
      </c>
      <c r="L29" s="29">
        <v>0</v>
      </c>
      <c r="M29" s="29">
        <v>855</v>
      </c>
      <c r="N29" s="29">
        <v>0</v>
      </c>
      <c r="O29" s="29">
        <v>0</v>
      </c>
      <c r="P29" s="33">
        <f t="shared" si="4"/>
        <v>3429</v>
      </c>
      <c r="Q29" s="31"/>
    </row>
    <row r="30" spans="1:17" ht="20.100000000000001" customHeight="1">
      <c r="A30" s="20" t="s">
        <v>21</v>
      </c>
      <c r="B30" s="23">
        <v>44</v>
      </c>
      <c r="C30" s="23">
        <v>50</v>
      </c>
      <c r="D30" s="23">
        <v>1330</v>
      </c>
      <c r="E30" s="23">
        <v>0</v>
      </c>
      <c r="F30" s="34">
        <v>2407</v>
      </c>
      <c r="G30" s="34"/>
      <c r="H30" s="23">
        <v>50</v>
      </c>
      <c r="I30" s="23">
        <v>0</v>
      </c>
      <c r="J30" s="23">
        <v>2005</v>
      </c>
      <c r="K30" s="23">
        <v>1350</v>
      </c>
      <c r="L30" s="23">
        <v>0</v>
      </c>
      <c r="M30" s="23">
        <v>1350</v>
      </c>
      <c r="N30" s="23">
        <v>0</v>
      </c>
      <c r="O30" s="23">
        <v>0</v>
      </c>
      <c r="P30" s="24">
        <f t="shared" si="4"/>
        <v>8586</v>
      </c>
      <c r="Q30" s="31"/>
    </row>
    <row r="31" spans="1:17" ht="20.100000000000001" customHeight="1">
      <c r="A31" s="20"/>
      <c r="B31" s="29">
        <v>9</v>
      </c>
      <c r="C31" s="29">
        <v>15</v>
      </c>
      <c r="D31" s="29">
        <v>44</v>
      </c>
      <c r="E31" s="29">
        <v>0</v>
      </c>
      <c r="F31" s="29">
        <v>381</v>
      </c>
      <c r="G31" s="35">
        <v>571</v>
      </c>
      <c r="H31" s="29">
        <v>18</v>
      </c>
      <c r="I31" s="29">
        <v>0</v>
      </c>
      <c r="J31" s="29">
        <v>89</v>
      </c>
      <c r="K31" s="29">
        <v>104</v>
      </c>
      <c r="L31" s="29">
        <v>0</v>
      </c>
      <c r="M31" s="29">
        <v>240</v>
      </c>
      <c r="N31" s="29">
        <v>0</v>
      </c>
      <c r="O31" s="29">
        <v>0</v>
      </c>
      <c r="P31" s="33">
        <f t="shared" si="4"/>
        <v>1471</v>
      </c>
      <c r="Q31" s="31"/>
    </row>
    <row r="32" spans="1:17" ht="20.100000000000001" customHeight="1">
      <c r="A32" s="20" t="s">
        <v>22</v>
      </c>
      <c r="B32" s="23">
        <v>32</v>
      </c>
      <c r="C32" s="23">
        <v>0</v>
      </c>
      <c r="D32" s="23">
        <v>3385</v>
      </c>
      <c r="E32" s="23">
        <v>0</v>
      </c>
      <c r="F32" s="34">
        <v>3385</v>
      </c>
      <c r="G32" s="34"/>
      <c r="H32" s="23">
        <v>30</v>
      </c>
      <c r="I32" s="23">
        <v>0</v>
      </c>
      <c r="J32" s="23">
        <v>2135</v>
      </c>
      <c r="K32" s="23">
        <v>3635</v>
      </c>
      <c r="L32" s="23">
        <v>0</v>
      </c>
      <c r="M32" s="23">
        <v>3385</v>
      </c>
      <c r="N32" s="23">
        <v>0</v>
      </c>
      <c r="O32" s="23">
        <v>0</v>
      </c>
      <c r="P32" s="24">
        <f t="shared" si="4"/>
        <v>15987</v>
      </c>
      <c r="Q32" s="31"/>
    </row>
    <row r="33" spans="1:17" ht="20.100000000000001" customHeight="1">
      <c r="A33" s="20"/>
      <c r="B33" s="29">
        <v>22</v>
      </c>
      <c r="C33" s="29">
        <v>0</v>
      </c>
      <c r="D33" s="29">
        <v>95</v>
      </c>
      <c r="E33" s="29">
        <v>0</v>
      </c>
      <c r="F33" s="29">
        <v>921</v>
      </c>
      <c r="G33" s="35">
        <v>1168</v>
      </c>
      <c r="H33" s="29">
        <v>5</v>
      </c>
      <c r="I33" s="29">
        <v>0</v>
      </c>
      <c r="J33" s="29">
        <v>544</v>
      </c>
      <c r="K33" s="29">
        <v>274</v>
      </c>
      <c r="L33" s="29">
        <v>0</v>
      </c>
      <c r="M33" s="29">
        <v>208</v>
      </c>
      <c r="N33" s="29">
        <v>0</v>
      </c>
      <c r="O33" s="29">
        <v>0</v>
      </c>
      <c r="P33" s="33">
        <f t="shared" si="4"/>
        <v>3237</v>
      </c>
      <c r="Q33" s="31"/>
    </row>
    <row r="34" spans="1:17" ht="20.100000000000001" customHeight="1">
      <c r="A34" s="20" t="s">
        <v>23</v>
      </c>
      <c r="B34" s="23">
        <v>171</v>
      </c>
      <c r="C34" s="23">
        <v>330</v>
      </c>
      <c r="D34" s="23">
        <v>945</v>
      </c>
      <c r="E34" s="23">
        <v>0</v>
      </c>
      <c r="F34" s="34">
        <v>2082</v>
      </c>
      <c r="G34" s="34"/>
      <c r="H34" s="23">
        <v>542</v>
      </c>
      <c r="I34" s="23">
        <v>0</v>
      </c>
      <c r="J34" s="23">
        <v>2180</v>
      </c>
      <c r="K34" s="23">
        <v>995</v>
      </c>
      <c r="L34" s="23">
        <v>0</v>
      </c>
      <c r="M34" s="23">
        <v>565</v>
      </c>
      <c r="N34" s="23">
        <v>0</v>
      </c>
      <c r="O34" s="23">
        <v>285</v>
      </c>
      <c r="P34" s="24">
        <f t="shared" si="4"/>
        <v>8095</v>
      </c>
      <c r="Q34" s="31"/>
    </row>
    <row r="35" spans="1:17" ht="20.100000000000001" customHeight="1">
      <c r="A35" s="20"/>
      <c r="B35" s="29">
        <v>157</v>
      </c>
      <c r="C35" s="29">
        <v>8</v>
      </c>
      <c r="D35" s="29">
        <v>103</v>
      </c>
      <c r="E35" s="29">
        <v>0</v>
      </c>
      <c r="F35" s="29">
        <v>567</v>
      </c>
      <c r="G35" s="35">
        <v>796</v>
      </c>
      <c r="H35" s="29">
        <v>163</v>
      </c>
      <c r="I35" s="29">
        <v>0</v>
      </c>
      <c r="J35" s="29">
        <v>475</v>
      </c>
      <c r="K35" s="29">
        <v>146</v>
      </c>
      <c r="L35" s="29">
        <v>0</v>
      </c>
      <c r="M35" s="29">
        <v>18</v>
      </c>
      <c r="N35" s="29">
        <v>0</v>
      </c>
      <c r="O35" s="29">
        <v>0</v>
      </c>
      <c r="P35" s="33">
        <f t="shared" si="4"/>
        <v>2433</v>
      </c>
      <c r="Q35" s="31"/>
    </row>
    <row r="36" spans="1:17" ht="20.100000000000001" customHeight="1">
      <c r="A36" s="20" t="s">
        <v>24</v>
      </c>
      <c r="B36" s="23">
        <v>252</v>
      </c>
      <c r="C36" s="23">
        <v>35</v>
      </c>
      <c r="D36" s="23">
        <v>1059</v>
      </c>
      <c r="E36" s="23">
        <v>0</v>
      </c>
      <c r="F36" s="34">
        <v>3188</v>
      </c>
      <c r="G36" s="34"/>
      <c r="H36" s="23">
        <v>1357</v>
      </c>
      <c r="I36" s="23">
        <v>0</v>
      </c>
      <c r="J36" s="23">
        <v>1839</v>
      </c>
      <c r="K36" s="23">
        <v>1157</v>
      </c>
      <c r="L36" s="23">
        <v>0</v>
      </c>
      <c r="M36" s="23">
        <v>740</v>
      </c>
      <c r="N36" s="23">
        <v>0</v>
      </c>
      <c r="O36" s="23">
        <v>0</v>
      </c>
      <c r="P36" s="24">
        <f t="shared" si="4"/>
        <v>9627</v>
      </c>
      <c r="Q36" s="31"/>
    </row>
    <row r="37" spans="1:17" ht="20.100000000000001" customHeight="1">
      <c r="A37" s="20"/>
      <c r="B37" s="29">
        <v>121</v>
      </c>
      <c r="C37" s="29">
        <v>2</v>
      </c>
      <c r="D37" s="29">
        <v>77</v>
      </c>
      <c r="E37" s="29">
        <v>0</v>
      </c>
      <c r="F37" s="29">
        <v>812</v>
      </c>
      <c r="G37" s="35">
        <v>1006</v>
      </c>
      <c r="H37" s="29">
        <v>268</v>
      </c>
      <c r="I37" s="29">
        <v>0</v>
      </c>
      <c r="J37" s="29">
        <v>473</v>
      </c>
      <c r="K37" s="29">
        <v>369</v>
      </c>
      <c r="L37" s="29">
        <v>0</v>
      </c>
      <c r="M37" s="29">
        <v>23</v>
      </c>
      <c r="N37" s="29">
        <v>0</v>
      </c>
      <c r="O37" s="29">
        <v>0</v>
      </c>
      <c r="P37" s="33">
        <f t="shared" si="4"/>
        <v>3151</v>
      </c>
      <c r="Q37" s="31"/>
    </row>
    <row r="38" spans="1:17" ht="20.100000000000001" customHeight="1">
      <c r="A38" s="20" t="s">
        <v>25</v>
      </c>
      <c r="B38" s="23">
        <v>27</v>
      </c>
      <c r="C38" s="23">
        <v>85</v>
      </c>
      <c r="D38" s="23">
        <v>1472</v>
      </c>
      <c r="E38" s="23">
        <v>0</v>
      </c>
      <c r="F38" s="34">
        <v>1862</v>
      </c>
      <c r="G38" s="34"/>
      <c r="H38" s="23">
        <v>274</v>
      </c>
      <c r="I38" s="23">
        <v>50</v>
      </c>
      <c r="J38" s="23">
        <v>2358</v>
      </c>
      <c r="K38" s="23">
        <v>1656</v>
      </c>
      <c r="L38" s="23">
        <v>0</v>
      </c>
      <c r="M38" s="23">
        <v>1861</v>
      </c>
      <c r="N38" s="23">
        <v>0</v>
      </c>
      <c r="O38" s="23">
        <v>0</v>
      </c>
      <c r="P38" s="24">
        <f t="shared" si="4"/>
        <v>9645</v>
      </c>
      <c r="Q38" s="31"/>
    </row>
    <row r="39" spans="1:17" ht="20.100000000000001" customHeight="1">
      <c r="A39" s="20"/>
      <c r="B39" s="29">
        <v>27</v>
      </c>
      <c r="C39" s="29">
        <v>22</v>
      </c>
      <c r="D39" s="29">
        <v>254</v>
      </c>
      <c r="E39" s="29">
        <v>0</v>
      </c>
      <c r="F39" s="29">
        <v>676</v>
      </c>
      <c r="G39" s="35">
        <v>779</v>
      </c>
      <c r="H39" s="29">
        <v>107</v>
      </c>
      <c r="I39" s="29">
        <v>25</v>
      </c>
      <c r="J39" s="29">
        <v>1167</v>
      </c>
      <c r="K39" s="29">
        <v>331</v>
      </c>
      <c r="L39" s="29">
        <v>0</v>
      </c>
      <c r="M39" s="29">
        <v>701</v>
      </c>
      <c r="N39" s="29">
        <v>0</v>
      </c>
      <c r="O39" s="29">
        <v>0</v>
      </c>
      <c r="P39" s="33">
        <f t="shared" si="4"/>
        <v>4089</v>
      </c>
      <c r="Q39" s="31"/>
    </row>
    <row r="40" spans="1:17" ht="20.100000000000001" customHeight="1">
      <c r="A40" s="20" t="s">
        <v>42</v>
      </c>
      <c r="B40" s="24">
        <f>B26+B28+B30+B32+B34+B36+B38</f>
        <v>662</v>
      </c>
      <c r="C40" s="24">
        <f t="shared" ref="B40:F41" si="5">C26+C28+C30+C32+C34+C36+C38</f>
        <v>1760</v>
      </c>
      <c r="D40" s="24">
        <f t="shared" si="5"/>
        <v>10949</v>
      </c>
      <c r="E40" s="24">
        <f t="shared" si="5"/>
        <v>0</v>
      </c>
      <c r="F40" s="34">
        <f t="shared" si="5"/>
        <v>16189</v>
      </c>
      <c r="G40" s="34"/>
      <c r="H40" s="24">
        <f t="shared" ref="H40:O41" si="6">H26+H28+H30+H32+H34+H36+H38</f>
        <v>2623</v>
      </c>
      <c r="I40" s="24">
        <f t="shared" si="6"/>
        <v>310</v>
      </c>
      <c r="J40" s="24">
        <f t="shared" si="6"/>
        <v>15385</v>
      </c>
      <c r="K40" s="24">
        <f t="shared" si="6"/>
        <v>11811</v>
      </c>
      <c r="L40" s="24">
        <f t="shared" si="6"/>
        <v>10</v>
      </c>
      <c r="M40" s="24">
        <f t="shared" si="6"/>
        <v>11432</v>
      </c>
      <c r="N40" s="24">
        <f t="shared" si="6"/>
        <v>0</v>
      </c>
      <c r="O40" s="24">
        <f t="shared" si="6"/>
        <v>295</v>
      </c>
      <c r="P40" s="24">
        <f>SUM(B40:O40)</f>
        <v>71426</v>
      </c>
      <c r="Q40" s="31"/>
    </row>
    <row r="41" spans="1:17" ht="20.100000000000001" customHeight="1">
      <c r="A41" s="20"/>
      <c r="B41" s="33">
        <f t="shared" si="5"/>
        <v>374</v>
      </c>
      <c r="C41" s="33">
        <f t="shared" si="5"/>
        <v>149</v>
      </c>
      <c r="D41" s="33">
        <f t="shared" si="5"/>
        <v>1322</v>
      </c>
      <c r="E41" s="33">
        <f t="shared" si="5"/>
        <v>0</v>
      </c>
      <c r="F41" s="33">
        <f>F27+F29+F31+F33+F35+F37+F39</f>
        <v>3969</v>
      </c>
      <c r="G41" s="33">
        <f>G27+G29+G31+G33+G35+G37+G39</f>
        <v>5000</v>
      </c>
      <c r="H41" s="33">
        <f t="shared" si="6"/>
        <v>631</v>
      </c>
      <c r="I41" s="33">
        <f t="shared" si="6"/>
        <v>73</v>
      </c>
      <c r="J41" s="33">
        <f t="shared" si="6"/>
        <v>4022</v>
      </c>
      <c r="K41" s="33">
        <f t="shared" si="6"/>
        <v>2033</v>
      </c>
      <c r="L41" s="33">
        <f t="shared" si="6"/>
        <v>0</v>
      </c>
      <c r="M41" s="33">
        <f t="shared" si="6"/>
        <v>3270</v>
      </c>
      <c r="N41" s="33">
        <f t="shared" si="6"/>
        <v>0</v>
      </c>
      <c r="O41" s="33">
        <f t="shared" si="6"/>
        <v>0</v>
      </c>
      <c r="P41" s="33">
        <f t="shared" si="4"/>
        <v>20843</v>
      </c>
      <c r="Q41" s="31"/>
    </row>
    <row r="42" spans="1:17" s="14" customFormat="1" ht="18.75" customHeight="1">
      <c r="A42" s="18" t="s">
        <v>43</v>
      </c>
      <c r="B42" s="36"/>
      <c r="C42" s="30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</row>
  </sheetData>
  <sheetProtection selectLockedCells="1" selectUnlockedCells="1"/>
  <mergeCells count="46">
    <mergeCell ref="A38:A39"/>
    <mergeCell ref="F38:G38"/>
    <mergeCell ref="A40:A41"/>
    <mergeCell ref="F40:G40"/>
    <mergeCell ref="A34:A35"/>
    <mergeCell ref="F34:G34"/>
    <mergeCell ref="A36:A37"/>
    <mergeCell ref="F36:G36"/>
    <mergeCell ref="A30:A31"/>
    <mergeCell ref="F30:G30"/>
    <mergeCell ref="A32:A33"/>
    <mergeCell ref="F32:G32"/>
    <mergeCell ref="A26:A27"/>
    <mergeCell ref="F26:G26"/>
    <mergeCell ref="A28:A29"/>
    <mergeCell ref="F28:G28"/>
    <mergeCell ref="A19:A20"/>
    <mergeCell ref="N19:N20"/>
    <mergeCell ref="O19:O20"/>
    <mergeCell ref="A24:A25"/>
    <mergeCell ref="B24:P24"/>
    <mergeCell ref="A15:A16"/>
    <mergeCell ref="N15:N16"/>
    <mergeCell ref="O15:O16"/>
    <mergeCell ref="A17:A18"/>
    <mergeCell ref="N17:N18"/>
    <mergeCell ref="O17:O18"/>
    <mergeCell ref="A11:A12"/>
    <mergeCell ref="N11:N12"/>
    <mergeCell ref="O11:O12"/>
    <mergeCell ref="A13:A14"/>
    <mergeCell ref="N13:N14"/>
    <mergeCell ref="O13:O14"/>
    <mergeCell ref="A7:A8"/>
    <mergeCell ref="N7:N8"/>
    <mergeCell ref="O7:O8"/>
    <mergeCell ref="A9:A10"/>
    <mergeCell ref="N9:N10"/>
    <mergeCell ref="O9:O10"/>
    <mergeCell ref="A3:A4"/>
    <mergeCell ref="B3:K3"/>
    <mergeCell ref="N3:N4"/>
    <mergeCell ref="O3:O4"/>
    <mergeCell ref="A5:A6"/>
    <mergeCell ref="N5:N6"/>
    <mergeCell ref="O5:O6"/>
  </mergeCells>
  <phoneticPr fontId="5"/>
  <printOptions horizontalCentered="1"/>
  <pageMargins left="0.70866141732283472" right="0.70866141732283472" top="0.74803149606299213" bottom="0.74803149606299213" header="0.51181102362204722" footer="0.51181102362204722"/>
  <pageSetup paperSize="9" scale="61" firstPageNumber="0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25e6b-0f03-4c5c-9553-067aafd703cf">
      <Terms xmlns="http://schemas.microsoft.com/office/infopath/2007/PartnerControls"/>
    </lcf76f155ced4ddcb4097134ff3c332f>
    <TaxCatchAll xmlns="6485f348-9bb1-4bd2-ae90-8d482e1fbdc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67D10E5720B54F8280E17246918AE6" ma:contentTypeVersion="16" ma:contentTypeDescription="新しいドキュメントを作成します。" ma:contentTypeScope="" ma:versionID="ffdb2f1572dbc3eb576cf9e8bb0f5469">
  <xsd:schema xmlns:xsd="http://www.w3.org/2001/XMLSchema" xmlns:xs="http://www.w3.org/2001/XMLSchema" xmlns:p="http://schemas.microsoft.com/office/2006/metadata/properties" xmlns:ns2="6485f348-9bb1-4bd2-ae90-8d482e1fbdc6" xmlns:ns3="da025e6b-0f03-4c5c-9553-067aafd703cf" targetNamespace="http://schemas.microsoft.com/office/2006/metadata/properties" ma:root="true" ma:fieldsID="f416310e4ca137b0904c3ef7a9cf5ae4" ns2:_="" ns3:_="">
    <xsd:import namespace="6485f348-9bb1-4bd2-ae90-8d482e1fbdc6"/>
    <xsd:import namespace="da025e6b-0f03-4c5c-9553-067aafd703c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85f348-9bb1-4bd2-ae90-8d482e1fbdc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7239a2-a662-458d-96f0-815c2eaefafd}" ma:internalName="TaxCatchAll" ma:showField="CatchAllData" ma:web="6485f348-9bb1-4bd2-ae90-8d482e1fbd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25e6b-0f03-4c5c-9553-067aafd703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8A3898-83A2-448D-B46B-B69D583A750C}"/>
</file>

<file path=customXml/itemProps2.xml><?xml version="1.0" encoding="utf-8"?>
<ds:datastoreItem xmlns:ds="http://schemas.openxmlformats.org/officeDocument/2006/customXml" ds:itemID="{3BABB2E3-4C9D-4845-B205-F8304230E039}"/>
</file>

<file path=customXml/itemProps3.xml><?xml version="1.0" encoding="utf-8"?>
<ds:datastoreItem xmlns:ds="http://schemas.openxmlformats.org/officeDocument/2006/customXml" ds:itemID="{AC037A34-D221-416D-BA05-7E0A5A5EEA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（自環）小島 洋子</cp:lastModifiedBy>
  <cp:revision/>
  <dcterms:created xsi:type="dcterms:W3CDTF">2025-11-27T04:58:27Z</dcterms:created>
  <dcterms:modified xsi:type="dcterms:W3CDTF">2025-12-11T05:33:52Z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MediaServiceImageTags">
    <vt:lpwstr/>
  </property>
  <property fmtid="{D5CDD505-2E9C-101B-9397-08002B2CF9AE}" pid="5" name="ContentTypeId">
    <vt:lpwstr>0x010100F467D10E5720B54F8280E17246918AE6</vt:lpwstr>
  </property>
</Properties>
</file>