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D:\working\waccache\OS1PEPF0002094A\EXCELCNV\38fdc794-4be2-4c68-b695-4e517c0cceb3\"/>
    </mc:Choice>
  </mc:AlternateContent>
  <xr:revisionPtr revIDLastSave="80" documentId="8_{7B6AE491-9FED-49C7-9AF8-9C0320CDB0A2}" xr6:coauthVersionLast="47" xr6:coauthVersionMax="47" xr10:uidLastSave="{7BE2199A-3480-452A-8AFF-A6A9681984DB}"/>
  <bookViews>
    <workbookView xWindow="-60" yWindow="-60" windowWidth="15480" windowHeight="11640" activeTab="1" xr2:uid="{52CF278B-63C5-4BC7-BA79-C65C09DBE870}"/>
  </bookViews>
  <sheets>
    <sheet name="年度別（鳥類）20" sheetId="1" r:id="rId1"/>
    <sheet name="年度別（獣類）2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2" i="2" l="1"/>
  <c r="AD52" i="2"/>
  <c r="C52" i="2"/>
  <c r="AE51" i="2"/>
  <c r="AD51" i="2"/>
  <c r="AC52" i="2"/>
  <c r="AA52" i="2"/>
  <c r="Y52" i="2"/>
  <c r="W52" i="2"/>
  <c r="U52" i="2"/>
  <c r="S52" i="2"/>
  <c r="Q52" i="2"/>
  <c r="O52" i="2"/>
  <c r="M52" i="2"/>
  <c r="K52" i="2"/>
  <c r="I52" i="2"/>
  <c r="G52" i="2"/>
  <c r="E52" i="2"/>
  <c r="C51" i="2"/>
  <c r="Y54" i="1"/>
  <c r="Y53" i="1"/>
  <c r="X54" i="1"/>
  <c r="X53" i="1"/>
  <c r="X6" i="1"/>
  <c r="I54" i="1"/>
  <c r="E54" i="1"/>
  <c r="AC51" i="2"/>
  <c r="AA51" i="2"/>
  <c r="Y51" i="2"/>
  <c r="W51" i="2"/>
  <c r="U51" i="2"/>
  <c r="S51" i="2"/>
  <c r="Q51" i="2"/>
  <c r="O51" i="2"/>
  <c r="M51" i="2"/>
  <c r="K51" i="2"/>
  <c r="I51" i="2"/>
  <c r="G51" i="2"/>
  <c r="E51" i="2"/>
  <c r="W53" i="1"/>
  <c r="U53" i="1"/>
  <c r="S53" i="1"/>
  <c r="Q53" i="1"/>
  <c r="O53" i="1"/>
  <c r="M53" i="1"/>
  <c r="K53" i="1"/>
  <c r="I53" i="1"/>
  <c r="G53" i="1"/>
  <c r="E53" i="1"/>
  <c r="C53" i="1"/>
  <c r="AC49" i="2"/>
  <c r="AC50" i="2"/>
  <c r="AA49" i="2"/>
  <c r="AA50" i="2"/>
  <c r="Y49" i="2"/>
  <c r="Y50" i="2"/>
  <c r="W49" i="2"/>
  <c r="W50" i="2"/>
  <c r="U49" i="2"/>
  <c r="U50" i="2"/>
  <c r="S49" i="2"/>
  <c r="S50" i="2"/>
  <c r="Q49" i="2"/>
  <c r="Q50" i="2"/>
  <c r="O49" i="2"/>
  <c r="O50" i="2"/>
  <c r="M49" i="2"/>
  <c r="M50" i="2"/>
  <c r="K49" i="2"/>
  <c r="K50" i="2"/>
  <c r="I49" i="2"/>
  <c r="I50" i="2"/>
  <c r="G49" i="2"/>
  <c r="G50" i="2"/>
  <c r="C49" i="2"/>
  <c r="C50" i="2"/>
  <c r="AD49" i="2"/>
  <c r="E49" i="2"/>
  <c r="E52" i="1"/>
  <c r="W51" i="1"/>
  <c r="W52" i="1"/>
  <c r="U51" i="1"/>
  <c r="U52" i="1"/>
  <c r="S51" i="1"/>
  <c r="S52" i="1"/>
  <c r="Q51" i="1"/>
  <c r="Q52" i="1"/>
  <c r="O51" i="1"/>
  <c r="O52" i="1"/>
  <c r="M51" i="1"/>
  <c r="M52" i="1"/>
  <c r="K51" i="1"/>
  <c r="K52" i="1"/>
  <c r="C51" i="1"/>
  <c r="C52" i="1"/>
  <c r="G51" i="1"/>
  <c r="G52" i="1"/>
  <c r="E51" i="1"/>
  <c r="X51" i="1"/>
  <c r="I51" i="1"/>
  <c r="X52" i="1"/>
  <c r="I52" i="1"/>
  <c r="AD50" i="2"/>
  <c r="AE50" i="2"/>
  <c r="E50" i="2"/>
  <c r="AD48" i="2"/>
  <c r="AE49" i="2"/>
  <c r="AE48" i="2"/>
  <c r="AC48" i="2"/>
  <c r="AA48" i="2"/>
  <c r="Y48" i="2"/>
  <c r="W48" i="2"/>
  <c r="U48" i="2"/>
  <c r="S48" i="2"/>
  <c r="Q48" i="2"/>
  <c r="O48" i="2"/>
  <c r="M48" i="2"/>
  <c r="K48" i="2"/>
  <c r="I48" i="2"/>
  <c r="G48" i="2"/>
  <c r="E48" i="2"/>
  <c r="C48" i="2"/>
  <c r="X50" i="1"/>
  <c r="Y51" i="1"/>
  <c r="W50" i="1"/>
  <c r="U50" i="1"/>
  <c r="S50" i="1"/>
  <c r="Q50" i="1"/>
  <c r="O50" i="1"/>
  <c r="M50" i="1"/>
  <c r="K50" i="1"/>
  <c r="I50" i="1"/>
  <c r="G50" i="1"/>
  <c r="E50" i="1"/>
  <c r="C50" i="1"/>
  <c r="AC47" i="2"/>
  <c r="AA47" i="2"/>
  <c r="Y47" i="2"/>
  <c r="W47" i="2"/>
  <c r="U47" i="2"/>
  <c r="S47" i="2"/>
  <c r="Q47" i="2"/>
  <c r="O47" i="2"/>
  <c r="M47" i="2"/>
  <c r="K47" i="2"/>
  <c r="I47" i="2"/>
  <c r="G47" i="2"/>
  <c r="E47" i="2"/>
  <c r="C47" i="2"/>
  <c r="AD46" i="2"/>
  <c r="AC46" i="2"/>
  <c r="AA46" i="2"/>
  <c r="Y46" i="2"/>
  <c r="W46" i="2"/>
  <c r="U46" i="2"/>
  <c r="S46" i="2"/>
  <c r="Q46" i="2"/>
  <c r="O46" i="2"/>
  <c r="M46" i="2"/>
  <c r="K46" i="2"/>
  <c r="I46" i="2"/>
  <c r="G46" i="2"/>
  <c r="E46" i="2"/>
  <c r="C46" i="2"/>
  <c r="W49" i="1"/>
  <c r="U49" i="1"/>
  <c r="S49" i="1"/>
  <c r="Q49" i="1"/>
  <c r="O49" i="1"/>
  <c r="M49" i="1"/>
  <c r="K49" i="1"/>
  <c r="G49" i="1"/>
  <c r="E49" i="1"/>
  <c r="C49" i="1"/>
  <c r="X48" i="1"/>
  <c r="W48" i="1"/>
  <c r="U48" i="1"/>
  <c r="S48" i="1"/>
  <c r="Q48" i="1"/>
  <c r="O48" i="1"/>
  <c r="M48" i="1"/>
  <c r="K48" i="1"/>
  <c r="I48" i="1"/>
  <c r="G48" i="1"/>
  <c r="E48" i="1"/>
  <c r="C48" i="1"/>
  <c r="C4" i="2"/>
  <c r="E4" i="2"/>
  <c r="G4" i="2"/>
  <c r="I4" i="2"/>
  <c r="K4" i="2"/>
  <c r="M4" i="2"/>
  <c r="O4" i="2"/>
  <c r="Q4" i="2"/>
  <c r="S4" i="2"/>
  <c r="U4" i="2"/>
  <c r="W4" i="2"/>
  <c r="Y4" i="2"/>
  <c r="AA4" i="2"/>
  <c r="AC4" i="2"/>
  <c r="AD4" i="2"/>
  <c r="AE4" i="2"/>
  <c r="C5" i="2"/>
  <c r="E5" i="2"/>
  <c r="G5" i="2"/>
  <c r="I5" i="2"/>
  <c r="K5" i="2"/>
  <c r="M5" i="2"/>
  <c r="O5" i="2"/>
  <c r="Q5" i="2"/>
  <c r="S5" i="2"/>
  <c r="U5" i="2"/>
  <c r="W5" i="2"/>
  <c r="Y5" i="2"/>
  <c r="AA5" i="2"/>
  <c r="AC5" i="2"/>
  <c r="AD5" i="2"/>
  <c r="C6" i="2"/>
  <c r="E6" i="2"/>
  <c r="G6" i="2"/>
  <c r="I6" i="2"/>
  <c r="K6" i="2"/>
  <c r="M6" i="2"/>
  <c r="O6" i="2"/>
  <c r="Q6" i="2"/>
  <c r="S6" i="2"/>
  <c r="U6" i="2"/>
  <c r="W6" i="2"/>
  <c r="Y6" i="2"/>
  <c r="AA6" i="2"/>
  <c r="AC6" i="2"/>
  <c r="AD6" i="2"/>
  <c r="AE7" i="2"/>
  <c r="C7" i="2"/>
  <c r="E7" i="2"/>
  <c r="G7" i="2"/>
  <c r="I7" i="2"/>
  <c r="K7" i="2"/>
  <c r="M7" i="2"/>
  <c r="O7" i="2"/>
  <c r="Q7" i="2"/>
  <c r="S7" i="2"/>
  <c r="U7" i="2"/>
  <c r="W7" i="2"/>
  <c r="Y7" i="2"/>
  <c r="AA7" i="2"/>
  <c r="AC7" i="2"/>
  <c r="AD7" i="2"/>
  <c r="C8" i="2"/>
  <c r="E8" i="2"/>
  <c r="G8" i="2"/>
  <c r="I8" i="2"/>
  <c r="K8" i="2"/>
  <c r="M8" i="2"/>
  <c r="O8" i="2"/>
  <c r="Q8" i="2"/>
  <c r="S8" i="2"/>
  <c r="U8" i="2"/>
  <c r="W8" i="2"/>
  <c r="Y8" i="2"/>
  <c r="AA8" i="2"/>
  <c r="AC8" i="2"/>
  <c r="AD8" i="2"/>
  <c r="C9" i="2"/>
  <c r="E9" i="2"/>
  <c r="G9" i="2"/>
  <c r="I9" i="2"/>
  <c r="K9" i="2"/>
  <c r="M9" i="2"/>
  <c r="O9" i="2"/>
  <c r="Q9" i="2"/>
  <c r="S9" i="2"/>
  <c r="U9" i="2"/>
  <c r="W9" i="2"/>
  <c r="Y9" i="2"/>
  <c r="AA9" i="2"/>
  <c r="AC9" i="2"/>
  <c r="AD9" i="2"/>
  <c r="AE9" i="2"/>
  <c r="C10" i="2"/>
  <c r="E10" i="2"/>
  <c r="G10" i="2"/>
  <c r="I10" i="2"/>
  <c r="K10" i="2"/>
  <c r="M10" i="2"/>
  <c r="O10" i="2"/>
  <c r="Q10" i="2"/>
  <c r="S10" i="2"/>
  <c r="U10" i="2"/>
  <c r="W10" i="2"/>
  <c r="Y10" i="2"/>
  <c r="AA10" i="2"/>
  <c r="AC10" i="2"/>
  <c r="AD10" i="2"/>
  <c r="C11" i="2"/>
  <c r="E11" i="2"/>
  <c r="G11" i="2"/>
  <c r="I11" i="2"/>
  <c r="K11" i="2"/>
  <c r="M11" i="2"/>
  <c r="O11" i="2"/>
  <c r="Q11" i="2"/>
  <c r="S11" i="2"/>
  <c r="U11" i="2"/>
  <c r="W11" i="2"/>
  <c r="Y11" i="2"/>
  <c r="AA11" i="2"/>
  <c r="AC11" i="2"/>
  <c r="AD11" i="2"/>
  <c r="AE12" i="2"/>
  <c r="C12" i="2"/>
  <c r="E12" i="2"/>
  <c r="G12" i="2"/>
  <c r="I12" i="2"/>
  <c r="K12" i="2"/>
  <c r="M12" i="2"/>
  <c r="O12" i="2"/>
  <c r="Q12" i="2"/>
  <c r="S12" i="2"/>
  <c r="U12" i="2"/>
  <c r="W12" i="2"/>
  <c r="Y12" i="2"/>
  <c r="AA12" i="2"/>
  <c r="AC12" i="2"/>
  <c r="AD12" i="2"/>
  <c r="C13" i="2"/>
  <c r="E13" i="2"/>
  <c r="G13" i="2"/>
  <c r="I13" i="2"/>
  <c r="K13" i="2"/>
  <c r="M13" i="2"/>
  <c r="O13" i="2"/>
  <c r="Q13" i="2"/>
  <c r="S13" i="2"/>
  <c r="U13" i="2"/>
  <c r="W13" i="2"/>
  <c r="Y13" i="2"/>
  <c r="AA13" i="2"/>
  <c r="AC13" i="2"/>
  <c r="AD13" i="2"/>
  <c r="C14" i="2"/>
  <c r="E14" i="2"/>
  <c r="G14" i="2"/>
  <c r="I14" i="2"/>
  <c r="K14" i="2"/>
  <c r="M14" i="2"/>
  <c r="O14" i="2"/>
  <c r="Q14" i="2"/>
  <c r="S14" i="2"/>
  <c r="U14" i="2"/>
  <c r="W14" i="2"/>
  <c r="Y14" i="2"/>
  <c r="AA14" i="2"/>
  <c r="AC14" i="2"/>
  <c r="AD14" i="2"/>
  <c r="AE14" i="2"/>
  <c r="C15" i="2"/>
  <c r="E15" i="2"/>
  <c r="G15" i="2"/>
  <c r="I15" i="2"/>
  <c r="K15" i="2"/>
  <c r="M15" i="2"/>
  <c r="O15" i="2"/>
  <c r="Q15" i="2"/>
  <c r="S15" i="2"/>
  <c r="U15" i="2"/>
  <c r="W15" i="2"/>
  <c r="Y15" i="2"/>
  <c r="AA15" i="2"/>
  <c r="AC15" i="2"/>
  <c r="AD15" i="2"/>
  <c r="AE16" i="2"/>
  <c r="C16" i="2"/>
  <c r="E16" i="2"/>
  <c r="G16" i="2"/>
  <c r="I16" i="2"/>
  <c r="K16" i="2"/>
  <c r="M16" i="2"/>
  <c r="O16" i="2"/>
  <c r="Q16" i="2"/>
  <c r="S16" i="2"/>
  <c r="U16" i="2"/>
  <c r="W16" i="2"/>
  <c r="Y16" i="2"/>
  <c r="AA16" i="2"/>
  <c r="AC16" i="2"/>
  <c r="AD16" i="2"/>
  <c r="AE17" i="2"/>
  <c r="C17" i="2"/>
  <c r="E17" i="2"/>
  <c r="G17" i="2"/>
  <c r="I17" i="2"/>
  <c r="K17" i="2"/>
  <c r="M17" i="2"/>
  <c r="O17" i="2"/>
  <c r="Q17" i="2"/>
  <c r="S17" i="2"/>
  <c r="U17" i="2"/>
  <c r="W17" i="2"/>
  <c r="Y17" i="2"/>
  <c r="AA17" i="2"/>
  <c r="AC17" i="2"/>
  <c r="AD17" i="2"/>
  <c r="C18" i="2"/>
  <c r="E18" i="2"/>
  <c r="G18" i="2"/>
  <c r="I18" i="2"/>
  <c r="K18" i="2"/>
  <c r="M18" i="2"/>
  <c r="O18" i="2"/>
  <c r="Q18" i="2"/>
  <c r="S18" i="2"/>
  <c r="U18" i="2"/>
  <c r="W18" i="2"/>
  <c r="Y18" i="2"/>
  <c r="AA18" i="2"/>
  <c r="AC18" i="2"/>
  <c r="AD18" i="2"/>
  <c r="C19" i="2"/>
  <c r="E19" i="2"/>
  <c r="G19" i="2"/>
  <c r="I19" i="2"/>
  <c r="K19" i="2"/>
  <c r="M19" i="2"/>
  <c r="O19" i="2"/>
  <c r="Q19" i="2"/>
  <c r="S19" i="2"/>
  <c r="U19" i="2"/>
  <c r="W19" i="2"/>
  <c r="Y19" i="2"/>
  <c r="AA19" i="2"/>
  <c r="AC19" i="2"/>
  <c r="AD19" i="2"/>
  <c r="C20" i="2"/>
  <c r="E20" i="2"/>
  <c r="G20" i="2"/>
  <c r="I20" i="2"/>
  <c r="K20" i="2"/>
  <c r="M20" i="2"/>
  <c r="O20" i="2"/>
  <c r="Q20" i="2"/>
  <c r="S20" i="2"/>
  <c r="U20" i="2"/>
  <c r="W20" i="2"/>
  <c r="Y20" i="2"/>
  <c r="AA20" i="2"/>
  <c r="AC20" i="2"/>
  <c r="AD20" i="2"/>
  <c r="AE20" i="2"/>
  <c r="C21" i="2"/>
  <c r="E21" i="2"/>
  <c r="G21" i="2"/>
  <c r="I21" i="2"/>
  <c r="K21" i="2"/>
  <c r="M21" i="2"/>
  <c r="O21" i="2"/>
  <c r="Q21" i="2"/>
  <c r="S21" i="2"/>
  <c r="U21" i="2"/>
  <c r="W21" i="2"/>
  <c r="Y21" i="2"/>
  <c r="AA21" i="2"/>
  <c r="AC21" i="2"/>
  <c r="AD21" i="2"/>
  <c r="C22" i="2"/>
  <c r="E22" i="2"/>
  <c r="G22" i="2"/>
  <c r="I22" i="2"/>
  <c r="K22" i="2"/>
  <c r="M22" i="2"/>
  <c r="O22" i="2"/>
  <c r="Q22" i="2"/>
  <c r="S22" i="2"/>
  <c r="U22" i="2"/>
  <c r="W22" i="2"/>
  <c r="Y22" i="2"/>
  <c r="AA22" i="2"/>
  <c r="AC22" i="2"/>
  <c r="AD22" i="2"/>
  <c r="AE22" i="2"/>
  <c r="C23" i="2"/>
  <c r="E23" i="2"/>
  <c r="G23" i="2"/>
  <c r="I23" i="2"/>
  <c r="K23" i="2"/>
  <c r="M23" i="2"/>
  <c r="O23" i="2"/>
  <c r="Q23" i="2"/>
  <c r="S23" i="2"/>
  <c r="U23" i="2"/>
  <c r="W23" i="2"/>
  <c r="Y23" i="2"/>
  <c r="AA23" i="2"/>
  <c r="AC23" i="2"/>
  <c r="AD23" i="2"/>
  <c r="AE24" i="2"/>
  <c r="C24" i="2"/>
  <c r="E24" i="2"/>
  <c r="G24" i="2"/>
  <c r="I24" i="2"/>
  <c r="K24" i="2"/>
  <c r="M24" i="2"/>
  <c r="O24" i="2"/>
  <c r="Q24" i="2"/>
  <c r="S24" i="2"/>
  <c r="U24" i="2"/>
  <c r="W24" i="2"/>
  <c r="Y24" i="2"/>
  <c r="AA24" i="2"/>
  <c r="AC24" i="2"/>
  <c r="AD24" i="2"/>
  <c r="AE25" i="2"/>
  <c r="C25" i="2"/>
  <c r="E25" i="2"/>
  <c r="G25" i="2"/>
  <c r="I25" i="2"/>
  <c r="K25" i="2"/>
  <c r="M25" i="2"/>
  <c r="O25" i="2"/>
  <c r="Q25" i="2"/>
  <c r="S25" i="2"/>
  <c r="U25" i="2"/>
  <c r="W25" i="2"/>
  <c r="Y25" i="2"/>
  <c r="AA25" i="2"/>
  <c r="AC25" i="2"/>
  <c r="AD25" i="2"/>
  <c r="C26" i="2"/>
  <c r="E26" i="2"/>
  <c r="G26" i="2"/>
  <c r="I26" i="2"/>
  <c r="K26" i="2"/>
  <c r="M26" i="2"/>
  <c r="O26" i="2"/>
  <c r="Q26" i="2"/>
  <c r="S26" i="2"/>
  <c r="U26" i="2"/>
  <c r="W26" i="2"/>
  <c r="Y26" i="2"/>
  <c r="AA26" i="2"/>
  <c r="AC26" i="2"/>
  <c r="AD26" i="2"/>
  <c r="C27" i="2"/>
  <c r="E27" i="2"/>
  <c r="G27" i="2"/>
  <c r="I27" i="2"/>
  <c r="K27" i="2"/>
  <c r="M27" i="2"/>
  <c r="O27" i="2"/>
  <c r="Q27" i="2"/>
  <c r="S27" i="2"/>
  <c r="U27" i="2"/>
  <c r="W27" i="2"/>
  <c r="Y27" i="2"/>
  <c r="AA27" i="2"/>
  <c r="AC27" i="2"/>
  <c r="AD27" i="2"/>
  <c r="AE28" i="2"/>
  <c r="C28" i="2"/>
  <c r="E28" i="2"/>
  <c r="G28" i="2"/>
  <c r="I28" i="2"/>
  <c r="K28" i="2"/>
  <c r="M28" i="2"/>
  <c r="O28" i="2"/>
  <c r="Q28" i="2"/>
  <c r="S28" i="2"/>
  <c r="U28" i="2"/>
  <c r="W28" i="2"/>
  <c r="Y28" i="2"/>
  <c r="AA28" i="2"/>
  <c r="AC28" i="2"/>
  <c r="AD28" i="2"/>
  <c r="AE29" i="2"/>
  <c r="C29" i="2"/>
  <c r="E29" i="2"/>
  <c r="G29" i="2"/>
  <c r="I29" i="2"/>
  <c r="K29" i="2"/>
  <c r="M29" i="2"/>
  <c r="O29" i="2"/>
  <c r="Q29" i="2"/>
  <c r="S29" i="2"/>
  <c r="U29" i="2"/>
  <c r="W29" i="2"/>
  <c r="Y29" i="2"/>
  <c r="AA29" i="2"/>
  <c r="AC29" i="2"/>
  <c r="AD29" i="2"/>
  <c r="C30" i="2"/>
  <c r="E30" i="2"/>
  <c r="G30" i="2"/>
  <c r="I30" i="2"/>
  <c r="K30" i="2"/>
  <c r="M30" i="2"/>
  <c r="O30" i="2"/>
  <c r="Q30" i="2"/>
  <c r="S30" i="2"/>
  <c r="U30" i="2"/>
  <c r="W30" i="2"/>
  <c r="Y30" i="2"/>
  <c r="AA30" i="2"/>
  <c r="AC30" i="2"/>
  <c r="AD30" i="2"/>
  <c r="AE31" i="2"/>
  <c r="C31" i="2"/>
  <c r="E31" i="2"/>
  <c r="G31" i="2"/>
  <c r="I31" i="2"/>
  <c r="K31" i="2"/>
  <c r="M31" i="2"/>
  <c r="O31" i="2"/>
  <c r="Q31" i="2"/>
  <c r="S31" i="2"/>
  <c r="U31" i="2"/>
  <c r="W31" i="2"/>
  <c r="Y31" i="2"/>
  <c r="AA31" i="2"/>
  <c r="AC31" i="2"/>
  <c r="AD31" i="2"/>
  <c r="C32" i="2"/>
  <c r="E32" i="2"/>
  <c r="G32" i="2"/>
  <c r="I32" i="2"/>
  <c r="K32" i="2"/>
  <c r="M32" i="2"/>
  <c r="O32" i="2"/>
  <c r="Q32" i="2"/>
  <c r="S32" i="2"/>
  <c r="U32" i="2"/>
  <c r="W32" i="2"/>
  <c r="Y32" i="2"/>
  <c r="AA32" i="2"/>
  <c r="AC32" i="2"/>
  <c r="AD32" i="2"/>
  <c r="C33" i="2"/>
  <c r="E33" i="2"/>
  <c r="G33" i="2"/>
  <c r="I33" i="2"/>
  <c r="K33" i="2"/>
  <c r="M33" i="2"/>
  <c r="O33" i="2"/>
  <c r="Q33" i="2"/>
  <c r="S33" i="2"/>
  <c r="U33" i="2"/>
  <c r="W33" i="2"/>
  <c r="Y33" i="2"/>
  <c r="AA33" i="2"/>
  <c r="AC33" i="2"/>
  <c r="AD33" i="2"/>
  <c r="AE33" i="2"/>
  <c r="C34" i="2"/>
  <c r="E34" i="2"/>
  <c r="G34" i="2"/>
  <c r="I34" i="2"/>
  <c r="K34" i="2"/>
  <c r="M34" i="2"/>
  <c r="O34" i="2"/>
  <c r="Q34" i="2"/>
  <c r="S34" i="2"/>
  <c r="U34" i="2"/>
  <c r="W34" i="2"/>
  <c r="Y34" i="2"/>
  <c r="AA34" i="2"/>
  <c r="AC34" i="2"/>
  <c r="AD34" i="2"/>
  <c r="C35" i="2"/>
  <c r="E35" i="2"/>
  <c r="G35" i="2"/>
  <c r="I35" i="2"/>
  <c r="K35" i="2"/>
  <c r="M35" i="2"/>
  <c r="O35" i="2"/>
  <c r="Q35" i="2"/>
  <c r="S35" i="2"/>
  <c r="U35" i="2"/>
  <c r="W35" i="2"/>
  <c r="Y35" i="2"/>
  <c r="AA35" i="2"/>
  <c r="AC35" i="2"/>
  <c r="AD35" i="2"/>
  <c r="AE36" i="2"/>
  <c r="C36" i="2"/>
  <c r="E36" i="2"/>
  <c r="G36" i="2"/>
  <c r="I36" i="2"/>
  <c r="K36" i="2"/>
  <c r="M36" i="2"/>
  <c r="O36" i="2"/>
  <c r="Q36" i="2"/>
  <c r="S36" i="2"/>
  <c r="U36" i="2"/>
  <c r="W36" i="2"/>
  <c r="Y36" i="2"/>
  <c r="AA36" i="2"/>
  <c r="AC36" i="2"/>
  <c r="AD36" i="2"/>
  <c r="C37" i="2"/>
  <c r="E37" i="2"/>
  <c r="G37" i="2"/>
  <c r="I37" i="2"/>
  <c r="K37" i="2"/>
  <c r="M37" i="2"/>
  <c r="O37" i="2"/>
  <c r="Q37" i="2"/>
  <c r="S37" i="2"/>
  <c r="U37" i="2"/>
  <c r="W37" i="2"/>
  <c r="Y37" i="2"/>
  <c r="AA37" i="2"/>
  <c r="AC37" i="2"/>
  <c r="AD37" i="2"/>
  <c r="C38" i="2"/>
  <c r="E38" i="2"/>
  <c r="G38" i="2"/>
  <c r="I38" i="2"/>
  <c r="K38" i="2"/>
  <c r="M38" i="2"/>
  <c r="O38" i="2"/>
  <c r="Q38" i="2"/>
  <c r="S38" i="2"/>
  <c r="U38" i="2"/>
  <c r="W38" i="2"/>
  <c r="Y38" i="2"/>
  <c r="AA38" i="2"/>
  <c r="AC38" i="2"/>
  <c r="AE38" i="2"/>
  <c r="C39" i="2"/>
  <c r="E39" i="2"/>
  <c r="G39" i="2"/>
  <c r="I39" i="2"/>
  <c r="K39" i="2"/>
  <c r="M39" i="2"/>
  <c r="O39" i="2"/>
  <c r="Q39" i="2"/>
  <c r="S39" i="2"/>
  <c r="U39" i="2"/>
  <c r="W39" i="2"/>
  <c r="Y39" i="2"/>
  <c r="AA39" i="2"/>
  <c r="AC39" i="2"/>
  <c r="AD39" i="2"/>
  <c r="AE39" i="2"/>
  <c r="C40" i="2"/>
  <c r="E40" i="2"/>
  <c r="G40" i="2"/>
  <c r="I40" i="2"/>
  <c r="K40" i="2"/>
  <c r="M40" i="2"/>
  <c r="O40" i="2"/>
  <c r="Q40" i="2"/>
  <c r="S40" i="2"/>
  <c r="U40" i="2"/>
  <c r="W40" i="2"/>
  <c r="Y40" i="2"/>
  <c r="AA40" i="2"/>
  <c r="AC40" i="2"/>
  <c r="AD40" i="2"/>
  <c r="AE41" i="2"/>
  <c r="C41" i="2"/>
  <c r="E41" i="2"/>
  <c r="G41" i="2"/>
  <c r="I41" i="2"/>
  <c r="K41" i="2"/>
  <c r="M41" i="2"/>
  <c r="O41" i="2"/>
  <c r="Q41" i="2"/>
  <c r="S41" i="2"/>
  <c r="U41" i="2"/>
  <c r="W41" i="2"/>
  <c r="Y41" i="2"/>
  <c r="AA41" i="2"/>
  <c r="AC41" i="2"/>
  <c r="AD41" i="2"/>
  <c r="AE42" i="2"/>
  <c r="C42" i="2"/>
  <c r="E42" i="2"/>
  <c r="G42" i="2"/>
  <c r="I42" i="2"/>
  <c r="K42" i="2"/>
  <c r="M42" i="2"/>
  <c r="O42" i="2"/>
  <c r="Q42" i="2"/>
  <c r="S42" i="2"/>
  <c r="U42" i="2"/>
  <c r="W42" i="2"/>
  <c r="Y42" i="2"/>
  <c r="AA42" i="2"/>
  <c r="AC42" i="2"/>
  <c r="AD42" i="2"/>
  <c r="AE43" i="2"/>
  <c r="C43" i="2"/>
  <c r="E43" i="2"/>
  <c r="G43" i="2"/>
  <c r="I43" i="2"/>
  <c r="K43" i="2"/>
  <c r="M43" i="2"/>
  <c r="O43" i="2"/>
  <c r="Q43" i="2"/>
  <c r="S43" i="2"/>
  <c r="U43" i="2"/>
  <c r="W43" i="2"/>
  <c r="Y43" i="2"/>
  <c r="AA43" i="2"/>
  <c r="AC43" i="2"/>
  <c r="AD43" i="2"/>
  <c r="AE44" i="2"/>
  <c r="C44" i="2"/>
  <c r="E44" i="2"/>
  <c r="G44" i="2"/>
  <c r="I44" i="2"/>
  <c r="K44" i="2"/>
  <c r="M44" i="2"/>
  <c r="O44" i="2"/>
  <c r="Q44" i="2"/>
  <c r="S44" i="2"/>
  <c r="U44" i="2"/>
  <c r="W44" i="2"/>
  <c r="Y44" i="2"/>
  <c r="AA44" i="2"/>
  <c r="AC44" i="2"/>
  <c r="AD44" i="2"/>
  <c r="AE45" i="2"/>
  <c r="C45" i="2"/>
  <c r="E45" i="2"/>
  <c r="G45" i="2"/>
  <c r="I45" i="2"/>
  <c r="K45" i="2"/>
  <c r="M45" i="2"/>
  <c r="O45" i="2"/>
  <c r="Q45" i="2"/>
  <c r="S45" i="2"/>
  <c r="U45" i="2"/>
  <c r="W45" i="2"/>
  <c r="Y45" i="2"/>
  <c r="AA45" i="2"/>
  <c r="AC45" i="2"/>
  <c r="AD45" i="2"/>
  <c r="AD47" i="2"/>
  <c r="AE47" i="2"/>
  <c r="C6" i="1"/>
  <c r="E6" i="1"/>
  <c r="G6" i="1"/>
  <c r="I6" i="1"/>
  <c r="K6" i="1"/>
  <c r="M6" i="1"/>
  <c r="O6" i="1"/>
  <c r="Q6" i="1"/>
  <c r="S6" i="1"/>
  <c r="U6" i="1"/>
  <c r="W6" i="1"/>
  <c r="Y6" i="1"/>
  <c r="C7" i="1"/>
  <c r="E7" i="1"/>
  <c r="G7" i="1"/>
  <c r="I7" i="1"/>
  <c r="K7" i="1"/>
  <c r="M7" i="1"/>
  <c r="O7" i="1"/>
  <c r="Q7" i="1"/>
  <c r="S7" i="1"/>
  <c r="U7" i="1"/>
  <c r="W7" i="1"/>
  <c r="X7" i="1"/>
  <c r="Y7" i="1"/>
  <c r="C8" i="1"/>
  <c r="E8" i="1"/>
  <c r="G8" i="1"/>
  <c r="I8" i="1"/>
  <c r="K8" i="1"/>
  <c r="M8" i="1"/>
  <c r="O8" i="1"/>
  <c r="Q8" i="1"/>
  <c r="S8" i="1"/>
  <c r="U8" i="1"/>
  <c r="W8" i="1"/>
  <c r="X8" i="1"/>
  <c r="C9" i="1"/>
  <c r="E9" i="1"/>
  <c r="G9" i="1"/>
  <c r="I9" i="1"/>
  <c r="K9" i="1"/>
  <c r="M9" i="1"/>
  <c r="O9" i="1"/>
  <c r="Q9" i="1"/>
  <c r="S9" i="1"/>
  <c r="U9" i="1"/>
  <c r="W9" i="1"/>
  <c r="X9" i="1"/>
  <c r="Y9" i="1" s="1"/>
  <c r="C10" i="1"/>
  <c r="E10" i="1"/>
  <c r="G10" i="1"/>
  <c r="I10" i="1"/>
  <c r="K10" i="1"/>
  <c r="M10" i="1"/>
  <c r="O10" i="1"/>
  <c r="Q10" i="1"/>
  <c r="S10" i="1"/>
  <c r="U10" i="1"/>
  <c r="W10" i="1"/>
  <c r="X10" i="1"/>
  <c r="C11" i="1"/>
  <c r="E11" i="1"/>
  <c r="G11" i="1"/>
  <c r="I11" i="1"/>
  <c r="K11" i="1"/>
  <c r="M11" i="1"/>
  <c r="O11" i="1"/>
  <c r="Q11" i="1"/>
  <c r="S11" i="1"/>
  <c r="U11" i="1"/>
  <c r="W11" i="1"/>
  <c r="X11" i="1"/>
  <c r="C12" i="1"/>
  <c r="E12" i="1"/>
  <c r="G12" i="1"/>
  <c r="I12" i="1"/>
  <c r="K12" i="1"/>
  <c r="M12" i="1"/>
  <c r="O12" i="1"/>
  <c r="Q12" i="1"/>
  <c r="S12" i="1"/>
  <c r="U12" i="1"/>
  <c r="W12" i="1"/>
  <c r="X12" i="1"/>
  <c r="C13" i="1"/>
  <c r="E13" i="1"/>
  <c r="G13" i="1"/>
  <c r="I13" i="1"/>
  <c r="K13" i="1"/>
  <c r="M13" i="1"/>
  <c r="O13" i="1"/>
  <c r="Q13" i="1"/>
  <c r="S13" i="1"/>
  <c r="U13" i="1"/>
  <c r="W13" i="1"/>
  <c r="X13" i="1"/>
  <c r="C14" i="1"/>
  <c r="E14" i="1"/>
  <c r="G14" i="1"/>
  <c r="I14" i="1"/>
  <c r="K14" i="1"/>
  <c r="M14" i="1"/>
  <c r="O14" i="1"/>
  <c r="Q14" i="1"/>
  <c r="S14" i="1"/>
  <c r="U14" i="1"/>
  <c r="W14" i="1"/>
  <c r="X14" i="1"/>
  <c r="C15" i="1"/>
  <c r="E15" i="1"/>
  <c r="G15" i="1"/>
  <c r="I15" i="1"/>
  <c r="K15" i="1"/>
  <c r="M15" i="1"/>
  <c r="O15" i="1"/>
  <c r="Q15" i="1"/>
  <c r="S15" i="1"/>
  <c r="U15" i="1"/>
  <c r="W15" i="1"/>
  <c r="X15" i="1"/>
  <c r="Y15" i="1" s="1"/>
  <c r="C16" i="1"/>
  <c r="E16" i="1"/>
  <c r="G16" i="1"/>
  <c r="I16" i="1"/>
  <c r="K16" i="1"/>
  <c r="M16" i="1"/>
  <c r="O16" i="1"/>
  <c r="Q16" i="1"/>
  <c r="S16" i="1"/>
  <c r="U16" i="1"/>
  <c r="W16" i="1"/>
  <c r="X16" i="1"/>
  <c r="Y16" i="1" s="1"/>
  <c r="C17" i="1"/>
  <c r="E17" i="1"/>
  <c r="G17" i="1"/>
  <c r="I17" i="1"/>
  <c r="K17" i="1"/>
  <c r="M17" i="1"/>
  <c r="O17" i="1"/>
  <c r="Q17" i="1"/>
  <c r="S17" i="1"/>
  <c r="U17" i="1"/>
  <c r="W17" i="1"/>
  <c r="X17" i="1"/>
  <c r="C18" i="1"/>
  <c r="E18" i="1"/>
  <c r="G18" i="1"/>
  <c r="I18" i="1"/>
  <c r="K18" i="1"/>
  <c r="M18" i="1"/>
  <c r="O18" i="1"/>
  <c r="Q18" i="1"/>
  <c r="S18" i="1"/>
  <c r="U18" i="1"/>
  <c r="W18" i="1"/>
  <c r="X18" i="1"/>
  <c r="C19" i="1"/>
  <c r="E19" i="1"/>
  <c r="G19" i="1"/>
  <c r="I19" i="1"/>
  <c r="K19" i="1"/>
  <c r="M19" i="1"/>
  <c r="O19" i="1"/>
  <c r="Q19" i="1"/>
  <c r="S19" i="1"/>
  <c r="U19" i="1"/>
  <c r="W19" i="1"/>
  <c r="X19" i="1"/>
  <c r="C20" i="1"/>
  <c r="E20" i="1"/>
  <c r="G20" i="1"/>
  <c r="I20" i="1"/>
  <c r="K20" i="1"/>
  <c r="M20" i="1"/>
  <c r="O20" i="1"/>
  <c r="Q20" i="1"/>
  <c r="S20" i="1"/>
  <c r="U20" i="1"/>
  <c r="W20" i="1"/>
  <c r="X20" i="1"/>
  <c r="C21" i="1"/>
  <c r="E21" i="1"/>
  <c r="G21" i="1"/>
  <c r="I21" i="1"/>
  <c r="K21" i="1"/>
  <c r="M21" i="1"/>
  <c r="O21" i="1"/>
  <c r="Q21" i="1"/>
  <c r="S21" i="1"/>
  <c r="U21" i="1"/>
  <c r="W21" i="1"/>
  <c r="X21" i="1"/>
  <c r="Y21" i="1" s="1"/>
  <c r="C22" i="1"/>
  <c r="E22" i="1"/>
  <c r="G22" i="1"/>
  <c r="I22" i="1"/>
  <c r="K22" i="1"/>
  <c r="M22" i="1"/>
  <c r="O22" i="1"/>
  <c r="Q22" i="1"/>
  <c r="S22" i="1"/>
  <c r="U22" i="1"/>
  <c r="W22" i="1"/>
  <c r="X22" i="1"/>
  <c r="C23" i="1"/>
  <c r="E23" i="1"/>
  <c r="G23" i="1"/>
  <c r="I23" i="1"/>
  <c r="K23" i="1"/>
  <c r="M23" i="1"/>
  <c r="O23" i="1"/>
  <c r="Q23" i="1"/>
  <c r="S23" i="1"/>
  <c r="U23" i="1"/>
  <c r="W23" i="1"/>
  <c r="X23" i="1"/>
  <c r="Y23" i="1"/>
  <c r="C24" i="1"/>
  <c r="E24" i="1"/>
  <c r="G24" i="1"/>
  <c r="I24" i="1"/>
  <c r="K24" i="1"/>
  <c r="M24" i="1"/>
  <c r="O24" i="1"/>
  <c r="Q24" i="1"/>
  <c r="S24" i="1"/>
  <c r="U24" i="1"/>
  <c r="W24" i="1"/>
  <c r="X24" i="1"/>
  <c r="C25" i="1"/>
  <c r="E25" i="1"/>
  <c r="G25" i="1"/>
  <c r="I25" i="1"/>
  <c r="K25" i="1"/>
  <c r="M25" i="1"/>
  <c r="O25" i="1"/>
  <c r="Q25" i="1"/>
  <c r="S25" i="1"/>
  <c r="U25" i="1"/>
  <c r="W25" i="1"/>
  <c r="X25" i="1"/>
  <c r="C26" i="1"/>
  <c r="E26" i="1"/>
  <c r="G26" i="1"/>
  <c r="I26" i="1"/>
  <c r="K26" i="1"/>
  <c r="M26" i="1"/>
  <c r="O26" i="1"/>
  <c r="Q26" i="1"/>
  <c r="S26" i="1"/>
  <c r="U26" i="1"/>
  <c r="W26" i="1"/>
  <c r="X26" i="1"/>
  <c r="C27" i="1"/>
  <c r="E27" i="1"/>
  <c r="G27" i="1"/>
  <c r="I27" i="1"/>
  <c r="K27" i="1"/>
  <c r="M27" i="1"/>
  <c r="O27" i="1"/>
  <c r="Q27" i="1"/>
  <c r="S27" i="1"/>
  <c r="U27" i="1"/>
  <c r="W27" i="1"/>
  <c r="X27" i="1"/>
  <c r="C28" i="1"/>
  <c r="E28" i="1"/>
  <c r="G28" i="1"/>
  <c r="I28" i="1"/>
  <c r="K28" i="1"/>
  <c r="M28" i="1"/>
  <c r="O28" i="1"/>
  <c r="Q28" i="1"/>
  <c r="S28" i="1"/>
  <c r="U28" i="1"/>
  <c r="W28" i="1"/>
  <c r="X28" i="1"/>
  <c r="Y28" i="1" s="1"/>
  <c r="C29" i="1"/>
  <c r="E29" i="1"/>
  <c r="G29" i="1"/>
  <c r="I29" i="1"/>
  <c r="K29" i="1"/>
  <c r="M29" i="1"/>
  <c r="O29" i="1"/>
  <c r="Q29" i="1"/>
  <c r="S29" i="1"/>
  <c r="U29" i="1"/>
  <c r="W29" i="1"/>
  <c r="X29" i="1"/>
  <c r="Y29" i="1"/>
  <c r="C30" i="1"/>
  <c r="E30" i="1"/>
  <c r="G30" i="1"/>
  <c r="I30" i="1"/>
  <c r="K30" i="1"/>
  <c r="M30" i="1"/>
  <c r="O30" i="1"/>
  <c r="Q30" i="1"/>
  <c r="S30" i="1"/>
  <c r="U30" i="1"/>
  <c r="W30" i="1"/>
  <c r="X30" i="1"/>
  <c r="C31" i="1"/>
  <c r="E31" i="1"/>
  <c r="G31" i="1"/>
  <c r="I31" i="1"/>
  <c r="K31" i="1"/>
  <c r="M31" i="1"/>
  <c r="O31" i="1"/>
  <c r="Q31" i="1"/>
  <c r="S31" i="1"/>
  <c r="U31" i="1"/>
  <c r="W31" i="1"/>
  <c r="X31" i="1"/>
  <c r="Y32" i="1"/>
  <c r="C32" i="1"/>
  <c r="E32" i="1"/>
  <c r="G32" i="1"/>
  <c r="I32" i="1"/>
  <c r="K32" i="1"/>
  <c r="M32" i="1"/>
  <c r="O32" i="1"/>
  <c r="Q32" i="1"/>
  <c r="S32" i="1"/>
  <c r="U32" i="1"/>
  <c r="W32" i="1"/>
  <c r="C33" i="1"/>
  <c r="E33" i="1"/>
  <c r="G33" i="1"/>
  <c r="I33" i="1"/>
  <c r="K33" i="1"/>
  <c r="M33" i="1"/>
  <c r="O33" i="1"/>
  <c r="Q33" i="1"/>
  <c r="S33" i="1"/>
  <c r="U33" i="1"/>
  <c r="W33" i="1"/>
  <c r="X33" i="1"/>
  <c r="Y33" i="1"/>
  <c r="C34" i="1"/>
  <c r="E34" i="1"/>
  <c r="G34" i="1"/>
  <c r="I34" i="1"/>
  <c r="K34" i="1"/>
  <c r="M34" i="1"/>
  <c r="O34" i="1"/>
  <c r="Q34" i="1"/>
  <c r="S34" i="1"/>
  <c r="U34" i="1"/>
  <c r="W34" i="1"/>
  <c r="X34" i="1"/>
  <c r="C35" i="1"/>
  <c r="E35" i="1"/>
  <c r="G35" i="1"/>
  <c r="I35" i="1"/>
  <c r="K35" i="1"/>
  <c r="M35" i="1"/>
  <c r="O35" i="1"/>
  <c r="Q35" i="1"/>
  <c r="S35" i="1"/>
  <c r="U35" i="1"/>
  <c r="W35" i="1"/>
  <c r="X35" i="1"/>
  <c r="Y35" i="1" s="1"/>
  <c r="Y36" i="1"/>
  <c r="C36" i="1"/>
  <c r="E36" i="1"/>
  <c r="G36" i="1"/>
  <c r="I36" i="1"/>
  <c r="K36" i="1"/>
  <c r="M36" i="1"/>
  <c r="O36" i="1"/>
  <c r="Q36" i="1"/>
  <c r="S36" i="1"/>
  <c r="U36" i="1"/>
  <c r="W36" i="1"/>
  <c r="C37" i="1"/>
  <c r="E37" i="1"/>
  <c r="G37" i="1"/>
  <c r="I37" i="1"/>
  <c r="K37" i="1"/>
  <c r="M37" i="1"/>
  <c r="O37" i="1"/>
  <c r="Q37" i="1"/>
  <c r="S37" i="1"/>
  <c r="U37" i="1"/>
  <c r="W37" i="1"/>
  <c r="X37" i="1"/>
  <c r="Y37" i="1"/>
  <c r="C38" i="1"/>
  <c r="E38" i="1"/>
  <c r="G38" i="1"/>
  <c r="I38" i="1"/>
  <c r="K38" i="1"/>
  <c r="M38" i="1"/>
  <c r="O38" i="1"/>
  <c r="Q38" i="1"/>
  <c r="S38" i="1"/>
  <c r="U38" i="1"/>
  <c r="W38" i="1"/>
  <c r="X38" i="1"/>
  <c r="C39" i="1"/>
  <c r="E39" i="1"/>
  <c r="G39" i="1"/>
  <c r="I39" i="1"/>
  <c r="K39" i="1"/>
  <c r="M39" i="1"/>
  <c r="O39" i="1"/>
  <c r="Q39" i="1"/>
  <c r="S39" i="1"/>
  <c r="U39" i="1"/>
  <c r="W39" i="1"/>
  <c r="X39" i="1"/>
  <c r="C40" i="1"/>
  <c r="E40" i="1"/>
  <c r="G40" i="1"/>
  <c r="I40" i="1"/>
  <c r="K40" i="1"/>
  <c r="M40" i="1"/>
  <c r="O40" i="1"/>
  <c r="Q40" i="1"/>
  <c r="S40" i="1"/>
  <c r="U40" i="1"/>
  <c r="W40" i="1"/>
  <c r="X40" i="1"/>
  <c r="Y40" i="1" s="1"/>
  <c r="C41" i="1"/>
  <c r="E41" i="1"/>
  <c r="G41" i="1"/>
  <c r="I41" i="1"/>
  <c r="K41" i="1"/>
  <c r="M41" i="1"/>
  <c r="O41" i="1"/>
  <c r="Q41" i="1"/>
  <c r="S41" i="1"/>
  <c r="U41" i="1"/>
  <c r="W41" i="1"/>
  <c r="X41" i="1"/>
  <c r="Y41" i="1" s="1"/>
  <c r="C42" i="1"/>
  <c r="E42" i="1"/>
  <c r="G42" i="1"/>
  <c r="I42" i="1"/>
  <c r="K42" i="1"/>
  <c r="M42" i="1"/>
  <c r="O42" i="1"/>
  <c r="Q42" i="1"/>
  <c r="S42" i="1"/>
  <c r="U42" i="1"/>
  <c r="W42" i="1"/>
  <c r="X42" i="1"/>
  <c r="Y42" i="1"/>
  <c r="C43" i="1"/>
  <c r="E43" i="1"/>
  <c r="G43" i="1"/>
  <c r="I43" i="1"/>
  <c r="K43" i="1"/>
  <c r="M43" i="1"/>
  <c r="O43" i="1"/>
  <c r="Q43" i="1"/>
  <c r="S43" i="1"/>
  <c r="U43" i="1"/>
  <c r="W43" i="1"/>
  <c r="X43" i="1"/>
  <c r="C44" i="1"/>
  <c r="E44" i="1"/>
  <c r="G44" i="1"/>
  <c r="I44" i="1"/>
  <c r="K44" i="1"/>
  <c r="M44" i="1"/>
  <c r="O44" i="1"/>
  <c r="Q44" i="1"/>
  <c r="S44" i="1"/>
  <c r="U44" i="1"/>
  <c r="W44" i="1"/>
  <c r="X44" i="1"/>
  <c r="C45" i="1"/>
  <c r="E45" i="1"/>
  <c r="G45" i="1"/>
  <c r="I45" i="1"/>
  <c r="K45" i="1"/>
  <c r="M45" i="1"/>
  <c r="O45" i="1"/>
  <c r="Q45" i="1"/>
  <c r="S45" i="1"/>
  <c r="U45" i="1"/>
  <c r="W45" i="1"/>
  <c r="X45" i="1"/>
  <c r="Y45" i="1" s="1"/>
  <c r="C46" i="1"/>
  <c r="E46" i="1"/>
  <c r="G46" i="1"/>
  <c r="I46" i="1"/>
  <c r="K46" i="1"/>
  <c r="M46" i="1"/>
  <c r="O46" i="1"/>
  <c r="Q46" i="1"/>
  <c r="S46" i="1"/>
  <c r="U46" i="1"/>
  <c r="W46" i="1"/>
  <c r="X46" i="1"/>
  <c r="Y48" i="1"/>
  <c r="C47" i="1"/>
  <c r="E47" i="1"/>
  <c r="G47" i="1"/>
  <c r="I47" i="1"/>
  <c r="K47" i="1"/>
  <c r="M47" i="1"/>
  <c r="N47" i="1"/>
  <c r="O47" i="1"/>
  <c r="Q47" i="1"/>
  <c r="S47" i="1"/>
  <c r="U47" i="1"/>
  <c r="W47" i="1"/>
  <c r="I49" i="1"/>
  <c r="X49" i="1"/>
  <c r="Y50" i="1" s="1"/>
  <c r="Y49" i="1"/>
  <c r="AE32" i="2"/>
  <c r="AE8" i="2"/>
  <c r="AE34" i="2"/>
  <c r="AE26" i="2"/>
  <c r="AE18" i="2"/>
  <c r="AE10" i="2"/>
  <c r="AE19" i="2"/>
  <c r="AE11" i="2"/>
  <c r="AE37" i="2"/>
  <c r="AE21" i="2"/>
  <c r="AE13" i="2"/>
  <c r="AE30" i="2"/>
  <c r="AE6" i="2"/>
  <c r="AE5" i="2"/>
  <c r="Y19" i="1"/>
  <c r="Y12" i="1"/>
  <c r="Y11" i="1"/>
  <c r="Y24" i="1"/>
  <c r="Y10" i="1"/>
  <c r="AE40" i="2"/>
  <c r="Y30" i="1"/>
  <c r="Y38" i="1"/>
  <c r="Y22" i="1"/>
  <c r="Y17" i="1"/>
  <c r="Y46" i="1"/>
  <c r="Y31" i="1"/>
  <c r="Y14" i="1"/>
  <c r="Y34" i="1"/>
  <c r="Y44" i="1"/>
  <c r="Y27" i="1"/>
  <c r="Y25" i="1"/>
  <c r="Y13" i="1"/>
  <c r="X47" i="1"/>
  <c r="Y47" i="1"/>
  <c r="Y43" i="1"/>
  <c r="AE27" i="2"/>
  <c r="Y39" i="1"/>
  <c r="Y18" i="1"/>
  <c r="AE35" i="2"/>
  <c r="Y8" i="1"/>
  <c r="AE23" i="2"/>
  <c r="AE46" i="2"/>
  <c r="Y20" i="1"/>
  <c r="Y26" i="1"/>
  <c r="AE15" i="2"/>
  <c r="Y52" i="1" l="1"/>
</calcChain>
</file>

<file path=xl/sharedStrings.xml><?xml version="1.0" encoding="utf-8"?>
<sst xmlns="http://schemas.openxmlformats.org/spreadsheetml/2006/main" count="158" uniqueCount="82">
  <si>
    <t>参考６　　年度別狩猟者による鳥獣捕獲数</t>
  </si>
  <si>
    <t>（１）　鳥類</t>
  </si>
  <si>
    <t>年　度</t>
  </si>
  <si>
    <t>カワウ</t>
  </si>
  <si>
    <t>ゴイサギ</t>
  </si>
  <si>
    <t>カモ類</t>
  </si>
  <si>
    <t>ウズラ</t>
  </si>
  <si>
    <t>コジュケイ</t>
  </si>
  <si>
    <t>ヤマドリ</t>
  </si>
  <si>
    <t>キジ</t>
  </si>
  <si>
    <t>キジバト</t>
  </si>
  <si>
    <t>スズメ類</t>
  </si>
  <si>
    <t>カラス類</t>
  </si>
  <si>
    <t>その他</t>
  </si>
  <si>
    <t>計</t>
  </si>
  <si>
    <t>前年比</t>
  </si>
  <si>
    <r>
      <t>昭和</t>
    </r>
    <r>
      <rPr>
        <sz val="11"/>
        <rFont val="ＭＳ Ｐゴシック"/>
        <family val="3"/>
        <charset val="128"/>
      </rPr>
      <t>51</t>
    </r>
    <r>
      <rPr>
        <sz val="11"/>
        <rFont val="DejaVu Sans"/>
        <family val="2"/>
      </rPr>
      <t>年</t>
    </r>
  </si>
  <si>
    <r>
      <t>昭和</t>
    </r>
    <r>
      <rPr>
        <sz val="11"/>
        <rFont val="ＭＳ Ｐゴシック"/>
        <family val="3"/>
        <charset val="128"/>
      </rPr>
      <t>52</t>
    </r>
    <r>
      <rPr>
        <sz val="11"/>
        <rFont val="DejaVu Sans"/>
        <family val="2"/>
      </rPr>
      <t>年</t>
    </r>
  </si>
  <si>
    <r>
      <t>昭和</t>
    </r>
    <r>
      <rPr>
        <sz val="11"/>
        <rFont val="ＭＳ Ｐゴシック"/>
        <family val="3"/>
        <charset val="128"/>
      </rPr>
      <t>53</t>
    </r>
    <r>
      <rPr>
        <sz val="11"/>
        <rFont val="DejaVu Sans"/>
        <family val="2"/>
      </rPr>
      <t>年</t>
    </r>
  </si>
  <si>
    <r>
      <t>昭和</t>
    </r>
    <r>
      <rPr>
        <sz val="11"/>
        <rFont val="ＭＳ Ｐゴシック"/>
        <family val="3"/>
        <charset val="128"/>
      </rPr>
      <t>54</t>
    </r>
    <r>
      <rPr>
        <sz val="11"/>
        <rFont val="DejaVu Sans"/>
        <family val="2"/>
      </rPr>
      <t>年</t>
    </r>
  </si>
  <si>
    <r>
      <t>昭和</t>
    </r>
    <r>
      <rPr>
        <sz val="11"/>
        <rFont val="ＭＳ Ｐゴシック"/>
        <family val="3"/>
        <charset val="128"/>
      </rPr>
      <t>55</t>
    </r>
    <r>
      <rPr>
        <sz val="11"/>
        <rFont val="DejaVu Sans"/>
        <family val="2"/>
      </rPr>
      <t>年</t>
    </r>
  </si>
  <si>
    <r>
      <t>昭和</t>
    </r>
    <r>
      <rPr>
        <sz val="11"/>
        <rFont val="ＭＳ Ｐゴシック"/>
        <family val="3"/>
        <charset val="128"/>
      </rPr>
      <t>56</t>
    </r>
    <r>
      <rPr>
        <sz val="11"/>
        <rFont val="DejaVu Sans"/>
        <family val="2"/>
      </rPr>
      <t>年</t>
    </r>
  </si>
  <si>
    <r>
      <t>昭和</t>
    </r>
    <r>
      <rPr>
        <sz val="11"/>
        <rFont val="ＭＳ Ｐゴシック"/>
        <family val="3"/>
        <charset val="128"/>
      </rPr>
      <t>57</t>
    </r>
    <r>
      <rPr>
        <sz val="11"/>
        <rFont val="DejaVu Sans"/>
        <family val="2"/>
      </rPr>
      <t>年</t>
    </r>
  </si>
  <si>
    <r>
      <t>昭和</t>
    </r>
    <r>
      <rPr>
        <sz val="11"/>
        <rFont val="ＭＳ Ｐゴシック"/>
        <family val="3"/>
        <charset val="128"/>
      </rPr>
      <t>58</t>
    </r>
    <r>
      <rPr>
        <sz val="11"/>
        <rFont val="DejaVu Sans"/>
        <family val="2"/>
      </rPr>
      <t>年</t>
    </r>
  </si>
  <si>
    <r>
      <t>昭和</t>
    </r>
    <r>
      <rPr>
        <sz val="11"/>
        <rFont val="ＭＳ Ｐゴシック"/>
        <family val="3"/>
        <charset val="128"/>
      </rPr>
      <t>59</t>
    </r>
    <r>
      <rPr>
        <sz val="11"/>
        <rFont val="DejaVu Sans"/>
        <family val="2"/>
      </rPr>
      <t>年</t>
    </r>
  </si>
  <si>
    <r>
      <t>昭和</t>
    </r>
    <r>
      <rPr>
        <sz val="11"/>
        <rFont val="ＭＳ Ｐゴシック"/>
        <family val="3"/>
        <charset val="128"/>
      </rPr>
      <t>60</t>
    </r>
    <r>
      <rPr>
        <sz val="11"/>
        <rFont val="DejaVu Sans"/>
        <family val="2"/>
      </rPr>
      <t>年</t>
    </r>
  </si>
  <si>
    <r>
      <t>昭和</t>
    </r>
    <r>
      <rPr>
        <sz val="11"/>
        <rFont val="ＭＳ Ｐゴシック"/>
        <family val="3"/>
        <charset val="128"/>
      </rPr>
      <t>61</t>
    </r>
    <r>
      <rPr>
        <sz val="11"/>
        <rFont val="DejaVu Sans"/>
        <family val="2"/>
      </rPr>
      <t>年</t>
    </r>
  </si>
  <si>
    <r>
      <t>昭和</t>
    </r>
    <r>
      <rPr>
        <sz val="11"/>
        <rFont val="ＭＳ Ｐゴシック"/>
        <family val="3"/>
        <charset val="128"/>
      </rPr>
      <t>62</t>
    </r>
    <r>
      <rPr>
        <sz val="11"/>
        <rFont val="DejaVu Sans"/>
        <family val="2"/>
      </rPr>
      <t>年</t>
    </r>
  </si>
  <si>
    <r>
      <t>昭和</t>
    </r>
    <r>
      <rPr>
        <sz val="11"/>
        <rFont val="ＭＳ Ｐゴシック"/>
        <family val="3"/>
        <charset val="128"/>
      </rPr>
      <t>63</t>
    </r>
    <r>
      <rPr>
        <sz val="11"/>
        <rFont val="DejaVu Sans"/>
        <family val="2"/>
      </rPr>
      <t>年</t>
    </r>
  </si>
  <si>
    <t>平成元年</t>
  </si>
  <si>
    <t>平成２年</t>
  </si>
  <si>
    <t>平成３年</t>
  </si>
  <si>
    <t>平成４年</t>
  </si>
  <si>
    <t>平成５年</t>
  </si>
  <si>
    <t>平成６年</t>
  </si>
  <si>
    <t>平成７年</t>
  </si>
  <si>
    <t>平成８年</t>
  </si>
  <si>
    <t>平成９年</t>
  </si>
  <si>
    <r>
      <t>平成</t>
    </r>
    <r>
      <rPr>
        <sz val="11"/>
        <rFont val="ＭＳ Ｐゴシック"/>
        <family val="3"/>
        <charset val="128"/>
      </rPr>
      <t>10</t>
    </r>
    <r>
      <rPr>
        <sz val="11"/>
        <rFont val="DejaVu Sans"/>
        <family val="2"/>
      </rPr>
      <t>年</t>
    </r>
  </si>
  <si>
    <r>
      <t>平成</t>
    </r>
    <r>
      <rPr>
        <sz val="11"/>
        <rFont val="ＭＳ Ｐゴシック"/>
        <family val="3"/>
        <charset val="128"/>
      </rPr>
      <t>11</t>
    </r>
    <r>
      <rPr>
        <sz val="11"/>
        <rFont val="DejaVu Sans"/>
        <family val="2"/>
      </rPr>
      <t>年</t>
    </r>
  </si>
  <si>
    <r>
      <t>平成</t>
    </r>
    <r>
      <rPr>
        <sz val="11"/>
        <rFont val="ＭＳ Ｐゴシック"/>
        <family val="3"/>
        <charset val="128"/>
      </rPr>
      <t>12</t>
    </r>
    <r>
      <rPr>
        <sz val="11"/>
        <rFont val="DejaVu Sans"/>
        <family val="2"/>
      </rPr>
      <t>年</t>
    </r>
  </si>
  <si>
    <r>
      <t>平成</t>
    </r>
    <r>
      <rPr>
        <sz val="11"/>
        <rFont val="ＭＳ Ｐゴシック"/>
        <family val="3"/>
        <charset val="128"/>
      </rPr>
      <t>13</t>
    </r>
    <r>
      <rPr>
        <sz val="11"/>
        <rFont val="DejaVu Sans"/>
        <family val="2"/>
      </rPr>
      <t>年</t>
    </r>
  </si>
  <si>
    <r>
      <t>平成</t>
    </r>
    <r>
      <rPr>
        <sz val="11"/>
        <rFont val="ＭＳ Ｐゴシック"/>
        <family val="3"/>
        <charset val="128"/>
      </rPr>
      <t>14</t>
    </r>
    <r>
      <rPr>
        <sz val="11"/>
        <rFont val="DejaVu Sans"/>
        <family val="2"/>
      </rPr>
      <t>年</t>
    </r>
  </si>
  <si>
    <r>
      <t>平成</t>
    </r>
    <r>
      <rPr>
        <sz val="11"/>
        <rFont val="ＭＳ Ｐゴシック"/>
        <family val="3"/>
        <charset val="128"/>
      </rPr>
      <t>15</t>
    </r>
    <r>
      <rPr>
        <sz val="11"/>
        <rFont val="DejaVu Sans"/>
        <family val="2"/>
      </rPr>
      <t>年</t>
    </r>
  </si>
  <si>
    <r>
      <t>平成</t>
    </r>
    <r>
      <rPr>
        <sz val="11"/>
        <rFont val="ＭＳ Ｐゴシック"/>
        <family val="3"/>
        <charset val="128"/>
      </rPr>
      <t>16</t>
    </r>
    <r>
      <rPr>
        <sz val="11"/>
        <rFont val="DejaVu Sans"/>
        <family val="2"/>
      </rPr>
      <t>年</t>
    </r>
  </si>
  <si>
    <r>
      <t>平成</t>
    </r>
    <r>
      <rPr>
        <sz val="11"/>
        <rFont val="ＭＳ Ｐゴシック"/>
        <family val="3"/>
        <charset val="128"/>
      </rPr>
      <t>17</t>
    </r>
    <r>
      <rPr>
        <sz val="11"/>
        <rFont val="DejaVu Sans"/>
        <family val="2"/>
      </rPr>
      <t>年</t>
    </r>
  </si>
  <si>
    <r>
      <t>平成</t>
    </r>
    <r>
      <rPr>
        <sz val="11"/>
        <rFont val="ＭＳ Ｐゴシック"/>
        <family val="3"/>
        <charset val="128"/>
      </rPr>
      <t>18</t>
    </r>
    <r>
      <rPr>
        <sz val="11"/>
        <rFont val="DejaVu Sans"/>
        <family val="2"/>
      </rPr>
      <t>年</t>
    </r>
  </si>
  <si>
    <r>
      <t>平成</t>
    </r>
    <r>
      <rPr>
        <sz val="11"/>
        <rFont val="ＭＳ Ｐゴシック"/>
        <family val="3"/>
        <charset val="128"/>
      </rPr>
      <t>19</t>
    </r>
    <r>
      <rPr>
        <sz val="11"/>
        <rFont val="DejaVu Sans"/>
        <family val="2"/>
      </rPr>
      <t>年</t>
    </r>
  </si>
  <si>
    <r>
      <t>平成</t>
    </r>
    <r>
      <rPr>
        <sz val="11"/>
        <rFont val="ＭＳ Ｐゴシック"/>
        <family val="3"/>
        <charset val="128"/>
      </rPr>
      <t>20</t>
    </r>
    <r>
      <rPr>
        <sz val="11"/>
        <rFont val="DejaVu Sans"/>
        <family val="2"/>
      </rPr>
      <t>年</t>
    </r>
  </si>
  <si>
    <r>
      <t>平成</t>
    </r>
    <r>
      <rPr>
        <sz val="11"/>
        <rFont val="ＭＳ Ｐゴシック"/>
        <family val="3"/>
        <charset val="128"/>
      </rPr>
      <t>21</t>
    </r>
    <r>
      <rPr>
        <sz val="11"/>
        <rFont val="DejaVu Sans"/>
        <family val="2"/>
      </rPr>
      <t>年</t>
    </r>
  </si>
  <si>
    <r>
      <t>平成</t>
    </r>
    <r>
      <rPr>
        <sz val="11"/>
        <rFont val="ＭＳ Ｐゴシック"/>
        <family val="3"/>
        <charset val="128"/>
      </rPr>
      <t>22</t>
    </r>
    <r>
      <rPr>
        <sz val="11"/>
        <rFont val="DejaVu Sans"/>
        <family val="2"/>
      </rPr>
      <t>年</t>
    </r>
  </si>
  <si>
    <r>
      <t>平成</t>
    </r>
    <r>
      <rPr>
        <sz val="11"/>
        <rFont val="ＭＳ Ｐゴシック"/>
        <family val="3"/>
        <charset val="128"/>
      </rPr>
      <t>23</t>
    </r>
    <r>
      <rPr>
        <sz val="11"/>
        <rFont val="DejaVu Sans"/>
        <family val="2"/>
      </rPr>
      <t>年</t>
    </r>
  </si>
  <si>
    <r>
      <t>平成</t>
    </r>
    <r>
      <rPr>
        <sz val="11"/>
        <rFont val="ＭＳ Ｐゴシック"/>
        <family val="3"/>
        <charset val="128"/>
      </rPr>
      <t>24</t>
    </r>
    <r>
      <rPr>
        <sz val="11"/>
        <rFont val="DejaVu Sans"/>
        <family val="2"/>
      </rPr>
      <t>年</t>
    </r>
  </si>
  <si>
    <r>
      <t>平成</t>
    </r>
    <r>
      <rPr>
        <sz val="11"/>
        <rFont val="ＭＳ Ｐゴシック"/>
        <family val="3"/>
        <charset val="128"/>
      </rPr>
      <t>25</t>
    </r>
    <r>
      <rPr>
        <sz val="11"/>
        <rFont val="DejaVu Sans"/>
        <family val="2"/>
      </rPr>
      <t>年</t>
    </r>
  </si>
  <si>
    <r>
      <t>平成</t>
    </r>
    <r>
      <rPr>
        <sz val="11"/>
        <rFont val="ＭＳ Ｐゴシック"/>
        <family val="3"/>
        <charset val="128"/>
      </rPr>
      <t>26</t>
    </r>
    <r>
      <rPr>
        <sz val="11"/>
        <rFont val="DejaVu Sans"/>
        <family val="2"/>
      </rPr>
      <t>年</t>
    </r>
  </si>
  <si>
    <r>
      <t>平成</t>
    </r>
    <r>
      <rPr>
        <sz val="11"/>
        <rFont val="ＭＳ Ｐゴシック"/>
        <family val="3"/>
        <charset val="128"/>
      </rPr>
      <t>27</t>
    </r>
    <r>
      <rPr>
        <sz val="11"/>
        <rFont val="DejaVu Sans"/>
        <family val="2"/>
      </rPr>
      <t>年</t>
    </r>
  </si>
  <si>
    <r>
      <t>平成</t>
    </r>
    <r>
      <rPr>
        <sz val="11"/>
        <rFont val="ＭＳ Ｐゴシック"/>
        <family val="3"/>
        <charset val="128"/>
      </rPr>
      <t>28</t>
    </r>
    <r>
      <rPr>
        <sz val="11"/>
        <rFont val="DejaVu Sans"/>
        <family val="2"/>
      </rPr>
      <t>年</t>
    </r>
  </si>
  <si>
    <r>
      <t>平成</t>
    </r>
    <r>
      <rPr>
        <sz val="11"/>
        <rFont val="ＭＳ Ｐゴシック"/>
        <family val="3"/>
        <charset val="128"/>
      </rPr>
      <t>29</t>
    </r>
    <r>
      <rPr>
        <sz val="11"/>
        <rFont val="DejaVu Sans"/>
        <family val="2"/>
      </rPr>
      <t>年</t>
    </r>
  </si>
  <si>
    <r>
      <t>平成</t>
    </r>
    <r>
      <rPr>
        <sz val="11"/>
        <rFont val="ＭＳ Ｐゴシック"/>
        <family val="3"/>
        <charset val="128"/>
      </rPr>
      <t>30</t>
    </r>
    <r>
      <rPr>
        <sz val="11"/>
        <rFont val="DejaVu Sans"/>
        <family val="2"/>
      </rPr>
      <t>年</t>
    </r>
  </si>
  <si>
    <t>令和元年</t>
    <rPh sb="0" eb="2">
      <t>レイワ</t>
    </rPh>
    <rPh sb="2" eb="4">
      <t>ガンネン</t>
    </rPh>
    <phoneticPr fontId="5"/>
  </si>
  <si>
    <t>令和２年</t>
    <rPh sb="0" eb="2">
      <t>レイワ</t>
    </rPh>
    <rPh sb="3" eb="4">
      <t>ネン</t>
    </rPh>
    <phoneticPr fontId="5"/>
  </si>
  <si>
    <t>令和３年</t>
    <rPh sb="0" eb="2">
      <t>レイワ</t>
    </rPh>
    <rPh sb="3" eb="4">
      <t>ネン</t>
    </rPh>
    <phoneticPr fontId="5"/>
  </si>
  <si>
    <t>令和４年</t>
    <rPh sb="0" eb="2">
      <t>レイワ</t>
    </rPh>
    <rPh sb="3" eb="4">
      <t>ネン</t>
    </rPh>
    <phoneticPr fontId="5"/>
  </si>
  <si>
    <t>令和５年</t>
    <phoneticPr fontId="5"/>
  </si>
  <si>
    <t>令和6年</t>
  </si>
  <si>
    <t>※カワウは平成１９年から狩猟鳥獣に指定された。また、ウズラは平成１９年から、ゴイサギは令和４年から捕獲禁止となった。</t>
    <rPh sb="43" eb="45">
      <t>レイワ</t>
    </rPh>
    <rPh sb="46" eb="47">
      <t>ネン</t>
    </rPh>
    <phoneticPr fontId="5"/>
  </si>
  <si>
    <t>（２）　獣類</t>
  </si>
  <si>
    <t>ノウサギ</t>
  </si>
  <si>
    <t>リス類</t>
  </si>
  <si>
    <t>クマ</t>
  </si>
  <si>
    <t>タヌキ</t>
  </si>
  <si>
    <t>キツネ</t>
  </si>
  <si>
    <t>テン</t>
  </si>
  <si>
    <t>オスイタチ</t>
  </si>
  <si>
    <t>イノシシ</t>
  </si>
  <si>
    <t>オスジカ</t>
  </si>
  <si>
    <t>メスジカ</t>
  </si>
  <si>
    <t>アライグマ</t>
  </si>
  <si>
    <t>アナグマ</t>
  </si>
  <si>
    <t>ハクビシン</t>
  </si>
  <si>
    <t>令和５年</t>
    <rPh sb="0" eb="2">
      <t>レイワ</t>
    </rPh>
    <rPh sb="3" eb="4">
      <t>ネン</t>
    </rPh>
    <phoneticPr fontId="5"/>
  </si>
  <si>
    <t>令和６年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</si>
</sst>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9">
    <font>
      <sz val="11"/>
      <name val="ＭＳ Ｐゴシック"/>
      <family val="3"/>
      <charset val="128"/>
    </font>
    <font>
      <sz val="14"/>
      <name val="DejaVu Sans"/>
      <family val="2"/>
    </font>
    <font>
      <sz val="14"/>
      <name val="ＭＳ Ｐゴシック"/>
      <family val="3"/>
      <charset val="128"/>
    </font>
    <font>
      <sz val="11"/>
      <name val="DejaVu Sans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dotted">
        <color indexed="8"/>
      </left>
      <right/>
      <top style="dotted">
        <color indexed="8"/>
      </top>
      <bottom style="thin">
        <color indexed="8"/>
      </bottom>
      <diagonal/>
    </border>
    <border>
      <left style="dashed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38" fontId="4" fillId="0" borderId="0" applyBorder="0" applyProtection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38" fontId="0" fillId="0" borderId="3" xfId="1" applyFont="1" applyBorder="1" applyAlignment="1" applyProtection="1">
      <alignment horizontal="right" vertical="center" shrinkToFit="1"/>
    </xf>
    <xf numFmtId="38" fontId="0" fillId="0" borderId="4" xfId="1" applyFont="1" applyBorder="1" applyAlignment="1" applyProtection="1">
      <alignment horizontal="right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177" fontId="0" fillId="0" borderId="7" xfId="0" applyNumberForma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right" vertical="center" shrinkToFit="1"/>
    </xf>
    <xf numFmtId="176" fontId="0" fillId="0" borderId="10" xfId="0" applyNumberFormat="1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177" fontId="0" fillId="0" borderId="7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4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38" fontId="0" fillId="0" borderId="7" xfId="1" applyFont="1" applyBorder="1" applyAlignment="1" applyProtection="1">
      <alignment horizontal="right" vertical="center" shrinkToFit="1"/>
    </xf>
    <xf numFmtId="176" fontId="0" fillId="0" borderId="12" xfId="0" applyNumberFormat="1" applyBorder="1" applyAlignment="1">
      <alignment horizontal="right" vertical="center" shrinkToFit="1"/>
    </xf>
    <xf numFmtId="176" fontId="0" fillId="0" borderId="13" xfId="0" applyNumberFormat="1" applyBorder="1" applyAlignment="1">
      <alignment horizontal="right" vertical="center" shrinkToFit="1"/>
    </xf>
    <xf numFmtId="176" fontId="0" fillId="0" borderId="14" xfId="0" applyNumberFormat="1" applyBorder="1" applyAlignment="1">
      <alignment horizontal="right" vertical="center" shrinkToFit="1"/>
    </xf>
    <xf numFmtId="38" fontId="0" fillId="0" borderId="15" xfId="1" applyFont="1" applyBorder="1" applyAlignment="1" applyProtection="1">
      <alignment horizontal="right" vertical="center" shrinkToFit="1"/>
    </xf>
    <xf numFmtId="177" fontId="0" fillId="0" borderId="15" xfId="0" applyNumberFormat="1" applyBorder="1" applyAlignment="1">
      <alignment horizontal="right" vertical="center" shrinkToFit="1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38" fontId="8" fillId="0" borderId="4" xfId="1" applyFont="1" applyBorder="1" applyAlignment="1" applyProtection="1">
      <alignment horizontal="right" vertical="center" shrinkToFit="1"/>
    </xf>
    <xf numFmtId="176" fontId="8" fillId="0" borderId="14" xfId="0" applyNumberFormat="1" applyFont="1" applyBorder="1" applyAlignment="1">
      <alignment horizontal="right" vertical="center" shrinkToFit="1"/>
    </xf>
    <xf numFmtId="38" fontId="8" fillId="0" borderId="15" xfId="1" applyFont="1" applyBorder="1" applyAlignment="1" applyProtection="1">
      <alignment horizontal="right" vertical="center" shrinkToFit="1"/>
    </xf>
    <xf numFmtId="176" fontId="8" fillId="0" borderId="12" xfId="0" applyNumberFormat="1" applyFont="1" applyBorder="1" applyAlignment="1">
      <alignment horizontal="right" vertical="center" shrinkToFit="1"/>
    </xf>
    <xf numFmtId="38" fontId="8" fillId="0" borderId="7" xfId="1" applyFont="1" applyBorder="1" applyAlignment="1" applyProtection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2">
    <cellStyle name="Excel Built-in Comma [0]" xfId="1" xr:uid="{F49407D4-FEB1-4639-9331-87E716991E9E}"/>
    <cellStyle name="標準" xfId="0" builtinId="0"/>
  </cellStyles>
  <dxfs count="8"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1787F-A2D3-4416-A433-39BDCB498A6F}">
  <sheetPr>
    <pageSetUpPr fitToPage="1"/>
  </sheetPr>
  <dimension ref="A1:Z55"/>
  <sheetViews>
    <sheetView view="pageBreakPreview" topLeftCell="A39" zoomScale="60" zoomScaleNormal="100" workbookViewId="0">
      <selection activeCell="AD47" sqref="AD47"/>
    </sheetView>
  </sheetViews>
  <sheetFormatPr defaultColWidth="9" defaultRowHeight="13.5"/>
  <cols>
    <col min="1" max="1" width="9.42578125" style="13" customWidth="1"/>
    <col min="2" max="2" width="5.140625" style="13" customWidth="1"/>
    <col min="3" max="3" width="6.140625" style="13" customWidth="1"/>
    <col min="4" max="4" width="5.140625" style="13" customWidth="1"/>
    <col min="5" max="5" width="6.140625" style="13" customWidth="1"/>
    <col min="6" max="6" width="6.5703125" style="13" customWidth="1"/>
    <col min="7" max="7" width="6.140625" style="13" customWidth="1"/>
    <col min="8" max="8" width="5.140625" style="13" customWidth="1"/>
    <col min="9" max="9" width="6.140625" style="13" customWidth="1"/>
    <col min="10" max="10" width="6.5703125" style="13" customWidth="1"/>
    <col min="11" max="11" width="6.140625" style="13" customWidth="1"/>
    <col min="12" max="12" width="6.5703125" style="13" customWidth="1"/>
    <col min="13" max="13" width="6.140625" style="13" customWidth="1"/>
    <col min="14" max="14" width="6.5703125" style="13" customWidth="1"/>
    <col min="15" max="15" width="6.140625" style="13" customWidth="1"/>
    <col min="16" max="16" width="6.5703125" style="13" customWidth="1"/>
    <col min="17" max="17" width="6.140625" style="13" customWidth="1"/>
    <col min="18" max="18" width="7.7109375" style="13" customWidth="1"/>
    <col min="19" max="19" width="6.140625" style="13" customWidth="1"/>
    <col min="20" max="20" width="6.5703125" style="13" customWidth="1"/>
    <col min="21" max="23" width="6.140625" style="13" customWidth="1"/>
    <col min="24" max="24" width="9.85546875" style="13" customWidth="1"/>
    <col min="25" max="25" width="6.140625" style="13" customWidth="1"/>
    <col min="26" max="16384" width="9" style="13"/>
  </cols>
  <sheetData>
    <row r="1" spans="1:25" s="2" customFormat="1" ht="18" customHeight="1">
      <c r="A1" s="1" t="s">
        <v>0</v>
      </c>
    </row>
    <row r="2" spans="1:25" ht="13.5" customHeight="1">
      <c r="A2" s="1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ht="13.5" customHeight="1">
      <c r="A3" s="3" t="s">
        <v>1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9.5" customHeight="1">
      <c r="A4" s="44" t="s">
        <v>2</v>
      </c>
      <c r="B4" s="43" t="s">
        <v>3</v>
      </c>
      <c r="C4" s="43"/>
      <c r="D4" s="43" t="s">
        <v>4</v>
      </c>
      <c r="E4" s="43"/>
      <c r="F4" s="43" t="s">
        <v>5</v>
      </c>
      <c r="G4" s="43"/>
      <c r="H4" s="43" t="s">
        <v>6</v>
      </c>
      <c r="I4" s="43"/>
      <c r="J4" s="43" t="s">
        <v>7</v>
      </c>
      <c r="K4" s="43"/>
      <c r="L4" s="43" t="s">
        <v>8</v>
      </c>
      <c r="M4" s="43"/>
      <c r="N4" s="43" t="s">
        <v>9</v>
      </c>
      <c r="O4" s="43"/>
      <c r="P4" s="43" t="s">
        <v>10</v>
      </c>
      <c r="Q4" s="43"/>
      <c r="R4" s="43" t="s">
        <v>11</v>
      </c>
      <c r="S4" s="43"/>
      <c r="T4" s="43" t="s">
        <v>12</v>
      </c>
      <c r="U4" s="43"/>
      <c r="V4" s="43" t="s">
        <v>13</v>
      </c>
      <c r="W4" s="43"/>
      <c r="X4" s="43" t="s">
        <v>14</v>
      </c>
      <c r="Y4" s="43"/>
    </row>
    <row r="5" spans="1:25" ht="19.5" customHeight="1">
      <c r="A5" s="44"/>
      <c r="B5" s="14"/>
      <c r="C5" s="5" t="s">
        <v>15</v>
      </c>
      <c r="D5" s="14"/>
      <c r="E5" s="5" t="s">
        <v>15</v>
      </c>
      <c r="F5" s="15"/>
      <c r="G5" s="5" t="s">
        <v>15</v>
      </c>
      <c r="H5" s="15"/>
      <c r="I5" s="5" t="s">
        <v>15</v>
      </c>
      <c r="J5" s="15"/>
      <c r="K5" s="5" t="s">
        <v>15</v>
      </c>
      <c r="L5" s="15"/>
      <c r="M5" s="5" t="s">
        <v>15</v>
      </c>
      <c r="N5" s="15"/>
      <c r="O5" s="5" t="s">
        <v>15</v>
      </c>
      <c r="P5" s="15"/>
      <c r="Q5" s="5" t="s">
        <v>15</v>
      </c>
      <c r="R5" s="15"/>
      <c r="S5" s="5" t="s">
        <v>15</v>
      </c>
      <c r="T5" s="15"/>
      <c r="U5" s="5" t="s">
        <v>15</v>
      </c>
      <c r="V5" s="15"/>
      <c r="W5" s="5" t="s">
        <v>15</v>
      </c>
      <c r="X5" s="15"/>
      <c r="Y5" s="5" t="s">
        <v>15</v>
      </c>
    </row>
    <row r="6" spans="1:25" ht="19.5" customHeight="1">
      <c r="A6" s="4" t="s">
        <v>16</v>
      </c>
      <c r="B6" s="16"/>
      <c r="C6" s="17" t="str">
        <f t="shared" ref="C6:C47" si="0">IF(B5=0,"-",B6/B5)</f>
        <v>-</v>
      </c>
      <c r="D6" s="6">
        <v>259</v>
      </c>
      <c r="E6" s="17" t="str">
        <f t="shared" ref="E6:E47" si="1">IF(D5=0,"-",D6/D5)</f>
        <v>-</v>
      </c>
      <c r="F6" s="6">
        <v>932</v>
      </c>
      <c r="G6" s="17" t="str">
        <f t="shared" ref="G6:G47" si="2">IF(F5=0,"-",F6/F5)</f>
        <v>-</v>
      </c>
      <c r="H6" s="6">
        <v>932</v>
      </c>
      <c r="I6" s="17" t="str">
        <f t="shared" ref="I6:I42" si="3">IF(H5=0,"-",H6/H5)</f>
        <v>-</v>
      </c>
      <c r="J6" s="6">
        <v>41772</v>
      </c>
      <c r="K6" s="17" t="str">
        <f t="shared" ref="K6:K47" si="4">IF(J5=0,"-",J6/J5)</f>
        <v>-</v>
      </c>
      <c r="L6" s="6">
        <v>9438</v>
      </c>
      <c r="M6" s="17" t="str">
        <f t="shared" ref="M6:M47" si="5">IF(L5=0,"-",L6/L5)</f>
        <v>-</v>
      </c>
      <c r="N6" s="6">
        <v>13833</v>
      </c>
      <c r="O6" s="17" t="str">
        <f t="shared" ref="O6:O47" si="6">IF(N5=0,"-",N6/N5)</f>
        <v>-</v>
      </c>
      <c r="P6" s="6">
        <v>55885</v>
      </c>
      <c r="Q6" s="17" t="str">
        <f t="shared" ref="Q6:Q47" si="7">IF(P5=0,"-",P6/P5)</f>
        <v>-</v>
      </c>
      <c r="R6" s="6">
        <v>104076</v>
      </c>
      <c r="S6" s="17" t="str">
        <f t="shared" ref="S6:S47" si="8">IF(R5=0,"-",R6/R5)</f>
        <v>-</v>
      </c>
      <c r="T6" s="6">
        <v>1581</v>
      </c>
      <c r="U6" s="17" t="str">
        <f t="shared" ref="U6:U47" si="9">IF(T5=0,"-",T6/T5)</f>
        <v>-</v>
      </c>
      <c r="V6" s="10">
        <v>889</v>
      </c>
      <c r="W6" s="17" t="str">
        <f t="shared" ref="W6:W47" si="10">IF(V5=0,"-",V6/V5)</f>
        <v>-</v>
      </c>
      <c r="X6" s="6">
        <f>D6+F6+H6+J6+N6+L6+P6+R6+T6+V6</f>
        <v>229597</v>
      </c>
      <c r="Y6" s="17" t="str">
        <f t="shared" ref="Y6:Y47" si="11">IF(X5=0,"-",X6/X5)</f>
        <v>-</v>
      </c>
    </row>
    <row r="7" spans="1:25" ht="19.5" customHeight="1">
      <c r="A7" s="4" t="s">
        <v>17</v>
      </c>
      <c r="B7" s="16"/>
      <c r="C7" s="17" t="str">
        <f t="shared" si="0"/>
        <v>-</v>
      </c>
      <c r="D7" s="6">
        <v>205</v>
      </c>
      <c r="E7" s="17">
        <f t="shared" si="1"/>
        <v>0.79150579150579148</v>
      </c>
      <c r="F7" s="6">
        <v>12605</v>
      </c>
      <c r="G7" s="17">
        <f t="shared" si="2"/>
        <v>13.524678111587983</v>
      </c>
      <c r="H7" s="6">
        <v>768</v>
      </c>
      <c r="I7" s="17">
        <f t="shared" si="3"/>
        <v>0.82403433476394849</v>
      </c>
      <c r="J7" s="6">
        <v>35776</v>
      </c>
      <c r="K7" s="17">
        <f t="shared" si="4"/>
        <v>0.8564588719716556</v>
      </c>
      <c r="L7" s="6">
        <v>13223</v>
      </c>
      <c r="M7" s="17">
        <f t="shared" si="5"/>
        <v>1.4010383555838102</v>
      </c>
      <c r="N7" s="6">
        <v>13976</v>
      </c>
      <c r="O7" s="17">
        <f t="shared" si="6"/>
        <v>1.0103375984963494</v>
      </c>
      <c r="P7" s="6">
        <v>75038</v>
      </c>
      <c r="Q7" s="17">
        <f t="shared" si="7"/>
        <v>1.3427216605529211</v>
      </c>
      <c r="R7" s="6">
        <v>100973</v>
      </c>
      <c r="S7" s="17">
        <f t="shared" si="8"/>
        <v>0.9701852492409393</v>
      </c>
      <c r="T7" s="6">
        <v>1391</v>
      </c>
      <c r="U7" s="17">
        <f t="shared" si="9"/>
        <v>0.87982289690069582</v>
      </c>
      <c r="V7" s="10">
        <v>868</v>
      </c>
      <c r="W7" s="17">
        <f t="shared" si="10"/>
        <v>0.97637795275590555</v>
      </c>
      <c r="X7" s="6">
        <f t="shared" ref="X6:X31" si="12">D7+F7+H7+J7+N7+L7+P7+R7+T7+V7</f>
        <v>254823</v>
      </c>
      <c r="Y7" s="17">
        <f t="shared" si="11"/>
        <v>1.1098707735728255</v>
      </c>
    </row>
    <row r="8" spans="1:25" ht="19.5" customHeight="1">
      <c r="A8" s="4" t="s">
        <v>18</v>
      </c>
      <c r="B8" s="16"/>
      <c r="C8" s="17" t="str">
        <f t="shared" si="0"/>
        <v>-</v>
      </c>
      <c r="D8" s="6">
        <v>268</v>
      </c>
      <c r="E8" s="17">
        <f t="shared" si="1"/>
        <v>1.3073170731707318</v>
      </c>
      <c r="F8" s="6">
        <v>12353</v>
      </c>
      <c r="G8" s="17">
        <f t="shared" si="2"/>
        <v>0.98000793335977787</v>
      </c>
      <c r="H8" s="6">
        <v>676</v>
      </c>
      <c r="I8" s="17">
        <f t="shared" si="3"/>
        <v>0.88020833333333337</v>
      </c>
      <c r="J8" s="6">
        <v>31384</v>
      </c>
      <c r="K8" s="17">
        <f t="shared" si="4"/>
        <v>0.87723613595706618</v>
      </c>
      <c r="L8" s="6">
        <v>8147</v>
      </c>
      <c r="M8" s="17">
        <f t="shared" si="5"/>
        <v>0.61612342131135145</v>
      </c>
      <c r="N8" s="6">
        <v>14641</v>
      </c>
      <c r="O8" s="17">
        <f t="shared" si="6"/>
        <v>1.0475815684029766</v>
      </c>
      <c r="P8" s="6">
        <v>59100</v>
      </c>
      <c r="Q8" s="17">
        <f t="shared" si="7"/>
        <v>0.78760094885258136</v>
      </c>
      <c r="R8" s="6">
        <v>107190</v>
      </c>
      <c r="S8" s="17">
        <f t="shared" si="8"/>
        <v>1.0615709149970785</v>
      </c>
      <c r="T8" s="6">
        <v>1658</v>
      </c>
      <c r="U8" s="17">
        <f t="shared" si="9"/>
        <v>1.1919482386772107</v>
      </c>
      <c r="V8" s="10">
        <v>777</v>
      </c>
      <c r="W8" s="17">
        <f t="shared" si="10"/>
        <v>0.89516129032258063</v>
      </c>
      <c r="X8" s="6">
        <f t="shared" si="12"/>
        <v>236194</v>
      </c>
      <c r="Y8" s="17">
        <f t="shared" si="11"/>
        <v>0.92689435412031096</v>
      </c>
    </row>
    <row r="9" spans="1:25" ht="19.5" customHeight="1">
      <c r="A9" s="4" t="s">
        <v>19</v>
      </c>
      <c r="B9" s="16"/>
      <c r="C9" s="17" t="str">
        <f t="shared" si="0"/>
        <v>-</v>
      </c>
      <c r="D9" s="6">
        <v>202</v>
      </c>
      <c r="E9" s="17">
        <f t="shared" si="1"/>
        <v>0.75373134328358204</v>
      </c>
      <c r="F9" s="6">
        <v>11288</v>
      </c>
      <c r="G9" s="17">
        <f t="shared" si="2"/>
        <v>0.91378612482797705</v>
      </c>
      <c r="H9" s="6">
        <v>822</v>
      </c>
      <c r="I9" s="17">
        <f t="shared" si="3"/>
        <v>1.2159763313609468</v>
      </c>
      <c r="J9" s="6">
        <v>29516</v>
      </c>
      <c r="K9" s="17">
        <f t="shared" si="4"/>
        <v>0.94047922508284476</v>
      </c>
      <c r="L9" s="6">
        <v>10473</v>
      </c>
      <c r="M9" s="17">
        <f t="shared" si="5"/>
        <v>1.2855038664539093</v>
      </c>
      <c r="N9" s="6">
        <v>15065</v>
      </c>
      <c r="O9" s="17">
        <f t="shared" si="6"/>
        <v>1.0289597705074789</v>
      </c>
      <c r="P9" s="6">
        <v>57275</v>
      </c>
      <c r="Q9" s="17">
        <f t="shared" si="7"/>
        <v>0.96912013536379016</v>
      </c>
      <c r="R9" s="6">
        <v>85682</v>
      </c>
      <c r="S9" s="17">
        <f t="shared" si="8"/>
        <v>0.79934695400690359</v>
      </c>
      <c r="T9" s="6">
        <v>1257</v>
      </c>
      <c r="U9" s="17">
        <f t="shared" si="9"/>
        <v>0.75814234016887816</v>
      </c>
      <c r="V9" s="10">
        <v>1102</v>
      </c>
      <c r="W9" s="17">
        <f t="shared" si="10"/>
        <v>1.4182754182754183</v>
      </c>
      <c r="X9" s="6">
        <f t="shared" si="12"/>
        <v>212682</v>
      </c>
      <c r="Y9" s="17">
        <f t="shared" si="11"/>
        <v>0.90045471095794138</v>
      </c>
    </row>
    <row r="10" spans="1:25" ht="19.5" customHeight="1">
      <c r="A10" s="4" t="s">
        <v>20</v>
      </c>
      <c r="B10" s="16"/>
      <c r="C10" s="17" t="str">
        <f t="shared" si="0"/>
        <v>-</v>
      </c>
      <c r="D10" s="6">
        <v>352</v>
      </c>
      <c r="E10" s="17">
        <f t="shared" si="1"/>
        <v>1.7425742574257426</v>
      </c>
      <c r="F10" s="6">
        <v>13461</v>
      </c>
      <c r="G10" s="17">
        <f t="shared" si="2"/>
        <v>1.1925053153791638</v>
      </c>
      <c r="H10" s="6">
        <v>583</v>
      </c>
      <c r="I10" s="17">
        <f t="shared" si="3"/>
        <v>0.70924574209245739</v>
      </c>
      <c r="J10" s="6">
        <v>32636</v>
      </c>
      <c r="K10" s="17">
        <f t="shared" si="4"/>
        <v>1.1057053801328094</v>
      </c>
      <c r="L10" s="6">
        <v>10801</v>
      </c>
      <c r="M10" s="17">
        <f t="shared" si="5"/>
        <v>1.0313186288551512</v>
      </c>
      <c r="N10" s="6">
        <v>16155</v>
      </c>
      <c r="O10" s="17">
        <f t="shared" si="6"/>
        <v>1.0723531364088947</v>
      </c>
      <c r="P10" s="6">
        <v>55038</v>
      </c>
      <c r="Q10" s="17">
        <f t="shared" si="7"/>
        <v>0.96094281972937579</v>
      </c>
      <c r="R10" s="6">
        <v>67269</v>
      </c>
      <c r="S10" s="17">
        <f t="shared" si="8"/>
        <v>0.78510072127167896</v>
      </c>
      <c r="T10" s="6">
        <v>1903</v>
      </c>
      <c r="U10" s="17">
        <f t="shared" si="9"/>
        <v>1.5139220365950676</v>
      </c>
      <c r="V10" s="10">
        <v>859</v>
      </c>
      <c r="W10" s="17">
        <f t="shared" si="10"/>
        <v>0.77949183303085301</v>
      </c>
      <c r="X10" s="6">
        <f t="shared" si="12"/>
        <v>199057</v>
      </c>
      <c r="Y10" s="17">
        <f t="shared" si="11"/>
        <v>0.93593722082733843</v>
      </c>
    </row>
    <row r="11" spans="1:25" ht="19.5" customHeight="1">
      <c r="A11" s="4" t="s">
        <v>21</v>
      </c>
      <c r="B11" s="16"/>
      <c r="C11" s="17" t="str">
        <f t="shared" si="0"/>
        <v>-</v>
      </c>
      <c r="D11" s="6">
        <v>161</v>
      </c>
      <c r="E11" s="17">
        <f t="shared" si="1"/>
        <v>0.45738636363636365</v>
      </c>
      <c r="F11" s="6">
        <v>11374</v>
      </c>
      <c r="G11" s="17">
        <f t="shared" si="2"/>
        <v>0.84495951266622094</v>
      </c>
      <c r="H11" s="6">
        <v>291</v>
      </c>
      <c r="I11" s="17">
        <f t="shared" si="3"/>
        <v>0.49914236706689535</v>
      </c>
      <c r="J11" s="6">
        <v>26587</v>
      </c>
      <c r="K11" s="17">
        <f t="shared" si="4"/>
        <v>0.81465253094742007</v>
      </c>
      <c r="L11" s="6">
        <v>9718</v>
      </c>
      <c r="M11" s="17">
        <f t="shared" si="5"/>
        <v>0.89973150634200538</v>
      </c>
      <c r="N11" s="6">
        <v>14170</v>
      </c>
      <c r="O11" s="17">
        <f t="shared" si="6"/>
        <v>0.87712782420303315</v>
      </c>
      <c r="P11" s="6">
        <v>51042</v>
      </c>
      <c r="Q11" s="17">
        <f t="shared" si="7"/>
        <v>0.92739561757331301</v>
      </c>
      <c r="R11" s="6">
        <v>53026</v>
      </c>
      <c r="S11" s="17">
        <f t="shared" si="8"/>
        <v>0.78826799863235664</v>
      </c>
      <c r="T11" s="6">
        <v>2089</v>
      </c>
      <c r="U11" s="17">
        <f t="shared" si="9"/>
        <v>1.0977404098791381</v>
      </c>
      <c r="V11" s="10">
        <v>647</v>
      </c>
      <c r="W11" s="17">
        <f t="shared" si="10"/>
        <v>0.75320139697322464</v>
      </c>
      <c r="X11" s="6">
        <f t="shared" si="12"/>
        <v>169105</v>
      </c>
      <c r="Y11" s="17">
        <f t="shared" si="11"/>
        <v>0.84953053647950083</v>
      </c>
    </row>
    <row r="12" spans="1:25" ht="19.5" customHeight="1">
      <c r="A12" s="4" t="s">
        <v>22</v>
      </c>
      <c r="B12" s="16"/>
      <c r="C12" s="17" t="str">
        <f t="shared" si="0"/>
        <v>-</v>
      </c>
      <c r="D12" s="6">
        <v>73</v>
      </c>
      <c r="E12" s="17">
        <f t="shared" si="1"/>
        <v>0.453416149068323</v>
      </c>
      <c r="F12" s="6">
        <v>13256</v>
      </c>
      <c r="G12" s="17">
        <f t="shared" si="2"/>
        <v>1.1654650958326007</v>
      </c>
      <c r="H12" s="6">
        <v>383</v>
      </c>
      <c r="I12" s="17">
        <f t="shared" si="3"/>
        <v>1.3161512027491409</v>
      </c>
      <c r="J12" s="6">
        <v>18256</v>
      </c>
      <c r="K12" s="17">
        <f t="shared" si="4"/>
        <v>0.68665137097077522</v>
      </c>
      <c r="L12" s="6">
        <v>8664</v>
      </c>
      <c r="M12" s="17">
        <f t="shared" si="5"/>
        <v>0.89154146943815604</v>
      </c>
      <c r="N12" s="6">
        <v>12031</v>
      </c>
      <c r="O12" s="17">
        <f t="shared" si="6"/>
        <v>0.84904728299223708</v>
      </c>
      <c r="P12" s="6">
        <v>42770</v>
      </c>
      <c r="Q12" s="17">
        <f t="shared" si="7"/>
        <v>0.83793738489871084</v>
      </c>
      <c r="R12" s="6">
        <v>48276</v>
      </c>
      <c r="S12" s="17">
        <f t="shared" si="8"/>
        <v>0.91042130275713806</v>
      </c>
      <c r="T12" s="6">
        <v>1992</v>
      </c>
      <c r="U12" s="17">
        <f t="shared" si="9"/>
        <v>0.95356629966491147</v>
      </c>
      <c r="V12" s="10">
        <v>615</v>
      </c>
      <c r="W12" s="17">
        <f t="shared" si="10"/>
        <v>0.95054095826893359</v>
      </c>
      <c r="X12" s="6">
        <f t="shared" si="12"/>
        <v>146316</v>
      </c>
      <c r="Y12" s="17">
        <f t="shared" si="11"/>
        <v>0.86523757428816417</v>
      </c>
    </row>
    <row r="13" spans="1:25" ht="19.5" customHeight="1">
      <c r="A13" s="4" t="s">
        <v>23</v>
      </c>
      <c r="B13" s="16"/>
      <c r="C13" s="17" t="str">
        <f t="shared" si="0"/>
        <v>-</v>
      </c>
      <c r="D13" s="6">
        <v>106</v>
      </c>
      <c r="E13" s="17">
        <f t="shared" si="1"/>
        <v>1.452054794520548</v>
      </c>
      <c r="F13" s="6">
        <v>10669</v>
      </c>
      <c r="G13" s="17">
        <f t="shared" si="2"/>
        <v>0.80484308992154496</v>
      </c>
      <c r="H13" s="6">
        <v>295</v>
      </c>
      <c r="I13" s="17">
        <f t="shared" si="3"/>
        <v>0.77023498694516968</v>
      </c>
      <c r="J13" s="6">
        <v>18709</v>
      </c>
      <c r="K13" s="17">
        <f t="shared" si="4"/>
        <v>1.0248137598597722</v>
      </c>
      <c r="L13" s="6">
        <v>11422</v>
      </c>
      <c r="M13" s="17">
        <f t="shared" si="5"/>
        <v>1.3183287165281625</v>
      </c>
      <c r="N13" s="6">
        <v>13190</v>
      </c>
      <c r="O13" s="17">
        <f t="shared" si="6"/>
        <v>1.0963344692876735</v>
      </c>
      <c r="P13" s="6">
        <v>41534</v>
      </c>
      <c r="Q13" s="17">
        <f t="shared" si="7"/>
        <v>0.97110123918634561</v>
      </c>
      <c r="R13" s="6">
        <v>49057</v>
      </c>
      <c r="S13" s="17">
        <f t="shared" si="8"/>
        <v>1.0161778109205402</v>
      </c>
      <c r="T13" s="6">
        <v>1973</v>
      </c>
      <c r="U13" s="17">
        <f t="shared" si="9"/>
        <v>0.99046184738955823</v>
      </c>
      <c r="V13" s="10">
        <v>552</v>
      </c>
      <c r="W13" s="17">
        <f t="shared" si="10"/>
        <v>0.89756097560975612</v>
      </c>
      <c r="X13" s="6">
        <f t="shared" si="12"/>
        <v>147507</v>
      </c>
      <c r="Y13" s="17">
        <f t="shared" si="11"/>
        <v>1.0081399163454441</v>
      </c>
    </row>
    <row r="14" spans="1:25" ht="19.5" customHeight="1">
      <c r="A14" s="4" t="s">
        <v>24</v>
      </c>
      <c r="B14" s="16"/>
      <c r="C14" s="17" t="str">
        <f t="shared" si="0"/>
        <v>-</v>
      </c>
      <c r="D14" s="6">
        <v>72</v>
      </c>
      <c r="E14" s="17">
        <f t="shared" si="1"/>
        <v>0.67924528301886788</v>
      </c>
      <c r="F14" s="6">
        <v>14134</v>
      </c>
      <c r="G14" s="17">
        <f t="shared" si="2"/>
        <v>1.324772705970569</v>
      </c>
      <c r="H14" s="6">
        <v>236</v>
      </c>
      <c r="I14" s="17">
        <f t="shared" si="3"/>
        <v>0.8</v>
      </c>
      <c r="J14" s="6">
        <v>13900</v>
      </c>
      <c r="K14" s="17">
        <f t="shared" si="4"/>
        <v>0.74295793468384197</v>
      </c>
      <c r="L14" s="6">
        <v>6311</v>
      </c>
      <c r="M14" s="17">
        <f t="shared" si="5"/>
        <v>0.55253020486779902</v>
      </c>
      <c r="N14" s="6">
        <v>12641</v>
      </c>
      <c r="O14" s="17">
        <f t="shared" si="6"/>
        <v>0.95837755875663377</v>
      </c>
      <c r="P14" s="6">
        <v>38049</v>
      </c>
      <c r="Q14" s="17">
        <f t="shared" si="7"/>
        <v>0.91609283960129051</v>
      </c>
      <c r="R14" s="6">
        <v>37552</v>
      </c>
      <c r="S14" s="17">
        <f t="shared" si="8"/>
        <v>0.76547689422508514</v>
      </c>
      <c r="T14" s="6">
        <v>2012</v>
      </c>
      <c r="U14" s="17">
        <f t="shared" si="9"/>
        <v>1.0197668525088697</v>
      </c>
      <c r="V14" s="10">
        <v>388</v>
      </c>
      <c r="W14" s="17">
        <f t="shared" si="10"/>
        <v>0.70289855072463769</v>
      </c>
      <c r="X14" s="6">
        <f t="shared" si="12"/>
        <v>125295</v>
      </c>
      <c r="Y14" s="17">
        <f t="shared" si="11"/>
        <v>0.84941731578840329</v>
      </c>
    </row>
    <row r="15" spans="1:25" ht="19.5" customHeight="1">
      <c r="A15" s="4" t="s">
        <v>25</v>
      </c>
      <c r="B15" s="16"/>
      <c r="C15" s="17" t="str">
        <f t="shared" si="0"/>
        <v>-</v>
      </c>
      <c r="D15" s="6">
        <v>177</v>
      </c>
      <c r="E15" s="17">
        <f t="shared" si="1"/>
        <v>2.4583333333333335</v>
      </c>
      <c r="F15" s="6">
        <v>12847</v>
      </c>
      <c r="G15" s="17">
        <f t="shared" si="2"/>
        <v>0.90894297438800054</v>
      </c>
      <c r="H15" s="6">
        <v>279</v>
      </c>
      <c r="I15" s="17">
        <f t="shared" si="3"/>
        <v>1.1822033898305084</v>
      </c>
      <c r="J15" s="6">
        <v>12985</v>
      </c>
      <c r="K15" s="17">
        <f t="shared" si="4"/>
        <v>0.93417266187050363</v>
      </c>
      <c r="L15" s="6">
        <v>7667</v>
      </c>
      <c r="M15" s="17">
        <f t="shared" si="5"/>
        <v>1.2148629377277769</v>
      </c>
      <c r="N15" s="6">
        <v>12823</v>
      </c>
      <c r="O15" s="17">
        <f t="shared" si="6"/>
        <v>1.0143975951269677</v>
      </c>
      <c r="P15" s="6">
        <v>35478</v>
      </c>
      <c r="Q15" s="17">
        <f t="shared" si="7"/>
        <v>0.93242923598517702</v>
      </c>
      <c r="R15" s="6">
        <v>38828</v>
      </c>
      <c r="S15" s="17">
        <f t="shared" si="8"/>
        <v>1.0339795483596079</v>
      </c>
      <c r="T15" s="6">
        <v>2117</v>
      </c>
      <c r="U15" s="17">
        <f t="shared" si="9"/>
        <v>1.0521868787276343</v>
      </c>
      <c r="V15" s="10">
        <v>345</v>
      </c>
      <c r="W15" s="17">
        <f t="shared" si="10"/>
        <v>0.88917525773195871</v>
      </c>
      <c r="X15" s="6">
        <f t="shared" si="12"/>
        <v>123546</v>
      </c>
      <c r="Y15" s="17">
        <f t="shared" si="11"/>
        <v>0.98604094337363823</v>
      </c>
    </row>
    <row r="16" spans="1:25" ht="19.5" customHeight="1">
      <c r="A16" s="4" t="s">
        <v>26</v>
      </c>
      <c r="B16" s="16"/>
      <c r="C16" s="17" t="str">
        <f t="shared" si="0"/>
        <v>-</v>
      </c>
      <c r="D16" s="6">
        <v>46</v>
      </c>
      <c r="E16" s="17">
        <f t="shared" si="1"/>
        <v>0.25988700564971751</v>
      </c>
      <c r="F16" s="6">
        <v>11538</v>
      </c>
      <c r="G16" s="17">
        <f t="shared" si="2"/>
        <v>0.89810850782283802</v>
      </c>
      <c r="H16" s="6">
        <v>184</v>
      </c>
      <c r="I16" s="17">
        <f t="shared" si="3"/>
        <v>0.65949820788530467</v>
      </c>
      <c r="J16" s="6">
        <v>12314</v>
      </c>
      <c r="K16" s="17">
        <f t="shared" si="4"/>
        <v>0.94832499037350793</v>
      </c>
      <c r="L16" s="6">
        <v>4806</v>
      </c>
      <c r="M16" s="17">
        <f t="shared" si="5"/>
        <v>0.62684231120386069</v>
      </c>
      <c r="N16" s="6">
        <v>12441</v>
      </c>
      <c r="O16" s="17">
        <f t="shared" si="6"/>
        <v>0.97020977930281527</v>
      </c>
      <c r="P16" s="6">
        <v>35080</v>
      </c>
      <c r="Q16" s="17">
        <f t="shared" si="7"/>
        <v>0.98878178025818819</v>
      </c>
      <c r="R16" s="6">
        <v>27662</v>
      </c>
      <c r="S16" s="17">
        <f t="shared" si="8"/>
        <v>0.71242402390027815</v>
      </c>
      <c r="T16" s="6">
        <v>2367</v>
      </c>
      <c r="U16" s="17">
        <f t="shared" si="9"/>
        <v>1.1180916391119509</v>
      </c>
      <c r="V16" s="10">
        <v>190</v>
      </c>
      <c r="W16" s="17">
        <f t="shared" si="10"/>
        <v>0.55072463768115942</v>
      </c>
      <c r="X16" s="6">
        <f t="shared" si="12"/>
        <v>106628</v>
      </c>
      <c r="Y16" s="17">
        <f t="shared" si="11"/>
        <v>0.86306315056740002</v>
      </c>
    </row>
    <row r="17" spans="1:25" ht="19.5" customHeight="1">
      <c r="A17" s="4" t="s">
        <v>27</v>
      </c>
      <c r="B17" s="16"/>
      <c r="C17" s="17" t="str">
        <f t="shared" si="0"/>
        <v>-</v>
      </c>
      <c r="D17" s="6">
        <v>41</v>
      </c>
      <c r="E17" s="17">
        <f t="shared" si="1"/>
        <v>0.89130434782608692</v>
      </c>
      <c r="F17" s="6">
        <v>11085</v>
      </c>
      <c r="G17" s="17">
        <f t="shared" si="2"/>
        <v>0.96073842953718147</v>
      </c>
      <c r="H17" s="6">
        <v>361</v>
      </c>
      <c r="I17" s="17">
        <f t="shared" si="3"/>
        <v>1.9619565217391304</v>
      </c>
      <c r="J17" s="6">
        <v>10539</v>
      </c>
      <c r="K17" s="17">
        <f t="shared" si="4"/>
        <v>0.85585512424882249</v>
      </c>
      <c r="L17" s="6">
        <v>4021</v>
      </c>
      <c r="M17" s="17">
        <f t="shared" si="5"/>
        <v>0.83666250520183105</v>
      </c>
      <c r="N17" s="6">
        <v>10831</v>
      </c>
      <c r="O17" s="17">
        <f t="shared" si="6"/>
        <v>0.8705891809340085</v>
      </c>
      <c r="P17" s="6">
        <v>32656</v>
      </c>
      <c r="Q17" s="17">
        <f t="shared" si="7"/>
        <v>0.93090079817559868</v>
      </c>
      <c r="R17" s="6">
        <v>41226</v>
      </c>
      <c r="S17" s="17">
        <f t="shared" si="8"/>
        <v>1.4903477695032896</v>
      </c>
      <c r="T17" s="6">
        <v>1902</v>
      </c>
      <c r="U17" s="17">
        <f t="shared" si="9"/>
        <v>0.80354879594423323</v>
      </c>
      <c r="V17" s="10">
        <v>292</v>
      </c>
      <c r="W17" s="17">
        <f t="shared" si="10"/>
        <v>1.5368421052631578</v>
      </c>
      <c r="X17" s="6">
        <f t="shared" si="12"/>
        <v>112954</v>
      </c>
      <c r="Y17" s="17">
        <f t="shared" si="11"/>
        <v>1.059327756311663</v>
      </c>
    </row>
    <row r="18" spans="1:25" ht="19.5" customHeight="1">
      <c r="A18" s="4" t="s">
        <v>28</v>
      </c>
      <c r="B18" s="16"/>
      <c r="C18" s="17" t="str">
        <f t="shared" si="0"/>
        <v>-</v>
      </c>
      <c r="D18" s="6">
        <v>194</v>
      </c>
      <c r="E18" s="17">
        <f t="shared" si="1"/>
        <v>4.7317073170731705</v>
      </c>
      <c r="F18" s="6">
        <v>11398</v>
      </c>
      <c r="G18" s="17">
        <f t="shared" si="2"/>
        <v>1.0282363554352729</v>
      </c>
      <c r="H18" s="6">
        <v>253</v>
      </c>
      <c r="I18" s="17">
        <f t="shared" si="3"/>
        <v>0.70083102493074789</v>
      </c>
      <c r="J18" s="6">
        <v>11392</v>
      </c>
      <c r="K18" s="17">
        <f t="shared" si="4"/>
        <v>1.0809374703482304</v>
      </c>
      <c r="L18" s="6">
        <v>5393</v>
      </c>
      <c r="M18" s="17">
        <f t="shared" si="5"/>
        <v>1.3412086545635413</v>
      </c>
      <c r="N18" s="6">
        <v>11905</v>
      </c>
      <c r="O18" s="17">
        <f t="shared" si="6"/>
        <v>1.0991598190379466</v>
      </c>
      <c r="P18" s="6">
        <v>26229</v>
      </c>
      <c r="Q18" s="17">
        <f t="shared" si="7"/>
        <v>0.80319083782459577</v>
      </c>
      <c r="R18" s="6">
        <v>28149</v>
      </c>
      <c r="S18" s="17">
        <f t="shared" si="8"/>
        <v>0.68279726386261097</v>
      </c>
      <c r="T18" s="6">
        <v>2138</v>
      </c>
      <c r="U18" s="17">
        <f t="shared" si="9"/>
        <v>1.124079915878023</v>
      </c>
      <c r="V18" s="10">
        <v>746</v>
      </c>
      <c r="W18" s="17">
        <f t="shared" si="10"/>
        <v>2.5547945205479454</v>
      </c>
      <c r="X18" s="6">
        <f t="shared" si="12"/>
        <v>97797</v>
      </c>
      <c r="Y18" s="17">
        <f t="shared" si="11"/>
        <v>0.86581263169077682</v>
      </c>
    </row>
    <row r="19" spans="1:25" ht="19.5" customHeight="1">
      <c r="A19" s="4" t="s">
        <v>29</v>
      </c>
      <c r="B19" s="16"/>
      <c r="C19" s="17" t="str">
        <f t="shared" si="0"/>
        <v>-</v>
      </c>
      <c r="D19" s="6">
        <v>185</v>
      </c>
      <c r="E19" s="17">
        <f t="shared" si="1"/>
        <v>0.95360824742268047</v>
      </c>
      <c r="F19" s="6">
        <v>11312</v>
      </c>
      <c r="G19" s="17">
        <f t="shared" si="2"/>
        <v>0.99245481663449731</v>
      </c>
      <c r="H19" s="6">
        <v>349</v>
      </c>
      <c r="I19" s="17">
        <f t="shared" si="3"/>
        <v>1.3794466403162056</v>
      </c>
      <c r="J19" s="6">
        <v>11359</v>
      </c>
      <c r="K19" s="17">
        <f t="shared" si="4"/>
        <v>0.99710323033707871</v>
      </c>
      <c r="L19" s="6">
        <v>4934</v>
      </c>
      <c r="M19" s="17">
        <f t="shared" si="5"/>
        <v>0.91488967179677361</v>
      </c>
      <c r="N19" s="6">
        <v>10212</v>
      </c>
      <c r="O19" s="17">
        <f t="shared" si="6"/>
        <v>0.85779084418311635</v>
      </c>
      <c r="P19" s="6">
        <v>28330</v>
      </c>
      <c r="Q19" s="17">
        <f t="shared" si="7"/>
        <v>1.080102176979679</v>
      </c>
      <c r="R19" s="6">
        <v>24755</v>
      </c>
      <c r="S19" s="17">
        <f t="shared" si="8"/>
        <v>0.87942733312018184</v>
      </c>
      <c r="T19" s="6">
        <v>2244</v>
      </c>
      <c r="U19" s="17">
        <f t="shared" si="9"/>
        <v>1.0495790458372312</v>
      </c>
      <c r="V19" s="10">
        <v>695</v>
      </c>
      <c r="W19" s="17">
        <f t="shared" si="10"/>
        <v>0.93163538873994634</v>
      </c>
      <c r="X19" s="6">
        <f t="shared" si="12"/>
        <v>94375</v>
      </c>
      <c r="Y19" s="17">
        <f t="shared" si="11"/>
        <v>0.96500915160996759</v>
      </c>
    </row>
    <row r="20" spans="1:25" ht="19.5" customHeight="1">
      <c r="A20" s="4" t="s">
        <v>30</v>
      </c>
      <c r="B20" s="16"/>
      <c r="C20" s="17" t="str">
        <f t="shared" si="0"/>
        <v>-</v>
      </c>
      <c r="D20" s="6">
        <v>154</v>
      </c>
      <c r="E20" s="17">
        <f t="shared" si="1"/>
        <v>0.83243243243243248</v>
      </c>
      <c r="F20" s="6">
        <v>11412</v>
      </c>
      <c r="G20" s="17">
        <f t="shared" si="2"/>
        <v>1.0088401697312588</v>
      </c>
      <c r="H20" s="6">
        <v>286</v>
      </c>
      <c r="I20" s="17">
        <f t="shared" si="3"/>
        <v>0.81948424068767911</v>
      </c>
      <c r="J20" s="6">
        <v>8295</v>
      </c>
      <c r="K20" s="17">
        <f t="shared" si="4"/>
        <v>0.73025794524165855</v>
      </c>
      <c r="L20" s="6">
        <v>3940</v>
      </c>
      <c r="M20" s="17">
        <f t="shared" si="5"/>
        <v>0.79854073773814349</v>
      </c>
      <c r="N20" s="6">
        <v>9323</v>
      </c>
      <c r="O20" s="17">
        <f t="shared" si="6"/>
        <v>0.91294555424990209</v>
      </c>
      <c r="P20" s="6">
        <v>24158</v>
      </c>
      <c r="Q20" s="17">
        <f t="shared" si="7"/>
        <v>0.85273561595481817</v>
      </c>
      <c r="R20" s="6">
        <v>29042</v>
      </c>
      <c r="S20" s="17">
        <f t="shared" si="8"/>
        <v>1.173177135932135</v>
      </c>
      <c r="T20" s="6">
        <v>2205</v>
      </c>
      <c r="U20" s="17">
        <f t="shared" si="9"/>
        <v>0.98262032085561501</v>
      </c>
      <c r="V20" s="10">
        <v>742</v>
      </c>
      <c r="W20" s="17">
        <f t="shared" si="10"/>
        <v>1.0676258992805756</v>
      </c>
      <c r="X20" s="6">
        <f t="shared" si="12"/>
        <v>89557</v>
      </c>
      <c r="Y20" s="17">
        <f t="shared" si="11"/>
        <v>0.94894834437086095</v>
      </c>
    </row>
    <row r="21" spans="1:25" ht="19.5" customHeight="1">
      <c r="A21" s="4" t="s">
        <v>31</v>
      </c>
      <c r="B21" s="16"/>
      <c r="C21" s="17" t="str">
        <f t="shared" si="0"/>
        <v>-</v>
      </c>
      <c r="D21" s="6">
        <v>151</v>
      </c>
      <c r="E21" s="17">
        <f t="shared" si="1"/>
        <v>0.98051948051948057</v>
      </c>
      <c r="F21" s="6">
        <v>8674</v>
      </c>
      <c r="G21" s="17">
        <f t="shared" si="2"/>
        <v>0.76007711181212756</v>
      </c>
      <c r="H21" s="6">
        <v>243</v>
      </c>
      <c r="I21" s="17">
        <f t="shared" si="3"/>
        <v>0.84965034965034969</v>
      </c>
      <c r="J21" s="6">
        <v>5934</v>
      </c>
      <c r="K21" s="17">
        <f t="shared" si="4"/>
        <v>0.71537070524412294</v>
      </c>
      <c r="L21" s="6">
        <v>4779</v>
      </c>
      <c r="M21" s="17">
        <f t="shared" si="5"/>
        <v>1.2129441624365482</v>
      </c>
      <c r="N21" s="6">
        <v>8360</v>
      </c>
      <c r="O21" s="17">
        <f t="shared" si="6"/>
        <v>0.89670706854016946</v>
      </c>
      <c r="P21" s="6">
        <v>20945</v>
      </c>
      <c r="Q21" s="17">
        <f t="shared" si="7"/>
        <v>0.867000579518172</v>
      </c>
      <c r="R21" s="6">
        <v>32942</v>
      </c>
      <c r="S21" s="17">
        <f t="shared" si="8"/>
        <v>1.1342882721575649</v>
      </c>
      <c r="T21" s="6">
        <v>2101</v>
      </c>
      <c r="U21" s="17">
        <f t="shared" si="9"/>
        <v>0.95283446712018138</v>
      </c>
      <c r="V21" s="10">
        <v>555</v>
      </c>
      <c r="W21" s="17">
        <f t="shared" si="10"/>
        <v>0.74797843665768193</v>
      </c>
      <c r="X21" s="6">
        <f t="shared" si="12"/>
        <v>84684</v>
      </c>
      <c r="Y21" s="17">
        <f t="shared" si="11"/>
        <v>0.94558772625255427</v>
      </c>
    </row>
    <row r="22" spans="1:25" ht="19.5" customHeight="1">
      <c r="A22" s="4" t="s">
        <v>32</v>
      </c>
      <c r="B22" s="16"/>
      <c r="C22" s="17" t="str">
        <f t="shared" si="0"/>
        <v>-</v>
      </c>
      <c r="D22" s="6">
        <v>112</v>
      </c>
      <c r="E22" s="17">
        <f t="shared" si="1"/>
        <v>0.74172185430463577</v>
      </c>
      <c r="F22" s="6">
        <v>9746</v>
      </c>
      <c r="G22" s="17">
        <f t="shared" si="2"/>
        <v>1.1235877334563062</v>
      </c>
      <c r="H22" s="6">
        <v>225</v>
      </c>
      <c r="I22" s="17">
        <f t="shared" si="3"/>
        <v>0.92592592592592593</v>
      </c>
      <c r="J22" s="6">
        <v>6909</v>
      </c>
      <c r="K22" s="17">
        <f t="shared" si="4"/>
        <v>1.1643073811931244</v>
      </c>
      <c r="L22" s="6">
        <v>3999</v>
      </c>
      <c r="M22" s="17">
        <f t="shared" si="5"/>
        <v>0.8367859384808537</v>
      </c>
      <c r="N22" s="6">
        <v>6476</v>
      </c>
      <c r="O22" s="17">
        <f t="shared" si="6"/>
        <v>0.7746411483253588</v>
      </c>
      <c r="P22" s="6">
        <v>18782</v>
      </c>
      <c r="Q22" s="17">
        <f t="shared" si="7"/>
        <v>0.89672952972069708</v>
      </c>
      <c r="R22" s="6">
        <v>32021</v>
      </c>
      <c r="S22" s="17">
        <f t="shared" si="8"/>
        <v>0.97204177038431183</v>
      </c>
      <c r="T22" s="6">
        <v>2214</v>
      </c>
      <c r="U22" s="17">
        <f t="shared" si="9"/>
        <v>1.0537839124226558</v>
      </c>
      <c r="V22" s="10">
        <v>465</v>
      </c>
      <c r="W22" s="17">
        <f t="shared" si="10"/>
        <v>0.83783783783783783</v>
      </c>
      <c r="X22" s="6">
        <f t="shared" si="12"/>
        <v>80949</v>
      </c>
      <c r="Y22" s="17">
        <f t="shared" si="11"/>
        <v>0.95589485617117753</v>
      </c>
    </row>
    <row r="23" spans="1:25" ht="19.5" customHeight="1">
      <c r="A23" s="4" t="s">
        <v>33</v>
      </c>
      <c r="B23" s="16"/>
      <c r="C23" s="17" t="str">
        <f t="shared" si="0"/>
        <v>-</v>
      </c>
      <c r="D23" s="6">
        <v>184</v>
      </c>
      <c r="E23" s="17">
        <f t="shared" si="1"/>
        <v>1.6428571428571428</v>
      </c>
      <c r="F23" s="6">
        <v>9913</v>
      </c>
      <c r="G23" s="17">
        <f t="shared" si="2"/>
        <v>1.0171352349681921</v>
      </c>
      <c r="H23" s="6">
        <v>263</v>
      </c>
      <c r="I23" s="17">
        <f t="shared" si="3"/>
        <v>1.1688888888888889</v>
      </c>
      <c r="J23" s="6">
        <v>4956</v>
      </c>
      <c r="K23" s="17">
        <f t="shared" si="4"/>
        <v>0.71732522796352582</v>
      </c>
      <c r="L23" s="6">
        <v>2355</v>
      </c>
      <c r="M23" s="17">
        <f t="shared" si="5"/>
        <v>0.58889722430607649</v>
      </c>
      <c r="N23" s="6">
        <v>7313</v>
      </c>
      <c r="O23" s="17">
        <f t="shared" si="6"/>
        <v>1.1292464484249536</v>
      </c>
      <c r="P23" s="6">
        <v>22102</v>
      </c>
      <c r="Q23" s="17">
        <f t="shared" si="7"/>
        <v>1.1767649877542328</v>
      </c>
      <c r="R23" s="6">
        <v>20174</v>
      </c>
      <c r="S23" s="17">
        <f t="shared" si="8"/>
        <v>0.63002404671934042</v>
      </c>
      <c r="T23" s="6">
        <v>2170</v>
      </c>
      <c r="U23" s="17">
        <f t="shared" si="9"/>
        <v>0.98012646793134595</v>
      </c>
      <c r="V23" s="10">
        <v>560</v>
      </c>
      <c r="W23" s="17">
        <f t="shared" si="10"/>
        <v>1.2043010752688172</v>
      </c>
      <c r="X23" s="6">
        <f t="shared" si="12"/>
        <v>69990</v>
      </c>
      <c r="Y23" s="17">
        <f t="shared" si="11"/>
        <v>0.864618463477004</v>
      </c>
    </row>
    <row r="24" spans="1:25" ht="19.5" customHeight="1">
      <c r="A24" s="4" t="s">
        <v>34</v>
      </c>
      <c r="B24" s="16"/>
      <c r="C24" s="17" t="str">
        <f t="shared" si="0"/>
        <v>-</v>
      </c>
      <c r="D24" s="6">
        <v>49</v>
      </c>
      <c r="E24" s="17">
        <f t="shared" si="1"/>
        <v>0.26630434782608697</v>
      </c>
      <c r="F24" s="6">
        <v>9007</v>
      </c>
      <c r="G24" s="17">
        <f t="shared" si="2"/>
        <v>0.90860486230202764</v>
      </c>
      <c r="H24" s="6">
        <v>91</v>
      </c>
      <c r="I24" s="17">
        <f t="shared" si="3"/>
        <v>0.34600760456273766</v>
      </c>
      <c r="J24" s="6">
        <v>4310</v>
      </c>
      <c r="K24" s="17">
        <f t="shared" si="4"/>
        <v>0.86965294592413234</v>
      </c>
      <c r="L24" s="6">
        <v>4178</v>
      </c>
      <c r="M24" s="17">
        <f t="shared" si="5"/>
        <v>1.7740976645435245</v>
      </c>
      <c r="N24" s="6">
        <v>6398</v>
      </c>
      <c r="O24" s="17">
        <f t="shared" si="6"/>
        <v>0.87488035006153431</v>
      </c>
      <c r="P24" s="6">
        <v>16666</v>
      </c>
      <c r="Q24" s="17">
        <f t="shared" si="7"/>
        <v>0.7540494072934576</v>
      </c>
      <c r="R24" s="6">
        <v>17113</v>
      </c>
      <c r="S24" s="17">
        <f t="shared" si="8"/>
        <v>0.84827005056012694</v>
      </c>
      <c r="T24" s="6">
        <v>2467</v>
      </c>
      <c r="U24" s="17">
        <f t="shared" si="9"/>
        <v>1.1368663594470045</v>
      </c>
      <c r="V24" s="10">
        <v>502</v>
      </c>
      <c r="W24" s="17">
        <f t="shared" si="10"/>
        <v>0.89642857142857146</v>
      </c>
      <c r="X24" s="6">
        <f t="shared" si="12"/>
        <v>60781</v>
      </c>
      <c r="Y24" s="17">
        <f t="shared" si="11"/>
        <v>0.86842406058008292</v>
      </c>
    </row>
    <row r="25" spans="1:25" ht="19.5" customHeight="1">
      <c r="A25" s="4" t="s">
        <v>35</v>
      </c>
      <c r="B25" s="16"/>
      <c r="C25" s="17" t="str">
        <f t="shared" si="0"/>
        <v>-</v>
      </c>
      <c r="D25" s="6">
        <v>47</v>
      </c>
      <c r="E25" s="17">
        <f t="shared" si="1"/>
        <v>0.95918367346938771</v>
      </c>
      <c r="F25" s="6">
        <v>10283</v>
      </c>
      <c r="G25" s="17">
        <f t="shared" si="2"/>
        <v>1.1416675918729877</v>
      </c>
      <c r="H25" s="6">
        <v>136</v>
      </c>
      <c r="I25" s="17">
        <f t="shared" si="3"/>
        <v>1.4945054945054945</v>
      </c>
      <c r="J25" s="6">
        <v>3664</v>
      </c>
      <c r="K25" s="17">
        <f t="shared" si="4"/>
        <v>0.85011600928074249</v>
      </c>
      <c r="L25" s="6">
        <v>1946</v>
      </c>
      <c r="M25" s="17">
        <f t="shared" si="5"/>
        <v>0.46577309717568216</v>
      </c>
      <c r="N25" s="6">
        <v>5484</v>
      </c>
      <c r="O25" s="17">
        <f t="shared" si="6"/>
        <v>0.8571428571428571</v>
      </c>
      <c r="P25" s="6">
        <v>14839</v>
      </c>
      <c r="Q25" s="17">
        <f t="shared" si="7"/>
        <v>0.89037561502460094</v>
      </c>
      <c r="R25" s="6">
        <v>28344</v>
      </c>
      <c r="S25" s="17">
        <f t="shared" si="8"/>
        <v>1.6562846958452639</v>
      </c>
      <c r="T25" s="6">
        <v>2153</v>
      </c>
      <c r="U25" s="17">
        <f t="shared" si="9"/>
        <v>0.87271990271584921</v>
      </c>
      <c r="V25" s="10">
        <v>2181</v>
      </c>
      <c r="W25" s="17">
        <f t="shared" si="10"/>
        <v>4.3446215139442232</v>
      </c>
      <c r="X25" s="6">
        <f t="shared" si="12"/>
        <v>69077</v>
      </c>
      <c r="Y25" s="17">
        <f t="shared" si="11"/>
        <v>1.1364900215527878</v>
      </c>
    </row>
    <row r="26" spans="1:25" ht="19.5" customHeight="1">
      <c r="A26" s="4" t="s">
        <v>36</v>
      </c>
      <c r="B26" s="16"/>
      <c r="C26" s="17" t="str">
        <f t="shared" si="0"/>
        <v>-</v>
      </c>
      <c r="D26" s="6">
        <v>49</v>
      </c>
      <c r="E26" s="17">
        <f t="shared" si="1"/>
        <v>1.0425531914893618</v>
      </c>
      <c r="F26" s="6">
        <v>7357</v>
      </c>
      <c r="G26" s="17">
        <f t="shared" si="2"/>
        <v>0.71545268890401637</v>
      </c>
      <c r="H26" s="6">
        <v>90</v>
      </c>
      <c r="I26" s="17">
        <f t="shared" si="3"/>
        <v>0.66176470588235292</v>
      </c>
      <c r="J26" s="6">
        <v>3777</v>
      </c>
      <c r="K26" s="17">
        <f t="shared" si="4"/>
        <v>1.0308406113537119</v>
      </c>
      <c r="L26" s="6">
        <v>2656</v>
      </c>
      <c r="M26" s="17">
        <f t="shared" si="5"/>
        <v>1.3648509763617678</v>
      </c>
      <c r="N26" s="6">
        <v>5822</v>
      </c>
      <c r="O26" s="17">
        <f t="shared" si="6"/>
        <v>1.0616338439095552</v>
      </c>
      <c r="P26" s="6">
        <v>15524</v>
      </c>
      <c r="Q26" s="17">
        <f t="shared" si="7"/>
        <v>1.0461621403059504</v>
      </c>
      <c r="R26" s="6">
        <v>28216</v>
      </c>
      <c r="S26" s="17">
        <f t="shared" si="8"/>
        <v>0.99548405306237653</v>
      </c>
      <c r="T26" s="6">
        <v>2462</v>
      </c>
      <c r="U26" s="17">
        <f t="shared" si="9"/>
        <v>1.1435206688341848</v>
      </c>
      <c r="V26" s="10">
        <v>2372</v>
      </c>
      <c r="W26" s="17">
        <f t="shared" si="10"/>
        <v>1.0875745071068317</v>
      </c>
      <c r="X26" s="6">
        <f t="shared" si="12"/>
        <v>68325</v>
      </c>
      <c r="Y26" s="17">
        <f t="shared" si="11"/>
        <v>0.98911359786904474</v>
      </c>
    </row>
    <row r="27" spans="1:25" ht="19.5" customHeight="1">
      <c r="A27" s="4" t="s">
        <v>37</v>
      </c>
      <c r="B27" s="16"/>
      <c r="C27" s="17" t="str">
        <f t="shared" si="0"/>
        <v>-</v>
      </c>
      <c r="D27" s="6">
        <v>195</v>
      </c>
      <c r="E27" s="17">
        <f t="shared" si="1"/>
        <v>3.9795918367346941</v>
      </c>
      <c r="F27" s="6">
        <v>9853</v>
      </c>
      <c r="G27" s="17">
        <f t="shared" si="2"/>
        <v>1.3392687236645371</v>
      </c>
      <c r="H27" s="6">
        <v>86</v>
      </c>
      <c r="I27" s="17">
        <f t="shared" si="3"/>
        <v>0.9555555555555556</v>
      </c>
      <c r="J27" s="6">
        <v>2303</v>
      </c>
      <c r="K27" s="17">
        <f t="shared" si="4"/>
        <v>0.60974318241990999</v>
      </c>
      <c r="L27" s="6">
        <v>1392</v>
      </c>
      <c r="M27" s="17">
        <f t="shared" si="5"/>
        <v>0.52409638554216864</v>
      </c>
      <c r="N27" s="6">
        <v>4787</v>
      </c>
      <c r="O27" s="17">
        <f t="shared" si="6"/>
        <v>0.82222603916180004</v>
      </c>
      <c r="P27" s="6">
        <v>11514</v>
      </c>
      <c r="Q27" s="17">
        <f t="shared" si="7"/>
        <v>0.74169028600876064</v>
      </c>
      <c r="R27" s="6">
        <v>10651</v>
      </c>
      <c r="S27" s="17">
        <f t="shared" si="8"/>
        <v>0.37748086192231356</v>
      </c>
      <c r="T27" s="6">
        <v>2147</v>
      </c>
      <c r="U27" s="17">
        <f t="shared" si="9"/>
        <v>0.87205523964256704</v>
      </c>
      <c r="V27" s="10">
        <v>1777</v>
      </c>
      <c r="W27" s="17">
        <f t="shared" si="10"/>
        <v>0.74915682967959529</v>
      </c>
      <c r="X27" s="6">
        <f t="shared" si="12"/>
        <v>44705</v>
      </c>
      <c r="Y27" s="17">
        <f t="shared" si="11"/>
        <v>0.65429930479326748</v>
      </c>
    </row>
    <row r="28" spans="1:25" ht="19.5" customHeight="1">
      <c r="A28" s="4" t="s">
        <v>38</v>
      </c>
      <c r="B28" s="16"/>
      <c r="C28" s="17" t="str">
        <f t="shared" si="0"/>
        <v>-</v>
      </c>
      <c r="D28" s="6">
        <v>45</v>
      </c>
      <c r="E28" s="17">
        <f t="shared" si="1"/>
        <v>0.23076923076923078</v>
      </c>
      <c r="F28" s="6">
        <v>6916</v>
      </c>
      <c r="G28" s="17">
        <f t="shared" si="2"/>
        <v>0.70191819750329854</v>
      </c>
      <c r="H28" s="6">
        <v>35</v>
      </c>
      <c r="I28" s="17">
        <f t="shared" si="3"/>
        <v>0.40697674418604651</v>
      </c>
      <c r="J28" s="6">
        <v>1674</v>
      </c>
      <c r="K28" s="17">
        <f t="shared" si="4"/>
        <v>0.72687798523664782</v>
      </c>
      <c r="L28" s="6">
        <v>1918</v>
      </c>
      <c r="M28" s="17">
        <f t="shared" si="5"/>
        <v>1.3778735632183907</v>
      </c>
      <c r="N28" s="6">
        <v>5301</v>
      </c>
      <c r="O28" s="17">
        <f t="shared" si="6"/>
        <v>1.1073741382912055</v>
      </c>
      <c r="P28" s="6">
        <v>7185</v>
      </c>
      <c r="Q28" s="17">
        <f t="shared" si="7"/>
        <v>0.62402292860865038</v>
      </c>
      <c r="R28" s="6">
        <v>9208</v>
      </c>
      <c r="S28" s="17">
        <f t="shared" si="8"/>
        <v>0.86451976340249737</v>
      </c>
      <c r="T28" s="6">
        <v>2438</v>
      </c>
      <c r="U28" s="17">
        <f t="shared" si="9"/>
        <v>1.135537959944108</v>
      </c>
      <c r="V28" s="10">
        <v>2431</v>
      </c>
      <c r="W28" s="17">
        <f t="shared" si="10"/>
        <v>1.3680360157568936</v>
      </c>
      <c r="X28" s="6">
        <f t="shared" si="12"/>
        <v>37151</v>
      </c>
      <c r="Y28" s="17">
        <f t="shared" si="11"/>
        <v>0.83102561234761207</v>
      </c>
    </row>
    <row r="29" spans="1:25" ht="19.5" customHeight="1">
      <c r="A29" s="4" t="s">
        <v>39</v>
      </c>
      <c r="B29" s="16"/>
      <c r="C29" s="17" t="str">
        <f t="shared" si="0"/>
        <v>-</v>
      </c>
      <c r="D29" s="6">
        <v>41</v>
      </c>
      <c r="E29" s="17">
        <f t="shared" si="1"/>
        <v>0.91111111111111109</v>
      </c>
      <c r="F29" s="6">
        <v>6928</v>
      </c>
      <c r="G29" s="17">
        <f t="shared" si="2"/>
        <v>1.001735106998265</v>
      </c>
      <c r="H29" s="6">
        <v>78</v>
      </c>
      <c r="I29" s="17">
        <f t="shared" si="3"/>
        <v>2.2285714285714286</v>
      </c>
      <c r="J29" s="6">
        <v>2682</v>
      </c>
      <c r="K29" s="17">
        <f t="shared" si="4"/>
        <v>1.6021505376344085</v>
      </c>
      <c r="L29" s="6">
        <v>2659</v>
      </c>
      <c r="M29" s="17">
        <f t="shared" si="5"/>
        <v>1.386339937434828</v>
      </c>
      <c r="N29" s="6">
        <v>5710</v>
      </c>
      <c r="O29" s="17">
        <f t="shared" si="6"/>
        <v>1.0771552537257121</v>
      </c>
      <c r="P29" s="6">
        <v>9789</v>
      </c>
      <c r="Q29" s="17">
        <f t="shared" si="7"/>
        <v>1.3624217118997912</v>
      </c>
      <c r="R29" s="6">
        <v>7702</v>
      </c>
      <c r="S29" s="17">
        <f t="shared" si="8"/>
        <v>0.83644656820156382</v>
      </c>
      <c r="T29" s="6">
        <v>1692</v>
      </c>
      <c r="U29" s="17">
        <f t="shared" si="9"/>
        <v>0.69401148482362596</v>
      </c>
      <c r="V29" s="10">
        <v>2022</v>
      </c>
      <c r="W29" s="17">
        <f t="shared" si="10"/>
        <v>0.83175647881530235</v>
      </c>
      <c r="X29" s="6">
        <f t="shared" si="12"/>
        <v>39303</v>
      </c>
      <c r="Y29" s="17">
        <f t="shared" si="11"/>
        <v>1.0579257624290059</v>
      </c>
    </row>
    <row r="30" spans="1:25" ht="19.5" customHeight="1">
      <c r="A30" s="4" t="s">
        <v>40</v>
      </c>
      <c r="B30" s="16"/>
      <c r="C30" s="17" t="str">
        <f t="shared" si="0"/>
        <v>-</v>
      </c>
      <c r="D30" s="6">
        <v>54</v>
      </c>
      <c r="E30" s="17">
        <f t="shared" si="1"/>
        <v>1.3170731707317074</v>
      </c>
      <c r="F30" s="6">
        <v>6873</v>
      </c>
      <c r="G30" s="17">
        <f t="shared" si="2"/>
        <v>0.99206120092378758</v>
      </c>
      <c r="H30" s="6">
        <v>61</v>
      </c>
      <c r="I30" s="17">
        <f t="shared" si="3"/>
        <v>0.78205128205128205</v>
      </c>
      <c r="J30" s="6">
        <v>1947</v>
      </c>
      <c r="K30" s="17">
        <f t="shared" si="4"/>
        <v>0.72595078299776283</v>
      </c>
      <c r="L30" s="6">
        <v>1575</v>
      </c>
      <c r="M30" s="17">
        <f t="shared" si="5"/>
        <v>0.59232794283565249</v>
      </c>
      <c r="N30" s="6">
        <v>5528</v>
      </c>
      <c r="O30" s="17">
        <f t="shared" si="6"/>
        <v>0.96812609457092824</v>
      </c>
      <c r="P30" s="6">
        <v>8587</v>
      </c>
      <c r="Q30" s="17">
        <f t="shared" si="7"/>
        <v>0.87720911226887321</v>
      </c>
      <c r="R30" s="6">
        <v>9354</v>
      </c>
      <c r="S30" s="17">
        <f t="shared" si="8"/>
        <v>1.2144897429239159</v>
      </c>
      <c r="T30" s="6">
        <v>1617</v>
      </c>
      <c r="U30" s="17">
        <f t="shared" si="9"/>
        <v>0.95567375886524819</v>
      </c>
      <c r="V30" s="10">
        <v>1996</v>
      </c>
      <c r="W30" s="17">
        <f t="shared" si="10"/>
        <v>0.98714144411473792</v>
      </c>
      <c r="X30" s="6">
        <f t="shared" si="12"/>
        <v>37592</v>
      </c>
      <c r="Y30" s="17">
        <f t="shared" si="11"/>
        <v>0.9564664274991731</v>
      </c>
    </row>
    <row r="31" spans="1:25" ht="19.5" customHeight="1">
      <c r="A31" s="4" t="s">
        <v>41</v>
      </c>
      <c r="B31" s="16"/>
      <c r="C31" s="17" t="str">
        <f t="shared" si="0"/>
        <v>-</v>
      </c>
      <c r="D31" s="6">
        <v>36</v>
      </c>
      <c r="E31" s="17">
        <f t="shared" si="1"/>
        <v>0.66666666666666663</v>
      </c>
      <c r="F31" s="6">
        <v>5723</v>
      </c>
      <c r="G31" s="17">
        <f t="shared" si="2"/>
        <v>0.83267859741015571</v>
      </c>
      <c r="H31" s="6">
        <v>45</v>
      </c>
      <c r="I31" s="17">
        <f t="shared" si="3"/>
        <v>0.73770491803278693</v>
      </c>
      <c r="J31" s="6">
        <v>1975</v>
      </c>
      <c r="K31" s="17">
        <f t="shared" si="4"/>
        <v>1.0143810991268618</v>
      </c>
      <c r="L31" s="6">
        <v>1988</v>
      </c>
      <c r="M31" s="17">
        <f t="shared" si="5"/>
        <v>1.2622222222222221</v>
      </c>
      <c r="N31" s="6">
        <v>5467</v>
      </c>
      <c r="O31" s="17">
        <f t="shared" si="6"/>
        <v>0.98896526772793059</v>
      </c>
      <c r="P31" s="6">
        <v>4239</v>
      </c>
      <c r="Q31" s="17">
        <f t="shared" si="7"/>
        <v>0.49365319669267499</v>
      </c>
      <c r="R31" s="6">
        <v>6570</v>
      </c>
      <c r="S31" s="17">
        <f t="shared" si="8"/>
        <v>0.70237331622835153</v>
      </c>
      <c r="T31" s="6">
        <v>1086</v>
      </c>
      <c r="U31" s="17">
        <f t="shared" si="9"/>
        <v>0.67161410018552881</v>
      </c>
      <c r="V31" s="10">
        <v>1664</v>
      </c>
      <c r="W31" s="17">
        <f t="shared" si="10"/>
        <v>0.83366733466933862</v>
      </c>
      <c r="X31" s="6">
        <f t="shared" si="12"/>
        <v>28793</v>
      </c>
      <c r="Y31" s="17">
        <f t="shared" si="11"/>
        <v>0.76593424132794208</v>
      </c>
    </row>
    <row r="32" spans="1:25" ht="19.5" customHeight="1">
      <c r="A32" s="4" t="s">
        <v>42</v>
      </c>
      <c r="B32" s="16"/>
      <c r="C32" s="17" t="str">
        <f t="shared" si="0"/>
        <v>-</v>
      </c>
      <c r="D32" s="6">
        <v>47</v>
      </c>
      <c r="E32" s="17">
        <f t="shared" si="1"/>
        <v>1.3055555555555556</v>
      </c>
      <c r="F32" s="6">
        <v>4420</v>
      </c>
      <c r="G32" s="17">
        <f t="shared" si="2"/>
        <v>0.77232220863183643</v>
      </c>
      <c r="H32" s="6">
        <v>37</v>
      </c>
      <c r="I32" s="17">
        <f t="shared" si="3"/>
        <v>0.82222222222222219</v>
      </c>
      <c r="J32" s="6">
        <v>1832</v>
      </c>
      <c r="K32" s="17">
        <f t="shared" si="4"/>
        <v>0.92759493670886073</v>
      </c>
      <c r="L32" s="6">
        <v>1439</v>
      </c>
      <c r="M32" s="17">
        <f t="shared" si="5"/>
        <v>0.72384305835010065</v>
      </c>
      <c r="N32" s="6">
        <v>5178</v>
      </c>
      <c r="O32" s="17">
        <f t="shared" si="6"/>
        <v>0.94713736967258089</v>
      </c>
      <c r="P32" s="6">
        <v>6674</v>
      </c>
      <c r="Q32" s="17">
        <f t="shared" si="7"/>
        <v>1.5744279311158291</v>
      </c>
      <c r="R32" s="6">
        <v>6117</v>
      </c>
      <c r="S32" s="17">
        <f t="shared" si="8"/>
        <v>0.93105022831050233</v>
      </c>
      <c r="T32" s="6">
        <v>1318</v>
      </c>
      <c r="U32" s="17">
        <f t="shared" si="9"/>
        <v>1.2136279926335174</v>
      </c>
      <c r="V32" s="10">
        <v>1415</v>
      </c>
      <c r="W32" s="17">
        <f t="shared" si="10"/>
        <v>0.85036057692307687</v>
      </c>
      <c r="X32" s="6">
        <v>28477</v>
      </c>
      <c r="Y32" s="17">
        <f t="shared" si="11"/>
        <v>0.98902511026985729</v>
      </c>
    </row>
    <row r="33" spans="1:25" ht="19.5" customHeight="1">
      <c r="A33" s="4" t="s">
        <v>43</v>
      </c>
      <c r="B33" s="16"/>
      <c r="C33" s="17" t="str">
        <f t="shared" si="0"/>
        <v>-</v>
      </c>
      <c r="D33" s="6">
        <v>68</v>
      </c>
      <c r="E33" s="17">
        <f t="shared" si="1"/>
        <v>1.446808510638298</v>
      </c>
      <c r="F33" s="6">
        <v>4029</v>
      </c>
      <c r="G33" s="17">
        <f t="shared" si="2"/>
        <v>0.91153846153846152</v>
      </c>
      <c r="H33" s="6">
        <v>25</v>
      </c>
      <c r="I33" s="17">
        <f t="shared" si="3"/>
        <v>0.67567567567567566</v>
      </c>
      <c r="J33" s="6">
        <v>1617</v>
      </c>
      <c r="K33" s="17">
        <f t="shared" si="4"/>
        <v>0.88264192139737996</v>
      </c>
      <c r="L33" s="6">
        <v>1740</v>
      </c>
      <c r="M33" s="17">
        <f t="shared" si="5"/>
        <v>1.2091730368311326</v>
      </c>
      <c r="N33" s="6">
        <v>4817</v>
      </c>
      <c r="O33" s="17">
        <f t="shared" si="6"/>
        <v>0.93028196214754733</v>
      </c>
      <c r="P33" s="6">
        <v>6070</v>
      </c>
      <c r="Q33" s="17">
        <f t="shared" si="7"/>
        <v>0.90949955049445608</v>
      </c>
      <c r="R33" s="6">
        <v>2972</v>
      </c>
      <c r="S33" s="17">
        <f t="shared" si="8"/>
        <v>0.48585908124897825</v>
      </c>
      <c r="T33" s="6">
        <v>1241</v>
      </c>
      <c r="U33" s="17">
        <f t="shared" si="9"/>
        <v>0.94157814871016687</v>
      </c>
      <c r="V33" s="10">
        <v>1137</v>
      </c>
      <c r="W33" s="17">
        <f t="shared" si="10"/>
        <v>0.8035335689045936</v>
      </c>
      <c r="X33" s="6">
        <f>D33+F33+H33+J33+N33+L33+P33+R33+T33+V33</f>
        <v>23716</v>
      </c>
      <c r="Y33" s="17">
        <f t="shared" si="11"/>
        <v>0.83281244513115849</v>
      </c>
    </row>
    <row r="34" spans="1:25" ht="19.5" customHeight="1">
      <c r="A34" s="4" t="s">
        <v>44</v>
      </c>
      <c r="B34" s="16"/>
      <c r="C34" s="17" t="str">
        <f t="shared" si="0"/>
        <v>-</v>
      </c>
      <c r="D34" s="6">
        <v>37</v>
      </c>
      <c r="E34" s="17">
        <f t="shared" si="1"/>
        <v>0.54411764705882348</v>
      </c>
      <c r="F34" s="6">
        <v>3914</v>
      </c>
      <c r="G34" s="17">
        <f t="shared" si="2"/>
        <v>0.97145693720526183</v>
      </c>
      <c r="H34" s="6">
        <v>22</v>
      </c>
      <c r="I34" s="17">
        <f t="shared" si="3"/>
        <v>0.88</v>
      </c>
      <c r="J34" s="6">
        <v>1309</v>
      </c>
      <c r="K34" s="17">
        <f t="shared" si="4"/>
        <v>0.80952380952380953</v>
      </c>
      <c r="L34" s="6">
        <v>1166</v>
      </c>
      <c r="M34" s="17">
        <f t="shared" si="5"/>
        <v>0.6701149425287356</v>
      </c>
      <c r="N34" s="6">
        <v>4020</v>
      </c>
      <c r="O34" s="17">
        <f t="shared" si="6"/>
        <v>0.83454432219223584</v>
      </c>
      <c r="P34" s="6">
        <v>4734</v>
      </c>
      <c r="Q34" s="17">
        <f t="shared" si="7"/>
        <v>0.77990115321252063</v>
      </c>
      <c r="R34" s="6">
        <v>3618</v>
      </c>
      <c r="S34" s="17">
        <f t="shared" si="8"/>
        <v>1.2173620457604306</v>
      </c>
      <c r="T34" s="6">
        <v>1119</v>
      </c>
      <c r="U34" s="17">
        <f t="shared" si="9"/>
        <v>0.90169218372280424</v>
      </c>
      <c r="V34" s="10">
        <v>1195</v>
      </c>
      <c r="W34" s="17">
        <f t="shared" si="10"/>
        <v>1.0510114335971856</v>
      </c>
      <c r="X34" s="6">
        <f>D34+F34+H34+J34+N34+L34+P34+R34+T34+V34</f>
        <v>21134</v>
      </c>
      <c r="Y34" s="17">
        <f t="shared" si="11"/>
        <v>0.89112835216731323</v>
      </c>
    </row>
    <row r="35" spans="1:25" ht="19.5" customHeight="1">
      <c r="A35" s="4" t="s">
        <v>45</v>
      </c>
      <c r="B35" s="16"/>
      <c r="C35" s="17" t="str">
        <f t="shared" si="0"/>
        <v>-</v>
      </c>
      <c r="D35" s="6">
        <v>34</v>
      </c>
      <c r="E35" s="17">
        <f t="shared" si="1"/>
        <v>0.91891891891891897</v>
      </c>
      <c r="F35" s="6">
        <v>3983</v>
      </c>
      <c r="G35" s="17">
        <f t="shared" si="2"/>
        <v>1.0176290240163515</v>
      </c>
      <c r="H35" s="6">
        <v>31</v>
      </c>
      <c r="I35" s="17">
        <f t="shared" si="3"/>
        <v>1.4090909090909092</v>
      </c>
      <c r="J35" s="6">
        <v>862</v>
      </c>
      <c r="K35" s="17">
        <f t="shared" si="4"/>
        <v>0.65851795263559965</v>
      </c>
      <c r="L35" s="6">
        <v>932</v>
      </c>
      <c r="M35" s="17">
        <f t="shared" si="5"/>
        <v>0.79931389365351635</v>
      </c>
      <c r="N35" s="6">
        <v>3507</v>
      </c>
      <c r="O35" s="17">
        <f t="shared" si="6"/>
        <v>0.87238805970149258</v>
      </c>
      <c r="P35" s="6">
        <v>3499</v>
      </c>
      <c r="Q35" s="17">
        <f t="shared" si="7"/>
        <v>0.73912125052809463</v>
      </c>
      <c r="R35" s="6">
        <v>2341</v>
      </c>
      <c r="S35" s="17">
        <f t="shared" si="8"/>
        <v>0.64704256495301271</v>
      </c>
      <c r="T35" s="6">
        <v>1038</v>
      </c>
      <c r="U35" s="17">
        <f t="shared" si="9"/>
        <v>0.92761394101876671</v>
      </c>
      <c r="V35" s="10">
        <v>879</v>
      </c>
      <c r="W35" s="17">
        <f t="shared" si="10"/>
        <v>0.73556485355648538</v>
      </c>
      <c r="X35" s="6">
        <f>D35+F35+H35+J35+N35+L35+P35+R35+T35+V35</f>
        <v>17106</v>
      </c>
      <c r="Y35" s="17">
        <f t="shared" si="11"/>
        <v>0.8094066433235545</v>
      </c>
    </row>
    <row r="36" spans="1:25" ht="20.45" customHeight="1">
      <c r="A36" s="4" t="s">
        <v>46</v>
      </c>
      <c r="B36" s="16"/>
      <c r="C36" s="17" t="str">
        <f t="shared" si="0"/>
        <v>-</v>
      </c>
      <c r="D36" s="6">
        <v>39</v>
      </c>
      <c r="E36" s="17">
        <f t="shared" si="1"/>
        <v>1.1470588235294117</v>
      </c>
      <c r="F36" s="6">
        <v>3628</v>
      </c>
      <c r="G36" s="17">
        <f t="shared" si="2"/>
        <v>0.91087120261109711</v>
      </c>
      <c r="H36" s="6">
        <v>35</v>
      </c>
      <c r="I36" s="17">
        <f t="shared" si="3"/>
        <v>1.1290322580645162</v>
      </c>
      <c r="J36" s="6">
        <v>1001</v>
      </c>
      <c r="K36" s="17">
        <f t="shared" si="4"/>
        <v>1.1612529002320187</v>
      </c>
      <c r="L36" s="6">
        <v>1864</v>
      </c>
      <c r="M36" s="17">
        <f t="shared" si="5"/>
        <v>2</v>
      </c>
      <c r="N36" s="6">
        <v>4044</v>
      </c>
      <c r="O36" s="17">
        <f t="shared" si="6"/>
        <v>1.1531223267750215</v>
      </c>
      <c r="P36" s="6">
        <v>3662</v>
      </c>
      <c r="Q36" s="17">
        <f t="shared" si="7"/>
        <v>1.0465847384967133</v>
      </c>
      <c r="R36" s="6">
        <v>1797</v>
      </c>
      <c r="S36" s="17">
        <f t="shared" si="8"/>
        <v>0.76762067492524566</v>
      </c>
      <c r="T36" s="6">
        <v>1108</v>
      </c>
      <c r="U36" s="17">
        <f t="shared" si="9"/>
        <v>1.0674373795761078</v>
      </c>
      <c r="V36" s="10">
        <v>862</v>
      </c>
      <c r="W36" s="17">
        <f t="shared" si="10"/>
        <v>0.98065984072810009</v>
      </c>
      <c r="X36" s="6">
        <v>18040</v>
      </c>
      <c r="Y36" s="17">
        <f t="shared" si="11"/>
        <v>1.0546007248918507</v>
      </c>
    </row>
    <row r="37" spans="1:25" ht="20.45" customHeight="1">
      <c r="A37" s="4" t="s">
        <v>47</v>
      </c>
      <c r="B37" s="18">
        <v>274</v>
      </c>
      <c r="C37" s="17" t="str">
        <f t="shared" si="0"/>
        <v>-</v>
      </c>
      <c r="D37" s="6">
        <v>19</v>
      </c>
      <c r="E37" s="17">
        <f t="shared" si="1"/>
        <v>0.48717948717948717</v>
      </c>
      <c r="F37" s="6">
        <v>3387</v>
      </c>
      <c r="G37" s="17">
        <f t="shared" si="2"/>
        <v>0.93357221609702312</v>
      </c>
      <c r="H37" s="7"/>
      <c r="I37" s="17">
        <f t="shared" si="3"/>
        <v>0</v>
      </c>
      <c r="J37" s="6">
        <v>723</v>
      </c>
      <c r="K37" s="17">
        <f t="shared" si="4"/>
        <v>0.72227772227772225</v>
      </c>
      <c r="L37" s="6">
        <v>660</v>
      </c>
      <c r="M37" s="17">
        <f t="shared" si="5"/>
        <v>0.35407725321888411</v>
      </c>
      <c r="N37" s="6">
        <v>3233</v>
      </c>
      <c r="O37" s="17">
        <f t="shared" si="6"/>
        <v>0.79945598417408503</v>
      </c>
      <c r="P37" s="6">
        <v>3496</v>
      </c>
      <c r="Q37" s="17">
        <f t="shared" si="7"/>
        <v>0.95466957946477338</v>
      </c>
      <c r="R37" s="6">
        <v>1976</v>
      </c>
      <c r="S37" s="17">
        <f t="shared" si="8"/>
        <v>1.0996104618809126</v>
      </c>
      <c r="T37" s="6">
        <v>955</v>
      </c>
      <c r="U37" s="17">
        <f t="shared" si="9"/>
        <v>0.86191335740072206</v>
      </c>
      <c r="V37" s="10">
        <v>905</v>
      </c>
      <c r="W37" s="17">
        <f t="shared" si="10"/>
        <v>1.0498839907192576</v>
      </c>
      <c r="X37" s="6">
        <f t="shared" ref="X37:X49" si="13">D37+F37+H37+J37+N37+L37+P37+R37+T37+V37+B37</f>
        <v>15628</v>
      </c>
      <c r="Y37" s="17">
        <f t="shared" si="11"/>
        <v>0.86629711751662974</v>
      </c>
    </row>
    <row r="38" spans="1:25" ht="20.45" customHeight="1">
      <c r="A38" s="4" t="s">
        <v>48</v>
      </c>
      <c r="B38" s="18">
        <v>235</v>
      </c>
      <c r="C38" s="17">
        <f t="shared" si="0"/>
        <v>0.85766423357664234</v>
      </c>
      <c r="D38" s="6">
        <v>4</v>
      </c>
      <c r="E38" s="17">
        <f t="shared" si="1"/>
        <v>0.21052631578947367</v>
      </c>
      <c r="F38" s="6">
        <v>2800</v>
      </c>
      <c r="G38" s="17">
        <f t="shared" si="2"/>
        <v>0.82669028638913489</v>
      </c>
      <c r="H38" s="7"/>
      <c r="I38" s="17" t="str">
        <f t="shared" si="3"/>
        <v>-</v>
      </c>
      <c r="J38" s="6">
        <v>704</v>
      </c>
      <c r="K38" s="17">
        <f t="shared" si="4"/>
        <v>0.97372060857538034</v>
      </c>
      <c r="L38" s="6">
        <v>945</v>
      </c>
      <c r="M38" s="17">
        <f t="shared" si="5"/>
        <v>1.4318181818181819</v>
      </c>
      <c r="N38" s="6">
        <v>2930</v>
      </c>
      <c r="O38" s="17">
        <f t="shared" si="6"/>
        <v>0.90627899783482835</v>
      </c>
      <c r="P38" s="6">
        <v>3433</v>
      </c>
      <c r="Q38" s="17">
        <f t="shared" si="7"/>
        <v>0.9819794050343249</v>
      </c>
      <c r="R38" s="6">
        <v>1506</v>
      </c>
      <c r="S38" s="17">
        <f t="shared" si="8"/>
        <v>0.76214574898785425</v>
      </c>
      <c r="T38" s="6">
        <v>853</v>
      </c>
      <c r="U38" s="17">
        <f t="shared" si="9"/>
        <v>0.89319371727748686</v>
      </c>
      <c r="V38" s="10">
        <v>957</v>
      </c>
      <c r="W38" s="17">
        <f t="shared" si="10"/>
        <v>1.0574585635359115</v>
      </c>
      <c r="X38" s="6">
        <f t="shared" si="13"/>
        <v>14367</v>
      </c>
      <c r="Y38" s="17">
        <f t="shared" si="11"/>
        <v>0.91931149219349884</v>
      </c>
    </row>
    <row r="39" spans="1:25" ht="20.45" customHeight="1">
      <c r="A39" s="4" t="s">
        <v>49</v>
      </c>
      <c r="B39" s="18">
        <v>178</v>
      </c>
      <c r="C39" s="17">
        <f t="shared" si="0"/>
        <v>0.75744680851063828</v>
      </c>
      <c r="D39" s="6">
        <v>9</v>
      </c>
      <c r="E39" s="17">
        <f t="shared" si="1"/>
        <v>2.25</v>
      </c>
      <c r="F39" s="6">
        <v>2604</v>
      </c>
      <c r="G39" s="17">
        <f t="shared" si="2"/>
        <v>0.93</v>
      </c>
      <c r="H39" s="7"/>
      <c r="I39" s="17" t="str">
        <f t="shared" si="3"/>
        <v>-</v>
      </c>
      <c r="J39" s="6">
        <v>719</v>
      </c>
      <c r="K39" s="17">
        <f t="shared" si="4"/>
        <v>1.0213068181818181</v>
      </c>
      <c r="L39" s="6">
        <v>1012</v>
      </c>
      <c r="M39" s="17">
        <f t="shared" si="5"/>
        <v>1.0708994708994708</v>
      </c>
      <c r="N39" s="6">
        <v>2790</v>
      </c>
      <c r="O39" s="17">
        <f t="shared" si="6"/>
        <v>0.95221843003412965</v>
      </c>
      <c r="P39" s="6">
        <v>2984</v>
      </c>
      <c r="Q39" s="17">
        <f t="shared" si="7"/>
        <v>0.86921060297116226</v>
      </c>
      <c r="R39" s="6">
        <v>1952</v>
      </c>
      <c r="S39" s="17">
        <f t="shared" si="8"/>
        <v>1.296148738379814</v>
      </c>
      <c r="T39" s="6">
        <v>788</v>
      </c>
      <c r="U39" s="17">
        <f t="shared" si="9"/>
        <v>0.92379835873388039</v>
      </c>
      <c r="V39" s="10">
        <v>1108</v>
      </c>
      <c r="W39" s="17">
        <f t="shared" si="10"/>
        <v>1.1577847439916404</v>
      </c>
      <c r="X39" s="6">
        <f t="shared" si="13"/>
        <v>14144</v>
      </c>
      <c r="Y39" s="17">
        <f t="shared" si="11"/>
        <v>0.98447831836848332</v>
      </c>
    </row>
    <row r="40" spans="1:25" ht="20.45" customHeight="1">
      <c r="A40" s="4" t="s">
        <v>50</v>
      </c>
      <c r="B40" s="18">
        <v>232</v>
      </c>
      <c r="C40" s="17">
        <f t="shared" si="0"/>
        <v>1.303370786516854</v>
      </c>
      <c r="D40" s="6">
        <v>11</v>
      </c>
      <c r="E40" s="17">
        <f t="shared" si="1"/>
        <v>1.2222222222222223</v>
      </c>
      <c r="F40" s="6">
        <v>2303</v>
      </c>
      <c r="G40" s="17">
        <f t="shared" si="2"/>
        <v>0.88440860215053763</v>
      </c>
      <c r="H40" s="7"/>
      <c r="I40" s="17" t="str">
        <f t="shared" si="3"/>
        <v>-</v>
      </c>
      <c r="J40" s="6">
        <v>468</v>
      </c>
      <c r="K40" s="17">
        <f t="shared" si="4"/>
        <v>0.65090403337969405</v>
      </c>
      <c r="L40" s="6">
        <v>1215</v>
      </c>
      <c r="M40" s="17">
        <f t="shared" si="5"/>
        <v>1.2005928853754941</v>
      </c>
      <c r="N40" s="6">
        <v>2291</v>
      </c>
      <c r="O40" s="17">
        <f t="shared" si="6"/>
        <v>0.82114695340501798</v>
      </c>
      <c r="P40" s="6">
        <v>2331</v>
      </c>
      <c r="Q40" s="17">
        <f t="shared" si="7"/>
        <v>0.78116621983914214</v>
      </c>
      <c r="R40" s="6">
        <v>1419</v>
      </c>
      <c r="S40" s="17">
        <f t="shared" si="8"/>
        <v>0.72694672131147542</v>
      </c>
      <c r="T40" s="6">
        <v>706</v>
      </c>
      <c r="U40" s="17">
        <f t="shared" si="9"/>
        <v>0.89593908629441621</v>
      </c>
      <c r="V40" s="10">
        <v>818</v>
      </c>
      <c r="W40" s="17">
        <f t="shared" si="10"/>
        <v>0.73826714801444049</v>
      </c>
      <c r="X40" s="6">
        <f t="shared" si="13"/>
        <v>11794</v>
      </c>
      <c r="Y40" s="17">
        <f t="shared" si="11"/>
        <v>0.83385180995475117</v>
      </c>
    </row>
    <row r="41" spans="1:25" ht="20.45" customHeight="1">
      <c r="A41" s="4" t="s">
        <v>51</v>
      </c>
      <c r="B41" s="18">
        <v>230</v>
      </c>
      <c r="C41" s="17">
        <f t="shared" si="0"/>
        <v>0.99137931034482762</v>
      </c>
      <c r="D41" s="6">
        <v>3</v>
      </c>
      <c r="E41" s="17">
        <f t="shared" si="1"/>
        <v>0.27272727272727271</v>
      </c>
      <c r="F41" s="6">
        <v>2263</v>
      </c>
      <c r="G41" s="17">
        <f t="shared" si="2"/>
        <v>0.98263135041250538</v>
      </c>
      <c r="H41" s="7"/>
      <c r="I41" s="17" t="str">
        <f t="shared" si="3"/>
        <v>-</v>
      </c>
      <c r="J41" s="6">
        <v>392</v>
      </c>
      <c r="K41" s="17">
        <f t="shared" si="4"/>
        <v>0.83760683760683763</v>
      </c>
      <c r="L41" s="6">
        <v>533</v>
      </c>
      <c r="M41" s="17">
        <f t="shared" si="5"/>
        <v>0.43868312757201644</v>
      </c>
      <c r="N41" s="6">
        <v>1839</v>
      </c>
      <c r="O41" s="17">
        <f t="shared" si="6"/>
        <v>0.80270624181580097</v>
      </c>
      <c r="P41" s="6">
        <v>1959</v>
      </c>
      <c r="Q41" s="17">
        <f t="shared" si="7"/>
        <v>0.84041184041184036</v>
      </c>
      <c r="R41" s="6">
        <v>1120</v>
      </c>
      <c r="S41" s="17">
        <f t="shared" si="8"/>
        <v>0.78928823114869628</v>
      </c>
      <c r="T41" s="6">
        <v>659</v>
      </c>
      <c r="U41" s="17">
        <f t="shared" si="9"/>
        <v>0.93342776203966005</v>
      </c>
      <c r="V41" s="10">
        <v>509</v>
      </c>
      <c r="W41" s="17">
        <f t="shared" si="10"/>
        <v>0.62224938875305624</v>
      </c>
      <c r="X41" s="6">
        <f t="shared" si="13"/>
        <v>9507</v>
      </c>
      <c r="Y41" s="17">
        <f t="shared" si="11"/>
        <v>0.8060878412752247</v>
      </c>
    </row>
    <row r="42" spans="1:25" ht="20.45" customHeight="1">
      <c r="A42" s="4" t="s">
        <v>52</v>
      </c>
      <c r="B42" s="18">
        <v>155</v>
      </c>
      <c r="C42" s="17">
        <f t="shared" si="0"/>
        <v>0.67391304347826086</v>
      </c>
      <c r="D42" s="6">
        <v>1</v>
      </c>
      <c r="E42" s="17">
        <f t="shared" si="1"/>
        <v>0.33333333333333331</v>
      </c>
      <c r="F42" s="6">
        <v>1892</v>
      </c>
      <c r="G42" s="17">
        <f t="shared" si="2"/>
        <v>0.83605832965090587</v>
      </c>
      <c r="H42" s="7"/>
      <c r="I42" s="17" t="str">
        <f t="shared" si="3"/>
        <v>-</v>
      </c>
      <c r="J42" s="6">
        <v>234</v>
      </c>
      <c r="K42" s="17">
        <f t="shared" si="4"/>
        <v>0.59693877551020413</v>
      </c>
      <c r="L42" s="6">
        <v>729</v>
      </c>
      <c r="M42" s="17">
        <f t="shared" si="5"/>
        <v>1.3677298311444652</v>
      </c>
      <c r="N42" s="6">
        <v>1665</v>
      </c>
      <c r="O42" s="17">
        <f t="shared" si="6"/>
        <v>0.90538336052202284</v>
      </c>
      <c r="P42" s="6">
        <v>1680</v>
      </c>
      <c r="Q42" s="17">
        <f t="shared" si="7"/>
        <v>0.85758039816232767</v>
      </c>
      <c r="R42" s="6">
        <v>150</v>
      </c>
      <c r="S42" s="17">
        <f t="shared" si="8"/>
        <v>0.13392857142857142</v>
      </c>
      <c r="T42" s="6">
        <v>603</v>
      </c>
      <c r="U42" s="17">
        <f t="shared" si="9"/>
        <v>0.91502276176024278</v>
      </c>
      <c r="V42" s="10">
        <v>580</v>
      </c>
      <c r="W42" s="17">
        <f t="shared" si="10"/>
        <v>1.1394891944990178</v>
      </c>
      <c r="X42" s="6">
        <f t="shared" si="13"/>
        <v>7689</v>
      </c>
      <c r="Y42" s="17">
        <f t="shared" si="11"/>
        <v>0.80877248343325969</v>
      </c>
    </row>
    <row r="43" spans="1:25" ht="20.25" customHeight="1">
      <c r="A43" s="4" t="s">
        <v>53</v>
      </c>
      <c r="B43" s="18">
        <v>191</v>
      </c>
      <c r="C43" s="17">
        <f t="shared" si="0"/>
        <v>1.232258064516129</v>
      </c>
      <c r="D43" s="6">
        <v>1</v>
      </c>
      <c r="E43" s="17">
        <f t="shared" si="1"/>
        <v>1</v>
      </c>
      <c r="F43" s="6">
        <v>1570</v>
      </c>
      <c r="G43" s="17">
        <f t="shared" si="2"/>
        <v>0.82980972515856233</v>
      </c>
      <c r="H43" s="7"/>
      <c r="I43" s="17" t="str">
        <f>IF(H41=0,"-",H43/H42)</f>
        <v>-</v>
      </c>
      <c r="J43" s="6">
        <v>149</v>
      </c>
      <c r="K43" s="17">
        <f t="shared" si="4"/>
        <v>0.63675213675213671</v>
      </c>
      <c r="L43" s="6">
        <v>328</v>
      </c>
      <c r="M43" s="17">
        <f t="shared" si="5"/>
        <v>0.44993141289437588</v>
      </c>
      <c r="N43" s="6">
        <v>1339</v>
      </c>
      <c r="O43" s="17">
        <f t="shared" si="6"/>
        <v>0.80420420420420424</v>
      </c>
      <c r="P43" s="6">
        <v>1454</v>
      </c>
      <c r="Q43" s="17">
        <f t="shared" si="7"/>
        <v>0.86547619047619051</v>
      </c>
      <c r="R43" s="6">
        <v>729</v>
      </c>
      <c r="S43" s="17">
        <f t="shared" si="8"/>
        <v>4.8600000000000003</v>
      </c>
      <c r="T43" s="6">
        <v>587</v>
      </c>
      <c r="U43" s="17">
        <f t="shared" si="9"/>
        <v>0.9734660033167496</v>
      </c>
      <c r="V43" s="10">
        <v>520</v>
      </c>
      <c r="W43" s="17">
        <f t="shared" si="10"/>
        <v>0.89655172413793105</v>
      </c>
      <c r="X43" s="6">
        <f t="shared" si="13"/>
        <v>6868</v>
      </c>
      <c r="Y43" s="17">
        <f t="shared" si="11"/>
        <v>0.89322408635713357</v>
      </c>
    </row>
    <row r="44" spans="1:25" ht="20.25" customHeight="1">
      <c r="A44" s="4" t="s">
        <v>54</v>
      </c>
      <c r="B44" s="18">
        <v>196</v>
      </c>
      <c r="C44" s="17">
        <f t="shared" si="0"/>
        <v>1.0261780104712042</v>
      </c>
      <c r="D44" s="6">
        <v>7</v>
      </c>
      <c r="E44" s="17">
        <f t="shared" si="1"/>
        <v>7</v>
      </c>
      <c r="F44" s="6">
        <v>1366</v>
      </c>
      <c r="G44" s="17">
        <f t="shared" si="2"/>
        <v>0.87006369426751595</v>
      </c>
      <c r="H44" s="7"/>
      <c r="I44" s="17" t="str">
        <f>IF(H43=0,"-",H44/H43)</f>
        <v>-</v>
      </c>
      <c r="J44" s="6">
        <v>141</v>
      </c>
      <c r="K44" s="17">
        <f t="shared" si="4"/>
        <v>0.94630872483221473</v>
      </c>
      <c r="L44" s="6">
        <v>718</v>
      </c>
      <c r="M44" s="17">
        <f t="shared" si="5"/>
        <v>2.1890243902439024</v>
      </c>
      <c r="N44" s="6">
        <v>1330</v>
      </c>
      <c r="O44" s="17">
        <f t="shared" si="6"/>
        <v>0.99327856609410003</v>
      </c>
      <c r="P44" s="6">
        <v>1175</v>
      </c>
      <c r="Q44" s="17">
        <f t="shared" si="7"/>
        <v>0.80811554332874824</v>
      </c>
      <c r="R44" s="6">
        <v>584</v>
      </c>
      <c r="S44" s="17">
        <f t="shared" si="8"/>
        <v>0.80109739368998634</v>
      </c>
      <c r="T44" s="6">
        <v>484</v>
      </c>
      <c r="U44" s="17">
        <f t="shared" si="9"/>
        <v>0.82453151618398635</v>
      </c>
      <c r="V44" s="10">
        <v>573</v>
      </c>
      <c r="W44" s="17">
        <f t="shared" si="10"/>
        <v>1.101923076923077</v>
      </c>
      <c r="X44" s="6">
        <f t="shared" si="13"/>
        <v>6574</v>
      </c>
      <c r="Y44" s="17">
        <f t="shared" si="11"/>
        <v>0.95719277810133951</v>
      </c>
    </row>
    <row r="45" spans="1:25" ht="20.25" customHeight="1">
      <c r="A45" s="4" t="s">
        <v>55</v>
      </c>
      <c r="B45" s="18">
        <v>218</v>
      </c>
      <c r="C45" s="17">
        <f t="shared" si="0"/>
        <v>1.1122448979591837</v>
      </c>
      <c r="D45" s="6">
        <v>3</v>
      </c>
      <c r="E45" s="17">
        <f t="shared" si="1"/>
        <v>0.42857142857142855</v>
      </c>
      <c r="F45" s="6">
        <v>1182</v>
      </c>
      <c r="G45" s="17">
        <f t="shared" si="2"/>
        <v>0.86530014641288433</v>
      </c>
      <c r="H45" s="7"/>
      <c r="I45" s="17" t="str">
        <f>IF(H44=0,"-",H45/H44)</f>
        <v>-</v>
      </c>
      <c r="J45" s="6">
        <v>91</v>
      </c>
      <c r="K45" s="17">
        <f t="shared" si="4"/>
        <v>0.64539007092198586</v>
      </c>
      <c r="L45" s="6">
        <v>380</v>
      </c>
      <c r="M45" s="17">
        <f t="shared" si="5"/>
        <v>0.52924791086350975</v>
      </c>
      <c r="N45" s="6">
        <v>1081</v>
      </c>
      <c r="O45" s="17">
        <f t="shared" si="6"/>
        <v>0.81278195488721805</v>
      </c>
      <c r="P45" s="6">
        <v>1032</v>
      </c>
      <c r="Q45" s="17">
        <f t="shared" si="7"/>
        <v>0.87829787234042556</v>
      </c>
      <c r="R45" s="6">
        <v>341</v>
      </c>
      <c r="S45" s="17">
        <f t="shared" si="8"/>
        <v>0.58390410958904104</v>
      </c>
      <c r="T45" s="6">
        <v>361</v>
      </c>
      <c r="U45" s="17">
        <f t="shared" si="9"/>
        <v>0.74586776859504134</v>
      </c>
      <c r="V45" s="10">
        <v>504</v>
      </c>
      <c r="W45" s="17">
        <f t="shared" si="10"/>
        <v>0.87958115183246077</v>
      </c>
      <c r="X45" s="6">
        <f t="shared" si="13"/>
        <v>5193</v>
      </c>
      <c r="Y45" s="17">
        <f t="shared" si="11"/>
        <v>0.78993002738059015</v>
      </c>
    </row>
    <row r="46" spans="1:25" ht="20.25" customHeight="1">
      <c r="A46" s="4" t="s">
        <v>56</v>
      </c>
      <c r="B46" s="18">
        <v>226</v>
      </c>
      <c r="C46" s="17">
        <f t="shared" si="0"/>
        <v>1.036697247706422</v>
      </c>
      <c r="D46" s="6">
        <v>5</v>
      </c>
      <c r="E46" s="17">
        <f t="shared" si="1"/>
        <v>1.6666666666666667</v>
      </c>
      <c r="F46" s="6">
        <v>1115</v>
      </c>
      <c r="G46" s="17">
        <f t="shared" si="2"/>
        <v>0.94331641285956003</v>
      </c>
      <c r="H46" s="7"/>
      <c r="I46" s="17" t="str">
        <f>IF(H45=0,"-",H46/H45)</f>
        <v>-</v>
      </c>
      <c r="J46" s="6">
        <v>85</v>
      </c>
      <c r="K46" s="17">
        <f t="shared" si="4"/>
        <v>0.93406593406593408</v>
      </c>
      <c r="L46" s="6">
        <v>580</v>
      </c>
      <c r="M46" s="17">
        <f t="shared" si="5"/>
        <v>1.5263157894736843</v>
      </c>
      <c r="N46" s="6">
        <v>1282</v>
      </c>
      <c r="O46" s="17">
        <f t="shared" si="6"/>
        <v>1.1859389454209066</v>
      </c>
      <c r="P46" s="6">
        <v>934</v>
      </c>
      <c r="Q46" s="17">
        <f t="shared" si="7"/>
        <v>0.90503875968992253</v>
      </c>
      <c r="R46" s="6">
        <v>404</v>
      </c>
      <c r="S46" s="17">
        <f t="shared" si="8"/>
        <v>1.18475073313783</v>
      </c>
      <c r="T46" s="6">
        <v>375</v>
      </c>
      <c r="U46" s="17">
        <f t="shared" si="9"/>
        <v>1.0387811634349031</v>
      </c>
      <c r="V46" s="10">
        <v>388</v>
      </c>
      <c r="W46" s="17">
        <f t="shared" si="10"/>
        <v>0.76984126984126988</v>
      </c>
      <c r="X46" s="6">
        <f t="shared" si="13"/>
        <v>5394</v>
      </c>
      <c r="Y46" s="17">
        <f t="shared" si="11"/>
        <v>1.0387059503177354</v>
      </c>
    </row>
    <row r="47" spans="1:25" ht="20.25" customHeight="1">
      <c r="A47" s="4" t="s">
        <v>57</v>
      </c>
      <c r="B47" s="18">
        <v>274</v>
      </c>
      <c r="C47" s="17">
        <f t="shared" si="0"/>
        <v>1.2123893805309736</v>
      </c>
      <c r="D47" s="6">
        <v>5</v>
      </c>
      <c r="E47" s="17">
        <f t="shared" si="1"/>
        <v>1</v>
      </c>
      <c r="F47" s="6">
        <v>1203</v>
      </c>
      <c r="G47" s="17">
        <f t="shared" si="2"/>
        <v>1.0789237668161435</v>
      </c>
      <c r="H47" s="7"/>
      <c r="I47" s="17" t="str">
        <f>IF(H46=0,"-",H47/H46)</f>
        <v>-</v>
      </c>
      <c r="J47" s="6">
        <v>100</v>
      </c>
      <c r="K47" s="17">
        <f t="shared" si="4"/>
        <v>1.1764705882352942</v>
      </c>
      <c r="L47" s="6">
        <v>346</v>
      </c>
      <c r="M47" s="17">
        <f t="shared" si="5"/>
        <v>0.59655172413793101</v>
      </c>
      <c r="N47" s="6">
        <f>1167+5</f>
        <v>1172</v>
      </c>
      <c r="O47" s="17">
        <f t="shared" si="6"/>
        <v>0.91419656786271453</v>
      </c>
      <c r="P47" s="6">
        <v>912</v>
      </c>
      <c r="Q47" s="17">
        <f t="shared" si="7"/>
        <v>0.97644539614561032</v>
      </c>
      <c r="R47" s="6">
        <v>350</v>
      </c>
      <c r="S47" s="17">
        <f t="shared" si="8"/>
        <v>0.86633663366336633</v>
      </c>
      <c r="T47" s="6">
        <v>397</v>
      </c>
      <c r="U47" s="17">
        <f t="shared" si="9"/>
        <v>1.0586666666666666</v>
      </c>
      <c r="V47" s="10">
        <v>443</v>
      </c>
      <c r="W47" s="17">
        <f t="shared" si="10"/>
        <v>1.1417525773195876</v>
      </c>
      <c r="X47" s="6">
        <f t="shared" si="13"/>
        <v>5202</v>
      </c>
      <c r="Y47" s="17">
        <f t="shared" si="11"/>
        <v>0.96440489432703003</v>
      </c>
    </row>
    <row r="48" spans="1:25" ht="20.25" customHeight="1">
      <c r="A48" s="4" t="s">
        <v>58</v>
      </c>
      <c r="B48" s="18">
        <v>175</v>
      </c>
      <c r="C48" s="17">
        <f>IF(B46=0,"-",B48/B46)</f>
        <v>0.77433628318584069</v>
      </c>
      <c r="D48" s="6">
        <v>4</v>
      </c>
      <c r="E48" s="17">
        <f>IF(D46=0,"-",D48/D46)</f>
        <v>0.8</v>
      </c>
      <c r="F48" s="6">
        <v>937</v>
      </c>
      <c r="G48" s="17">
        <f>IF(F46=0,"-",F48/F46)</f>
        <v>0.84035874439461888</v>
      </c>
      <c r="H48" s="7"/>
      <c r="I48" s="17" t="str">
        <f>IF(H46=0,"-",H48/H46)</f>
        <v>-</v>
      </c>
      <c r="J48" s="6">
        <v>79</v>
      </c>
      <c r="K48" s="17">
        <f>IF(J46=0,"-",J48/J46)</f>
        <v>0.92941176470588238</v>
      </c>
      <c r="L48" s="6">
        <v>509</v>
      </c>
      <c r="M48" s="17">
        <f>IF(L46=0,"-",L48/L46)</f>
        <v>0.87758620689655176</v>
      </c>
      <c r="N48" s="6">
        <v>925</v>
      </c>
      <c r="O48" s="17">
        <f>IF(N46=0,"-",N48/N46)</f>
        <v>0.72152886115444614</v>
      </c>
      <c r="P48" s="6">
        <v>661</v>
      </c>
      <c r="Q48" s="17">
        <f>IF(P46=0,"-",P48/P46)</f>
        <v>0.70770877944325483</v>
      </c>
      <c r="R48" s="6">
        <v>249</v>
      </c>
      <c r="S48" s="17">
        <f>IF(R46=0,"-",R48/R46)</f>
        <v>0.61633663366336633</v>
      </c>
      <c r="T48" s="6">
        <v>462</v>
      </c>
      <c r="U48" s="17">
        <f>IF(T46=0,"-",T48/T46)</f>
        <v>1.232</v>
      </c>
      <c r="V48" s="10">
        <v>339</v>
      </c>
      <c r="W48" s="17">
        <f>IF(V46=0,"-",V48/V46)</f>
        <v>0.87371134020618557</v>
      </c>
      <c r="X48" s="6">
        <f>D48+F48+H48+J48+N48+L48+P48+R48+T48+V48+B48</f>
        <v>4340</v>
      </c>
      <c r="Y48" s="17">
        <f>IF(X46=0,"-",X48/X46)</f>
        <v>0.8045977011494253</v>
      </c>
    </row>
    <row r="49" spans="1:26" ht="20.25" customHeight="1">
      <c r="A49" s="11" t="s">
        <v>59</v>
      </c>
      <c r="B49" s="18">
        <v>224</v>
      </c>
      <c r="C49" s="17">
        <f>IF(B48=0,"-",B49/B48)</f>
        <v>1.28</v>
      </c>
      <c r="D49" s="6">
        <v>4</v>
      </c>
      <c r="E49" s="17">
        <f>IF(D48=0,"-",D49/D48)</f>
        <v>1</v>
      </c>
      <c r="F49" s="6">
        <v>901</v>
      </c>
      <c r="G49" s="17">
        <f>IF(F48=0,"-",F49/F48)</f>
        <v>0.9615795090715048</v>
      </c>
      <c r="H49" s="7"/>
      <c r="I49" s="17" t="str">
        <f>IF(H47=0,"-",H49/H47)</f>
        <v>-</v>
      </c>
      <c r="J49" s="6">
        <v>51</v>
      </c>
      <c r="K49" s="17">
        <f>IF(J48=0,"-",J49/J48)</f>
        <v>0.64556962025316456</v>
      </c>
      <c r="L49" s="6">
        <v>400</v>
      </c>
      <c r="M49" s="17">
        <f>IF(L48=0,"-",L49/L48)</f>
        <v>0.78585461689587421</v>
      </c>
      <c r="N49" s="6">
        <v>976</v>
      </c>
      <c r="O49" s="17">
        <f>IF(N48=0,"-",N49/N48)</f>
        <v>1.0551351351351352</v>
      </c>
      <c r="P49" s="6">
        <v>735</v>
      </c>
      <c r="Q49" s="17">
        <f>IF(P48=0,"-",P49/P48)</f>
        <v>1.1119515885022693</v>
      </c>
      <c r="R49" s="6">
        <v>216</v>
      </c>
      <c r="S49" s="17">
        <f>IF(R48=0,"-",R49/R48)</f>
        <v>0.86746987951807231</v>
      </c>
      <c r="T49" s="6">
        <v>412</v>
      </c>
      <c r="U49" s="17">
        <f>IF(T48=0,"-",T49/T48)</f>
        <v>0.89177489177489178</v>
      </c>
      <c r="V49" s="10">
        <v>260</v>
      </c>
      <c r="W49" s="17">
        <f>IF(V48=0,"-",V49/V48)</f>
        <v>0.76696165191740417</v>
      </c>
      <c r="X49" s="6">
        <f t="shared" si="13"/>
        <v>4179</v>
      </c>
      <c r="Y49" s="17">
        <f>IF(X48=0,"-",X49/X48)</f>
        <v>0.9629032258064516</v>
      </c>
    </row>
    <row r="50" spans="1:26" ht="20.25" customHeight="1">
      <c r="A50" s="11" t="s">
        <v>60</v>
      </c>
      <c r="B50" s="18">
        <v>191</v>
      </c>
      <c r="C50" s="17">
        <f>IF(B49=0,"-",B50/B49)</f>
        <v>0.8526785714285714</v>
      </c>
      <c r="D50" s="6">
        <v>5</v>
      </c>
      <c r="E50" s="17">
        <f>IF(D49=0,"-",D50/D49)</f>
        <v>1.25</v>
      </c>
      <c r="F50" s="6">
        <v>993</v>
      </c>
      <c r="G50" s="17">
        <f>IF(F49=0,"-",F50/F49)</f>
        <v>1.1021087680355162</v>
      </c>
      <c r="H50" s="7"/>
      <c r="I50" s="17" t="str">
        <f>IF(H48=0,"-",H50/H48)</f>
        <v>-</v>
      </c>
      <c r="J50" s="6">
        <v>58</v>
      </c>
      <c r="K50" s="17">
        <f>IF(J49=0,"-",J50/J49)</f>
        <v>1.1372549019607843</v>
      </c>
      <c r="L50" s="6">
        <v>402</v>
      </c>
      <c r="M50" s="17">
        <f>IF(L49=0,"-",L50/L49)</f>
        <v>1.0049999999999999</v>
      </c>
      <c r="N50" s="6">
        <v>897</v>
      </c>
      <c r="O50" s="17">
        <f>IF(N49=0,"-",N50/N49)</f>
        <v>0.91905737704918034</v>
      </c>
      <c r="P50" s="6">
        <v>736</v>
      </c>
      <c r="Q50" s="17">
        <f>IF(P49=0,"-",P50/P49)</f>
        <v>1.0013605442176872</v>
      </c>
      <c r="R50" s="6">
        <v>255</v>
      </c>
      <c r="S50" s="17">
        <f>IF(R49=0,"-",R50/R49)</f>
        <v>1.1805555555555556</v>
      </c>
      <c r="T50" s="6">
        <v>397</v>
      </c>
      <c r="U50" s="17">
        <f>IF(T49=0,"-",T50/T49)</f>
        <v>0.96359223300970875</v>
      </c>
      <c r="V50" s="10">
        <v>360</v>
      </c>
      <c r="W50" s="17">
        <f>IF(V49=0,"-",V50/V49)</f>
        <v>1.3846153846153846</v>
      </c>
      <c r="X50" s="6">
        <f>D50+F50+H50+J50+N50+L50+P50+R50+T50+V50+B50</f>
        <v>4294</v>
      </c>
      <c r="Y50" s="17">
        <f>IF(X49=0,"-",X50/X49)</f>
        <v>1.0275185451064848</v>
      </c>
    </row>
    <row r="51" spans="1:26" ht="20.25" customHeight="1">
      <c r="A51" s="11" t="s">
        <v>61</v>
      </c>
      <c r="B51" s="18">
        <v>118</v>
      </c>
      <c r="C51" s="17">
        <f>IF(B50=0,"-",B51/B50)</f>
        <v>0.61780104712041883</v>
      </c>
      <c r="D51" s="6">
        <v>6</v>
      </c>
      <c r="E51" s="17">
        <f>IF(D50=0,"-",D51/D50)</f>
        <v>1.2</v>
      </c>
      <c r="F51" s="6">
        <v>887</v>
      </c>
      <c r="G51" s="17">
        <f>IF(F50=0,"-",F51/F50)</f>
        <v>0.89325276938569986</v>
      </c>
      <c r="H51" s="7"/>
      <c r="I51" s="17" t="str">
        <f>IF(H48=0,"-",H51/H48)</f>
        <v>-</v>
      </c>
      <c r="J51" s="6">
        <v>55</v>
      </c>
      <c r="K51" s="17">
        <f>IF(J50=0,"-",J51/J50)</f>
        <v>0.94827586206896552</v>
      </c>
      <c r="L51" s="6">
        <v>387</v>
      </c>
      <c r="M51" s="17">
        <f>IF(L50=0,"-",L51/L50)</f>
        <v>0.96268656716417911</v>
      </c>
      <c r="N51" s="6">
        <v>1140</v>
      </c>
      <c r="O51" s="17">
        <f>IF(N50=0,"-",N51/N50)</f>
        <v>1.2709030100334449</v>
      </c>
      <c r="P51" s="6">
        <v>558</v>
      </c>
      <c r="Q51" s="17">
        <f>IF(P50=0,"-",P51/P50)</f>
        <v>0.75815217391304346</v>
      </c>
      <c r="R51" s="6">
        <v>38</v>
      </c>
      <c r="S51" s="17">
        <f>IF(R50=0,"-",R51/R50)</f>
        <v>0.14901960784313725</v>
      </c>
      <c r="T51" s="6">
        <v>231</v>
      </c>
      <c r="U51" s="17">
        <f>IF(T50=0,"-",T51/T50)</f>
        <v>0.58186397984886651</v>
      </c>
      <c r="V51" s="10">
        <v>162</v>
      </c>
      <c r="W51" s="17">
        <f>IF(V50=0,"-",V51/V50)</f>
        <v>0.45</v>
      </c>
      <c r="X51" s="6">
        <f>D51+F51+H51+J51+N51+L51+P51+R51+T51+V51+B51</f>
        <v>3582</v>
      </c>
      <c r="Y51" s="17">
        <f>IF(X50=0,"-",X51/X50)</f>
        <v>0.83418723800652073</v>
      </c>
    </row>
    <row r="52" spans="1:26" ht="20.25" customHeight="1">
      <c r="A52" s="11" t="s">
        <v>62</v>
      </c>
      <c r="B52" s="18">
        <v>179</v>
      </c>
      <c r="C52" s="17">
        <f>IF(B51=0,"-",B52/B51)</f>
        <v>1.5169491525423728</v>
      </c>
      <c r="D52" s="7"/>
      <c r="E52" s="17">
        <f>IF(D49=0,"-",D52/D49)</f>
        <v>0</v>
      </c>
      <c r="F52" s="6">
        <v>833</v>
      </c>
      <c r="G52" s="17">
        <f>IF(F51=0,"-",F52/F51)</f>
        <v>0.93912063134160095</v>
      </c>
      <c r="H52" s="7"/>
      <c r="I52" s="17" t="str">
        <f>IF(H49=0,"-",H52/H49)</f>
        <v>-</v>
      </c>
      <c r="J52" s="6">
        <v>32</v>
      </c>
      <c r="K52" s="17">
        <f>IF(J51=0,"-",J52/J51)</f>
        <v>0.58181818181818179</v>
      </c>
      <c r="L52" s="6">
        <v>258</v>
      </c>
      <c r="M52" s="17">
        <f>IF(L51=0,"-",L52/L51)</f>
        <v>0.66666666666666663</v>
      </c>
      <c r="N52" s="6">
        <v>704</v>
      </c>
      <c r="O52" s="17">
        <f>IF(N51=0,"-",N52/N51)</f>
        <v>0.61754385964912284</v>
      </c>
      <c r="P52" s="6">
        <v>517</v>
      </c>
      <c r="Q52" s="17">
        <f>IF(P51=0,"-",P52/P51)</f>
        <v>0.92652329749103945</v>
      </c>
      <c r="R52" s="6">
        <v>183</v>
      </c>
      <c r="S52" s="17">
        <f>IF(R51=0,"-",R52/R51)</f>
        <v>4.8157894736842106</v>
      </c>
      <c r="T52" s="6">
        <v>355</v>
      </c>
      <c r="U52" s="17">
        <f>IF(T51=0,"-",T52/T51)</f>
        <v>1.5367965367965368</v>
      </c>
      <c r="V52" s="10">
        <v>280</v>
      </c>
      <c r="W52" s="17">
        <f>IF(V51=0,"-",V52/V51)</f>
        <v>1.728395061728395</v>
      </c>
      <c r="X52" s="6">
        <f>D52+F52+H52+J52+N52+L52+P52+R52+T52+V52+B52</f>
        <v>3341</v>
      </c>
      <c r="Y52" s="17">
        <f>IF(X51=0,"-",X52/X51)</f>
        <v>0.93271915131211613</v>
      </c>
    </row>
    <row r="53" spans="1:26" ht="20.25" customHeight="1">
      <c r="A53" s="26" t="s">
        <v>63</v>
      </c>
      <c r="B53" s="18">
        <v>161</v>
      </c>
      <c r="C53" s="29">
        <f>IF(B52=0,"-",B53/B52)</f>
        <v>0.8994413407821229</v>
      </c>
      <c r="D53" s="7"/>
      <c r="E53" s="30">
        <f>IF(D50=0,"-",D53/D50)</f>
        <v>0</v>
      </c>
      <c r="F53" s="31">
        <v>878</v>
      </c>
      <c r="G53" s="28">
        <f>IF(F52=0,"-",F53/F52)</f>
        <v>1.0540216086434573</v>
      </c>
      <c r="H53" s="7"/>
      <c r="I53" s="30" t="str">
        <f>IF(H50=0,"-",H53/H50)</f>
        <v>-</v>
      </c>
      <c r="J53" s="31">
        <v>46</v>
      </c>
      <c r="K53" s="28">
        <f>IF(J52=0,"-",J53/J52)</f>
        <v>1.4375</v>
      </c>
      <c r="L53" s="27">
        <v>267</v>
      </c>
      <c r="M53" s="30">
        <f>IF(L52=0,"-",L53/L52)</f>
        <v>1.0348837209302326</v>
      </c>
      <c r="N53" s="31">
        <v>630</v>
      </c>
      <c r="O53" s="28">
        <f>IF(N52=0,"-",N53/N52)</f>
        <v>0.89488636363636365</v>
      </c>
      <c r="P53" s="27">
        <v>598</v>
      </c>
      <c r="Q53" s="30">
        <f>IF(P52=0,"-",P53/P52)</f>
        <v>1.1566731141199227</v>
      </c>
      <c r="R53" s="31">
        <v>92</v>
      </c>
      <c r="S53" s="28">
        <f>IF(R52=0,"-",R53/R52)</f>
        <v>0.50273224043715847</v>
      </c>
      <c r="T53" s="27">
        <v>265</v>
      </c>
      <c r="U53" s="30">
        <f>IF(T52=0,"-",T53/T52)</f>
        <v>0.74647887323943662</v>
      </c>
      <c r="V53" s="32">
        <v>356</v>
      </c>
      <c r="W53" s="28">
        <f>IF(V52=0,"-",V53/V52)</f>
        <v>1.2714285714285714</v>
      </c>
      <c r="X53" s="31">
        <f>D53+F53+H53+J53+N53+L53+P53+R53+T53+V53+B53</f>
        <v>3293</v>
      </c>
      <c r="Y53" s="28">
        <f>IF(X52=0,"-",X53/X52)</f>
        <v>0.9856330439988028</v>
      </c>
    </row>
    <row r="54" spans="1:26" ht="20.25" customHeight="1">
      <c r="A54" s="33" t="s">
        <v>64</v>
      </c>
      <c r="B54" s="34">
        <v>197</v>
      </c>
      <c r="C54" s="35">
        <v>1.2230000000000001</v>
      </c>
      <c r="D54" s="36"/>
      <c r="E54" s="37">
        <f>IF(D51=0,"-",D54/D51)</f>
        <v>0</v>
      </c>
      <c r="F54" s="38">
        <v>641</v>
      </c>
      <c r="G54" s="39">
        <v>0.73</v>
      </c>
      <c r="H54" s="36"/>
      <c r="I54" s="37" t="str">
        <f>IF(H51=0,"-",H54/H51)</f>
        <v>-</v>
      </c>
      <c r="J54" s="38">
        <v>32</v>
      </c>
      <c r="K54" s="39">
        <v>0.69499999999999995</v>
      </c>
      <c r="L54" s="40">
        <v>196</v>
      </c>
      <c r="M54" s="37">
        <v>0.73399999999999999</v>
      </c>
      <c r="N54" s="38">
        <v>470</v>
      </c>
      <c r="O54" s="39">
        <v>0.746</v>
      </c>
      <c r="P54" s="40">
        <v>448</v>
      </c>
      <c r="Q54" s="37">
        <v>0.749</v>
      </c>
      <c r="R54" s="38">
        <v>220</v>
      </c>
      <c r="S54" s="39">
        <v>2.391</v>
      </c>
      <c r="T54" s="40">
        <v>352</v>
      </c>
      <c r="U54" s="37">
        <v>1.3280000000000001</v>
      </c>
      <c r="V54" s="41">
        <v>381</v>
      </c>
      <c r="W54" s="39">
        <v>1.07</v>
      </c>
      <c r="X54" s="38">
        <f>D54+F54+H54+J54+N54+L54+P54+R54+T54+V54+B54</f>
        <v>2937</v>
      </c>
      <c r="Y54" s="39">
        <f>IF(X53=0,"-",X54/X53)</f>
        <v>0.89189189189189189</v>
      </c>
      <c r="Z54" s="42"/>
    </row>
    <row r="55" spans="1:26">
      <c r="A55" s="25" t="s">
        <v>65</v>
      </c>
    </row>
  </sheetData>
  <sheetProtection selectLockedCells="1" selectUnlockedCells="1"/>
  <mergeCells count="13">
    <mergeCell ref="X4:Y4"/>
    <mergeCell ref="L4:M4"/>
    <mergeCell ref="N4:O4"/>
    <mergeCell ref="P4:Q4"/>
    <mergeCell ref="R4:S4"/>
    <mergeCell ref="T4:U4"/>
    <mergeCell ref="V4:W4"/>
    <mergeCell ref="J4:K4"/>
    <mergeCell ref="A4:A5"/>
    <mergeCell ref="B4:C4"/>
    <mergeCell ref="D4:E4"/>
    <mergeCell ref="F4:G4"/>
    <mergeCell ref="H4:I4"/>
  </mergeCells>
  <phoneticPr fontId="5"/>
  <conditionalFormatting sqref="B42">
    <cfRule type="cellIs" dxfId="7" priority="1" stopIfTrue="1" operator="equal">
      <formula>MAX(B$6:B$58)</formula>
    </cfRule>
  </conditionalFormatting>
  <conditionalFormatting sqref="D45">
    <cfRule type="cellIs" dxfId="6" priority="2" stopIfTrue="1" operator="equal">
      <formula>MAX(D$6:D$58)</formula>
    </cfRule>
  </conditionalFormatting>
  <conditionalFormatting sqref="B43">
    <cfRule type="cellIs" dxfId="5" priority="3" stopIfTrue="1" operator="equal">
      <formula>MAX(B$6:B$58)</formula>
    </cfRule>
  </conditionalFormatting>
  <conditionalFormatting sqref="D43">
    <cfRule type="cellIs" dxfId="4" priority="4" stopIfTrue="1" operator="equal">
      <formula>MAX(D$6:D$58)</formula>
    </cfRule>
  </conditionalFormatting>
  <conditionalFormatting sqref="B44">
    <cfRule type="cellIs" dxfId="3" priority="5" stopIfTrue="1" operator="equal">
      <formula>MAX(B$6:B$58)</formula>
    </cfRule>
  </conditionalFormatting>
  <conditionalFormatting sqref="D44">
    <cfRule type="cellIs" dxfId="2" priority="6" stopIfTrue="1" operator="equal">
      <formula>MAX(D$6:D$58)</formula>
    </cfRule>
  </conditionalFormatting>
  <conditionalFormatting sqref="X46">
    <cfRule type="cellIs" dxfId="1" priority="7" stopIfTrue="1" operator="equal">
      <formula>MAX(X$6:X$58)</formula>
    </cfRule>
  </conditionalFormatting>
  <conditionalFormatting sqref="D46">
    <cfRule type="cellIs" dxfId="0" priority="8" stopIfTrue="1" operator="equal">
      <formula>MAX(D$6:D$58)</formula>
    </cfRule>
  </conditionalFormatting>
  <printOptions horizontalCentered="1"/>
  <pageMargins left="0.25" right="0.25" top="0.75" bottom="0.75" header="0.3" footer="0.3"/>
  <pageSetup paperSize="9" scale="62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542D-A1F6-428F-9C16-C117C034B5C6}">
  <sheetPr>
    <pageSetUpPr fitToPage="1"/>
  </sheetPr>
  <dimension ref="A1:IV65"/>
  <sheetViews>
    <sheetView tabSelected="1" topLeftCell="A45" zoomScaleNormal="100" workbookViewId="0">
      <selection activeCell="AD68" sqref="AD68"/>
    </sheetView>
  </sheetViews>
  <sheetFormatPr defaultColWidth="9" defaultRowHeight="13.5"/>
  <cols>
    <col min="1" max="1" width="9.42578125" style="13" customWidth="1"/>
    <col min="2" max="2" width="6.5703125" style="13" customWidth="1"/>
    <col min="3" max="3" width="6.140625" style="13" customWidth="1"/>
    <col min="4" max="4" width="6.5703125" style="13" customWidth="1"/>
    <col min="5" max="5" width="6.140625" style="13" customWidth="1"/>
    <col min="6" max="6" width="4.5703125" style="13" customWidth="1"/>
    <col min="7" max="7" width="6.140625" style="13" customWidth="1"/>
    <col min="8" max="8" width="6.5703125" style="13" customWidth="1"/>
    <col min="9" max="9" width="6.140625" style="13" customWidth="1"/>
    <col min="10" max="10" width="4.5703125" style="13" customWidth="1"/>
    <col min="11" max="11" width="6.140625" style="13" customWidth="1"/>
    <col min="12" max="12" width="4.5703125" style="13" customWidth="1"/>
    <col min="13" max="13" width="6.140625" style="13" customWidth="1"/>
    <col min="14" max="14" width="4.5703125" style="13" customWidth="1"/>
    <col min="15" max="15" width="6.140625" style="13" customWidth="1"/>
    <col min="16" max="16" width="6.5703125" style="13" customWidth="1"/>
    <col min="17" max="17" width="6.140625" style="13" customWidth="1"/>
    <col min="18" max="18" width="6.5703125" style="13" customWidth="1"/>
    <col min="19" max="21" width="6.140625" style="13" customWidth="1"/>
    <col min="22" max="22" width="6.5703125" style="13" customWidth="1"/>
    <col min="23" max="23" width="6.140625" style="13" customWidth="1"/>
    <col min="24" max="24" width="6.5703125" style="13" customWidth="1"/>
    <col min="25" max="25" width="6.140625" style="13" customWidth="1"/>
    <col min="26" max="26" width="6.5703125" style="13" customWidth="1"/>
    <col min="27" max="27" width="6.140625" style="13" customWidth="1"/>
    <col min="28" max="28" width="4.5703125" style="13" customWidth="1"/>
    <col min="29" max="29" width="6.140625" style="13" customWidth="1"/>
    <col min="30" max="30" width="8.5703125" style="13" customWidth="1"/>
    <col min="31" max="31" width="6.140625" style="13" customWidth="1"/>
    <col min="32" max="16384" width="9" style="13"/>
  </cols>
  <sheetData>
    <row r="1" spans="1:256" ht="18" customHeight="1">
      <c r="A1" s="3" t="s">
        <v>66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1.75" customHeight="1">
      <c r="A2" s="44" t="s">
        <v>2</v>
      </c>
      <c r="B2" s="43" t="s">
        <v>67</v>
      </c>
      <c r="C2" s="43"/>
      <c r="D2" s="43" t="s">
        <v>68</v>
      </c>
      <c r="E2" s="43"/>
      <c r="F2" s="43" t="s">
        <v>69</v>
      </c>
      <c r="G2" s="43"/>
      <c r="H2" s="43" t="s">
        <v>70</v>
      </c>
      <c r="I2" s="43"/>
      <c r="J2" s="43" t="s">
        <v>71</v>
      </c>
      <c r="K2" s="43"/>
      <c r="L2" s="43" t="s">
        <v>72</v>
      </c>
      <c r="M2" s="43"/>
      <c r="N2" s="43" t="s">
        <v>73</v>
      </c>
      <c r="O2" s="43"/>
      <c r="P2" s="43" t="s">
        <v>74</v>
      </c>
      <c r="Q2" s="43"/>
      <c r="R2" s="45" t="s">
        <v>75</v>
      </c>
      <c r="S2" s="45"/>
      <c r="T2" s="43" t="s">
        <v>76</v>
      </c>
      <c r="U2" s="43"/>
      <c r="V2" s="45" t="s">
        <v>77</v>
      </c>
      <c r="W2" s="45"/>
      <c r="X2" s="45" t="s">
        <v>78</v>
      </c>
      <c r="Y2" s="45"/>
      <c r="Z2" s="45" t="s">
        <v>79</v>
      </c>
      <c r="AA2" s="45"/>
      <c r="AB2" s="43" t="s">
        <v>13</v>
      </c>
      <c r="AC2" s="43"/>
      <c r="AD2" s="43" t="s">
        <v>14</v>
      </c>
      <c r="AE2" s="43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1.75" customHeight="1">
      <c r="A3" s="44"/>
      <c r="B3" s="14"/>
      <c r="C3" s="5" t="s">
        <v>15</v>
      </c>
      <c r="D3" s="20"/>
      <c r="E3" s="5" t="s">
        <v>15</v>
      </c>
      <c r="F3" s="20"/>
      <c r="G3" s="5" t="s">
        <v>15</v>
      </c>
      <c r="H3" s="20"/>
      <c r="I3" s="5" t="s">
        <v>15</v>
      </c>
      <c r="J3" s="20"/>
      <c r="K3" s="5" t="s">
        <v>15</v>
      </c>
      <c r="L3" s="20"/>
      <c r="M3" s="5" t="s">
        <v>15</v>
      </c>
      <c r="N3" s="20"/>
      <c r="O3" s="5" t="s">
        <v>15</v>
      </c>
      <c r="P3" s="20"/>
      <c r="Q3" s="5" t="s">
        <v>15</v>
      </c>
      <c r="R3" s="20"/>
      <c r="S3" s="8" t="s">
        <v>15</v>
      </c>
      <c r="T3" s="21"/>
      <c r="U3" s="9" t="s">
        <v>15</v>
      </c>
      <c r="V3" s="20"/>
      <c r="W3" s="8" t="s">
        <v>15</v>
      </c>
      <c r="X3" s="22"/>
      <c r="Y3" s="8" t="s">
        <v>15</v>
      </c>
      <c r="Z3" s="22"/>
      <c r="AA3" s="8" t="s">
        <v>15</v>
      </c>
      <c r="AB3" s="21"/>
      <c r="AC3" s="5" t="s">
        <v>15</v>
      </c>
      <c r="AD3" s="20"/>
      <c r="AE3" s="5" t="s">
        <v>15</v>
      </c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21.75" customHeight="1">
      <c r="A4" s="4" t="s">
        <v>16</v>
      </c>
      <c r="B4" s="10">
        <v>9659</v>
      </c>
      <c r="C4" s="17" t="str">
        <f t="shared" ref="C4:C45" si="0">IF(B3=0,"-",B4/B3)</f>
        <v>-</v>
      </c>
      <c r="D4" s="10">
        <v>1165</v>
      </c>
      <c r="E4" s="17" t="str">
        <f t="shared" ref="E4:E45" si="1">IF(D3=0,"-",D4/D3)</f>
        <v>-</v>
      </c>
      <c r="F4" s="10">
        <v>69</v>
      </c>
      <c r="G4" s="17" t="str">
        <f t="shared" ref="G4:G45" si="2">IF(F3=0,"-",F4/F3)</f>
        <v>-</v>
      </c>
      <c r="H4" s="10">
        <v>572</v>
      </c>
      <c r="I4" s="17" t="str">
        <f t="shared" ref="I4:I45" si="3">IF(H3=0,"-",H4/H3)</f>
        <v>-</v>
      </c>
      <c r="J4" s="10">
        <v>225</v>
      </c>
      <c r="K4" s="17" t="str">
        <f t="shared" ref="K4:K45" si="4">IF(J3=0,"-",J4/J3)</f>
        <v>-</v>
      </c>
      <c r="L4" s="10">
        <v>258</v>
      </c>
      <c r="M4" s="17" t="str">
        <f t="shared" ref="M4:M45" si="5">IF(L3=0,"-",L4/L3)</f>
        <v>-</v>
      </c>
      <c r="N4" s="10">
        <v>226</v>
      </c>
      <c r="O4" s="17" t="str">
        <f t="shared" ref="O4:O45" si="6">IF(N3=0,"-",N4/N3)</f>
        <v>-</v>
      </c>
      <c r="P4" s="10">
        <v>25</v>
      </c>
      <c r="Q4" s="17" t="str">
        <f t="shared" ref="Q4:Q45" si="7">IF(P3=0,"-",P4/P3)</f>
        <v>-</v>
      </c>
      <c r="R4" s="10">
        <v>84</v>
      </c>
      <c r="S4" s="17" t="str">
        <f t="shared" ref="S4:S45" si="8">IF(R3=0,"-",R4/R3)</f>
        <v>-</v>
      </c>
      <c r="T4" s="23"/>
      <c r="U4" s="17" t="str">
        <f t="shared" ref="U4:U45" si="9">IF(T3=0,"-",T4/T3)</f>
        <v>-</v>
      </c>
      <c r="V4" s="10">
        <v>0</v>
      </c>
      <c r="W4" s="17" t="str">
        <f t="shared" ref="W4:W45" si="10">IF(V3=0,"-",V4/V3)</f>
        <v>-</v>
      </c>
      <c r="X4" s="10">
        <v>3</v>
      </c>
      <c r="Y4" s="17" t="str">
        <f t="shared" ref="Y4:Y45" si="11">IF(X3=0,"-",X4/X3)</f>
        <v>-</v>
      </c>
      <c r="Z4" s="10">
        <v>0</v>
      </c>
      <c r="AA4" s="17" t="str">
        <f t="shared" ref="AA4:AA45" si="12">IF(Z3=0,"-",Z4/Z3)</f>
        <v>-</v>
      </c>
      <c r="AB4" s="10">
        <v>162</v>
      </c>
      <c r="AC4" s="17" t="str">
        <f t="shared" ref="AC4:AC45" si="13">IF(AB3=0,"-",AB4/AB3)</f>
        <v>-</v>
      </c>
      <c r="AD4" s="19">
        <f t="shared" ref="AD4:AD37" si="14">B4+D4+F4+H4+J4+L4+N4+P4+R4+T4+AB4+V4+X4+Z4</f>
        <v>12448</v>
      </c>
      <c r="AE4" s="17" t="str">
        <f t="shared" ref="AE4:AE45" si="15">IF(AD3=0,"-",AD4/AD3)</f>
        <v>-</v>
      </c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21.75" customHeight="1">
      <c r="A5" s="4" t="s">
        <v>17</v>
      </c>
      <c r="B5" s="10">
        <v>8590</v>
      </c>
      <c r="C5" s="17">
        <f t="shared" si="0"/>
        <v>0.88932601718604409</v>
      </c>
      <c r="D5" s="10">
        <v>1194</v>
      </c>
      <c r="E5" s="17">
        <f t="shared" si="1"/>
        <v>1.024892703862661</v>
      </c>
      <c r="F5" s="10">
        <v>43</v>
      </c>
      <c r="G5" s="17">
        <f t="shared" si="2"/>
        <v>0.62318840579710144</v>
      </c>
      <c r="H5" s="10">
        <v>884</v>
      </c>
      <c r="I5" s="17">
        <f t="shared" si="3"/>
        <v>1.5454545454545454</v>
      </c>
      <c r="J5" s="10">
        <v>559</v>
      </c>
      <c r="K5" s="17">
        <f t="shared" si="4"/>
        <v>2.4844444444444442</v>
      </c>
      <c r="L5" s="10">
        <v>555</v>
      </c>
      <c r="M5" s="17">
        <f t="shared" si="5"/>
        <v>2.1511627906976742</v>
      </c>
      <c r="N5" s="10">
        <v>300</v>
      </c>
      <c r="O5" s="17">
        <f t="shared" si="6"/>
        <v>1.3274336283185841</v>
      </c>
      <c r="P5" s="10">
        <v>15</v>
      </c>
      <c r="Q5" s="17">
        <f t="shared" si="7"/>
        <v>0.6</v>
      </c>
      <c r="R5" s="10">
        <v>72</v>
      </c>
      <c r="S5" s="17">
        <f t="shared" si="8"/>
        <v>0.8571428571428571</v>
      </c>
      <c r="T5" s="24"/>
      <c r="U5" s="17" t="str">
        <f t="shared" si="9"/>
        <v>-</v>
      </c>
      <c r="V5" s="10">
        <v>0</v>
      </c>
      <c r="W5" s="17" t="str">
        <f t="shared" si="10"/>
        <v>-</v>
      </c>
      <c r="X5" s="10">
        <v>36</v>
      </c>
      <c r="Y5" s="17">
        <f t="shared" si="11"/>
        <v>12</v>
      </c>
      <c r="Z5" s="10">
        <v>0</v>
      </c>
      <c r="AA5" s="17" t="str">
        <f t="shared" si="12"/>
        <v>-</v>
      </c>
      <c r="AB5" s="10">
        <v>157</v>
      </c>
      <c r="AC5" s="17">
        <f t="shared" si="13"/>
        <v>0.96913580246913578</v>
      </c>
      <c r="AD5" s="19">
        <f t="shared" si="14"/>
        <v>12405</v>
      </c>
      <c r="AE5" s="17">
        <f t="shared" si="15"/>
        <v>0.99654562982005146</v>
      </c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21.75" customHeight="1">
      <c r="A6" s="4" t="s">
        <v>18</v>
      </c>
      <c r="B6" s="10">
        <v>8083</v>
      </c>
      <c r="C6" s="17">
        <f t="shared" si="0"/>
        <v>0.94097788125727588</v>
      </c>
      <c r="D6" s="10">
        <v>1401</v>
      </c>
      <c r="E6" s="17">
        <f t="shared" si="1"/>
        <v>1.1733668341708543</v>
      </c>
      <c r="F6" s="10">
        <v>81</v>
      </c>
      <c r="G6" s="17">
        <f t="shared" si="2"/>
        <v>1.8837209302325582</v>
      </c>
      <c r="H6" s="10">
        <v>1101</v>
      </c>
      <c r="I6" s="17">
        <f t="shared" si="3"/>
        <v>1.245475113122172</v>
      </c>
      <c r="J6" s="10">
        <v>430</v>
      </c>
      <c r="K6" s="17">
        <f t="shared" si="4"/>
        <v>0.76923076923076927</v>
      </c>
      <c r="L6" s="10">
        <v>345</v>
      </c>
      <c r="M6" s="17">
        <f t="shared" si="5"/>
        <v>0.6216216216216216</v>
      </c>
      <c r="N6" s="10">
        <v>325</v>
      </c>
      <c r="O6" s="17">
        <f t="shared" si="6"/>
        <v>1.0833333333333333</v>
      </c>
      <c r="P6" s="10">
        <v>17</v>
      </c>
      <c r="Q6" s="17">
        <f t="shared" si="7"/>
        <v>1.1333333333333333</v>
      </c>
      <c r="R6" s="10">
        <v>61</v>
      </c>
      <c r="S6" s="17">
        <f t="shared" si="8"/>
        <v>0.84722222222222221</v>
      </c>
      <c r="T6" s="24"/>
      <c r="U6" s="17" t="str">
        <f t="shared" si="9"/>
        <v>-</v>
      </c>
      <c r="V6" s="10">
        <v>0</v>
      </c>
      <c r="W6" s="17" t="str">
        <f t="shared" si="10"/>
        <v>-</v>
      </c>
      <c r="X6" s="10">
        <v>19</v>
      </c>
      <c r="Y6" s="17">
        <f t="shared" si="11"/>
        <v>0.52777777777777779</v>
      </c>
      <c r="Z6" s="10">
        <v>0</v>
      </c>
      <c r="AA6" s="17" t="str">
        <f t="shared" si="12"/>
        <v>-</v>
      </c>
      <c r="AB6" s="10">
        <v>151</v>
      </c>
      <c r="AC6" s="17">
        <f t="shared" si="13"/>
        <v>0.96178343949044587</v>
      </c>
      <c r="AD6" s="19">
        <f t="shared" si="14"/>
        <v>12014</v>
      </c>
      <c r="AE6" s="17">
        <f t="shared" si="15"/>
        <v>0.96848045143087469</v>
      </c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21.75" customHeight="1">
      <c r="A7" s="4" t="s">
        <v>19</v>
      </c>
      <c r="B7" s="10">
        <v>6797</v>
      </c>
      <c r="C7" s="17">
        <f t="shared" si="0"/>
        <v>0.84090065569714212</v>
      </c>
      <c r="D7" s="10">
        <v>1298</v>
      </c>
      <c r="E7" s="17">
        <f t="shared" si="1"/>
        <v>0.92648108493932901</v>
      </c>
      <c r="F7" s="10">
        <v>105</v>
      </c>
      <c r="G7" s="17">
        <f t="shared" si="2"/>
        <v>1.2962962962962963</v>
      </c>
      <c r="H7" s="10">
        <v>1691</v>
      </c>
      <c r="I7" s="17">
        <f t="shared" si="3"/>
        <v>1.5358764759309718</v>
      </c>
      <c r="J7" s="10">
        <v>605</v>
      </c>
      <c r="K7" s="17">
        <f t="shared" si="4"/>
        <v>1.4069767441860466</v>
      </c>
      <c r="L7" s="10">
        <v>623</v>
      </c>
      <c r="M7" s="17">
        <f t="shared" si="5"/>
        <v>1.8057971014492753</v>
      </c>
      <c r="N7" s="10">
        <v>397</v>
      </c>
      <c r="O7" s="17">
        <f t="shared" si="6"/>
        <v>1.2215384615384615</v>
      </c>
      <c r="P7" s="10">
        <v>21</v>
      </c>
      <c r="Q7" s="17">
        <f t="shared" si="7"/>
        <v>1.2352941176470589</v>
      </c>
      <c r="R7" s="10">
        <v>71</v>
      </c>
      <c r="S7" s="17">
        <f t="shared" si="8"/>
        <v>1.1639344262295082</v>
      </c>
      <c r="T7" s="24"/>
      <c r="U7" s="17" t="str">
        <f t="shared" si="9"/>
        <v>-</v>
      </c>
      <c r="V7" s="10">
        <v>0</v>
      </c>
      <c r="W7" s="17" t="str">
        <f t="shared" si="10"/>
        <v>-</v>
      </c>
      <c r="X7" s="10">
        <v>18</v>
      </c>
      <c r="Y7" s="17">
        <f t="shared" si="11"/>
        <v>0.94736842105263153</v>
      </c>
      <c r="Z7" s="10">
        <v>0</v>
      </c>
      <c r="AA7" s="17" t="str">
        <f t="shared" si="12"/>
        <v>-</v>
      </c>
      <c r="AB7" s="10">
        <v>154</v>
      </c>
      <c r="AC7" s="17">
        <f t="shared" si="13"/>
        <v>1.0198675496688743</v>
      </c>
      <c r="AD7" s="19">
        <f t="shared" si="14"/>
        <v>11780</v>
      </c>
      <c r="AE7" s="17">
        <f t="shared" si="15"/>
        <v>0.9805227234892625</v>
      </c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21.75" customHeight="1">
      <c r="A8" s="4" t="s">
        <v>20</v>
      </c>
      <c r="B8" s="10">
        <v>6516</v>
      </c>
      <c r="C8" s="17">
        <f t="shared" si="0"/>
        <v>0.95865823157275265</v>
      </c>
      <c r="D8" s="10">
        <v>973</v>
      </c>
      <c r="E8" s="17">
        <f t="shared" si="1"/>
        <v>0.74961479198767333</v>
      </c>
      <c r="F8" s="10">
        <v>65</v>
      </c>
      <c r="G8" s="17">
        <f t="shared" si="2"/>
        <v>0.61904761904761907</v>
      </c>
      <c r="H8" s="10">
        <v>1673</v>
      </c>
      <c r="I8" s="17">
        <f t="shared" si="3"/>
        <v>0.9893554109994086</v>
      </c>
      <c r="J8" s="10">
        <v>562</v>
      </c>
      <c r="K8" s="17">
        <f t="shared" si="4"/>
        <v>0.92892561983471078</v>
      </c>
      <c r="L8" s="10">
        <v>426</v>
      </c>
      <c r="M8" s="17">
        <f t="shared" si="5"/>
        <v>0.6837881219903692</v>
      </c>
      <c r="N8" s="10">
        <v>243</v>
      </c>
      <c r="O8" s="17">
        <f t="shared" si="6"/>
        <v>0.61209068010075562</v>
      </c>
      <c r="P8" s="10">
        <v>23</v>
      </c>
      <c r="Q8" s="17">
        <f t="shared" si="7"/>
        <v>1.0952380952380953</v>
      </c>
      <c r="R8" s="10">
        <v>115</v>
      </c>
      <c r="S8" s="17">
        <f t="shared" si="8"/>
        <v>1.619718309859155</v>
      </c>
      <c r="T8" s="24"/>
      <c r="U8" s="17" t="str">
        <f t="shared" si="9"/>
        <v>-</v>
      </c>
      <c r="V8" s="10">
        <v>0</v>
      </c>
      <c r="W8" s="17" t="str">
        <f t="shared" si="10"/>
        <v>-</v>
      </c>
      <c r="X8" s="10">
        <v>30</v>
      </c>
      <c r="Y8" s="17">
        <f t="shared" si="11"/>
        <v>1.6666666666666667</v>
      </c>
      <c r="Z8" s="10">
        <v>0</v>
      </c>
      <c r="AA8" s="17" t="str">
        <f t="shared" si="12"/>
        <v>-</v>
      </c>
      <c r="AB8" s="10">
        <v>167</v>
      </c>
      <c r="AC8" s="17">
        <f t="shared" si="13"/>
        <v>1.0844155844155845</v>
      </c>
      <c r="AD8" s="19">
        <f t="shared" si="14"/>
        <v>10793</v>
      </c>
      <c r="AE8" s="17">
        <f t="shared" si="15"/>
        <v>0.91621392190152806</v>
      </c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21.75" customHeight="1">
      <c r="A9" s="4" t="s">
        <v>21</v>
      </c>
      <c r="B9" s="10">
        <v>6910</v>
      </c>
      <c r="C9" s="17">
        <f t="shared" si="0"/>
        <v>1.0604665438919583</v>
      </c>
      <c r="D9" s="10">
        <v>940</v>
      </c>
      <c r="E9" s="17">
        <f t="shared" si="1"/>
        <v>0.96608427543679343</v>
      </c>
      <c r="F9" s="10">
        <v>108</v>
      </c>
      <c r="G9" s="17">
        <f t="shared" si="2"/>
        <v>1.6615384615384616</v>
      </c>
      <c r="H9" s="10">
        <v>1889</v>
      </c>
      <c r="I9" s="17">
        <f t="shared" si="3"/>
        <v>1.1291093843395099</v>
      </c>
      <c r="J9" s="10">
        <v>629</v>
      </c>
      <c r="K9" s="17">
        <f t="shared" si="4"/>
        <v>1.1192170818505338</v>
      </c>
      <c r="L9" s="10">
        <v>489</v>
      </c>
      <c r="M9" s="17">
        <f t="shared" si="5"/>
        <v>1.147887323943662</v>
      </c>
      <c r="N9" s="10">
        <v>237</v>
      </c>
      <c r="O9" s="17">
        <f t="shared" si="6"/>
        <v>0.97530864197530864</v>
      </c>
      <c r="P9" s="10">
        <v>38</v>
      </c>
      <c r="Q9" s="17">
        <f t="shared" si="7"/>
        <v>1.6521739130434783</v>
      </c>
      <c r="R9" s="10">
        <v>87</v>
      </c>
      <c r="S9" s="17">
        <f t="shared" si="8"/>
        <v>0.75652173913043474</v>
      </c>
      <c r="T9" s="24"/>
      <c r="U9" s="17" t="str">
        <f t="shared" si="9"/>
        <v>-</v>
      </c>
      <c r="V9" s="10">
        <v>0</v>
      </c>
      <c r="W9" s="17" t="str">
        <f t="shared" si="10"/>
        <v>-</v>
      </c>
      <c r="X9" s="10">
        <v>28</v>
      </c>
      <c r="Y9" s="17">
        <f t="shared" si="11"/>
        <v>0.93333333333333335</v>
      </c>
      <c r="Z9" s="10">
        <v>0</v>
      </c>
      <c r="AA9" s="17" t="str">
        <f t="shared" si="12"/>
        <v>-</v>
      </c>
      <c r="AB9" s="10">
        <v>124</v>
      </c>
      <c r="AC9" s="17">
        <f t="shared" si="13"/>
        <v>0.74251497005988021</v>
      </c>
      <c r="AD9" s="19">
        <f t="shared" si="14"/>
        <v>11479</v>
      </c>
      <c r="AE9" s="17">
        <f t="shared" si="15"/>
        <v>1.0635597146298528</v>
      </c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1.75" customHeight="1">
      <c r="A10" s="4" t="s">
        <v>22</v>
      </c>
      <c r="B10" s="10">
        <v>6203</v>
      </c>
      <c r="C10" s="17">
        <f t="shared" si="0"/>
        <v>0.89768451519536907</v>
      </c>
      <c r="D10" s="10">
        <v>748</v>
      </c>
      <c r="E10" s="17">
        <f t="shared" si="1"/>
        <v>0.79574468085106387</v>
      </c>
      <c r="F10" s="10">
        <v>54</v>
      </c>
      <c r="G10" s="17">
        <f t="shared" si="2"/>
        <v>0.5</v>
      </c>
      <c r="H10" s="10">
        <v>1984</v>
      </c>
      <c r="I10" s="17">
        <f t="shared" si="3"/>
        <v>1.050291159343568</v>
      </c>
      <c r="J10" s="10">
        <v>524</v>
      </c>
      <c r="K10" s="17">
        <f t="shared" si="4"/>
        <v>0.83306836248012717</v>
      </c>
      <c r="L10" s="10">
        <v>374</v>
      </c>
      <c r="M10" s="17">
        <f t="shared" si="5"/>
        <v>0.76482617586912061</v>
      </c>
      <c r="N10" s="10">
        <v>208</v>
      </c>
      <c r="O10" s="17">
        <f t="shared" si="6"/>
        <v>0.87763713080168781</v>
      </c>
      <c r="P10" s="10">
        <v>53</v>
      </c>
      <c r="Q10" s="17">
        <f t="shared" si="7"/>
        <v>1.3947368421052631</v>
      </c>
      <c r="R10" s="10">
        <v>94</v>
      </c>
      <c r="S10" s="17">
        <f t="shared" si="8"/>
        <v>1.0804597701149425</v>
      </c>
      <c r="T10" s="24"/>
      <c r="U10" s="17" t="str">
        <f t="shared" si="9"/>
        <v>-</v>
      </c>
      <c r="V10" s="10">
        <v>0</v>
      </c>
      <c r="W10" s="17" t="str">
        <f t="shared" si="10"/>
        <v>-</v>
      </c>
      <c r="X10" s="10">
        <v>28</v>
      </c>
      <c r="Y10" s="17">
        <f t="shared" si="11"/>
        <v>1</v>
      </c>
      <c r="Z10" s="10">
        <v>0</v>
      </c>
      <c r="AA10" s="17" t="str">
        <f t="shared" si="12"/>
        <v>-</v>
      </c>
      <c r="AB10" s="10">
        <v>89</v>
      </c>
      <c r="AC10" s="17">
        <f t="shared" si="13"/>
        <v>0.717741935483871</v>
      </c>
      <c r="AD10" s="19">
        <f t="shared" si="14"/>
        <v>10359</v>
      </c>
      <c r="AE10" s="17">
        <f t="shared" si="15"/>
        <v>0.90243052530708245</v>
      </c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21.75" customHeight="1">
      <c r="A11" s="4" t="s">
        <v>23</v>
      </c>
      <c r="B11" s="10">
        <v>6357</v>
      </c>
      <c r="C11" s="17">
        <f t="shared" si="0"/>
        <v>1.0248266967596324</v>
      </c>
      <c r="D11" s="10">
        <v>404</v>
      </c>
      <c r="E11" s="17">
        <f t="shared" si="1"/>
        <v>0.5401069518716578</v>
      </c>
      <c r="F11" s="10">
        <v>41</v>
      </c>
      <c r="G11" s="17">
        <f t="shared" si="2"/>
        <v>0.7592592592592593</v>
      </c>
      <c r="H11" s="10">
        <v>1566</v>
      </c>
      <c r="I11" s="17">
        <f t="shared" si="3"/>
        <v>0.78931451612903225</v>
      </c>
      <c r="J11" s="10">
        <v>413</v>
      </c>
      <c r="K11" s="17">
        <f t="shared" si="4"/>
        <v>0.78816793893129766</v>
      </c>
      <c r="L11" s="10">
        <v>361</v>
      </c>
      <c r="M11" s="17">
        <f t="shared" si="5"/>
        <v>0.96524064171122992</v>
      </c>
      <c r="N11" s="10">
        <v>201</v>
      </c>
      <c r="O11" s="17">
        <f t="shared" si="6"/>
        <v>0.96634615384615385</v>
      </c>
      <c r="P11" s="10">
        <v>62</v>
      </c>
      <c r="Q11" s="17">
        <f t="shared" si="7"/>
        <v>1.1698113207547169</v>
      </c>
      <c r="R11" s="10">
        <v>124</v>
      </c>
      <c r="S11" s="17">
        <f t="shared" si="8"/>
        <v>1.3191489361702127</v>
      </c>
      <c r="T11" s="24"/>
      <c r="U11" s="17" t="str">
        <f t="shared" si="9"/>
        <v>-</v>
      </c>
      <c r="V11" s="10">
        <v>0</v>
      </c>
      <c r="W11" s="17" t="str">
        <f t="shared" si="10"/>
        <v>-</v>
      </c>
      <c r="X11" s="10">
        <v>48</v>
      </c>
      <c r="Y11" s="17">
        <f t="shared" si="11"/>
        <v>1.7142857142857142</v>
      </c>
      <c r="Z11" s="10">
        <v>0</v>
      </c>
      <c r="AA11" s="17" t="str">
        <f t="shared" si="12"/>
        <v>-</v>
      </c>
      <c r="AB11" s="10">
        <v>160</v>
      </c>
      <c r="AC11" s="17">
        <f t="shared" si="13"/>
        <v>1.797752808988764</v>
      </c>
      <c r="AD11" s="19">
        <f t="shared" si="14"/>
        <v>9737</v>
      </c>
      <c r="AE11" s="17">
        <f t="shared" si="15"/>
        <v>0.9399555941693214</v>
      </c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21.75" customHeight="1">
      <c r="A12" s="4" t="s">
        <v>24</v>
      </c>
      <c r="B12" s="10">
        <v>6317</v>
      </c>
      <c r="C12" s="17">
        <f t="shared" si="0"/>
        <v>0.99370772376907346</v>
      </c>
      <c r="D12" s="10">
        <v>398</v>
      </c>
      <c r="E12" s="17">
        <f t="shared" si="1"/>
        <v>0.98514851485148514</v>
      </c>
      <c r="F12" s="10">
        <v>73</v>
      </c>
      <c r="G12" s="17">
        <f t="shared" si="2"/>
        <v>1.7804878048780488</v>
      </c>
      <c r="H12" s="10">
        <v>1773</v>
      </c>
      <c r="I12" s="17">
        <f t="shared" si="3"/>
        <v>1.132183908045977</v>
      </c>
      <c r="J12" s="10">
        <v>368</v>
      </c>
      <c r="K12" s="17">
        <f t="shared" si="4"/>
        <v>0.89104116222760288</v>
      </c>
      <c r="L12" s="10">
        <v>235</v>
      </c>
      <c r="M12" s="17">
        <f t="shared" si="5"/>
        <v>0.65096952908587258</v>
      </c>
      <c r="N12" s="10">
        <v>177</v>
      </c>
      <c r="O12" s="17">
        <f t="shared" si="6"/>
        <v>0.88059701492537312</v>
      </c>
      <c r="P12" s="10">
        <v>91</v>
      </c>
      <c r="Q12" s="17">
        <f t="shared" si="7"/>
        <v>1.467741935483871</v>
      </c>
      <c r="R12" s="10">
        <v>101</v>
      </c>
      <c r="S12" s="17">
        <f t="shared" si="8"/>
        <v>0.81451612903225812</v>
      </c>
      <c r="T12" s="24"/>
      <c r="U12" s="17" t="str">
        <f t="shared" si="9"/>
        <v>-</v>
      </c>
      <c r="V12" s="10">
        <v>0</v>
      </c>
      <c r="W12" s="17" t="str">
        <f t="shared" si="10"/>
        <v>-</v>
      </c>
      <c r="X12" s="10">
        <v>17</v>
      </c>
      <c r="Y12" s="17">
        <f t="shared" si="11"/>
        <v>0.35416666666666669</v>
      </c>
      <c r="Z12" s="10">
        <v>0</v>
      </c>
      <c r="AA12" s="17" t="str">
        <f t="shared" si="12"/>
        <v>-</v>
      </c>
      <c r="AB12" s="10">
        <v>195</v>
      </c>
      <c r="AC12" s="17">
        <f t="shared" si="13"/>
        <v>1.21875</v>
      </c>
      <c r="AD12" s="19">
        <f t="shared" si="14"/>
        <v>9745</v>
      </c>
      <c r="AE12" s="17">
        <f t="shared" si="15"/>
        <v>1.0008216082982437</v>
      </c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1.75" customHeight="1">
      <c r="A13" s="4" t="s">
        <v>25</v>
      </c>
      <c r="B13" s="10">
        <v>5656</v>
      </c>
      <c r="C13" s="17">
        <f t="shared" si="0"/>
        <v>0.8953617223365522</v>
      </c>
      <c r="D13" s="10">
        <v>371</v>
      </c>
      <c r="E13" s="17">
        <f t="shared" si="1"/>
        <v>0.93216080402010049</v>
      </c>
      <c r="F13" s="10">
        <v>59</v>
      </c>
      <c r="G13" s="17">
        <f t="shared" si="2"/>
        <v>0.80821917808219179</v>
      </c>
      <c r="H13" s="10">
        <v>2179</v>
      </c>
      <c r="I13" s="17">
        <f t="shared" si="3"/>
        <v>1.2289904117315285</v>
      </c>
      <c r="J13" s="10">
        <v>416</v>
      </c>
      <c r="K13" s="17">
        <f t="shared" si="4"/>
        <v>1.1304347826086956</v>
      </c>
      <c r="L13" s="10">
        <v>357</v>
      </c>
      <c r="M13" s="17">
        <f t="shared" si="5"/>
        <v>1.5191489361702128</v>
      </c>
      <c r="N13" s="10">
        <v>101</v>
      </c>
      <c r="O13" s="17">
        <f t="shared" si="6"/>
        <v>0.57062146892655363</v>
      </c>
      <c r="P13" s="10">
        <v>56</v>
      </c>
      <c r="Q13" s="17">
        <f t="shared" si="7"/>
        <v>0.61538461538461542</v>
      </c>
      <c r="R13" s="10">
        <v>157</v>
      </c>
      <c r="S13" s="17">
        <f t="shared" si="8"/>
        <v>1.5544554455445545</v>
      </c>
      <c r="T13" s="24"/>
      <c r="U13" s="17" t="str">
        <f t="shared" si="9"/>
        <v>-</v>
      </c>
      <c r="V13" s="10">
        <v>0</v>
      </c>
      <c r="W13" s="17" t="str">
        <f t="shared" si="10"/>
        <v>-</v>
      </c>
      <c r="X13" s="10">
        <v>31</v>
      </c>
      <c r="Y13" s="17">
        <f t="shared" si="11"/>
        <v>1.8235294117647058</v>
      </c>
      <c r="Z13" s="10">
        <v>0</v>
      </c>
      <c r="AA13" s="17" t="str">
        <f t="shared" si="12"/>
        <v>-</v>
      </c>
      <c r="AB13" s="10">
        <v>164</v>
      </c>
      <c r="AC13" s="17">
        <f t="shared" si="13"/>
        <v>0.84102564102564104</v>
      </c>
      <c r="AD13" s="19">
        <f t="shared" si="14"/>
        <v>9547</v>
      </c>
      <c r="AE13" s="17">
        <f t="shared" si="15"/>
        <v>0.97968188814776813</v>
      </c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1.75" customHeight="1">
      <c r="A14" s="4" t="s">
        <v>26</v>
      </c>
      <c r="B14" s="10">
        <v>5319</v>
      </c>
      <c r="C14" s="17">
        <f t="shared" si="0"/>
        <v>0.94041725601131543</v>
      </c>
      <c r="D14" s="10">
        <v>246</v>
      </c>
      <c r="E14" s="17">
        <f t="shared" si="1"/>
        <v>0.66307277628032346</v>
      </c>
      <c r="F14" s="10">
        <v>96</v>
      </c>
      <c r="G14" s="17">
        <f t="shared" si="2"/>
        <v>1.6271186440677967</v>
      </c>
      <c r="H14" s="10">
        <v>2120</v>
      </c>
      <c r="I14" s="17">
        <f t="shared" si="3"/>
        <v>0.97292335933914642</v>
      </c>
      <c r="J14" s="10">
        <v>434</v>
      </c>
      <c r="K14" s="17">
        <f t="shared" si="4"/>
        <v>1.0432692307692308</v>
      </c>
      <c r="L14" s="10">
        <v>286</v>
      </c>
      <c r="M14" s="17">
        <f t="shared" si="5"/>
        <v>0.80112044817927175</v>
      </c>
      <c r="N14" s="10">
        <v>123</v>
      </c>
      <c r="O14" s="17">
        <f t="shared" si="6"/>
        <v>1.2178217821782178</v>
      </c>
      <c r="P14" s="10">
        <v>44</v>
      </c>
      <c r="Q14" s="17">
        <f t="shared" si="7"/>
        <v>0.7857142857142857</v>
      </c>
      <c r="R14" s="10">
        <v>143</v>
      </c>
      <c r="S14" s="17">
        <f t="shared" si="8"/>
        <v>0.91082802547770703</v>
      </c>
      <c r="T14" s="24"/>
      <c r="U14" s="17" t="str">
        <f t="shared" si="9"/>
        <v>-</v>
      </c>
      <c r="V14" s="10">
        <v>0</v>
      </c>
      <c r="W14" s="17" t="str">
        <f t="shared" si="10"/>
        <v>-</v>
      </c>
      <c r="X14" s="10">
        <v>8</v>
      </c>
      <c r="Y14" s="17">
        <f t="shared" si="11"/>
        <v>0.25806451612903225</v>
      </c>
      <c r="Z14" s="10">
        <v>0</v>
      </c>
      <c r="AA14" s="17" t="str">
        <f t="shared" si="12"/>
        <v>-</v>
      </c>
      <c r="AB14" s="10">
        <v>91</v>
      </c>
      <c r="AC14" s="17">
        <f t="shared" si="13"/>
        <v>0.55487804878048785</v>
      </c>
      <c r="AD14" s="19">
        <f t="shared" si="14"/>
        <v>8910</v>
      </c>
      <c r="AE14" s="17">
        <f t="shared" si="15"/>
        <v>0.93327746936210332</v>
      </c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1.75" customHeight="1">
      <c r="A15" s="4" t="s">
        <v>27</v>
      </c>
      <c r="B15" s="10">
        <v>4759</v>
      </c>
      <c r="C15" s="17">
        <f t="shared" si="0"/>
        <v>0.89471705207745822</v>
      </c>
      <c r="D15" s="10">
        <v>207</v>
      </c>
      <c r="E15" s="17">
        <f t="shared" si="1"/>
        <v>0.84146341463414631</v>
      </c>
      <c r="F15" s="10">
        <v>102</v>
      </c>
      <c r="G15" s="17">
        <f t="shared" si="2"/>
        <v>1.0625</v>
      </c>
      <c r="H15" s="10">
        <v>2152</v>
      </c>
      <c r="I15" s="17">
        <f t="shared" si="3"/>
        <v>1.0150943396226415</v>
      </c>
      <c r="J15" s="10">
        <v>382</v>
      </c>
      <c r="K15" s="17">
        <f t="shared" si="4"/>
        <v>0.88018433179723499</v>
      </c>
      <c r="L15" s="10">
        <v>273</v>
      </c>
      <c r="M15" s="17">
        <f t="shared" si="5"/>
        <v>0.95454545454545459</v>
      </c>
      <c r="N15" s="10">
        <v>64</v>
      </c>
      <c r="O15" s="17">
        <f t="shared" si="6"/>
        <v>0.52032520325203258</v>
      </c>
      <c r="P15" s="10">
        <v>67</v>
      </c>
      <c r="Q15" s="17">
        <f t="shared" si="7"/>
        <v>1.5227272727272727</v>
      </c>
      <c r="R15" s="10">
        <v>238</v>
      </c>
      <c r="S15" s="17">
        <f t="shared" si="8"/>
        <v>1.6643356643356644</v>
      </c>
      <c r="T15" s="24"/>
      <c r="U15" s="17" t="str">
        <f t="shared" si="9"/>
        <v>-</v>
      </c>
      <c r="V15" s="10">
        <v>0</v>
      </c>
      <c r="W15" s="17" t="str">
        <f t="shared" si="10"/>
        <v>-</v>
      </c>
      <c r="X15" s="10">
        <v>27</v>
      </c>
      <c r="Y15" s="17">
        <f t="shared" si="11"/>
        <v>3.375</v>
      </c>
      <c r="Z15" s="10">
        <v>0</v>
      </c>
      <c r="AA15" s="17" t="str">
        <f t="shared" si="12"/>
        <v>-</v>
      </c>
      <c r="AB15" s="10">
        <v>92</v>
      </c>
      <c r="AC15" s="17">
        <f t="shared" si="13"/>
        <v>1.0109890109890109</v>
      </c>
      <c r="AD15" s="19">
        <f t="shared" si="14"/>
        <v>8363</v>
      </c>
      <c r="AE15" s="17">
        <f t="shared" si="15"/>
        <v>0.93860830527497197</v>
      </c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1.75" customHeight="1">
      <c r="A16" s="4" t="s">
        <v>28</v>
      </c>
      <c r="B16" s="10">
        <v>4470</v>
      </c>
      <c r="C16" s="17">
        <f t="shared" si="0"/>
        <v>0.93927295650346709</v>
      </c>
      <c r="D16" s="10">
        <v>397</v>
      </c>
      <c r="E16" s="17">
        <f t="shared" si="1"/>
        <v>1.9178743961352658</v>
      </c>
      <c r="F16" s="10">
        <v>125</v>
      </c>
      <c r="G16" s="17">
        <f t="shared" si="2"/>
        <v>1.2254901960784315</v>
      </c>
      <c r="H16" s="10">
        <v>3083</v>
      </c>
      <c r="I16" s="17">
        <f t="shared" si="3"/>
        <v>1.4326208178438662</v>
      </c>
      <c r="J16" s="10">
        <v>523</v>
      </c>
      <c r="K16" s="17">
        <f t="shared" si="4"/>
        <v>1.369109947643979</v>
      </c>
      <c r="L16" s="10">
        <v>272</v>
      </c>
      <c r="M16" s="17">
        <f t="shared" si="5"/>
        <v>0.99633699633699635</v>
      </c>
      <c r="N16" s="10">
        <v>105</v>
      </c>
      <c r="O16" s="17">
        <f t="shared" si="6"/>
        <v>1.640625</v>
      </c>
      <c r="P16" s="10">
        <v>125</v>
      </c>
      <c r="Q16" s="17">
        <f t="shared" si="7"/>
        <v>1.8656716417910448</v>
      </c>
      <c r="R16" s="10">
        <v>276</v>
      </c>
      <c r="S16" s="17">
        <f t="shared" si="8"/>
        <v>1.1596638655462186</v>
      </c>
      <c r="T16" s="24"/>
      <c r="U16" s="17" t="str">
        <f t="shared" si="9"/>
        <v>-</v>
      </c>
      <c r="V16" s="10">
        <v>0</v>
      </c>
      <c r="W16" s="17" t="str">
        <f t="shared" si="10"/>
        <v>-</v>
      </c>
      <c r="X16" s="10">
        <v>45</v>
      </c>
      <c r="Y16" s="17">
        <f t="shared" si="11"/>
        <v>1.6666666666666667</v>
      </c>
      <c r="Z16" s="10">
        <v>0</v>
      </c>
      <c r="AA16" s="17" t="str">
        <f t="shared" si="12"/>
        <v>-</v>
      </c>
      <c r="AB16" s="10">
        <v>218</v>
      </c>
      <c r="AC16" s="17">
        <f t="shared" si="13"/>
        <v>2.3695652173913042</v>
      </c>
      <c r="AD16" s="19">
        <f t="shared" si="14"/>
        <v>9639</v>
      </c>
      <c r="AE16" s="17">
        <f t="shared" si="15"/>
        <v>1.1525768264976683</v>
      </c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1.75" customHeight="1">
      <c r="A17" s="4" t="s">
        <v>29</v>
      </c>
      <c r="B17" s="10">
        <v>3880</v>
      </c>
      <c r="C17" s="17">
        <f t="shared" si="0"/>
        <v>0.8680089485458613</v>
      </c>
      <c r="D17" s="10">
        <v>141</v>
      </c>
      <c r="E17" s="17">
        <f t="shared" si="1"/>
        <v>0.35516372795969775</v>
      </c>
      <c r="F17" s="10">
        <v>62</v>
      </c>
      <c r="G17" s="17">
        <f t="shared" si="2"/>
        <v>0.496</v>
      </c>
      <c r="H17" s="10">
        <v>2243</v>
      </c>
      <c r="I17" s="17">
        <f t="shared" si="3"/>
        <v>0.72753811222834897</v>
      </c>
      <c r="J17" s="10">
        <v>469</v>
      </c>
      <c r="K17" s="17">
        <f t="shared" si="4"/>
        <v>0.89674952198852775</v>
      </c>
      <c r="L17" s="10">
        <v>334</v>
      </c>
      <c r="M17" s="17">
        <f t="shared" si="5"/>
        <v>1.2279411764705883</v>
      </c>
      <c r="N17" s="10">
        <v>82</v>
      </c>
      <c r="O17" s="17">
        <f t="shared" si="6"/>
        <v>0.78095238095238095</v>
      </c>
      <c r="P17" s="10">
        <v>166</v>
      </c>
      <c r="Q17" s="17">
        <f t="shared" si="7"/>
        <v>1.3280000000000001</v>
      </c>
      <c r="R17" s="10">
        <v>349</v>
      </c>
      <c r="S17" s="17">
        <f t="shared" si="8"/>
        <v>1.2644927536231885</v>
      </c>
      <c r="T17" s="24"/>
      <c r="U17" s="17" t="str">
        <f t="shared" si="9"/>
        <v>-</v>
      </c>
      <c r="V17" s="10">
        <v>0</v>
      </c>
      <c r="W17" s="17" t="str">
        <f t="shared" si="10"/>
        <v>-</v>
      </c>
      <c r="X17" s="10">
        <v>47</v>
      </c>
      <c r="Y17" s="17">
        <f t="shared" si="11"/>
        <v>1.0444444444444445</v>
      </c>
      <c r="Z17" s="10">
        <v>0</v>
      </c>
      <c r="AA17" s="17" t="str">
        <f t="shared" si="12"/>
        <v>-</v>
      </c>
      <c r="AB17" s="10">
        <v>163</v>
      </c>
      <c r="AC17" s="17">
        <f t="shared" si="13"/>
        <v>0.74770642201834858</v>
      </c>
      <c r="AD17" s="19">
        <f t="shared" si="14"/>
        <v>7936</v>
      </c>
      <c r="AE17" s="17">
        <f t="shared" si="15"/>
        <v>0.82332192136113702</v>
      </c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1.75" customHeight="1">
      <c r="A18" s="4" t="s">
        <v>30</v>
      </c>
      <c r="B18" s="10">
        <v>3337</v>
      </c>
      <c r="C18" s="17">
        <f t="shared" si="0"/>
        <v>0.86005154639175263</v>
      </c>
      <c r="D18" s="10">
        <v>214</v>
      </c>
      <c r="E18" s="17">
        <f t="shared" si="1"/>
        <v>1.5177304964539007</v>
      </c>
      <c r="F18" s="10">
        <v>68</v>
      </c>
      <c r="G18" s="17">
        <f t="shared" si="2"/>
        <v>1.096774193548387</v>
      </c>
      <c r="H18" s="10">
        <v>1591</v>
      </c>
      <c r="I18" s="17">
        <f t="shared" si="3"/>
        <v>0.7093178778421757</v>
      </c>
      <c r="J18" s="10">
        <v>354</v>
      </c>
      <c r="K18" s="17">
        <f t="shared" si="4"/>
        <v>0.75479744136460558</v>
      </c>
      <c r="L18" s="10">
        <v>179</v>
      </c>
      <c r="M18" s="17">
        <f t="shared" si="5"/>
        <v>0.5359281437125748</v>
      </c>
      <c r="N18" s="10">
        <v>92</v>
      </c>
      <c r="O18" s="17">
        <f t="shared" si="6"/>
        <v>1.1219512195121952</v>
      </c>
      <c r="P18" s="10">
        <v>159</v>
      </c>
      <c r="Q18" s="17">
        <f t="shared" si="7"/>
        <v>0.95783132530120485</v>
      </c>
      <c r="R18" s="10">
        <v>502</v>
      </c>
      <c r="S18" s="17">
        <f t="shared" si="8"/>
        <v>1.4383954154727794</v>
      </c>
      <c r="T18" s="24"/>
      <c r="U18" s="17" t="str">
        <f t="shared" si="9"/>
        <v>-</v>
      </c>
      <c r="V18" s="10">
        <v>0</v>
      </c>
      <c r="W18" s="17" t="str">
        <f t="shared" si="10"/>
        <v>-</v>
      </c>
      <c r="X18" s="10">
        <v>24</v>
      </c>
      <c r="Y18" s="17">
        <f t="shared" si="11"/>
        <v>0.51063829787234039</v>
      </c>
      <c r="Z18" s="10">
        <v>0</v>
      </c>
      <c r="AA18" s="17" t="str">
        <f t="shared" si="12"/>
        <v>-</v>
      </c>
      <c r="AB18" s="10">
        <v>65</v>
      </c>
      <c r="AC18" s="17">
        <f t="shared" si="13"/>
        <v>0.3987730061349693</v>
      </c>
      <c r="AD18" s="19">
        <f t="shared" si="14"/>
        <v>6585</v>
      </c>
      <c r="AE18" s="17">
        <f t="shared" si="15"/>
        <v>0.82976310483870963</v>
      </c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1.75" customHeight="1">
      <c r="A19" s="4" t="s">
        <v>31</v>
      </c>
      <c r="B19" s="10">
        <v>2571</v>
      </c>
      <c r="C19" s="17">
        <f t="shared" si="0"/>
        <v>0.7704525022475277</v>
      </c>
      <c r="D19" s="10">
        <v>238</v>
      </c>
      <c r="E19" s="17">
        <f t="shared" si="1"/>
        <v>1.1121495327102804</v>
      </c>
      <c r="F19" s="10">
        <v>86</v>
      </c>
      <c r="G19" s="17">
        <f t="shared" si="2"/>
        <v>1.2647058823529411</v>
      </c>
      <c r="H19" s="10">
        <v>1257</v>
      </c>
      <c r="I19" s="17">
        <f t="shared" si="3"/>
        <v>0.79006913890634822</v>
      </c>
      <c r="J19" s="10">
        <v>352</v>
      </c>
      <c r="K19" s="17">
        <f t="shared" si="4"/>
        <v>0.99435028248587576</v>
      </c>
      <c r="L19" s="10">
        <v>211</v>
      </c>
      <c r="M19" s="17">
        <f t="shared" si="5"/>
        <v>1.1787709497206704</v>
      </c>
      <c r="N19" s="10">
        <v>76</v>
      </c>
      <c r="O19" s="17">
        <f t="shared" si="6"/>
        <v>0.82608695652173914</v>
      </c>
      <c r="P19" s="10">
        <v>198</v>
      </c>
      <c r="Q19" s="17">
        <f t="shared" si="7"/>
        <v>1.2452830188679245</v>
      </c>
      <c r="R19" s="10">
        <v>464</v>
      </c>
      <c r="S19" s="17">
        <f t="shared" si="8"/>
        <v>0.92430278884462147</v>
      </c>
      <c r="T19" s="24"/>
      <c r="U19" s="17" t="str">
        <f t="shared" si="9"/>
        <v>-</v>
      </c>
      <c r="V19" s="10">
        <v>0</v>
      </c>
      <c r="W19" s="17" t="str">
        <f t="shared" si="10"/>
        <v>-</v>
      </c>
      <c r="X19" s="10">
        <v>21</v>
      </c>
      <c r="Y19" s="17">
        <f t="shared" si="11"/>
        <v>0.875</v>
      </c>
      <c r="Z19" s="10">
        <v>0</v>
      </c>
      <c r="AA19" s="17" t="str">
        <f t="shared" si="12"/>
        <v>-</v>
      </c>
      <c r="AB19" s="10">
        <v>78</v>
      </c>
      <c r="AC19" s="17">
        <f t="shared" si="13"/>
        <v>1.2</v>
      </c>
      <c r="AD19" s="19">
        <f t="shared" si="14"/>
        <v>5552</v>
      </c>
      <c r="AE19" s="17">
        <f t="shared" si="15"/>
        <v>0.84312832194381171</v>
      </c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1.75" customHeight="1">
      <c r="A20" s="4" t="s">
        <v>32</v>
      </c>
      <c r="B20" s="10">
        <v>1904</v>
      </c>
      <c r="C20" s="17">
        <f t="shared" si="0"/>
        <v>0.74056787242318167</v>
      </c>
      <c r="D20" s="10">
        <v>145</v>
      </c>
      <c r="E20" s="17">
        <f t="shared" si="1"/>
        <v>0.60924369747899154</v>
      </c>
      <c r="F20" s="10">
        <v>66</v>
      </c>
      <c r="G20" s="17">
        <f t="shared" si="2"/>
        <v>0.76744186046511631</v>
      </c>
      <c r="H20" s="10">
        <v>961</v>
      </c>
      <c r="I20" s="17">
        <f t="shared" si="3"/>
        <v>0.7645186953062848</v>
      </c>
      <c r="J20" s="10">
        <v>360</v>
      </c>
      <c r="K20" s="17">
        <f t="shared" si="4"/>
        <v>1.0227272727272727</v>
      </c>
      <c r="L20" s="10">
        <v>194</v>
      </c>
      <c r="M20" s="17">
        <f t="shared" si="5"/>
        <v>0.91943127962085303</v>
      </c>
      <c r="N20" s="10">
        <v>36</v>
      </c>
      <c r="O20" s="17">
        <f t="shared" si="6"/>
        <v>0.47368421052631576</v>
      </c>
      <c r="P20" s="10">
        <v>301</v>
      </c>
      <c r="Q20" s="17">
        <f t="shared" si="7"/>
        <v>1.5202020202020201</v>
      </c>
      <c r="R20" s="10">
        <v>449</v>
      </c>
      <c r="S20" s="17">
        <f t="shared" si="8"/>
        <v>0.96767241379310343</v>
      </c>
      <c r="T20" s="24"/>
      <c r="U20" s="17" t="str">
        <f t="shared" si="9"/>
        <v>-</v>
      </c>
      <c r="V20" s="10">
        <v>0</v>
      </c>
      <c r="W20" s="17" t="str">
        <f t="shared" si="10"/>
        <v>-</v>
      </c>
      <c r="X20" s="10">
        <v>26</v>
      </c>
      <c r="Y20" s="17">
        <f t="shared" si="11"/>
        <v>1.2380952380952381</v>
      </c>
      <c r="Z20" s="10">
        <v>0</v>
      </c>
      <c r="AA20" s="17" t="str">
        <f t="shared" si="12"/>
        <v>-</v>
      </c>
      <c r="AB20" s="10">
        <v>97</v>
      </c>
      <c r="AC20" s="17">
        <f t="shared" si="13"/>
        <v>1.2435897435897436</v>
      </c>
      <c r="AD20" s="19">
        <f t="shared" si="14"/>
        <v>4539</v>
      </c>
      <c r="AE20" s="17">
        <f t="shared" si="15"/>
        <v>0.81754322766570608</v>
      </c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1.75" customHeight="1">
      <c r="A21" s="4" t="s">
        <v>33</v>
      </c>
      <c r="B21" s="10">
        <v>1687</v>
      </c>
      <c r="C21" s="17">
        <f t="shared" si="0"/>
        <v>0.88602941176470584</v>
      </c>
      <c r="D21" s="10">
        <v>142</v>
      </c>
      <c r="E21" s="17">
        <f t="shared" si="1"/>
        <v>0.97931034482758617</v>
      </c>
      <c r="F21" s="10">
        <v>44</v>
      </c>
      <c r="G21" s="17">
        <f t="shared" si="2"/>
        <v>0.66666666666666663</v>
      </c>
      <c r="H21" s="10">
        <v>883</v>
      </c>
      <c r="I21" s="17">
        <f t="shared" si="3"/>
        <v>0.91883454734651404</v>
      </c>
      <c r="J21" s="10">
        <v>287</v>
      </c>
      <c r="K21" s="17">
        <f t="shared" si="4"/>
        <v>0.79722222222222228</v>
      </c>
      <c r="L21" s="10">
        <v>171</v>
      </c>
      <c r="M21" s="17">
        <f t="shared" si="5"/>
        <v>0.88144329896907214</v>
      </c>
      <c r="N21" s="10">
        <v>33</v>
      </c>
      <c r="O21" s="17">
        <f t="shared" si="6"/>
        <v>0.91666666666666663</v>
      </c>
      <c r="P21" s="10">
        <v>291</v>
      </c>
      <c r="Q21" s="17">
        <f t="shared" si="7"/>
        <v>0.96677740863787376</v>
      </c>
      <c r="R21" s="10">
        <v>519</v>
      </c>
      <c r="S21" s="17">
        <f t="shared" si="8"/>
        <v>1.1559020044543429</v>
      </c>
      <c r="T21" s="24"/>
      <c r="U21" s="17" t="str">
        <f t="shared" si="9"/>
        <v>-</v>
      </c>
      <c r="V21" s="10">
        <v>0</v>
      </c>
      <c r="W21" s="17" t="str">
        <f t="shared" si="10"/>
        <v>-</v>
      </c>
      <c r="X21" s="10">
        <v>11</v>
      </c>
      <c r="Y21" s="17">
        <f t="shared" si="11"/>
        <v>0.42307692307692307</v>
      </c>
      <c r="Z21" s="10">
        <v>0</v>
      </c>
      <c r="AA21" s="17" t="str">
        <f t="shared" si="12"/>
        <v>-</v>
      </c>
      <c r="AB21" s="10">
        <v>63</v>
      </c>
      <c r="AC21" s="17">
        <f t="shared" si="13"/>
        <v>0.64948453608247425</v>
      </c>
      <c r="AD21" s="19">
        <f t="shared" si="14"/>
        <v>4131</v>
      </c>
      <c r="AE21" s="17">
        <f t="shared" si="15"/>
        <v>0.9101123595505618</v>
      </c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1.75" customHeight="1">
      <c r="A22" s="4" t="s">
        <v>34</v>
      </c>
      <c r="B22" s="10">
        <v>1248</v>
      </c>
      <c r="C22" s="17">
        <f t="shared" si="0"/>
        <v>0.7397747480735033</v>
      </c>
      <c r="D22" s="10">
        <v>5</v>
      </c>
      <c r="E22" s="17">
        <f t="shared" si="1"/>
        <v>3.5211267605633804E-2</v>
      </c>
      <c r="F22" s="10">
        <v>40</v>
      </c>
      <c r="G22" s="17">
        <f t="shared" si="2"/>
        <v>0.90909090909090906</v>
      </c>
      <c r="H22" s="10">
        <v>794</v>
      </c>
      <c r="I22" s="17">
        <f t="shared" si="3"/>
        <v>0.89920724801812002</v>
      </c>
      <c r="J22" s="10">
        <v>330</v>
      </c>
      <c r="K22" s="17">
        <f t="shared" si="4"/>
        <v>1.1498257839721255</v>
      </c>
      <c r="L22" s="10">
        <v>173</v>
      </c>
      <c r="M22" s="17">
        <f t="shared" si="5"/>
        <v>1.0116959064327486</v>
      </c>
      <c r="N22" s="10">
        <v>43</v>
      </c>
      <c r="O22" s="17">
        <f t="shared" si="6"/>
        <v>1.303030303030303</v>
      </c>
      <c r="P22" s="10">
        <v>411</v>
      </c>
      <c r="Q22" s="17">
        <f t="shared" si="7"/>
        <v>1.4123711340206186</v>
      </c>
      <c r="R22" s="10">
        <v>626</v>
      </c>
      <c r="S22" s="17">
        <f t="shared" si="8"/>
        <v>1.20616570327553</v>
      </c>
      <c r="T22" s="24"/>
      <c r="U22" s="17" t="str">
        <f t="shared" si="9"/>
        <v>-</v>
      </c>
      <c r="V22" s="10">
        <v>0</v>
      </c>
      <c r="W22" s="17" t="str">
        <f t="shared" si="10"/>
        <v>-</v>
      </c>
      <c r="X22" s="10">
        <v>13</v>
      </c>
      <c r="Y22" s="17">
        <f t="shared" si="11"/>
        <v>1.1818181818181819</v>
      </c>
      <c r="Z22" s="10">
        <v>1</v>
      </c>
      <c r="AA22" s="17" t="str">
        <f t="shared" si="12"/>
        <v>-</v>
      </c>
      <c r="AB22" s="10">
        <v>52</v>
      </c>
      <c r="AC22" s="17">
        <f t="shared" si="13"/>
        <v>0.82539682539682535</v>
      </c>
      <c r="AD22" s="19">
        <f t="shared" si="14"/>
        <v>3736</v>
      </c>
      <c r="AE22" s="17">
        <f t="shared" si="15"/>
        <v>0.90438150568869524</v>
      </c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1.75" customHeight="1">
      <c r="A23" s="4" t="s">
        <v>35</v>
      </c>
      <c r="B23" s="10">
        <v>1301</v>
      </c>
      <c r="C23" s="17">
        <f t="shared" si="0"/>
        <v>1.0424679487179487</v>
      </c>
      <c r="D23" s="10">
        <v>7</v>
      </c>
      <c r="E23" s="17">
        <f t="shared" si="1"/>
        <v>1.4</v>
      </c>
      <c r="F23" s="10">
        <v>73</v>
      </c>
      <c r="G23" s="17">
        <f t="shared" si="2"/>
        <v>1.825</v>
      </c>
      <c r="H23" s="10">
        <v>563</v>
      </c>
      <c r="I23" s="17">
        <f t="shared" si="3"/>
        <v>0.70906801007556675</v>
      </c>
      <c r="J23" s="10">
        <v>250</v>
      </c>
      <c r="K23" s="17">
        <f t="shared" si="4"/>
        <v>0.75757575757575757</v>
      </c>
      <c r="L23" s="10">
        <v>80</v>
      </c>
      <c r="M23" s="17">
        <f t="shared" si="5"/>
        <v>0.46242774566473988</v>
      </c>
      <c r="N23" s="10">
        <v>27</v>
      </c>
      <c r="O23" s="17">
        <f t="shared" si="6"/>
        <v>0.62790697674418605</v>
      </c>
      <c r="P23" s="10">
        <v>421</v>
      </c>
      <c r="Q23" s="17">
        <f t="shared" si="7"/>
        <v>1.024330900243309</v>
      </c>
      <c r="R23" s="10">
        <v>738</v>
      </c>
      <c r="S23" s="17">
        <f t="shared" si="8"/>
        <v>1.1789137380191694</v>
      </c>
      <c r="T23" s="24"/>
      <c r="U23" s="17" t="str">
        <f t="shared" si="9"/>
        <v>-</v>
      </c>
      <c r="V23" s="10">
        <v>2</v>
      </c>
      <c r="W23" s="17" t="str">
        <f t="shared" si="10"/>
        <v>-</v>
      </c>
      <c r="X23" s="10">
        <v>6</v>
      </c>
      <c r="Y23" s="17">
        <f t="shared" si="11"/>
        <v>0.46153846153846156</v>
      </c>
      <c r="Z23" s="10">
        <v>20</v>
      </c>
      <c r="AA23" s="17">
        <f t="shared" si="12"/>
        <v>20</v>
      </c>
      <c r="AB23" s="10">
        <v>208</v>
      </c>
      <c r="AC23" s="17">
        <f t="shared" si="13"/>
        <v>4</v>
      </c>
      <c r="AD23" s="19">
        <f t="shared" si="14"/>
        <v>3696</v>
      </c>
      <c r="AE23" s="17">
        <f t="shared" si="15"/>
        <v>0.98929336188436834</v>
      </c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1.75" customHeight="1">
      <c r="A24" s="4" t="s">
        <v>36</v>
      </c>
      <c r="B24" s="10">
        <v>1999</v>
      </c>
      <c r="C24" s="17">
        <f t="shared" si="0"/>
        <v>1.536510376633359</v>
      </c>
      <c r="D24" s="10">
        <v>3</v>
      </c>
      <c r="E24" s="17">
        <f t="shared" si="1"/>
        <v>0.42857142857142855</v>
      </c>
      <c r="F24" s="10">
        <v>84</v>
      </c>
      <c r="G24" s="17">
        <f t="shared" si="2"/>
        <v>1.1506849315068493</v>
      </c>
      <c r="H24" s="10">
        <v>459</v>
      </c>
      <c r="I24" s="17">
        <f t="shared" si="3"/>
        <v>0.81527531083481353</v>
      </c>
      <c r="J24" s="10">
        <v>200</v>
      </c>
      <c r="K24" s="17">
        <f t="shared" si="4"/>
        <v>0.8</v>
      </c>
      <c r="L24" s="10">
        <v>184</v>
      </c>
      <c r="M24" s="17">
        <f t="shared" si="5"/>
        <v>2.2999999999999998</v>
      </c>
      <c r="N24" s="10">
        <v>34</v>
      </c>
      <c r="O24" s="17">
        <f t="shared" si="6"/>
        <v>1.2592592592592593</v>
      </c>
      <c r="P24" s="10">
        <v>848</v>
      </c>
      <c r="Q24" s="17">
        <f t="shared" si="7"/>
        <v>2.0142517814726841</v>
      </c>
      <c r="R24" s="10">
        <v>433</v>
      </c>
      <c r="S24" s="17">
        <f t="shared" si="8"/>
        <v>0.58672086720867211</v>
      </c>
      <c r="T24" s="24"/>
      <c r="U24" s="17" t="str">
        <f t="shared" si="9"/>
        <v>-</v>
      </c>
      <c r="V24" s="10">
        <v>1</v>
      </c>
      <c r="W24" s="17">
        <f t="shared" si="10"/>
        <v>0.5</v>
      </c>
      <c r="X24" s="10">
        <v>13</v>
      </c>
      <c r="Y24" s="17">
        <f t="shared" si="11"/>
        <v>2.1666666666666665</v>
      </c>
      <c r="Z24" s="10">
        <v>11</v>
      </c>
      <c r="AA24" s="17">
        <f t="shared" si="12"/>
        <v>0.55000000000000004</v>
      </c>
      <c r="AB24" s="10">
        <v>36</v>
      </c>
      <c r="AC24" s="17">
        <f t="shared" si="13"/>
        <v>0.17307692307692307</v>
      </c>
      <c r="AD24" s="19">
        <f t="shared" si="14"/>
        <v>4305</v>
      </c>
      <c r="AE24" s="17">
        <f t="shared" si="15"/>
        <v>1.1647727272727273</v>
      </c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21.75" customHeight="1">
      <c r="A25" s="4" t="s">
        <v>37</v>
      </c>
      <c r="B25" s="10">
        <v>970</v>
      </c>
      <c r="C25" s="17">
        <f t="shared" si="0"/>
        <v>0.48524262131065532</v>
      </c>
      <c r="D25" s="10">
        <v>1</v>
      </c>
      <c r="E25" s="17">
        <f t="shared" si="1"/>
        <v>0.33333333333333331</v>
      </c>
      <c r="F25" s="10">
        <v>63</v>
      </c>
      <c r="G25" s="17">
        <f t="shared" si="2"/>
        <v>0.75</v>
      </c>
      <c r="H25" s="10">
        <v>237</v>
      </c>
      <c r="I25" s="17">
        <f t="shared" si="3"/>
        <v>0.5163398692810458</v>
      </c>
      <c r="J25" s="10">
        <v>140</v>
      </c>
      <c r="K25" s="17">
        <f t="shared" si="4"/>
        <v>0.7</v>
      </c>
      <c r="L25" s="10">
        <v>56</v>
      </c>
      <c r="M25" s="17">
        <f t="shared" si="5"/>
        <v>0.30434782608695654</v>
      </c>
      <c r="N25" s="10">
        <v>8</v>
      </c>
      <c r="O25" s="17">
        <f t="shared" si="6"/>
        <v>0.23529411764705882</v>
      </c>
      <c r="P25" s="10">
        <v>775</v>
      </c>
      <c r="Q25" s="17">
        <f t="shared" si="7"/>
        <v>0.91391509433962259</v>
      </c>
      <c r="R25" s="10">
        <v>613</v>
      </c>
      <c r="S25" s="17">
        <f t="shared" si="8"/>
        <v>1.415704387990762</v>
      </c>
      <c r="T25" s="24"/>
      <c r="U25" s="17" t="str">
        <f t="shared" si="9"/>
        <v>-</v>
      </c>
      <c r="V25" s="10">
        <v>0</v>
      </c>
      <c r="W25" s="17">
        <f t="shared" si="10"/>
        <v>0</v>
      </c>
      <c r="X25" s="10">
        <v>7</v>
      </c>
      <c r="Y25" s="17">
        <f t="shared" si="11"/>
        <v>0.53846153846153844</v>
      </c>
      <c r="Z25" s="10">
        <v>12</v>
      </c>
      <c r="AA25" s="17">
        <f t="shared" si="12"/>
        <v>1.0909090909090908</v>
      </c>
      <c r="AB25" s="10">
        <v>19</v>
      </c>
      <c r="AC25" s="17">
        <f t="shared" si="13"/>
        <v>0.52777777777777779</v>
      </c>
      <c r="AD25" s="19">
        <f t="shared" si="14"/>
        <v>2901</v>
      </c>
      <c r="AE25" s="17">
        <f t="shared" si="15"/>
        <v>0.67386759581881528</v>
      </c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21.75" customHeight="1">
      <c r="A26" s="4" t="s">
        <v>38</v>
      </c>
      <c r="B26" s="10">
        <v>834</v>
      </c>
      <c r="C26" s="17">
        <f t="shared" si="0"/>
        <v>0.85979381443298974</v>
      </c>
      <c r="D26" s="10">
        <v>3</v>
      </c>
      <c r="E26" s="17">
        <f t="shared" si="1"/>
        <v>3</v>
      </c>
      <c r="F26" s="10">
        <v>33</v>
      </c>
      <c r="G26" s="17">
        <f t="shared" si="2"/>
        <v>0.52380952380952384</v>
      </c>
      <c r="H26" s="10">
        <v>277</v>
      </c>
      <c r="I26" s="17">
        <f t="shared" si="3"/>
        <v>1.1687763713080168</v>
      </c>
      <c r="J26" s="10">
        <v>153</v>
      </c>
      <c r="K26" s="17">
        <f t="shared" si="4"/>
        <v>1.0928571428571427</v>
      </c>
      <c r="L26" s="10">
        <v>94</v>
      </c>
      <c r="M26" s="17">
        <f t="shared" si="5"/>
        <v>1.6785714285714286</v>
      </c>
      <c r="N26" s="10">
        <v>15</v>
      </c>
      <c r="O26" s="17">
        <f t="shared" si="6"/>
        <v>1.875</v>
      </c>
      <c r="P26" s="10">
        <v>943</v>
      </c>
      <c r="Q26" s="17">
        <f t="shared" si="7"/>
        <v>1.2167741935483871</v>
      </c>
      <c r="R26" s="10">
        <v>769</v>
      </c>
      <c r="S26" s="17">
        <f t="shared" si="8"/>
        <v>1.2544861337683524</v>
      </c>
      <c r="T26" s="24"/>
      <c r="U26" s="17" t="str">
        <f t="shared" si="9"/>
        <v>-</v>
      </c>
      <c r="V26" s="10">
        <v>0</v>
      </c>
      <c r="W26" s="17" t="str">
        <f t="shared" si="10"/>
        <v>-</v>
      </c>
      <c r="X26" s="10">
        <v>2</v>
      </c>
      <c r="Y26" s="17">
        <f t="shared" si="11"/>
        <v>0.2857142857142857</v>
      </c>
      <c r="Z26" s="10">
        <v>5</v>
      </c>
      <c r="AA26" s="17">
        <f t="shared" si="12"/>
        <v>0.41666666666666669</v>
      </c>
      <c r="AB26" s="10">
        <v>33</v>
      </c>
      <c r="AC26" s="17">
        <f t="shared" si="13"/>
        <v>1.736842105263158</v>
      </c>
      <c r="AD26" s="19">
        <f t="shared" si="14"/>
        <v>3161</v>
      </c>
      <c r="AE26" s="17">
        <f t="shared" si="15"/>
        <v>1.0896242674939676</v>
      </c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21.75" customHeight="1">
      <c r="A27" s="4" t="s">
        <v>39</v>
      </c>
      <c r="B27" s="10">
        <v>796</v>
      </c>
      <c r="C27" s="17">
        <f t="shared" si="0"/>
        <v>0.95443645083932849</v>
      </c>
      <c r="D27" s="10">
        <v>0</v>
      </c>
      <c r="E27" s="17">
        <f t="shared" si="1"/>
        <v>0</v>
      </c>
      <c r="F27" s="10">
        <v>66</v>
      </c>
      <c r="G27" s="17">
        <f t="shared" si="2"/>
        <v>2</v>
      </c>
      <c r="H27" s="10">
        <v>297</v>
      </c>
      <c r="I27" s="17">
        <f t="shared" si="3"/>
        <v>1.0722021660649819</v>
      </c>
      <c r="J27" s="10">
        <v>136</v>
      </c>
      <c r="K27" s="17">
        <f t="shared" si="4"/>
        <v>0.88888888888888884</v>
      </c>
      <c r="L27" s="10">
        <v>113</v>
      </c>
      <c r="M27" s="17">
        <f t="shared" si="5"/>
        <v>1.2021276595744681</v>
      </c>
      <c r="N27" s="10">
        <v>11</v>
      </c>
      <c r="O27" s="17">
        <f t="shared" si="6"/>
        <v>0.73333333333333328</v>
      </c>
      <c r="P27" s="10">
        <v>1605</v>
      </c>
      <c r="Q27" s="17">
        <f t="shared" si="7"/>
        <v>1.7020148462354188</v>
      </c>
      <c r="R27" s="10">
        <v>855</v>
      </c>
      <c r="S27" s="17">
        <f t="shared" si="8"/>
        <v>1.1118335500650196</v>
      </c>
      <c r="T27" s="10">
        <v>275</v>
      </c>
      <c r="U27" s="17" t="str">
        <f t="shared" si="9"/>
        <v>-</v>
      </c>
      <c r="V27" s="10">
        <v>3</v>
      </c>
      <c r="W27" s="17" t="str">
        <f t="shared" si="10"/>
        <v>-</v>
      </c>
      <c r="X27" s="10">
        <v>16</v>
      </c>
      <c r="Y27" s="17">
        <f t="shared" si="11"/>
        <v>8</v>
      </c>
      <c r="Z27" s="10">
        <v>18</v>
      </c>
      <c r="AA27" s="17">
        <f t="shared" si="12"/>
        <v>3.6</v>
      </c>
      <c r="AB27" s="10">
        <v>19</v>
      </c>
      <c r="AC27" s="17">
        <f t="shared" si="13"/>
        <v>0.5757575757575758</v>
      </c>
      <c r="AD27" s="19">
        <f t="shared" si="14"/>
        <v>4210</v>
      </c>
      <c r="AE27" s="17">
        <f t="shared" si="15"/>
        <v>1.3318570072761784</v>
      </c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1.75" customHeight="1">
      <c r="A28" s="4" t="s">
        <v>40</v>
      </c>
      <c r="B28" s="10">
        <v>842</v>
      </c>
      <c r="C28" s="17">
        <f t="shared" si="0"/>
        <v>1.0577889447236182</v>
      </c>
      <c r="D28" s="10">
        <v>2</v>
      </c>
      <c r="E28" s="17" t="str">
        <f t="shared" si="1"/>
        <v>-</v>
      </c>
      <c r="F28" s="10">
        <v>81</v>
      </c>
      <c r="G28" s="17">
        <f t="shared" si="2"/>
        <v>1.2272727272727273</v>
      </c>
      <c r="H28" s="10">
        <v>183</v>
      </c>
      <c r="I28" s="17">
        <f t="shared" si="3"/>
        <v>0.61616161616161613</v>
      </c>
      <c r="J28" s="10">
        <v>116</v>
      </c>
      <c r="K28" s="17">
        <f t="shared" si="4"/>
        <v>0.8529411764705882</v>
      </c>
      <c r="L28" s="10">
        <v>49</v>
      </c>
      <c r="M28" s="17">
        <f t="shared" si="5"/>
        <v>0.4336283185840708</v>
      </c>
      <c r="N28" s="10">
        <v>6</v>
      </c>
      <c r="O28" s="17">
        <f t="shared" si="6"/>
        <v>0.54545454545454541</v>
      </c>
      <c r="P28" s="10">
        <v>1261</v>
      </c>
      <c r="Q28" s="17">
        <f t="shared" si="7"/>
        <v>0.7856697819314642</v>
      </c>
      <c r="R28" s="10">
        <v>919</v>
      </c>
      <c r="S28" s="17">
        <f t="shared" si="8"/>
        <v>1.0748538011695907</v>
      </c>
      <c r="T28" s="10">
        <v>338</v>
      </c>
      <c r="U28" s="17">
        <f t="shared" si="9"/>
        <v>1.229090909090909</v>
      </c>
      <c r="V28" s="10">
        <v>0</v>
      </c>
      <c r="W28" s="17">
        <f t="shared" si="10"/>
        <v>0</v>
      </c>
      <c r="X28" s="10">
        <v>12</v>
      </c>
      <c r="Y28" s="17">
        <f t="shared" si="11"/>
        <v>0.75</v>
      </c>
      <c r="Z28" s="10">
        <v>5</v>
      </c>
      <c r="AA28" s="17">
        <f t="shared" si="12"/>
        <v>0.27777777777777779</v>
      </c>
      <c r="AB28" s="10">
        <v>3</v>
      </c>
      <c r="AC28" s="17">
        <f t="shared" si="13"/>
        <v>0.15789473684210525</v>
      </c>
      <c r="AD28" s="19">
        <f t="shared" si="14"/>
        <v>3817</v>
      </c>
      <c r="AE28" s="17">
        <f t="shared" si="15"/>
        <v>0.90665083135391922</v>
      </c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1.75" customHeight="1">
      <c r="A29" s="4" t="s">
        <v>41</v>
      </c>
      <c r="B29" s="10">
        <v>913</v>
      </c>
      <c r="C29" s="17">
        <f t="shared" si="0"/>
        <v>1.0843230403800475</v>
      </c>
      <c r="D29" s="10">
        <v>5</v>
      </c>
      <c r="E29" s="17">
        <f t="shared" si="1"/>
        <v>2.5</v>
      </c>
      <c r="F29" s="10">
        <v>33</v>
      </c>
      <c r="G29" s="17">
        <f t="shared" si="2"/>
        <v>0.40740740740740738</v>
      </c>
      <c r="H29" s="10">
        <v>192</v>
      </c>
      <c r="I29" s="17">
        <f t="shared" si="3"/>
        <v>1.0491803278688525</v>
      </c>
      <c r="J29" s="10">
        <v>116</v>
      </c>
      <c r="K29" s="17">
        <f t="shared" si="4"/>
        <v>1</v>
      </c>
      <c r="L29" s="10">
        <v>82</v>
      </c>
      <c r="M29" s="17">
        <f t="shared" si="5"/>
        <v>1.6734693877551021</v>
      </c>
      <c r="N29" s="10">
        <v>2</v>
      </c>
      <c r="O29" s="17">
        <f t="shared" si="6"/>
        <v>0.33333333333333331</v>
      </c>
      <c r="P29" s="10">
        <v>1819</v>
      </c>
      <c r="Q29" s="17">
        <f t="shared" si="7"/>
        <v>1.4425059476605868</v>
      </c>
      <c r="R29" s="10">
        <v>919</v>
      </c>
      <c r="S29" s="17">
        <f t="shared" si="8"/>
        <v>1</v>
      </c>
      <c r="T29" s="10">
        <v>502</v>
      </c>
      <c r="U29" s="17">
        <f t="shared" si="9"/>
        <v>1.485207100591716</v>
      </c>
      <c r="V29" s="10">
        <v>1</v>
      </c>
      <c r="W29" s="17" t="str">
        <f t="shared" si="10"/>
        <v>-</v>
      </c>
      <c r="X29" s="10">
        <v>10</v>
      </c>
      <c r="Y29" s="17">
        <f t="shared" si="11"/>
        <v>0.83333333333333337</v>
      </c>
      <c r="Z29" s="10">
        <v>27</v>
      </c>
      <c r="AA29" s="17">
        <f t="shared" si="12"/>
        <v>5.4</v>
      </c>
      <c r="AB29" s="10">
        <v>1</v>
      </c>
      <c r="AC29" s="17">
        <f t="shared" si="13"/>
        <v>0.33333333333333331</v>
      </c>
      <c r="AD29" s="19">
        <f t="shared" si="14"/>
        <v>4622</v>
      </c>
      <c r="AE29" s="17">
        <f t="shared" si="15"/>
        <v>1.2108986114749805</v>
      </c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1.75" customHeight="1">
      <c r="A30" s="4" t="s">
        <v>42</v>
      </c>
      <c r="B30" s="10">
        <v>802</v>
      </c>
      <c r="C30" s="17">
        <f t="shared" si="0"/>
        <v>0.87842278203723989</v>
      </c>
      <c r="D30" s="10">
        <v>1</v>
      </c>
      <c r="E30" s="17">
        <f t="shared" si="1"/>
        <v>0.2</v>
      </c>
      <c r="F30" s="10">
        <v>72</v>
      </c>
      <c r="G30" s="17">
        <f t="shared" si="2"/>
        <v>2.1818181818181817</v>
      </c>
      <c r="H30" s="10">
        <v>135</v>
      </c>
      <c r="I30" s="17">
        <f t="shared" si="3"/>
        <v>0.703125</v>
      </c>
      <c r="J30" s="10">
        <v>88</v>
      </c>
      <c r="K30" s="17">
        <f t="shared" si="4"/>
        <v>0.75862068965517238</v>
      </c>
      <c r="L30" s="10">
        <v>61</v>
      </c>
      <c r="M30" s="17">
        <f t="shared" si="5"/>
        <v>0.74390243902439024</v>
      </c>
      <c r="N30" s="10">
        <v>3</v>
      </c>
      <c r="O30" s="17">
        <f t="shared" si="6"/>
        <v>1.5</v>
      </c>
      <c r="P30" s="10">
        <v>2151</v>
      </c>
      <c r="Q30" s="17">
        <f t="shared" si="7"/>
        <v>1.1825178669598682</v>
      </c>
      <c r="R30" s="10">
        <v>889</v>
      </c>
      <c r="S30" s="17">
        <f t="shared" si="8"/>
        <v>0.96735582154515776</v>
      </c>
      <c r="T30" s="10">
        <v>328</v>
      </c>
      <c r="U30" s="17">
        <f t="shared" si="9"/>
        <v>0.65338645418326691</v>
      </c>
      <c r="V30" s="10">
        <v>2</v>
      </c>
      <c r="W30" s="17">
        <f t="shared" si="10"/>
        <v>2</v>
      </c>
      <c r="X30" s="10">
        <v>2</v>
      </c>
      <c r="Y30" s="17">
        <f t="shared" si="11"/>
        <v>0.2</v>
      </c>
      <c r="Z30" s="10">
        <v>21</v>
      </c>
      <c r="AA30" s="17">
        <f t="shared" si="12"/>
        <v>0.77777777777777779</v>
      </c>
      <c r="AB30" s="10">
        <v>9</v>
      </c>
      <c r="AC30" s="17">
        <f t="shared" si="13"/>
        <v>9</v>
      </c>
      <c r="AD30" s="19">
        <f t="shared" si="14"/>
        <v>4564</v>
      </c>
      <c r="AE30" s="17">
        <f t="shared" si="15"/>
        <v>0.98745131977498923</v>
      </c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21.75" customHeight="1">
      <c r="A31" s="4" t="s">
        <v>43</v>
      </c>
      <c r="B31" s="10">
        <v>758</v>
      </c>
      <c r="C31" s="17">
        <f t="shared" si="0"/>
        <v>0.9451371571072319</v>
      </c>
      <c r="D31" s="10">
        <v>1</v>
      </c>
      <c r="E31" s="17">
        <f t="shared" si="1"/>
        <v>1</v>
      </c>
      <c r="F31" s="10">
        <v>39</v>
      </c>
      <c r="G31" s="17">
        <f t="shared" si="2"/>
        <v>0.54166666666666663</v>
      </c>
      <c r="H31" s="10">
        <v>128</v>
      </c>
      <c r="I31" s="17">
        <f t="shared" si="3"/>
        <v>0.94814814814814818</v>
      </c>
      <c r="J31" s="10">
        <v>83</v>
      </c>
      <c r="K31" s="17">
        <f t="shared" si="4"/>
        <v>0.94318181818181823</v>
      </c>
      <c r="L31" s="10">
        <v>74</v>
      </c>
      <c r="M31" s="17">
        <f t="shared" si="5"/>
        <v>1.2131147540983607</v>
      </c>
      <c r="N31" s="10">
        <v>3</v>
      </c>
      <c r="O31" s="17">
        <f t="shared" si="6"/>
        <v>1</v>
      </c>
      <c r="P31" s="10">
        <v>1701</v>
      </c>
      <c r="Q31" s="17">
        <f t="shared" si="7"/>
        <v>0.79079497907949792</v>
      </c>
      <c r="R31" s="10">
        <v>1066</v>
      </c>
      <c r="S31" s="17">
        <f t="shared" si="8"/>
        <v>1.1991001124859393</v>
      </c>
      <c r="T31" s="10">
        <v>590</v>
      </c>
      <c r="U31" s="17">
        <f t="shared" si="9"/>
        <v>1.7987804878048781</v>
      </c>
      <c r="V31" s="10">
        <v>2</v>
      </c>
      <c r="W31" s="17">
        <f t="shared" si="10"/>
        <v>1</v>
      </c>
      <c r="X31" s="10">
        <v>10</v>
      </c>
      <c r="Y31" s="17">
        <f t="shared" si="11"/>
        <v>5</v>
      </c>
      <c r="Z31" s="10">
        <v>25</v>
      </c>
      <c r="AA31" s="17">
        <f t="shared" si="12"/>
        <v>1.1904761904761905</v>
      </c>
      <c r="AB31" s="10">
        <v>12</v>
      </c>
      <c r="AC31" s="17">
        <f t="shared" si="13"/>
        <v>1.3333333333333333</v>
      </c>
      <c r="AD31" s="19">
        <f t="shared" si="14"/>
        <v>4492</v>
      </c>
      <c r="AE31" s="17">
        <f t="shared" si="15"/>
        <v>0.98422436459246276</v>
      </c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1.75" customHeight="1">
      <c r="A32" s="4" t="s">
        <v>44</v>
      </c>
      <c r="B32" s="10">
        <v>556</v>
      </c>
      <c r="C32" s="17">
        <f t="shared" si="0"/>
        <v>0.73350923482849606</v>
      </c>
      <c r="D32" s="10">
        <v>2</v>
      </c>
      <c r="E32" s="17">
        <f t="shared" si="1"/>
        <v>2</v>
      </c>
      <c r="F32" s="10">
        <v>52</v>
      </c>
      <c r="G32" s="17">
        <f t="shared" si="2"/>
        <v>1.3333333333333333</v>
      </c>
      <c r="H32" s="10">
        <v>139</v>
      </c>
      <c r="I32" s="17">
        <f t="shared" si="3"/>
        <v>1.0859375</v>
      </c>
      <c r="J32" s="10">
        <v>100</v>
      </c>
      <c r="K32" s="17">
        <f t="shared" si="4"/>
        <v>1.2048192771084338</v>
      </c>
      <c r="L32" s="10">
        <v>85</v>
      </c>
      <c r="M32" s="17">
        <f t="shared" si="5"/>
        <v>1.1486486486486487</v>
      </c>
      <c r="N32" s="10">
        <v>14</v>
      </c>
      <c r="O32" s="17">
        <f t="shared" si="6"/>
        <v>4.666666666666667</v>
      </c>
      <c r="P32" s="10">
        <v>1586</v>
      </c>
      <c r="Q32" s="17">
        <f t="shared" si="7"/>
        <v>0.93239271017048797</v>
      </c>
      <c r="R32" s="10">
        <v>1070</v>
      </c>
      <c r="S32" s="17">
        <f t="shared" si="8"/>
        <v>1.00375234521576</v>
      </c>
      <c r="T32" s="10">
        <v>435</v>
      </c>
      <c r="U32" s="17">
        <f t="shared" si="9"/>
        <v>0.73728813559322037</v>
      </c>
      <c r="V32" s="10">
        <v>1</v>
      </c>
      <c r="W32" s="17">
        <f t="shared" si="10"/>
        <v>0.5</v>
      </c>
      <c r="X32" s="10">
        <v>8</v>
      </c>
      <c r="Y32" s="17">
        <f t="shared" si="11"/>
        <v>0.8</v>
      </c>
      <c r="Z32" s="10">
        <v>25</v>
      </c>
      <c r="AA32" s="17">
        <f t="shared" si="12"/>
        <v>1</v>
      </c>
      <c r="AB32" s="10">
        <v>29</v>
      </c>
      <c r="AC32" s="17">
        <f t="shared" si="13"/>
        <v>2.4166666666666665</v>
      </c>
      <c r="AD32" s="19">
        <f t="shared" si="14"/>
        <v>4102</v>
      </c>
      <c r="AE32" s="17">
        <f t="shared" si="15"/>
        <v>0.91317898486197679</v>
      </c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31" ht="21.75" customHeight="1">
      <c r="A33" s="4" t="s">
        <v>45</v>
      </c>
      <c r="B33" s="10">
        <v>504</v>
      </c>
      <c r="C33" s="17">
        <f t="shared" si="0"/>
        <v>0.90647482014388492</v>
      </c>
      <c r="D33" s="10">
        <v>2</v>
      </c>
      <c r="E33" s="17">
        <f t="shared" si="1"/>
        <v>1</v>
      </c>
      <c r="F33" s="10">
        <v>73</v>
      </c>
      <c r="G33" s="17">
        <f t="shared" si="2"/>
        <v>1.4038461538461537</v>
      </c>
      <c r="H33" s="10">
        <v>127</v>
      </c>
      <c r="I33" s="17">
        <f t="shared" si="3"/>
        <v>0.91366906474820142</v>
      </c>
      <c r="J33" s="10">
        <v>81</v>
      </c>
      <c r="K33" s="17">
        <f t="shared" si="4"/>
        <v>0.81</v>
      </c>
      <c r="L33" s="10">
        <v>44</v>
      </c>
      <c r="M33" s="17">
        <f t="shared" si="5"/>
        <v>0.51764705882352946</v>
      </c>
      <c r="N33" s="10">
        <v>18</v>
      </c>
      <c r="O33" s="17">
        <f t="shared" si="6"/>
        <v>1.2857142857142858</v>
      </c>
      <c r="P33" s="10">
        <v>1523</v>
      </c>
      <c r="Q33" s="17">
        <f t="shared" si="7"/>
        <v>0.96027742749054223</v>
      </c>
      <c r="R33" s="10">
        <v>989</v>
      </c>
      <c r="S33" s="17">
        <f t="shared" si="8"/>
        <v>0.92429906542056073</v>
      </c>
      <c r="T33" s="10">
        <v>479</v>
      </c>
      <c r="U33" s="17">
        <f t="shared" si="9"/>
        <v>1.1011494252873564</v>
      </c>
      <c r="V33" s="10">
        <v>4</v>
      </c>
      <c r="W33" s="17">
        <f t="shared" si="10"/>
        <v>4</v>
      </c>
      <c r="X33" s="10">
        <v>1</v>
      </c>
      <c r="Y33" s="17">
        <f t="shared" si="11"/>
        <v>0.125</v>
      </c>
      <c r="Z33" s="10">
        <v>58</v>
      </c>
      <c r="AA33" s="17">
        <f t="shared" si="12"/>
        <v>2.3199999999999998</v>
      </c>
      <c r="AB33" s="10">
        <v>36</v>
      </c>
      <c r="AC33" s="17">
        <f t="shared" si="13"/>
        <v>1.2413793103448276</v>
      </c>
      <c r="AD33" s="19">
        <f t="shared" si="14"/>
        <v>3939</v>
      </c>
      <c r="AE33" s="17">
        <f t="shared" si="15"/>
        <v>0.96026328620185275</v>
      </c>
    </row>
    <row r="34" spans="1:31" ht="21.75" customHeight="1">
      <c r="A34" s="4" t="s">
        <v>46</v>
      </c>
      <c r="B34" s="10">
        <v>341</v>
      </c>
      <c r="C34" s="17">
        <f t="shared" si="0"/>
        <v>0.67658730158730163</v>
      </c>
      <c r="D34" s="10">
        <v>0</v>
      </c>
      <c r="E34" s="17">
        <f t="shared" si="1"/>
        <v>0</v>
      </c>
      <c r="F34" s="10">
        <v>38</v>
      </c>
      <c r="G34" s="17">
        <f t="shared" si="2"/>
        <v>0.52054794520547942</v>
      </c>
      <c r="H34" s="10">
        <v>198</v>
      </c>
      <c r="I34" s="17">
        <f t="shared" si="3"/>
        <v>1.5590551181102361</v>
      </c>
      <c r="J34" s="10">
        <v>68</v>
      </c>
      <c r="K34" s="17">
        <f t="shared" si="4"/>
        <v>0.83950617283950613</v>
      </c>
      <c r="L34" s="10">
        <v>136</v>
      </c>
      <c r="M34" s="17">
        <f t="shared" si="5"/>
        <v>3.0909090909090908</v>
      </c>
      <c r="N34" s="10">
        <v>6</v>
      </c>
      <c r="O34" s="17">
        <f t="shared" si="6"/>
        <v>0.33333333333333331</v>
      </c>
      <c r="P34" s="10">
        <v>2133</v>
      </c>
      <c r="Q34" s="17">
        <f t="shared" si="7"/>
        <v>1.4005252790544978</v>
      </c>
      <c r="R34" s="10">
        <v>900</v>
      </c>
      <c r="S34" s="17">
        <f t="shared" si="8"/>
        <v>0.91001011122345798</v>
      </c>
      <c r="T34" s="10">
        <v>540</v>
      </c>
      <c r="U34" s="17">
        <f t="shared" si="9"/>
        <v>1.1273486430062631</v>
      </c>
      <c r="V34" s="10">
        <v>4</v>
      </c>
      <c r="W34" s="17">
        <f t="shared" si="10"/>
        <v>1</v>
      </c>
      <c r="X34" s="10">
        <v>7</v>
      </c>
      <c r="Y34" s="17">
        <f t="shared" si="11"/>
        <v>7</v>
      </c>
      <c r="Z34" s="10">
        <v>32</v>
      </c>
      <c r="AA34" s="17">
        <f t="shared" si="12"/>
        <v>0.55172413793103448</v>
      </c>
      <c r="AB34" s="10">
        <v>14</v>
      </c>
      <c r="AC34" s="17">
        <f t="shared" si="13"/>
        <v>0.3888888888888889</v>
      </c>
      <c r="AD34" s="19">
        <f t="shared" si="14"/>
        <v>4417</v>
      </c>
      <c r="AE34" s="17">
        <f t="shared" si="15"/>
        <v>1.1213505965981214</v>
      </c>
    </row>
    <row r="35" spans="1:31" ht="21.75" customHeight="1">
      <c r="A35" s="4" t="s">
        <v>47</v>
      </c>
      <c r="B35" s="10">
        <v>341</v>
      </c>
      <c r="C35" s="17">
        <f t="shared" si="0"/>
        <v>1</v>
      </c>
      <c r="D35" s="10">
        <v>0</v>
      </c>
      <c r="E35" s="17" t="str">
        <f t="shared" si="1"/>
        <v>-</v>
      </c>
      <c r="F35" s="10">
        <v>64</v>
      </c>
      <c r="G35" s="17">
        <f t="shared" si="2"/>
        <v>1.6842105263157894</v>
      </c>
      <c r="H35" s="10">
        <v>150</v>
      </c>
      <c r="I35" s="17">
        <f t="shared" si="3"/>
        <v>0.75757575757575757</v>
      </c>
      <c r="J35" s="10">
        <v>49</v>
      </c>
      <c r="K35" s="17">
        <f t="shared" si="4"/>
        <v>0.72058823529411764</v>
      </c>
      <c r="L35" s="10">
        <v>29</v>
      </c>
      <c r="M35" s="17">
        <f t="shared" si="5"/>
        <v>0.21323529411764705</v>
      </c>
      <c r="N35" s="10">
        <v>2</v>
      </c>
      <c r="O35" s="17">
        <f t="shared" si="6"/>
        <v>0.33333333333333331</v>
      </c>
      <c r="P35" s="10">
        <v>1343</v>
      </c>
      <c r="Q35" s="17">
        <f t="shared" si="7"/>
        <v>0.62962962962962965</v>
      </c>
      <c r="R35" s="10">
        <v>871</v>
      </c>
      <c r="S35" s="17">
        <f t="shared" si="8"/>
        <v>0.96777777777777774</v>
      </c>
      <c r="T35" s="10">
        <v>489</v>
      </c>
      <c r="U35" s="17">
        <f t="shared" si="9"/>
        <v>0.90555555555555556</v>
      </c>
      <c r="V35" s="10">
        <v>4</v>
      </c>
      <c r="W35" s="17">
        <f t="shared" si="10"/>
        <v>1</v>
      </c>
      <c r="X35" s="10">
        <v>3</v>
      </c>
      <c r="Y35" s="17">
        <f t="shared" si="11"/>
        <v>0.42857142857142855</v>
      </c>
      <c r="Z35" s="10">
        <v>18</v>
      </c>
      <c r="AA35" s="17">
        <f t="shared" si="12"/>
        <v>0.5625</v>
      </c>
      <c r="AB35" s="10">
        <v>33</v>
      </c>
      <c r="AC35" s="17">
        <f t="shared" si="13"/>
        <v>2.3571428571428572</v>
      </c>
      <c r="AD35" s="19">
        <f t="shared" si="14"/>
        <v>3396</v>
      </c>
      <c r="AE35" s="17">
        <f t="shared" si="15"/>
        <v>0.76884763414081958</v>
      </c>
    </row>
    <row r="36" spans="1:31" ht="21.75" customHeight="1">
      <c r="A36" s="4" t="s">
        <v>48</v>
      </c>
      <c r="B36" s="10">
        <v>272</v>
      </c>
      <c r="C36" s="17">
        <f t="shared" si="0"/>
        <v>0.79765395894428148</v>
      </c>
      <c r="D36" s="10">
        <v>1</v>
      </c>
      <c r="E36" s="17" t="str">
        <f t="shared" si="1"/>
        <v>-</v>
      </c>
      <c r="F36" s="10">
        <v>72</v>
      </c>
      <c r="G36" s="17">
        <f t="shared" si="2"/>
        <v>1.125</v>
      </c>
      <c r="H36" s="10">
        <v>177</v>
      </c>
      <c r="I36" s="17">
        <f t="shared" si="3"/>
        <v>1.18</v>
      </c>
      <c r="J36" s="10">
        <v>59</v>
      </c>
      <c r="K36" s="17">
        <f t="shared" si="4"/>
        <v>1.2040816326530612</v>
      </c>
      <c r="L36" s="10">
        <v>28</v>
      </c>
      <c r="M36" s="17">
        <f t="shared" si="5"/>
        <v>0.96551724137931039</v>
      </c>
      <c r="N36" s="10">
        <v>4</v>
      </c>
      <c r="O36" s="17">
        <f t="shared" si="6"/>
        <v>2</v>
      </c>
      <c r="P36" s="10">
        <v>1835</v>
      </c>
      <c r="Q36" s="17">
        <f t="shared" si="7"/>
        <v>1.366344005956813</v>
      </c>
      <c r="R36" s="10">
        <v>1155</v>
      </c>
      <c r="S36" s="17">
        <f t="shared" si="8"/>
        <v>1.3260619977037889</v>
      </c>
      <c r="T36" s="10">
        <v>922</v>
      </c>
      <c r="U36" s="17">
        <f t="shared" si="9"/>
        <v>1.8854805725971371</v>
      </c>
      <c r="V36" s="10">
        <v>9</v>
      </c>
      <c r="W36" s="17">
        <f t="shared" si="10"/>
        <v>2.25</v>
      </c>
      <c r="X36" s="10">
        <v>7</v>
      </c>
      <c r="Y36" s="17">
        <f t="shared" si="11"/>
        <v>2.3333333333333335</v>
      </c>
      <c r="Z36" s="10">
        <v>30</v>
      </c>
      <c r="AA36" s="17">
        <f t="shared" si="12"/>
        <v>1.6666666666666667</v>
      </c>
      <c r="AB36" s="10">
        <v>12</v>
      </c>
      <c r="AC36" s="17">
        <f t="shared" si="13"/>
        <v>0.36363636363636365</v>
      </c>
      <c r="AD36" s="19">
        <f t="shared" si="14"/>
        <v>4583</v>
      </c>
      <c r="AE36" s="17">
        <f t="shared" si="15"/>
        <v>1.3495288574793876</v>
      </c>
    </row>
    <row r="37" spans="1:31" ht="21.75" customHeight="1">
      <c r="A37" s="4" t="s">
        <v>49</v>
      </c>
      <c r="B37" s="10">
        <v>224</v>
      </c>
      <c r="C37" s="17">
        <f t="shared" si="0"/>
        <v>0.82352941176470584</v>
      </c>
      <c r="D37" s="10">
        <v>0</v>
      </c>
      <c r="E37" s="17">
        <f t="shared" si="1"/>
        <v>0</v>
      </c>
      <c r="F37" s="10">
        <v>55</v>
      </c>
      <c r="G37" s="17">
        <f t="shared" si="2"/>
        <v>0.76388888888888884</v>
      </c>
      <c r="H37" s="10">
        <v>239</v>
      </c>
      <c r="I37" s="17">
        <f t="shared" si="3"/>
        <v>1.3502824858757063</v>
      </c>
      <c r="J37" s="10">
        <v>114</v>
      </c>
      <c r="K37" s="17">
        <f t="shared" si="4"/>
        <v>1.9322033898305084</v>
      </c>
      <c r="L37" s="10">
        <v>24</v>
      </c>
      <c r="M37" s="17">
        <f t="shared" si="5"/>
        <v>0.8571428571428571</v>
      </c>
      <c r="N37" s="10">
        <v>3</v>
      </c>
      <c r="O37" s="17">
        <f t="shared" si="6"/>
        <v>0.75</v>
      </c>
      <c r="P37" s="10">
        <v>2469</v>
      </c>
      <c r="Q37" s="17">
        <f t="shared" si="7"/>
        <v>1.3455040871934605</v>
      </c>
      <c r="R37" s="10">
        <v>1234</v>
      </c>
      <c r="S37" s="17">
        <f t="shared" si="8"/>
        <v>1.0683982683982685</v>
      </c>
      <c r="T37" s="10">
        <v>1095</v>
      </c>
      <c r="U37" s="17">
        <f t="shared" si="9"/>
        <v>1.1876355748373102</v>
      </c>
      <c r="V37" s="10">
        <v>11</v>
      </c>
      <c r="W37" s="17">
        <f t="shared" si="10"/>
        <v>1.2222222222222223</v>
      </c>
      <c r="X37" s="10">
        <v>10</v>
      </c>
      <c r="Y37" s="17">
        <f t="shared" si="11"/>
        <v>1.4285714285714286</v>
      </c>
      <c r="Z37" s="10">
        <v>57</v>
      </c>
      <c r="AA37" s="17">
        <f t="shared" si="12"/>
        <v>1.9</v>
      </c>
      <c r="AB37" s="10">
        <v>20</v>
      </c>
      <c r="AC37" s="17">
        <f t="shared" si="13"/>
        <v>1.6666666666666667</v>
      </c>
      <c r="AD37" s="19">
        <f t="shared" si="14"/>
        <v>5555</v>
      </c>
      <c r="AE37" s="17">
        <f t="shared" si="15"/>
        <v>1.2120881518655902</v>
      </c>
    </row>
    <row r="38" spans="1:31" ht="21.75" customHeight="1">
      <c r="A38" s="4" t="s">
        <v>50</v>
      </c>
      <c r="B38" s="10">
        <v>222</v>
      </c>
      <c r="C38" s="17">
        <f t="shared" si="0"/>
        <v>0.9910714285714286</v>
      </c>
      <c r="D38" s="10">
        <v>0</v>
      </c>
      <c r="E38" s="17" t="str">
        <f t="shared" si="1"/>
        <v>-</v>
      </c>
      <c r="F38" s="10">
        <v>74</v>
      </c>
      <c r="G38" s="17">
        <f t="shared" si="2"/>
        <v>1.3454545454545455</v>
      </c>
      <c r="H38" s="10">
        <v>287</v>
      </c>
      <c r="I38" s="17">
        <f t="shared" si="3"/>
        <v>1.2008368200836821</v>
      </c>
      <c r="J38" s="10">
        <v>78</v>
      </c>
      <c r="K38" s="17">
        <f t="shared" si="4"/>
        <v>0.68421052631578949</v>
      </c>
      <c r="L38" s="10">
        <v>51</v>
      </c>
      <c r="M38" s="17">
        <f t="shared" si="5"/>
        <v>2.125</v>
      </c>
      <c r="N38" s="10">
        <v>9</v>
      </c>
      <c r="O38" s="17">
        <f t="shared" si="6"/>
        <v>3</v>
      </c>
      <c r="P38" s="10">
        <v>3148</v>
      </c>
      <c r="Q38" s="17">
        <f t="shared" si="7"/>
        <v>1.2750101255569057</v>
      </c>
      <c r="R38" s="10">
        <v>1207</v>
      </c>
      <c r="S38" s="17">
        <f t="shared" si="8"/>
        <v>0.97811993517017826</v>
      </c>
      <c r="T38" s="10">
        <v>1024</v>
      </c>
      <c r="U38" s="17">
        <f t="shared" si="9"/>
        <v>0.93515981735159814</v>
      </c>
      <c r="V38" s="10">
        <v>18</v>
      </c>
      <c r="W38" s="17">
        <f t="shared" si="10"/>
        <v>1.6363636363636365</v>
      </c>
      <c r="X38" s="10">
        <v>9</v>
      </c>
      <c r="Y38" s="17">
        <f t="shared" si="11"/>
        <v>0.9</v>
      </c>
      <c r="Z38" s="10">
        <v>74</v>
      </c>
      <c r="AA38" s="17">
        <f t="shared" si="12"/>
        <v>1.2982456140350878</v>
      </c>
      <c r="AB38" s="10">
        <v>22</v>
      </c>
      <c r="AC38" s="17">
        <f t="shared" si="13"/>
        <v>1.1000000000000001</v>
      </c>
      <c r="AD38" s="19">
        <v>6223</v>
      </c>
      <c r="AE38" s="17">
        <f t="shared" si="15"/>
        <v>1.1202520252025203</v>
      </c>
    </row>
    <row r="39" spans="1:31" ht="21.75" customHeight="1">
      <c r="A39" s="4" t="s">
        <v>51</v>
      </c>
      <c r="B39" s="10">
        <v>135</v>
      </c>
      <c r="C39" s="17">
        <f t="shared" si="0"/>
        <v>0.60810810810810811</v>
      </c>
      <c r="D39" s="10">
        <v>0</v>
      </c>
      <c r="E39" s="17" t="str">
        <f t="shared" si="1"/>
        <v>-</v>
      </c>
      <c r="F39" s="10">
        <v>80</v>
      </c>
      <c r="G39" s="17">
        <f t="shared" si="2"/>
        <v>1.0810810810810811</v>
      </c>
      <c r="H39" s="10">
        <v>226</v>
      </c>
      <c r="I39" s="17">
        <f t="shared" si="3"/>
        <v>0.78745644599303133</v>
      </c>
      <c r="J39" s="10">
        <v>77</v>
      </c>
      <c r="K39" s="17">
        <f t="shared" si="4"/>
        <v>0.98717948717948723</v>
      </c>
      <c r="L39" s="10">
        <v>14</v>
      </c>
      <c r="M39" s="17">
        <f t="shared" si="5"/>
        <v>0.27450980392156865</v>
      </c>
      <c r="N39" s="10">
        <v>6</v>
      </c>
      <c r="O39" s="17">
        <f t="shared" si="6"/>
        <v>0.66666666666666663</v>
      </c>
      <c r="P39" s="10">
        <v>2269</v>
      </c>
      <c r="Q39" s="17">
        <f t="shared" si="7"/>
        <v>0.72077509529860229</v>
      </c>
      <c r="R39" s="10">
        <v>1145</v>
      </c>
      <c r="S39" s="17">
        <f t="shared" si="8"/>
        <v>0.94863297431648719</v>
      </c>
      <c r="T39" s="10">
        <v>903</v>
      </c>
      <c r="U39" s="17">
        <f t="shared" si="9"/>
        <v>0.8818359375</v>
      </c>
      <c r="V39" s="10">
        <v>14</v>
      </c>
      <c r="W39" s="17">
        <f t="shared" si="10"/>
        <v>0.77777777777777779</v>
      </c>
      <c r="X39" s="10">
        <v>5</v>
      </c>
      <c r="Y39" s="17">
        <f t="shared" si="11"/>
        <v>0.55555555555555558</v>
      </c>
      <c r="Z39" s="10">
        <v>52</v>
      </c>
      <c r="AA39" s="17">
        <f t="shared" si="12"/>
        <v>0.70270270270270274</v>
      </c>
      <c r="AB39" s="10">
        <v>15</v>
      </c>
      <c r="AC39" s="17">
        <f t="shared" si="13"/>
        <v>0.68181818181818177</v>
      </c>
      <c r="AD39" s="19">
        <f t="shared" ref="AD39:AD47" si="16">B39+D39+F39+H39+J39+L39+N39+P39+R39+T39+AB39+V39+X39+Z39</f>
        <v>4941</v>
      </c>
      <c r="AE39" s="17">
        <f t="shared" si="15"/>
        <v>0.79399003695966575</v>
      </c>
    </row>
    <row r="40" spans="1:31" ht="21.75" customHeight="1">
      <c r="A40" s="4" t="s">
        <v>52</v>
      </c>
      <c r="B40" s="10">
        <v>110</v>
      </c>
      <c r="C40" s="17">
        <f t="shared" si="0"/>
        <v>0.81481481481481477</v>
      </c>
      <c r="D40" s="10">
        <v>0</v>
      </c>
      <c r="E40" s="17" t="str">
        <f t="shared" si="1"/>
        <v>-</v>
      </c>
      <c r="F40" s="10">
        <v>48</v>
      </c>
      <c r="G40" s="17">
        <f t="shared" si="2"/>
        <v>0.6</v>
      </c>
      <c r="H40" s="10">
        <v>256</v>
      </c>
      <c r="I40" s="17">
        <f t="shared" si="3"/>
        <v>1.1327433628318584</v>
      </c>
      <c r="J40" s="10">
        <v>45</v>
      </c>
      <c r="K40" s="17">
        <f t="shared" si="4"/>
        <v>0.58441558441558439</v>
      </c>
      <c r="L40" s="10">
        <v>40</v>
      </c>
      <c r="M40" s="17">
        <f t="shared" si="5"/>
        <v>2.8571428571428572</v>
      </c>
      <c r="N40" s="10">
        <v>3</v>
      </c>
      <c r="O40" s="17">
        <f t="shared" si="6"/>
        <v>0.5</v>
      </c>
      <c r="P40" s="10">
        <v>3118</v>
      </c>
      <c r="Q40" s="17">
        <f t="shared" si="7"/>
        <v>1.3741736447774351</v>
      </c>
      <c r="R40" s="10">
        <v>1392</v>
      </c>
      <c r="S40" s="17">
        <f t="shared" si="8"/>
        <v>1.2157205240174673</v>
      </c>
      <c r="T40" s="10">
        <v>1643</v>
      </c>
      <c r="U40" s="17">
        <f t="shared" si="9"/>
        <v>1.8194905869324474</v>
      </c>
      <c r="V40" s="10">
        <v>16</v>
      </c>
      <c r="W40" s="17">
        <f t="shared" si="10"/>
        <v>1.1428571428571428</v>
      </c>
      <c r="X40" s="10">
        <v>9</v>
      </c>
      <c r="Y40" s="17">
        <f t="shared" si="11"/>
        <v>1.8</v>
      </c>
      <c r="Z40" s="10">
        <v>88</v>
      </c>
      <c r="AA40" s="17">
        <f t="shared" si="12"/>
        <v>1.6923076923076923</v>
      </c>
      <c r="AB40" s="10">
        <v>9</v>
      </c>
      <c r="AC40" s="17">
        <f t="shared" si="13"/>
        <v>0.6</v>
      </c>
      <c r="AD40" s="19">
        <f t="shared" si="16"/>
        <v>6777</v>
      </c>
      <c r="AE40" s="17">
        <f t="shared" si="15"/>
        <v>1.3715846994535519</v>
      </c>
    </row>
    <row r="41" spans="1:31" ht="21.75" customHeight="1">
      <c r="A41" s="4" t="s">
        <v>53</v>
      </c>
      <c r="B41" s="10">
        <v>84</v>
      </c>
      <c r="C41" s="17">
        <f t="shared" si="0"/>
        <v>0.76363636363636367</v>
      </c>
      <c r="D41" s="10">
        <v>0</v>
      </c>
      <c r="E41" s="17" t="str">
        <f t="shared" si="1"/>
        <v>-</v>
      </c>
      <c r="F41" s="10">
        <v>44</v>
      </c>
      <c r="G41" s="17">
        <f t="shared" si="2"/>
        <v>0.91666666666666663</v>
      </c>
      <c r="H41" s="10">
        <v>184</v>
      </c>
      <c r="I41" s="17">
        <f t="shared" si="3"/>
        <v>0.71875</v>
      </c>
      <c r="J41" s="10">
        <v>47</v>
      </c>
      <c r="K41" s="17">
        <f t="shared" si="4"/>
        <v>1.0444444444444445</v>
      </c>
      <c r="L41" s="10">
        <v>13</v>
      </c>
      <c r="M41" s="17">
        <f t="shared" si="5"/>
        <v>0.32500000000000001</v>
      </c>
      <c r="N41" s="10">
        <v>2</v>
      </c>
      <c r="O41" s="17">
        <f t="shared" si="6"/>
        <v>0.66666666666666663</v>
      </c>
      <c r="P41" s="10">
        <v>1955</v>
      </c>
      <c r="Q41" s="17">
        <f t="shared" si="7"/>
        <v>0.62700449005772929</v>
      </c>
      <c r="R41" s="10">
        <v>1429</v>
      </c>
      <c r="S41" s="17">
        <f t="shared" si="8"/>
        <v>1.0265804597701149</v>
      </c>
      <c r="T41" s="10">
        <v>1346</v>
      </c>
      <c r="U41" s="17">
        <f t="shared" si="9"/>
        <v>0.81923311016433353</v>
      </c>
      <c r="V41" s="10">
        <v>5</v>
      </c>
      <c r="W41" s="17">
        <f t="shared" si="10"/>
        <v>0.3125</v>
      </c>
      <c r="X41" s="10">
        <v>3</v>
      </c>
      <c r="Y41" s="17">
        <f t="shared" si="11"/>
        <v>0.33333333333333331</v>
      </c>
      <c r="Z41" s="10">
        <v>68</v>
      </c>
      <c r="AA41" s="17">
        <f t="shared" si="12"/>
        <v>0.77272727272727271</v>
      </c>
      <c r="AB41" s="10">
        <v>3</v>
      </c>
      <c r="AC41" s="17">
        <f t="shared" si="13"/>
        <v>0.33333333333333331</v>
      </c>
      <c r="AD41" s="19">
        <f t="shared" si="16"/>
        <v>5183</v>
      </c>
      <c r="AE41" s="17">
        <f t="shared" si="15"/>
        <v>0.76479268112734244</v>
      </c>
    </row>
    <row r="42" spans="1:31" ht="21.75" customHeight="1">
      <c r="A42" s="4" t="s">
        <v>54</v>
      </c>
      <c r="B42" s="10">
        <v>61</v>
      </c>
      <c r="C42" s="17">
        <f t="shared" si="0"/>
        <v>0.72619047619047616</v>
      </c>
      <c r="D42" s="10">
        <v>1</v>
      </c>
      <c r="E42" s="17" t="str">
        <f t="shared" si="1"/>
        <v>-</v>
      </c>
      <c r="F42" s="10">
        <v>47</v>
      </c>
      <c r="G42" s="17">
        <f t="shared" si="2"/>
        <v>1.0681818181818181</v>
      </c>
      <c r="H42" s="10">
        <v>260</v>
      </c>
      <c r="I42" s="17">
        <f t="shared" si="3"/>
        <v>1.4130434782608696</v>
      </c>
      <c r="J42" s="10">
        <v>63</v>
      </c>
      <c r="K42" s="17">
        <f t="shared" si="4"/>
        <v>1.3404255319148937</v>
      </c>
      <c r="L42" s="10">
        <v>34</v>
      </c>
      <c r="M42" s="17">
        <f t="shared" si="5"/>
        <v>2.6153846153846154</v>
      </c>
      <c r="N42" s="10">
        <v>7</v>
      </c>
      <c r="O42" s="17">
        <f t="shared" si="6"/>
        <v>3.5</v>
      </c>
      <c r="P42" s="10">
        <v>3233</v>
      </c>
      <c r="Q42" s="17">
        <f t="shared" si="7"/>
        <v>1.6537084398976982</v>
      </c>
      <c r="R42" s="10">
        <v>2055</v>
      </c>
      <c r="S42" s="17">
        <f t="shared" si="8"/>
        <v>1.4380685794261721</v>
      </c>
      <c r="T42" s="10">
        <v>2241</v>
      </c>
      <c r="U42" s="17">
        <f t="shared" si="9"/>
        <v>1.6649331352154533</v>
      </c>
      <c r="V42" s="10">
        <v>50</v>
      </c>
      <c r="W42" s="17">
        <f t="shared" si="10"/>
        <v>10</v>
      </c>
      <c r="X42" s="10">
        <v>22</v>
      </c>
      <c r="Y42" s="17">
        <f t="shared" si="11"/>
        <v>7.333333333333333</v>
      </c>
      <c r="Z42" s="10">
        <v>92</v>
      </c>
      <c r="AA42" s="17">
        <f t="shared" si="12"/>
        <v>1.3529411764705883</v>
      </c>
      <c r="AB42" s="10">
        <v>2</v>
      </c>
      <c r="AC42" s="17">
        <f t="shared" si="13"/>
        <v>0.66666666666666663</v>
      </c>
      <c r="AD42" s="19">
        <f t="shared" si="16"/>
        <v>8168</v>
      </c>
      <c r="AE42" s="17">
        <f t="shared" si="15"/>
        <v>1.5759212811113255</v>
      </c>
    </row>
    <row r="43" spans="1:31" ht="21.75" customHeight="1">
      <c r="A43" s="4" t="s">
        <v>55</v>
      </c>
      <c r="B43" s="10">
        <v>69</v>
      </c>
      <c r="C43" s="17">
        <f t="shared" si="0"/>
        <v>1.1311475409836065</v>
      </c>
      <c r="D43" s="10">
        <v>2</v>
      </c>
      <c r="E43" s="17">
        <f t="shared" si="1"/>
        <v>2</v>
      </c>
      <c r="F43" s="10">
        <v>31</v>
      </c>
      <c r="G43" s="17">
        <f t="shared" si="2"/>
        <v>0.65957446808510634</v>
      </c>
      <c r="H43" s="10">
        <v>199</v>
      </c>
      <c r="I43" s="17">
        <f t="shared" si="3"/>
        <v>0.76538461538461533</v>
      </c>
      <c r="J43" s="10">
        <v>59</v>
      </c>
      <c r="K43" s="17">
        <f t="shared" si="4"/>
        <v>0.93650793650793651</v>
      </c>
      <c r="L43" s="10">
        <v>23</v>
      </c>
      <c r="M43" s="17">
        <f t="shared" si="5"/>
        <v>0.67647058823529416</v>
      </c>
      <c r="N43" s="10">
        <v>3</v>
      </c>
      <c r="O43" s="17">
        <f t="shared" si="6"/>
        <v>0.42857142857142855</v>
      </c>
      <c r="P43" s="10">
        <v>2038</v>
      </c>
      <c r="Q43" s="17">
        <f t="shared" si="7"/>
        <v>0.63037426538818431</v>
      </c>
      <c r="R43" s="10">
        <v>1609</v>
      </c>
      <c r="S43" s="17">
        <f t="shared" si="8"/>
        <v>0.78296836982968365</v>
      </c>
      <c r="T43" s="10">
        <v>1899</v>
      </c>
      <c r="U43" s="17">
        <f t="shared" si="9"/>
        <v>0.84738955823293172</v>
      </c>
      <c r="V43" s="10">
        <v>13</v>
      </c>
      <c r="W43" s="17">
        <f t="shared" si="10"/>
        <v>0.26</v>
      </c>
      <c r="X43" s="10">
        <v>9</v>
      </c>
      <c r="Y43" s="17">
        <f t="shared" si="11"/>
        <v>0.40909090909090912</v>
      </c>
      <c r="Z43" s="10">
        <v>47</v>
      </c>
      <c r="AA43" s="17">
        <f t="shared" si="12"/>
        <v>0.51086956521739135</v>
      </c>
      <c r="AB43" s="10">
        <v>5</v>
      </c>
      <c r="AC43" s="17">
        <f t="shared" si="13"/>
        <v>2.5</v>
      </c>
      <c r="AD43" s="19">
        <f t="shared" si="16"/>
        <v>6006</v>
      </c>
      <c r="AE43" s="17">
        <f t="shared" si="15"/>
        <v>0.73530852105778644</v>
      </c>
    </row>
    <row r="44" spans="1:31" ht="21.75" customHeight="1">
      <c r="A44" s="4" t="s">
        <v>56</v>
      </c>
      <c r="B44" s="10">
        <v>47</v>
      </c>
      <c r="C44" s="17">
        <f t="shared" si="0"/>
        <v>0.6811594202898551</v>
      </c>
      <c r="D44" s="10">
        <v>0</v>
      </c>
      <c r="E44" s="17">
        <f t="shared" si="1"/>
        <v>0</v>
      </c>
      <c r="F44" s="10">
        <v>37</v>
      </c>
      <c r="G44" s="17">
        <f t="shared" si="2"/>
        <v>1.1935483870967742</v>
      </c>
      <c r="H44" s="10">
        <v>175</v>
      </c>
      <c r="I44" s="17">
        <f t="shared" si="3"/>
        <v>0.87939698492462315</v>
      </c>
      <c r="J44" s="10">
        <v>54</v>
      </c>
      <c r="K44" s="17">
        <f t="shared" si="4"/>
        <v>0.9152542372881356</v>
      </c>
      <c r="L44" s="10">
        <v>16</v>
      </c>
      <c r="M44" s="17">
        <f t="shared" si="5"/>
        <v>0.69565217391304346</v>
      </c>
      <c r="N44" s="10">
        <v>4</v>
      </c>
      <c r="O44" s="17">
        <f t="shared" si="6"/>
        <v>1.3333333333333333</v>
      </c>
      <c r="P44" s="10">
        <v>2984</v>
      </c>
      <c r="Q44" s="17">
        <f t="shared" si="7"/>
        <v>1.4641805691854759</v>
      </c>
      <c r="R44" s="10">
        <v>2078</v>
      </c>
      <c r="S44" s="17">
        <f t="shared" si="8"/>
        <v>1.2914853946550653</v>
      </c>
      <c r="T44" s="10">
        <v>2347</v>
      </c>
      <c r="U44" s="17">
        <f t="shared" si="9"/>
        <v>1.2359136387572407</v>
      </c>
      <c r="V44" s="10">
        <v>22</v>
      </c>
      <c r="W44" s="17">
        <f t="shared" si="10"/>
        <v>1.6923076923076923</v>
      </c>
      <c r="X44" s="10">
        <v>11</v>
      </c>
      <c r="Y44" s="17">
        <f t="shared" si="11"/>
        <v>1.2222222222222223</v>
      </c>
      <c r="Z44" s="10">
        <v>47</v>
      </c>
      <c r="AA44" s="17">
        <f t="shared" si="12"/>
        <v>1</v>
      </c>
      <c r="AB44" s="10">
        <v>6</v>
      </c>
      <c r="AC44" s="17">
        <f t="shared" si="13"/>
        <v>1.2</v>
      </c>
      <c r="AD44" s="19">
        <f t="shared" si="16"/>
        <v>7828</v>
      </c>
      <c r="AE44" s="17">
        <f t="shared" si="15"/>
        <v>1.3033633033633034</v>
      </c>
    </row>
    <row r="45" spans="1:31" ht="21.75" customHeight="1">
      <c r="A45" s="4" t="s">
        <v>57</v>
      </c>
      <c r="B45" s="10">
        <v>63</v>
      </c>
      <c r="C45" s="17">
        <f t="shared" si="0"/>
        <v>1.3404255319148937</v>
      </c>
      <c r="D45" s="10">
        <v>0</v>
      </c>
      <c r="E45" s="17" t="str">
        <f t="shared" si="1"/>
        <v>-</v>
      </c>
      <c r="F45" s="10">
        <v>87</v>
      </c>
      <c r="G45" s="17">
        <f t="shared" si="2"/>
        <v>2.3513513513513513</v>
      </c>
      <c r="H45" s="10">
        <v>186</v>
      </c>
      <c r="I45" s="17">
        <f t="shared" si="3"/>
        <v>1.0628571428571429</v>
      </c>
      <c r="J45" s="10">
        <v>59</v>
      </c>
      <c r="K45" s="17">
        <f t="shared" si="4"/>
        <v>1.0925925925925926</v>
      </c>
      <c r="L45" s="10">
        <v>12</v>
      </c>
      <c r="M45" s="17">
        <f t="shared" si="5"/>
        <v>0.75</v>
      </c>
      <c r="N45" s="10">
        <v>0</v>
      </c>
      <c r="O45" s="17">
        <f t="shared" si="6"/>
        <v>0</v>
      </c>
      <c r="P45" s="10">
        <v>2560</v>
      </c>
      <c r="Q45" s="17">
        <f t="shared" si="7"/>
        <v>0.85790884718498661</v>
      </c>
      <c r="R45" s="10">
        <v>1991</v>
      </c>
      <c r="S45" s="17">
        <f t="shared" si="8"/>
        <v>0.95813282001924927</v>
      </c>
      <c r="T45" s="10">
        <v>2124</v>
      </c>
      <c r="U45" s="17">
        <f t="shared" si="9"/>
        <v>0.9049850873455475</v>
      </c>
      <c r="V45" s="10">
        <v>16</v>
      </c>
      <c r="W45" s="17">
        <f t="shared" si="10"/>
        <v>0.72727272727272729</v>
      </c>
      <c r="X45" s="10">
        <v>3</v>
      </c>
      <c r="Y45" s="17">
        <f t="shared" si="11"/>
        <v>0.27272727272727271</v>
      </c>
      <c r="Z45" s="10">
        <v>58</v>
      </c>
      <c r="AA45" s="17">
        <f t="shared" si="12"/>
        <v>1.2340425531914894</v>
      </c>
      <c r="AB45" s="10">
        <v>42</v>
      </c>
      <c r="AC45" s="17">
        <f t="shared" si="13"/>
        <v>7</v>
      </c>
      <c r="AD45" s="19">
        <f t="shared" si="16"/>
        <v>7201</v>
      </c>
      <c r="AE45" s="17">
        <f t="shared" si="15"/>
        <v>0.91990291262135926</v>
      </c>
    </row>
    <row r="46" spans="1:31" ht="21.75" customHeight="1">
      <c r="A46" s="4" t="s">
        <v>58</v>
      </c>
      <c r="B46" s="10">
        <v>44</v>
      </c>
      <c r="C46" s="17">
        <f>IF(B44=0,"-",B46/B44)</f>
        <v>0.93617021276595747</v>
      </c>
      <c r="D46" s="10">
        <v>0</v>
      </c>
      <c r="E46" s="17" t="str">
        <f>IF(D44=0,"-",D46/D44)</f>
        <v>-</v>
      </c>
      <c r="F46" s="10">
        <v>49</v>
      </c>
      <c r="G46" s="17">
        <f>IF(F44=0,"-",F46/F44)</f>
        <v>1.3243243243243243</v>
      </c>
      <c r="H46" s="10">
        <v>186</v>
      </c>
      <c r="I46" s="17">
        <f>IF(H44=0,"-",H46/H44)</f>
        <v>1.0628571428571429</v>
      </c>
      <c r="J46" s="10">
        <v>52</v>
      </c>
      <c r="K46" s="17">
        <f>IF(J44=0,"-",J46/J44)</f>
        <v>0.96296296296296291</v>
      </c>
      <c r="L46" s="10">
        <v>13</v>
      </c>
      <c r="M46" s="17">
        <f>IF(L44=0,"-",L46/L44)</f>
        <v>0.8125</v>
      </c>
      <c r="N46" s="10">
        <v>2</v>
      </c>
      <c r="O46" s="17">
        <f>IF(N44=0,"-",N46/N44)</f>
        <v>0.5</v>
      </c>
      <c r="P46" s="10">
        <v>2699</v>
      </c>
      <c r="Q46" s="17">
        <f>IF(P44=0,"-",P46/P44)</f>
        <v>0.90449061662198393</v>
      </c>
      <c r="R46" s="10">
        <v>1922</v>
      </c>
      <c r="S46" s="17">
        <f>IF(R44=0,"-",R46/R44)</f>
        <v>0.92492781520692979</v>
      </c>
      <c r="T46" s="10">
        <v>1951</v>
      </c>
      <c r="U46" s="17">
        <f>IF(T44=0,"-",T46/T44)</f>
        <v>0.83127396676608434</v>
      </c>
      <c r="V46" s="10">
        <v>18</v>
      </c>
      <c r="W46" s="17">
        <f>IF(V44=0,"-",V46/V44)</f>
        <v>0.81818181818181823</v>
      </c>
      <c r="X46" s="10">
        <v>18</v>
      </c>
      <c r="Y46" s="17">
        <f>IF(X44=0,"-",X46/X44)</f>
        <v>1.6363636363636365</v>
      </c>
      <c r="Z46" s="10">
        <v>38</v>
      </c>
      <c r="AA46" s="17">
        <f>IF(Z44=0,"-",Z46/Z44)</f>
        <v>0.80851063829787229</v>
      </c>
      <c r="AB46" s="10">
        <v>0</v>
      </c>
      <c r="AC46" s="17">
        <f>IF(AB44=0,"-",AB46/AB44)</f>
        <v>0</v>
      </c>
      <c r="AD46" s="19">
        <f>B46+D46+F46+H46+J46+L46+N46+P46+R46+T46+AB46+V46+X46+Z46</f>
        <v>6992</v>
      </c>
      <c r="AE46" s="17">
        <f>IF(AD44=0,"-",AD46/AD44)</f>
        <v>0.89320388349514568</v>
      </c>
    </row>
    <row r="47" spans="1:31" ht="21.75" customHeight="1">
      <c r="A47" s="11" t="s">
        <v>59</v>
      </c>
      <c r="B47" s="10">
        <v>35</v>
      </c>
      <c r="C47" s="17">
        <f>IF(B46=0,"-",B47/B46)</f>
        <v>0.79545454545454541</v>
      </c>
      <c r="D47" s="10">
        <v>0</v>
      </c>
      <c r="E47" s="17" t="str">
        <f>IF(D46=0,"-",D47/D46)</f>
        <v>-</v>
      </c>
      <c r="F47" s="10">
        <v>57</v>
      </c>
      <c r="G47" s="17">
        <f>IF(F46=0,"-",F47/F46)</f>
        <v>1.1632653061224489</v>
      </c>
      <c r="H47" s="10">
        <v>150</v>
      </c>
      <c r="I47" s="17">
        <f>IF(H46=0,"-",H47/H46)</f>
        <v>0.80645161290322576</v>
      </c>
      <c r="J47" s="10">
        <v>72</v>
      </c>
      <c r="K47" s="17">
        <f>IF(J46=0,"-",J47/J46)</f>
        <v>1.3846153846153846</v>
      </c>
      <c r="L47" s="10">
        <v>0</v>
      </c>
      <c r="M47" s="17">
        <f>IF(L46=0,"-",L47/L46)</f>
        <v>0</v>
      </c>
      <c r="N47" s="10">
        <v>2</v>
      </c>
      <c r="O47" s="17">
        <f>IF(N46=0,"-",N47/N46)</f>
        <v>1</v>
      </c>
      <c r="P47" s="10">
        <v>1810</v>
      </c>
      <c r="Q47" s="17">
        <f>IF(P46=0,"-",P47/P46)</f>
        <v>0.6706187476843275</v>
      </c>
      <c r="R47" s="10">
        <v>1577</v>
      </c>
      <c r="S47" s="17">
        <f>IF(R46=0,"-",R47/R46)</f>
        <v>0.82049947970863679</v>
      </c>
      <c r="T47" s="10">
        <v>2001</v>
      </c>
      <c r="U47" s="17">
        <f>IF(T46=0,"-",T47/T46)</f>
        <v>1.0256278831368528</v>
      </c>
      <c r="V47" s="10">
        <v>26</v>
      </c>
      <c r="W47" s="17">
        <f>IF(V46=0,"-",V47/V46)</f>
        <v>1.4444444444444444</v>
      </c>
      <c r="X47" s="10">
        <v>8</v>
      </c>
      <c r="Y47" s="17">
        <f>IF(X46=0,"-",X47/X46)</f>
        <v>0.44444444444444442</v>
      </c>
      <c r="Z47" s="10">
        <v>59</v>
      </c>
      <c r="AA47" s="17">
        <f>IF(Z46=0,"-",Z47/Z46)</f>
        <v>1.5526315789473684</v>
      </c>
      <c r="AB47" s="10">
        <v>23</v>
      </c>
      <c r="AC47" s="17" t="str">
        <f>IF(AB46=0,"-",AB47/AB46)</f>
        <v>-</v>
      </c>
      <c r="AD47" s="19">
        <f t="shared" si="16"/>
        <v>5820</v>
      </c>
      <c r="AE47" s="17">
        <f>IF(AD46=0,"-",AD47/AD46)</f>
        <v>0.83237986270022879</v>
      </c>
    </row>
    <row r="48" spans="1:31" ht="21.75" customHeight="1">
      <c r="A48" s="11" t="s">
        <v>60</v>
      </c>
      <c r="B48" s="10">
        <v>26</v>
      </c>
      <c r="C48" s="17">
        <f>IF(B47=0,"-",B48/B47)</f>
        <v>0.74285714285714288</v>
      </c>
      <c r="D48" s="10">
        <v>0</v>
      </c>
      <c r="E48" s="17" t="str">
        <f>IF(D47=0,"-",D48/D47)</f>
        <v>-</v>
      </c>
      <c r="F48" s="10">
        <v>46</v>
      </c>
      <c r="G48" s="17">
        <f>IF(F47=0,"-",F48/F47)</f>
        <v>0.80701754385964908</v>
      </c>
      <c r="H48" s="10">
        <v>161</v>
      </c>
      <c r="I48" s="17">
        <f>IF(H47=0,"-",H48/H47)</f>
        <v>1.0733333333333333</v>
      </c>
      <c r="J48" s="10">
        <v>71</v>
      </c>
      <c r="K48" s="17">
        <f>IF(J47=0,"-",J48/J47)</f>
        <v>0.98611111111111116</v>
      </c>
      <c r="L48" s="10">
        <v>17</v>
      </c>
      <c r="M48" s="17" t="str">
        <f>IF(L47=0,"-",L48/L47)</f>
        <v>-</v>
      </c>
      <c r="N48" s="10">
        <v>1</v>
      </c>
      <c r="O48" s="17">
        <f>IF(N47=0,"-",N48/N47)</f>
        <v>0.5</v>
      </c>
      <c r="P48" s="10">
        <v>1726</v>
      </c>
      <c r="Q48" s="17">
        <f>IF(P47=0,"-",P48/P47)</f>
        <v>0.95359116022099444</v>
      </c>
      <c r="R48" s="10">
        <v>2314</v>
      </c>
      <c r="S48" s="17">
        <f>IF(R47=0,"-",R48/R47)</f>
        <v>1.4673430564362715</v>
      </c>
      <c r="T48" s="10">
        <v>2561</v>
      </c>
      <c r="U48" s="17">
        <f>IF(T47=0,"-",T48/T47)</f>
        <v>1.2798600699650176</v>
      </c>
      <c r="V48" s="10">
        <v>54</v>
      </c>
      <c r="W48" s="17">
        <f>IF(V47=0,"-",V48/V47)</f>
        <v>2.0769230769230771</v>
      </c>
      <c r="X48" s="10">
        <v>22</v>
      </c>
      <c r="Y48" s="17">
        <f>IF(X47=0,"-",X48/X47)</f>
        <v>2.75</v>
      </c>
      <c r="Z48" s="10">
        <v>67</v>
      </c>
      <c r="AA48" s="17">
        <f>IF(Z47=0,"-",Z48/Z47)</f>
        <v>1.1355932203389831</v>
      </c>
      <c r="AB48" s="10">
        <v>8</v>
      </c>
      <c r="AC48" s="17">
        <f>IF(AB47=0,"-",AB48/AB47)</f>
        <v>0.34782608695652173</v>
      </c>
      <c r="AD48" s="19">
        <f>B48+D48+F48+H48+J48+L48+N48+P48+R48+T48+AB48+V48+X48+Z48</f>
        <v>7074</v>
      </c>
      <c r="AE48" s="17">
        <f>IF(AD47=0,"-",AD48/AD47)</f>
        <v>1.2154639175257731</v>
      </c>
    </row>
    <row r="49" spans="1:31" ht="21.75" customHeight="1">
      <c r="A49" s="11" t="s">
        <v>61</v>
      </c>
      <c r="B49" s="10">
        <v>74</v>
      </c>
      <c r="C49" s="17">
        <f>IF(B48=0,"-",B49/B48)</f>
        <v>2.8461538461538463</v>
      </c>
      <c r="D49" s="10">
        <v>0</v>
      </c>
      <c r="E49" s="17" t="str">
        <f>IF(D47=0,"-",D49/D47)</f>
        <v>-</v>
      </c>
      <c r="F49" s="10">
        <v>72</v>
      </c>
      <c r="G49" s="17">
        <f>IF(F48=0,"-",F49/F48)</f>
        <v>1.5652173913043479</v>
      </c>
      <c r="H49" s="10">
        <v>163</v>
      </c>
      <c r="I49" s="17">
        <f>IF(H48=0,"-",H49/H48)</f>
        <v>1.0124223602484472</v>
      </c>
      <c r="J49" s="10">
        <v>128</v>
      </c>
      <c r="K49" s="17">
        <f>IF(J48=0,"-",J49/J48)</f>
        <v>1.8028169014084507</v>
      </c>
      <c r="L49" s="10">
        <v>14</v>
      </c>
      <c r="M49" s="17">
        <f>IF(L48=0,"-",L49/L48)</f>
        <v>0.82352941176470584</v>
      </c>
      <c r="N49" s="10">
        <v>3</v>
      </c>
      <c r="O49" s="17">
        <f>IF(N48=0,"-",N49/N48)</f>
        <v>3</v>
      </c>
      <c r="P49" s="10">
        <v>1244</v>
      </c>
      <c r="Q49" s="17">
        <f>IF(P48=0,"-",P49/P48)</f>
        <v>0.72074159907300117</v>
      </c>
      <c r="R49" s="10">
        <v>3547</v>
      </c>
      <c r="S49" s="17">
        <f>IF(R48=0,"-",R49/R48)</f>
        <v>1.5328435609334485</v>
      </c>
      <c r="T49" s="10">
        <v>2039</v>
      </c>
      <c r="U49" s="17">
        <f>IF(T48=0,"-",T49/T48)</f>
        <v>0.7961733697774307</v>
      </c>
      <c r="V49" s="10">
        <v>64</v>
      </c>
      <c r="W49" s="17">
        <f>IF(V48=0,"-",V49/V48)</f>
        <v>1.1851851851851851</v>
      </c>
      <c r="X49" s="10">
        <v>33</v>
      </c>
      <c r="Y49" s="17">
        <f>IF(X48=0,"-",X49/X48)</f>
        <v>1.5</v>
      </c>
      <c r="Z49" s="10">
        <v>113</v>
      </c>
      <c r="AA49" s="17">
        <f>IF(Z48=0,"-",Z49/Z48)</f>
        <v>1.6865671641791045</v>
      </c>
      <c r="AB49" s="10">
        <v>8</v>
      </c>
      <c r="AC49" s="17">
        <f>IF(AB48=0,"-",AB49/AB48)</f>
        <v>1</v>
      </c>
      <c r="AD49" s="19">
        <f>B49+D49+F49+H49+J49+L49+N49+P49+R49+T49+AB49+V49+X49+Z49</f>
        <v>7502</v>
      </c>
      <c r="AE49" s="17">
        <f>IF(AD48=0,"-",AD49/AD48)</f>
        <v>1.060503251342946</v>
      </c>
    </row>
    <row r="50" spans="1:31" ht="21.75" customHeight="1">
      <c r="A50" s="11" t="s">
        <v>62</v>
      </c>
      <c r="B50" s="10">
        <v>19</v>
      </c>
      <c r="C50" s="17">
        <f>IF(B49=0,"-",B50/B49)</f>
        <v>0.25675675675675674</v>
      </c>
      <c r="D50" s="10">
        <v>0</v>
      </c>
      <c r="E50" s="17" t="str">
        <f>IF(D48=0,"-",D50/D48)</f>
        <v>-</v>
      </c>
      <c r="F50" s="10">
        <v>61</v>
      </c>
      <c r="G50" s="17">
        <f>IF(F49=0,"-",F50/F49)</f>
        <v>0.84722222222222221</v>
      </c>
      <c r="H50" s="10">
        <v>156</v>
      </c>
      <c r="I50" s="17">
        <f>IF(H49=0,"-",H50/H49)</f>
        <v>0.95705521472392641</v>
      </c>
      <c r="J50" s="10">
        <v>51</v>
      </c>
      <c r="K50" s="17">
        <f>IF(J49=0,"-",J50/J49)</f>
        <v>0.3984375</v>
      </c>
      <c r="L50" s="10">
        <v>14</v>
      </c>
      <c r="M50" s="17">
        <f>IF(L49=0,"-",L50/L49)</f>
        <v>1</v>
      </c>
      <c r="N50" s="10">
        <v>1</v>
      </c>
      <c r="O50" s="17">
        <f>IF(N49=0,"-",N50/N49)</f>
        <v>0.33333333333333331</v>
      </c>
      <c r="P50" s="10">
        <v>1570</v>
      </c>
      <c r="Q50" s="17">
        <f>IF(P49=0,"-",P50/P49)</f>
        <v>1.2620578778135048</v>
      </c>
      <c r="R50" s="10">
        <v>2175</v>
      </c>
      <c r="S50" s="17">
        <f>IF(R49=0,"-",R50/R49)</f>
        <v>0.61319424866084016</v>
      </c>
      <c r="T50" s="10">
        <v>2411</v>
      </c>
      <c r="U50" s="17">
        <f>IF(T49=0,"-",T50/T49)</f>
        <v>1.1824423737126042</v>
      </c>
      <c r="V50" s="10">
        <v>62</v>
      </c>
      <c r="W50" s="17">
        <f>IF(V49=0,"-",V50/V49)</f>
        <v>0.96875</v>
      </c>
      <c r="X50" s="10">
        <v>17</v>
      </c>
      <c r="Y50" s="17">
        <f>IF(X49=0,"-",X50/X49)</f>
        <v>0.51515151515151514</v>
      </c>
      <c r="Z50" s="10">
        <v>61</v>
      </c>
      <c r="AA50" s="17">
        <f>IF(Z49=0,"-",Z50/Z49)</f>
        <v>0.53982300884955747</v>
      </c>
      <c r="AB50" s="10">
        <v>3</v>
      </c>
      <c r="AC50" s="17">
        <f>IF(AB49=0,"-",AB50/AB49)</f>
        <v>0.375</v>
      </c>
      <c r="AD50" s="19">
        <f>B50+D50+F50+H50+J50+L50+N50+P50+R50+T50+AB50+V50+X50+Z50</f>
        <v>6601</v>
      </c>
      <c r="AE50" s="17">
        <f>IF(AD49=0,"-",AD50/AD49)</f>
        <v>0.87989869368168483</v>
      </c>
    </row>
    <row r="51" spans="1:31" ht="21.75" customHeight="1">
      <c r="A51" s="11" t="s">
        <v>80</v>
      </c>
      <c r="B51" s="10">
        <v>9</v>
      </c>
      <c r="C51" s="17">
        <f>IF(B50=0,"-",B51/B50)</f>
        <v>0.47368421052631576</v>
      </c>
      <c r="D51" s="10">
        <v>0</v>
      </c>
      <c r="E51" s="17" t="str">
        <f>IF(D49=0,"-",D51/D49)</f>
        <v>-</v>
      </c>
      <c r="F51" s="10">
        <v>110</v>
      </c>
      <c r="G51" s="17">
        <f>IF(F50=0,"-",F51/F50)</f>
        <v>1.8032786885245902</v>
      </c>
      <c r="H51" s="10">
        <v>155</v>
      </c>
      <c r="I51" s="17">
        <f>IF(H50=0,"-",H51/H50)</f>
        <v>0.99358974358974361</v>
      </c>
      <c r="J51" s="10">
        <v>71</v>
      </c>
      <c r="K51" s="17">
        <f>IF(J50=0,"-",J51/J50)</f>
        <v>1.392156862745098</v>
      </c>
      <c r="L51" s="10">
        <v>12</v>
      </c>
      <c r="M51" s="17">
        <f>IF(L50=0,"-",L51/L50)</f>
        <v>0.8571428571428571</v>
      </c>
      <c r="N51" s="10">
        <v>2</v>
      </c>
      <c r="O51" s="17">
        <f>IF(N50=0,"-",N51/N50)</f>
        <v>2</v>
      </c>
      <c r="P51" s="10">
        <v>1799</v>
      </c>
      <c r="Q51" s="17">
        <f>IF(P50=0,"-",P51/P50)</f>
        <v>1.145859872611465</v>
      </c>
      <c r="R51" s="10">
        <v>2251</v>
      </c>
      <c r="S51" s="17">
        <f>IF(R50=0,"-",R51/R50)</f>
        <v>1.0349425287356322</v>
      </c>
      <c r="T51" s="10">
        <v>1845</v>
      </c>
      <c r="U51" s="17">
        <f>IF(T50=0,"-",T51/T50)</f>
        <v>0.76524263790958114</v>
      </c>
      <c r="V51" s="10">
        <v>82</v>
      </c>
      <c r="W51" s="17">
        <f>IF(V50=0,"-",V51/V50)</f>
        <v>1.3225806451612903</v>
      </c>
      <c r="X51" s="10">
        <v>25</v>
      </c>
      <c r="Y51" s="17">
        <f>IF(X50=0,"-",X51/X50)</f>
        <v>1.4705882352941178</v>
      </c>
      <c r="Z51" s="10">
        <v>47</v>
      </c>
      <c r="AA51" s="17">
        <f>IF(Z50=0,"-",Z51/Z50)</f>
        <v>0.77049180327868849</v>
      </c>
      <c r="AB51" s="10">
        <v>2</v>
      </c>
      <c r="AC51" s="17">
        <f>IF(AB50=0,"-",AB51/AB50)</f>
        <v>0.66666666666666663</v>
      </c>
      <c r="AD51" s="19">
        <f>B51+D51+F51+H51+J51+L51+N51+P51+R51+T51+AB51+V51+X51+Z51</f>
        <v>6410</v>
      </c>
      <c r="AE51" s="17">
        <f>IF(AD50=0,"-",AD51/AD50)</f>
        <v>0.97106499015300707</v>
      </c>
    </row>
    <row r="52" spans="1:31" ht="21.75" customHeight="1">
      <c r="A52" s="11" t="s">
        <v>81</v>
      </c>
      <c r="B52" s="10">
        <v>13</v>
      </c>
      <c r="C52" s="17">
        <f>IF(B51=0,"-",B52/B51)</f>
        <v>1.4444444444444444</v>
      </c>
      <c r="D52" s="10">
        <v>0</v>
      </c>
      <c r="E52" s="17" t="str">
        <f>IF(D51=0,"-",D52/D51)</f>
        <v>-</v>
      </c>
      <c r="F52" s="10">
        <v>58</v>
      </c>
      <c r="G52" s="17">
        <f>IF(F51=0,"-",F52/F51)</f>
        <v>0.52727272727272723</v>
      </c>
      <c r="H52" s="10">
        <v>184</v>
      </c>
      <c r="I52" s="17">
        <f>IF(H51=0,"-",H52/H51)</f>
        <v>1.1870967741935483</v>
      </c>
      <c r="J52" s="10">
        <v>100</v>
      </c>
      <c r="K52" s="17">
        <f>IF(J51=0,"-",J52/J51)</f>
        <v>1.408450704225352</v>
      </c>
      <c r="L52" s="10">
        <v>10</v>
      </c>
      <c r="M52" s="17">
        <f>IF(L51=0,"-",L52/L51)</f>
        <v>0.83333333333333337</v>
      </c>
      <c r="N52" s="10">
        <v>0</v>
      </c>
      <c r="O52" s="17">
        <f>IF(N51=0,"-",N52/N51)</f>
        <v>0</v>
      </c>
      <c r="P52" s="10">
        <v>1387</v>
      </c>
      <c r="Q52" s="17">
        <f>IF(P51=0,"-",P52/P51)</f>
        <v>0.77098387993329631</v>
      </c>
      <c r="R52" s="10">
        <v>2604</v>
      </c>
      <c r="S52" s="17">
        <f>IF(R51=0,"-",R52/R51)</f>
        <v>1.1568191914704575</v>
      </c>
      <c r="T52" s="10">
        <v>3125</v>
      </c>
      <c r="U52" s="17">
        <f>IF(T51=0,"-",T52/T51)</f>
        <v>1.6937669376693767</v>
      </c>
      <c r="V52" s="10">
        <v>100</v>
      </c>
      <c r="W52" s="17">
        <f>IF(V51=0,"-",V52/V51)</f>
        <v>1.2195121951219512</v>
      </c>
      <c r="X52" s="10">
        <v>15</v>
      </c>
      <c r="Y52" s="17">
        <f>IF(X51=0,"-",X52/X51)</f>
        <v>0.6</v>
      </c>
      <c r="Z52" s="10">
        <v>53</v>
      </c>
      <c r="AA52" s="17">
        <f>IF(Z51=0,"-",Z52/Z51)</f>
        <v>1.1276595744680851</v>
      </c>
      <c r="AB52" s="10">
        <v>0</v>
      </c>
      <c r="AC52" s="17">
        <f>IF(AB51=0,"-",AB52/AB51)</f>
        <v>0</v>
      </c>
      <c r="AD52" s="19">
        <f>B52+D52+F52+H52+J52+L52+N52+P52+R52+T52+AB52+V52+X52+Z52</f>
        <v>7649</v>
      </c>
      <c r="AE52" s="17">
        <f>IF(AD51=0,"-",AD52/AD51)</f>
        <v>1.1932917316692668</v>
      </c>
    </row>
    <row r="65" ht="0.75" customHeight="1"/>
  </sheetData>
  <sheetProtection selectLockedCells="1" selectUnlockedCells="1"/>
  <mergeCells count="16">
    <mergeCell ref="X2:Y2"/>
    <mergeCell ref="Z2:AA2"/>
    <mergeCell ref="AB2:AC2"/>
    <mergeCell ref="AD2:AE2"/>
    <mergeCell ref="L2:M2"/>
    <mergeCell ref="N2:O2"/>
    <mergeCell ref="P2:Q2"/>
    <mergeCell ref="R2:S2"/>
    <mergeCell ref="T2:U2"/>
    <mergeCell ref="V2:W2"/>
    <mergeCell ref="J2:K2"/>
    <mergeCell ref="A2:A3"/>
    <mergeCell ref="B2:C2"/>
    <mergeCell ref="D2:E2"/>
    <mergeCell ref="F2:G2"/>
    <mergeCell ref="H2:I2"/>
  </mergeCells>
  <phoneticPr fontId="5"/>
  <printOptions horizontalCentered="1"/>
  <pageMargins left="0.25" right="0.25" top="0.75" bottom="0.75" header="0.3" footer="0.3"/>
  <pageSetup paperSize="9" scale="52"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67D10E5720B54F8280E17246918AE6" ma:contentTypeVersion="16" ma:contentTypeDescription="新しいドキュメントを作成します。" ma:contentTypeScope="" ma:versionID="ffdb2f1572dbc3eb576cf9e8bb0f5469">
  <xsd:schema xmlns:xsd="http://www.w3.org/2001/XMLSchema" xmlns:xs="http://www.w3.org/2001/XMLSchema" xmlns:p="http://schemas.microsoft.com/office/2006/metadata/properties" xmlns:ns2="6485f348-9bb1-4bd2-ae90-8d482e1fbdc6" xmlns:ns3="da025e6b-0f03-4c5c-9553-067aafd703cf" targetNamespace="http://schemas.microsoft.com/office/2006/metadata/properties" ma:root="true" ma:fieldsID="f416310e4ca137b0904c3ef7a9cf5ae4" ns2:_="" ns3:_="">
    <xsd:import namespace="6485f348-9bb1-4bd2-ae90-8d482e1fbdc6"/>
    <xsd:import namespace="da025e6b-0f03-4c5c-9553-067aafd703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f348-9bb1-4bd2-ae90-8d482e1fb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7239a2-a662-458d-96f0-815c2eaefafd}" ma:internalName="TaxCatchAll" ma:showField="CatchAllData" ma:web="6485f348-9bb1-4bd2-ae90-8d482e1fbd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25e6b-0f03-4c5c-9553-067aafd70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25e6b-0f03-4c5c-9553-067aafd703cf">
      <Terms xmlns="http://schemas.microsoft.com/office/infopath/2007/PartnerControls"/>
    </lcf76f155ced4ddcb4097134ff3c332f>
    <TaxCatchAll xmlns="6485f348-9bb1-4bd2-ae90-8d482e1fbdc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5F4692-9EE6-481E-918F-D76B3FCB5D05}"/>
</file>

<file path=customXml/itemProps2.xml><?xml version="1.0" encoding="utf-8"?>
<ds:datastoreItem xmlns:ds="http://schemas.openxmlformats.org/officeDocument/2006/customXml" ds:itemID="{5548D777-C830-472E-9160-E4ACE353C710}"/>
</file>

<file path=customXml/itemProps3.xml><?xml version="1.0" encoding="utf-8"?>
<ds:datastoreItem xmlns:ds="http://schemas.openxmlformats.org/officeDocument/2006/customXml" ds:itemID="{268DDC59-76A2-4398-975B-36D2A271C7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（自環）小島 洋子</cp:lastModifiedBy>
  <cp:revision/>
  <dcterms:created xsi:type="dcterms:W3CDTF">2025-11-27T04:53:55Z</dcterms:created>
  <dcterms:modified xsi:type="dcterms:W3CDTF">2025-12-11T06:08:22Z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0x010100F467D10E5720B54F8280E17246918AE6</vt:lpwstr>
  </property>
</Properties>
</file>