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7970" windowHeight="11760" activeTab="0"/>
  </bookViews>
  <sheets>
    <sheet name="県別・事務所別９" sheetId="1" r:id="rId1"/>
    <sheet name="年度別登録数" sheetId="2" r:id="rId2"/>
    <sheet name="出猟日数" sheetId="3" r:id="rId3"/>
  </sheets>
  <definedNames/>
  <calcPr fullCalcOnLoad="1"/>
</workbook>
</file>

<file path=xl/sharedStrings.xml><?xml version="1.0" encoding="utf-8"?>
<sst xmlns="http://schemas.openxmlformats.org/spreadsheetml/2006/main" count="316" uniqueCount="113">
  <si>
    <t>小計</t>
  </si>
  <si>
    <t>合計</t>
  </si>
  <si>
    <t>県内者</t>
  </si>
  <si>
    <t>県外者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</si>
  <si>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</si>
  <si>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</si>
  <si>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</si>
  <si>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</si>
  <si>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</si>
  <si>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</si>
  <si>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</si>
  <si>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</si>
  <si>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</si>
  <si>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</si>
  <si>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</si>
  <si>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</si>
  <si>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</si>
  <si>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</si>
  <si>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</si>
  <si>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</si>
  <si>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</si>
  <si>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</si>
  <si>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</si>
  <si>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</si>
  <si>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</si>
  <si>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</si>
  <si>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</si>
  <si>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</si>
  <si>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住所地</t>
  </si>
  <si>
    <t>自然環境課</t>
  </si>
  <si>
    <t>県外</t>
  </si>
  <si>
    <t>計</t>
  </si>
  <si>
    <t>０日</t>
  </si>
  <si>
    <t>１～４日</t>
  </si>
  <si>
    <t>５～９日</t>
  </si>
  <si>
    <t>10～19日</t>
  </si>
  <si>
    <t>20日以上</t>
  </si>
  <si>
    <t>無回答</t>
  </si>
  <si>
    <t>合　計</t>
  </si>
  <si>
    <t>備　考</t>
  </si>
  <si>
    <t xml:space="preserve"> 合　　 計</t>
  </si>
  <si>
    <t>区   分</t>
  </si>
  <si>
    <t>備　考</t>
  </si>
  <si>
    <t>合　　　　計</t>
  </si>
  <si>
    <t>年　度</t>
  </si>
  <si>
    <t>事務所</t>
  </si>
  <si>
    <t>参考３　　年度別狩猟者登録状況</t>
  </si>
  <si>
    <t>渋   川</t>
  </si>
  <si>
    <t>藤   岡</t>
  </si>
  <si>
    <t>富 　岡</t>
  </si>
  <si>
    <t>桐   生</t>
  </si>
  <si>
    <t>小   計</t>
  </si>
  <si>
    <t>高   崎</t>
  </si>
  <si>
    <t>合　　　計</t>
  </si>
  <si>
    <t>大 阪 府</t>
  </si>
  <si>
    <t>静 岡 県</t>
  </si>
  <si>
    <t>長 野 県</t>
  </si>
  <si>
    <t>新 潟 県</t>
  </si>
  <si>
    <t>神奈川県</t>
  </si>
  <si>
    <t>東 京 都</t>
  </si>
  <si>
    <t>千 葉 県</t>
  </si>
  <si>
    <t>埼 玉 県</t>
  </si>
  <si>
    <t>栃 木 県</t>
  </si>
  <si>
    <t>茨 城 県</t>
  </si>
  <si>
    <t>群 馬 県</t>
  </si>
  <si>
    <t>平成11年</t>
  </si>
  <si>
    <t>平成12年</t>
  </si>
  <si>
    <t>平成13年</t>
  </si>
  <si>
    <t>平成14年</t>
  </si>
  <si>
    <t>平成15年</t>
  </si>
  <si>
    <t>高額</t>
  </si>
  <si>
    <t>低額</t>
  </si>
  <si>
    <t>第２種</t>
  </si>
  <si>
    <t>第１種</t>
  </si>
  <si>
    <t>８　狩猟者登録に関する事項</t>
  </si>
  <si>
    <t>平成16年</t>
  </si>
  <si>
    <t>前　 橋</t>
  </si>
  <si>
    <t>太　 田</t>
  </si>
  <si>
    <t>愛 知 県</t>
  </si>
  <si>
    <t>平成17年</t>
  </si>
  <si>
    <t>前　 橋</t>
  </si>
  <si>
    <t>太　 田</t>
  </si>
  <si>
    <t>桐   生</t>
  </si>
  <si>
    <t>前　 橋</t>
  </si>
  <si>
    <t>太　 田</t>
  </si>
  <si>
    <t>吾 　妻</t>
  </si>
  <si>
    <t>利   根</t>
  </si>
  <si>
    <t>吾　 妻</t>
  </si>
  <si>
    <t>利　 根</t>
  </si>
  <si>
    <t>県内</t>
  </si>
  <si>
    <t>平成18年</t>
  </si>
  <si>
    <t>網</t>
  </si>
  <si>
    <t>わな</t>
  </si>
  <si>
    <t>福 島 県</t>
  </si>
  <si>
    <t>平成19年</t>
  </si>
  <si>
    <t>わな</t>
  </si>
  <si>
    <t>-</t>
  </si>
  <si>
    <t>０日</t>
  </si>
  <si>
    <t>環境森林事務所</t>
  </si>
  <si>
    <t>渋　 川</t>
  </si>
  <si>
    <t>高　 崎</t>
  </si>
  <si>
    <t>藤　 岡</t>
  </si>
  <si>
    <t>富　 岡</t>
  </si>
  <si>
    <t>桐　 生</t>
  </si>
  <si>
    <t>対象鳥獣捕獲員</t>
  </si>
  <si>
    <t>合　 計</t>
  </si>
  <si>
    <t>合計（対象鳥獣捕獲員含む)</t>
  </si>
  <si>
    <t>※県外者に対象鳥獣捕獲員はいない。</t>
  </si>
  <si>
    <t>平成20年</t>
  </si>
  <si>
    <t>（１）県内狩猟者登録状況（H20）</t>
  </si>
  <si>
    <t>（２）都道府県別狩猟者登録状況（H20）</t>
  </si>
  <si>
    <t>参考４　　狩猟登録者の出猟日数（H20）</t>
  </si>
  <si>
    <t>※平成19年度の狩猟者登録から、網・わな猟免許が分離したことにより、網猟とわな猟はそれぞれ登録することとなった。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</si>
</sst>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7" fontId="0" fillId="0" borderId="22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0" fillId="0" borderId="23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0" fontId="0" fillId="0" borderId="24" xfId="0" applyBorder="1" applyAlignment="1">
      <alignment horizontal="center" vertical="center" shrinkToFit="1"/>
    </xf>
    <xf numFmtId="176" fontId="0" fillId="0" borderId="0" xfId="0" applyNumberFormat="1" applyBorder="1" applyAlignment="1">
      <alignment shrinkToFit="1"/>
    </xf>
    <xf numFmtId="176" fontId="0" fillId="0" borderId="1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shrinkToFi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shrinkToFit="1"/>
    </xf>
    <xf numFmtId="38" fontId="0" fillId="0" borderId="10" xfId="48" applyFont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0" fontId="0" fillId="0" borderId="29" xfId="0" applyBorder="1" applyAlignment="1">
      <alignment horizontal="center" vertical="center"/>
    </xf>
    <xf numFmtId="177" fontId="0" fillId="0" borderId="17" xfId="0" applyNumberFormat="1" applyBorder="1" applyAlignment="1">
      <alignment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8" xfId="0" applyNumberFormat="1" applyBorder="1" applyAlignment="1">
      <alignment/>
    </xf>
    <xf numFmtId="0" fontId="0" fillId="0" borderId="39" xfId="0" applyBorder="1" applyAlignment="1">
      <alignment horizontal="center" vertical="center" shrinkToFit="1"/>
    </xf>
    <xf numFmtId="177" fontId="0" fillId="0" borderId="40" xfId="0" applyNumberFormat="1" applyBorder="1" applyAlignment="1">
      <alignment/>
    </xf>
    <xf numFmtId="177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7" fontId="0" fillId="0" borderId="43" xfId="0" applyNumberFormat="1" applyBorder="1" applyAlignment="1">
      <alignment/>
    </xf>
    <xf numFmtId="177" fontId="0" fillId="0" borderId="44" xfId="0" applyNumberFormat="1" applyBorder="1" applyAlignment="1">
      <alignment/>
    </xf>
    <xf numFmtId="176" fontId="0" fillId="0" borderId="44" xfId="0" applyNumberFormat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177" fontId="0" fillId="0" borderId="46" xfId="0" applyNumberFormat="1" applyBorder="1" applyAlignment="1">
      <alignment/>
    </xf>
    <xf numFmtId="177" fontId="0" fillId="0" borderId="47" xfId="0" applyNumberFormat="1" applyBorder="1" applyAlignment="1">
      <alignment/>
    </xf>
    <xf numFmtId="176" fontId="0" fillId="0" borderId="48" xfId="0" applyNumberFormat="1" applyBorder="1" applyAlignment="1">
      <alignment/>
    </xf>
    <xf numFmtId="177" fontId="0" fillId="0" borderId="49" xfId="0" applyNumberFormat="1" applyBorder="1" applyAlignment="1">
      <alignment/>
    </xf>
    <xf numFmtId="177" fontId="0" fillId="0" borderId="50" xfId="0" applyNumberFormat="1" applyBorder="1" applyAlignment="1">
      <alignment/>
    </xf>
    <xf numFmtId="176" fontId="0" fillId="0" borderId="50" xfId="0" applyNumberFormat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177" fontId="0" fillId="0" borderId="53" xfId="0" applyNumberFormat="1" applyBorder="1" applyAlignment="1">
      <alignment/>
    </xf>
    <xf numFmtId="177" fontId="0" fillId="0" borderId="54" xfId="0" applyNumberFormat="1" applyBorder="1" applyAlignment="1">
      <alignment/>
    </xf>
    <xf numFmtId="176" fontId="0" fillId="0" borderId="55" xfId="0" applyNumberFormat="1" applyBorder="1" applyAlignment="1">
      <alignment/>
    </xf>
    <xf numFmtId="177" fontId="0" fillId="0" borderId="56" xfId="0" applyNumberFormat="1" applyBorder="1" applyAlignment="1">
      <alignment/>
    </xf>
    <xf numFmtId="177" fontId="0" fillId="0" borderId="57" xfId="0" applyNumberFormat="1" applyBorder="1" applyAlignment="1">
      <alignment/>
    </xf>
    <xf numFmtId="176" fontId="0" fillId="0" borderId="57" xfId="0" applyNumberFormat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6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.125" style="6" customWidth="1"/>
    <col min="2" max="2" width="11.625" style="6" customWidth="1"/>
    <col min="3" max="13" width="6.625" style="6" customWidth="1"/>
    <col min="14" max="14" width="13.875" style="6" customWidth="1"/>
    <col min="15" max="16384" width="9.00390625" style="6" customWidth="1"/>
  </cols>
  <sheetData>
    <row r="1" spans="1:2" s="8" customFormat="1" ht="17.25">
      <c r="A1" s="11" t="s">
        <v>74</v>
      </c>
      <c r="B1" s="11"/>
    </row>
    <row r="2" s="8" customFormat="1" ht="17.25"/>
    <row r="3" spans="1:2" s="8" customFormat="1" ht="13.5" customHeight="1" thickBot="1">
      <c r="A3" s="12" t="s">
        <v>109</v>
      </c>
      <c r="B3" s="12"/>
    </row>
    <row r="4" spans="1:14" ht="18" customHeight="1">
      <c r="A4" s="109" t="s">
        <v>98</v>
      </c>
      <c r="B4" s="110"/>
      <c r="C4" s="97" t="s">
        <v>91</v>
      </c>
      <c r="D4" s="98"/>
      <c r="E4" s="99"/>
      <c r="F4" s="97" t="s">
        <v>92</v>
      </c>
      <c r="G4" s="98"/>
      <c r="H4" s="99"/>
      <c r="I4" s="97" t="s">
        <v>73</v>
      </c>
      <c r="J4" s="98"/>
      <c r="K4" s="99"/>
      <c r="L4" s="100" t="s">
        <v>72</v>
      </c>
      <c r="M4" s="100" t="s">
        <v>38</v>
      </c>
      <c r="N4" s="100" t="s">
        <v>39</v>
      </c>
    </row>
    <row r="5" spans="1:14" ht="18" customHeight="1">
      <c r="A5" s="111"/>
      <c r="B5" s="112"/>
      <c r="C5" s="3" t="s">
        <v>70</v>
      </c>
      <c r="D5" s="2" t="s">
        <v>71</v>
      </c>
      <c r="E5" s="4" t="s">
        <v>31</v>
      </c>
      <c r="F5" s="3" t="s">
        <v>70</v>
      </c>
      <c r="G5" s="2" t="s">
        <v>71</v>
      </c>
      <c r="H5" s="4" t="s">
        <v>31</v>
      </c>
      <c r="I5" s="3" t="s">
        <v>70</v>
      </c>
      <c r="J5" s="2" t="s">
        <v>71</v>
      </c>
      <c r="K5" s="4" t="s">
        <v>31</v>
      </c>
      <c r="L5" s="102"/>
      <c r="M5" s="102"/>
      <c r="N5" s="102"/>
    </row>
    <row r="6" spans="1:14" ht="18" customHeight="1">
      <c r="A6" s="54" t="s">
        <v>76</v>
      </c>
      <c r="B6" s="55"/>
      <c r="C6" s="53">
        <v>0</v>
      </c>
      <c r="D6" s="27">
        <v>0</v>
      </c>
      <c r="E6" s="70">
        <f>SUM(C6:D6)</f>
        <v>0</v>
      </c>
      <c r="F6" s="26">
        <v>16</v>
      </c>
      <c r="G6" s="27">
        <v>6</v>
      </c>
      <c r="H6" s="70">
        <f aca="true" t="shared" si="0" ref="H6:H22">SUM(F6:G6)</f>
        <v>22</v>
      </c>
      <c r="I6" s="26">
        <v>315</v>
      </c>
      <c r="J6" s="27">
        <v>18</v>
      </c>
      <c r="K6" s="70">
        <f aca="true" t="shared" si="1" ref="K6:K22">SUM(I6:J6)</f>
        <v>333</v>
      </c>
      <c r="L6" s="28">
        <v>11</v>
      </c>
      <c r="M6" s="35">
        <f>E6+K6+L6+H6</f>
        <v>366</v>
      </c>
      <c r="N6" s="9"/>
    </row>
    <row r="7" spans="1:14" ht="18" customHeight="1">
      <c r="A7" s="56"/>
      <c r="B7" s="71" t="s">
        <v>104</v>
      </c>
      <c r="C7" s="72">
        <v>0</v>
      </c>
      <c r="D7" s="73">
        <v>0</v>
      </c>
      <c r="E7" s="74">
        <f aca="true" t="shared" si="2" ref="E7:E22">SUM(C7:D7)</f>
        <v>0</v>
      </c>
      <c r="F7" s="75">
        <v>0</v>
      </c>
      <c r="G7" s="73">
        <v>0</v>
      </c>
      <c r="H7" s="74">
        <f t="shared" si="0"/>
        <v>0</v>
      </c>
      <c r="I7" s="75">
        <v>0</v>
      </c>
      <c r="J7" s="73">
        <v>0</v>
      </c>
      <c r="K7" s="74">
        <f t="shared" si="1"/>
        <v>0</v>
      </c>
      <c r="L7" s="76">
        <v>0</v>
      </c>
      <c r="M7" s="77">
        <f aca="true" t="shared" si="3" ref="M7:M22">E7+K7+L7+H7</f>
        <v>0</v>
      </c>
      <c r="N7" s="78"/>
    </row>
    <row r="8" spans="1:14" ht="18" customHeight="1">
      <c r="A8" s="54" t="s">
        <v>99</v>
      </c>
      <c r="B8" s="55"/>
      <c r="C8" s="53">
        <v>1</v>
      </c>
      <c r="D8" s="27">
        <v>0</v>
      </c>
      <c r="E8" s="70">
        <f t="shared" si="2"/>
        <v>1</v>
      </c>
      <c r="F8" s="26">
        <v>49</v>
      </c>
      <c r="G8" s="27">
        <v>2</v>
      </c>
      <c r="H8" s="70">
        <f t="shared" si="0"/>
        <v>51</v>
      </c>
      <c r="I8" s="26">
        <v>172</v>
      </c>
      <c r="J8" s="27">
        <v>15</v>
      </c>
      <c r="K8" s="70">
        <f t="shared" si="1"/>
        <v>187</v>
      </c>
      <c r="L8" s="28">
        <v>4</v>
      </c>
      <c r="M8" s="35">
        <f t="shared" si="3"/>
        <v>243</v>
      </c>
      <c r="N8" s="9"/>
    </row>
    <row r="9" spans="1:14" ht="18" customHeight="1">
      <c r="A9" s="56"/>
      <c r="B9" s="71" t="s">
        <v>104</v>
      </c>
      <c r="C9" s="72">
        <v>0</v>
      </c>
      <c r="D9" s="73">
        <v>0</v>
      </c>
      <c r="E9" s="74">
        <f>SUM(C9:D9)</f>
        <v>0</v>
      </c>
      <c r="F9" s="75">
        <v>0</v>
      </c>
      <c r="G9" s="73">
        <v>0</v>
      </c>
      <c r="H9" s="74">
        <f>SUM(F9:G9)</f>
        <v>0</v>
      </c>
      <c r="I9" s="75">
        <v>0</v>
      </c>
      <c r="J9" s="73">
        <v>0</v>
      </c>
      <c r="K9" s="74">
        <f>SUM(I9:J9)</f>
        <v>0</v>
      </c>
      <c r="L9" s="76">
        <v>0</v>
      </c>
      <c r="M9" s="77">
        <f>E9+K9+L9+H9</f>
        <v>0</v>
      </c>
      <c r="N9" s="78"/>
    </row>
    <row r="10" spans="1:14" ht="18" customHeight="1">
      <c r="A10" s="54" t="s">
        <v>100</v>
      </c>
      <c r="B10" s="55"/>
      <c r="C10" s="53">
        <v>2</v>
      </c>
      <c r="D10" s="27">
        <v>0</v>
      </c>
      <c r="E10" s="70">
        <f t="shared" si="2"/>
        <v>2</v>
      </c>
      <c r="F10" s="26">
        <v>90</v>
      </c>
      <c r="G10" s="27">
        <v>16</v>
      </c>
      <c r="H10" s="70">
        <f t="shared" si="0"/>
        <v>106</v>
      </c>
      <c r="I10" s="26">
        <v>343</v>
      </c>
      <c r="J10" s="27">
        <v>25</v>
      </c>
      <c r="K10" s="70">
        <f t="shared" si="1"/>
        <v>368</v>
      </c>
      <c r="L10" s="28">
        <v>3</v>
      </c>
      <c r="M10" s="35">
        <f t="shared" si="3"/>
        <v>479</v>
      </c>
      <c r="N10" s="9"/>
    </row>
    <row r="11" spans="1:14" ht="18" customHeight="1">
      <c r="A11" s="56"/>
      <c r="B11" s="71" t="s">
        <v>104</v>
      </c>
      <c r="C11" s="72">
        <v>0</v>
      </c>
      <c r="D11" s="73">
        <v>0</v>
      </c>
      <c r="E11" s="74">
        <f>SUM(C11:D11)</f>
        <v>0</v>
      </c>
      <c r="F11" s="75">
        <v>0</v>
      </c>
      <c r="G11" s="73">
        <v>0</v>
      </c>
      <c r="H11" s="74">
        <f>SUM(F11:G11)</f>
        <v>0</v>
      </c>
      <c r="I11" s="75">
        <v>0</v>
      </c>
      <c r="J11" s="73">
        <v>0</v>
      </c>
      <c r="K11" s="74">
        <f>SUM(I11:J11)</f>
        <v>0</v>
      </c>
      <c r="L11" s="76">
        <v>0</v>
      </c>
      <c r="M11" s="77">
        <f>E11+K11+L11+H11</f>
        <v>0</v>
      </c>
      <c r="N11" s="78"/>
    </row>
    <row r="12" spans="1:14" ht="18" customHeight="1">
      <c r="A12" s="54" t="s">
        <v>101</v>
      </c>
      <c r="B12" s="55"/>
      <c r="C12" s="53">
        <v>1</v>
      </c>
      <c r="D12" s="27">
        <v>1</v>
      </c>
      <c r="E12" s="70">
        <f t="shared" si="2"/>
        <v>2</v>
      </c>
      <c r="F12" s="26">
        <v>19</v>
      </c>
      <c r="G12" s="27">
        <v>4</v>
      </c>
      <c r="H12" s="70">
        <f t="shared" si="0"/>
        <v>23</v>
      </c>
      <c r="I12" s="26">
        <v>174</v>
      </c>
      <c r="J12" s="27">
        <v>26</v>
      </c>
      <c r="K12" s="70">
        <f t="shared" si="1"/>
        <v>200</v>
      </c>
      <c r="L12" s="28">
        <v>4</v>
      </c>
      <c r="M12" s="35">
        <f t="shared" si="3"/>
        <v>229</v>
      </c>
      <c r="N12" s="9"/>
    </row>
    <row r="13" spans="1:14" ht="18" customHeight="1">
      <c r="A13" s="56"/>
      <c r="B13" s="71" t="s">
        <v>104</v>
      </c>
      <c r="C13" s="72">
        <v>0</v>
      </c>
      <c r="D13" s="73">
        <v>0</v>
      </c>
      <c r="E13" s="74">
        <f>SUM(C13:D13)</f>
        <v>0</v>
      </c>
      <c r="F13" s="75">
        <v>0</v>
      </c>
      <c r="G13" s="73">
        <v>0</v>
      </c>
      <c r="H13" s="74">
        <f>SUM(F13:G13)</f>
        <v>0</v>
      </c>
      <c r="I13" s="75">
        <v>0</v>
      </c>
      <c r="J13" s="73">
        <v>0</v>
      </c>
      <c r="K13" s="74">
        <f>SUM(I13:J13)</f>
        <v>0</v>
      </c>
      <c r="L13" s="76">
        <v>0</v>
      </c>
      <c r="M13" s="77">
        <f>E13+K13+L13+H13</f>
        <v>0</v>
      </c>
      <c r="N13" s="78"/>
    </row>
    <row r="14" spans="1:14" ht="18" customHeight="1">
      <c r="A14" s="54" t="s">
        <v>102</v>
      </c>
      <c r="B14" s="55"/>
      <c r="C14" s="53">
        <v>0</v>
      </c>
      <c r="D14" s="27">
        <v>0</v>
      </c>
      <c r="E14" s="70">
        <f t="shared" si="2"/>
        <v>0</v>
      </c>
      <c r="F14" s="26">
        <v>1</v>
      </c>
      <c r="G14" s="27">
        <v>0</v>
      </c>
      <c r="H14" s="70">
        <f t="shared" si="0"/>
        <v>1</v>
      </c>
      <c r="I14" s="26">
        <v>19</v>
      </c>
      <c r="J14" s="27">
        <v>2</v>
      </c>
      <c r="K14" s="70">
        <f t="shared" si="1"/>
        <v>21</v>
      </c>
      <c r="L14" s="28">
        <v>3</v>
      </c>
      <c r="M14" s="35">
        <f t="shared" si="3"/>
        <v>25</v>
      </c>
      <c r="N14" s="9"/>
    </row>
    <row r="15" spans="1:14" ht="18" customHeight="1">
      <c r="A15" s="56"/>
      <c r="B15" s="71" t="s">
        <v>104</v>
      </c>
      <c r="C15" s="72">
        <v>0</v>
      </c>
      <c r="D15" s="73">
        <v>0</v>
      </c>
      <c r="E15" s="74">
        <f t="shared" si="2"/>
        <v>0</v>
      </c>
      <c r="F15" s="75">
        <v>14</v>
      </c>
      <c r="G15" s="73">
        <v>4</v>
      </c>
      <c r="H15" s="74">
        <f t="shared" si="0"/>
        <v>18</v>
      </c>
      <c r="I15" s="75">
        <v>107</v>
      </c>
      <c r="J15" s="73">
        <v>26</v>
      </c>
      <c r="K15" s="74">
        <f t="shared" si="1"/>
        <v>133</v>
      </c>
      <c r="L15" s="76">
        <v>0</v>
      </c>
      <c r="M15" s="77">
        <f t="shared" si="3"/>
        <v>151</v>
      </c>
      <c r="N15" s="78"/>
    </row>
    <row r="16" spans="1:14" ht="18" customHeight="1">
      <c r="A16" s="54" t="s">
        <v>85</v>
      </c>
      <c r="B16" s="55"/>
      <c r="C16" s="53">
        <v>0</v>
      </c>
      <c r="D16" s="27">
        <v>0</v>
      </c>
      <c r="E16" s="70">
        <f t="shared" si="2"/>
        <v>0</v>
      </c>
      <c r="F16" s="26">
        <v>96</v>
      </c>
      <c r="G16" s="27">
        <v>48</v>
      </c>
      <c r="H16" s="70">
        <f t="shared" si="0"/>
        <v>144</v>
      </c>
      <c r="I16" s="26">
        <v>172</v>
      </c>
      <c r="J16" s="27">
        <v>47</v>
      </c>
      <c r="K16" s="70">
        <f t="shared" si="1"/>
        <v>219</v>
      </c>
      <c r="L16" s="28">
        <v>0</v>
      </c>
      <c r="M16" s="35">
        <f t="shared" si="3"/>
        <v>363</v>
      </c>
      <c r="N16" s="9"/>
    </row>
    <row r="17" spans="1:14" ht="18" customHeight="1">
      <c r="A17" s="56"/>
      <c r="B17" s="71" t="s">
        <v>104</v>
      </c>
      <c r="C17" s="72">
        <v>0</v>
      </c>
      <c r="D17" s="73">
        <v>0</v>
      </c>
      <c r="E17" s="74">
        <f>SUM(C17:D17)</f>
        <v>0</v>
      </c>
      <c r="F17" s="75">
        <v>0</v>
      </c>
      <c r="G17" s="73">
        <v>0</v>
      </c>
      <c r="H17" s="74">
        <f>SUM(F17:G17)</f>
        <v>0</v>
      </c>
      <c r="I17" s="75">
        <v>0</v>
      </c>
      <c r="J17" s="73">
        <v>0</v>
      </c>
      <c r="K17" s="74">
        <f>SUM(I17:J17)</f>
        <v>0</v>
      </c>
      <c r="L17" s="76">
        <v>0</v>
      </c>
      <c r="M17" s="77">
        <f>E17+K17+L17+H17</f>
        <v>0</v>
      </c>
      <c r="N17" s="78"/>
    </row>
    <row r="18" spans="1:14" ht="18" customHeight="1">
      <c r="A18" s="54" t="s">
        <v>86</v>
      </c>
      <c r="B18" s="55"/>
      <c r="C18" s="53">
        <v>0</v>
      </c>
      <c r="D18" s="27">
        <v>0</v>
      </c>
      <c r="E18" s="70">
        <f t="shared" si="2"/>
        <v>0</v>
      </c>
      <c r="F18" s="26">
        <v>62</v>
      </c>
      <c r="G18" s="27">
        <v>35</v>
      </c>
      <c r="H18" s="70">
        <f t="shared" si="0"/>
        <v>97</v>
      </c>
      <c r="I18" s="26">
        <v>254</v>
      </c>
      <c r="J18" s="27">
        <v>91</v>
      </c>
      <c r="K18" s="70">
        <f t="shared" si="1"/>
        <v>345</v>
      </c>
      <c r="L18" s="28">
        <v>2</v>
      </c>
      <c r="M18" s="35">
        <f t="shared" si="3"/>
        <v>444</v>
      </c>
      <c r="N18" s="9"/>
    </row>
    <row r="19" spans="1:14" ht="18" customHeight="1">
      <c r="A19" s="56"/>
      <c r="B19" s="71" t="s">
        <v>104</v>
      </c>
      <c r="C19" s="72">
        <v>0</v>
      </c>
      <c r="D19" s="73">
        <v>0</v>
      </c>
      <c r="E19" s="74">
        <f>SUM(C19:D19)</f>
        <v>0</v>
      </c>
      <c r="F19" s="75">
        <v>0</v>
      </c>
      <c r="G19" s="73">
        <v>0</v>
      </c>
      <c r="H19" s="74">
        <f>SUM(F19:G19)</f>
        <v>0</v>
      </c>
      <c r="I19" s="75">
        <v>0</v>
      </c>
      <c r="J19" s="73">
        <v>0</v>
      </c>
      <c r="K19" s="74">
        <f>SUM(I19:J19)</f>
        <v>0</v>
      </c>
      <c r="L19" s="76">
        <v>0</v>
      </c>
      <c r="M19" s="77">
        <f>E19+K19+L19+H19</f>
        <v>0</v>
      </c>
      <c r="N19" s="78"/>
    </row>
    <row r="20" spans="1:14" ht="18" customHeight="1">
      <c r="A20" s="54" t="s">
        <v>77</v>
      </c>
      <c r="B20" s="55"/>
      <c r="C20" s="53">
        <v>8</v>
      </c>
      <c r="D20" s="27">
        <v>1</v>
      </c>
      <c r="E20" s="70">
        <f t="shared" si="2"/>
        <v>9</v>
      </c>
      <c r="F20" s="26">
        <v>2</v>
      </c>
      <c r="G20" s="27">
        <v>0</v>
      </c>
      <c r="H20" s="70">
        <f t="shared" si="0"/>
        <v>2</v>
      </c>
      <c r="I20" s="26">
        <v>329</v>
      </c>
      <c r="J20" s="27">
        <v>7</v>
      </c>
      <c r="K20" s="70">
        <f t="shared" si="1"/>
        <v>336</v>
      </c>
      <c r="L20" s="28">
        <v>14</v>
      </c>
      <c r="M20" s="35">
        <f t="shared" si="3"/>
        <v>361</v>
      </c>
      <c r="N20" s="9"/>
    </row>
    <row r="21" spans="1:14" ht="18" customHeight="1">
      <c r="A21" s="56"/>
      <c r="B21" s="71" t="s">
        <v>104</v>
      </c>
      <c r="C21" s="72">
        <v>0</v>
      </c>
      <c r="D21" s="73">
        <v>0</v>
      </c>
      <c r="E21" s="74">
        <f>SUM(C21:D21)</f>
        <v>0</v>
      </c>
      <c r="F21" s="75">
        <v>0</v>
      </c>
      <c r="G21" s="73">
        <v>0</v>
      </c>
      <c r="H21" s="74">
        <f>SUM(F21:G21)</f>
        <v>0</v>
      </c>
      <c r="I21" s="75">
        <v>0</v>
      </c>
      <c r="J21" s="73">
        <v>0</v>
      </c>
      <c r="K21" s="74">
        <f>SUM(I21:J21)</f>
        <v>0</v>
      </c>
      <c r="L21" s="76">
        <v>0</v>
      </c>
      <c r="M21" s="77">
        <f>E21+K21+L21+H21</f>
        <v>0</v>
      </c>
      <c r="N21" s="78"/>
    </row>
    <row r="22" spans="1:14" ht="18" customHeight="1">
      <c r="A22" s="54" t="s">
        <v>103</v>
      </c>
      <c r="B22" s="55"/>
      <c r="C22" s="53">
        <v>0</v>
      </c>
      <c r="D22" s="27">
        <v>0</v>
      </c>
      <c r="E22" s="70">
        <f t="shared" si="2"/>
        <v>0</v>
      </c>
      <c r="F22" s="26">
        <v>24</v>
      </c>
      <c r="G22" s="27">
        <v>16</v>
      </c>
      <c r="H22" s="70">
        <f t="shared" si="0"/>
        <v>40</v>
      </c>
      <c r="I22" s="26">
        <v>172</v>
      </c>
      <c r="J22" s="27">
        <v>22</v>
      </c>
      <c r="K22" s="70">
        <f t="shared" si="1"/>
        <v>194</v>
      </c>
      <c r="L22" s="28">
        <v>3</v>
      </c>
      <c r="M22" s="35">
        <f t="shared" si="3"/>
        <v>237</v>
      </c>
      <c r="N22" s="9"/>
    </row>
    <row r="23" spans="1:14" ht="18" customHeight="1" thickBot="1">
      <c r="A23" s="58"/>
      <c r="B23" s="79" t="s">
        <v>104</v>
      </c>
      <c r="C23" s="80">
        <v>0</v>
      </c>
      <c r="D23" s="81">
        <v>0</v>
      </c>
      <c r="E23" s="82">
        <f>SUM(C23:D23)</f>
        <v>0</v>
      </c>
      <c r="F23" s="83">
        <v>0</v>
      </c>
      <c r="G23" s="81">
        <v>0</v>
      </c>
      <c r="H23" s="82">
        <f>SUM(F23:G23)</f>
        <v>0</v>
      </c>
      <c r="I23" s="83">
        <v>0</v>
      </c>
      <c r="J23" s="81">
        <v>0</v>
      </c>
      <c r="K23" s="82">
        <f>SUM(I23:J23)</f>
        <v>0</v>
      </c>
      <c r="L23" s="84">
        <v>0</v>
      </c>
      <c r="M23" s="85">
        <f>E23+K23+L23+H23</f>
        <v>0</v>
      </c>
      <c r="N23" s="86"/>
    </row>
    <row r="24" spans="1:14" ht="18" customHeight="1" thickTop="1">
      <c r="A24" s="54" t="s">
        <v>105</v>
      </c>
      <c r="B24" s="55"/>
      <c r="C24" s="53">
        <f>C22+C20+C18+C16+C14+C12+C10+C8+C6</f>
        <v>12</v>
      </c>
      <c r="D24" s="27">
        <f aca="true" t="shared" si="4" ref="D24:M24">D22+D20+D18+D16+D14+D12+D10+D8+D6</f>
        <v>2</v>
      </c>
      <c r="E24" s="70">
        <f t="shared" si="4"/>
        <v>14</v>
      </c>
      <c r="F24" s="26">
        <f t="shared" si="4"/>
        <v>359</v>
      </c>
      <c r="G24" s="27">
        <f t="shared" si="4"/>
        <v>127</v>
      </c>
      <c r="H24" s="70">
        <f t="shared" si="4"/>
        <v>486</v>
      </c>
      <c r="I24" s="26">
        <f t="shared" si="4"/>
        <v>1950</v>
      </c>
      <c r="J24" s="27">
        <f t="shared" si="4"/>
        <v>253</v>
      </c>
      <c r="K24" s="70">
        <f t="shared" si="4"/>
        <v>2203</v>
      </c>
      <c r="L24" s="28">
        <f t="shared" si="4"/>
        <v>44</v>
      </c>
      <c r="M24" s="35">
        <f t="shared" si="4"/>
        <v>2747</v>
      </c>
      <c r="N24" s="9"/>
    </row>
    <row r="25" spans="1:14" ht="18" customHeight="1" thickBot="1">
      <c r="A25" s="87"/>
      <c r="B25" s="88" t="s">
        <v>104</v>
      </c>
      <c r="C25" s="89">
        <f aca="true" t="shared" si="5" ref="C25:M25">C23+C21+C19+C17+C15+C13+C11+C9+C7</f>
        <v>0</v>
      </c>
      <c r="D25" s="90">
        <f t="shared" si="5"/>
        <v>0</v>
      </c>
      <c r="E25" s="91">
        <f t="shared" si="5"/>
        <v>0</v>
      </c>
      <c r="F25" s="92">
        <f t="shared" si="5"/>
        <v>14</v>
      </c>
      <c r="G25" s="90">
        <f t="shared" si="5"/>
        <v>4</v>
      </c>
      <c r="H25" s="91">
        <f t="shared" si="5"/>
        <v>18</v>
      </c>
      <c r="I25" s="92">
        <f t="shared" si="5"/>
        <v>107</v>
      </c>
      <c r="J25" s="90">
        <f t="shared" si="5"/>
        <v>26</v>
      </c>
      <c r="K25" s="91">
        <f t="shared" si="5"/>
        <v>133</v>
      </c>
      <c r="L25" s="93">
        <f t="shared" si="5"/>
        <v>0</v>
      </c>
      <c r="M25" s="94">
        <f t="shared" si="5"/>
        <v>151</v>
      </c>
      <c r="N25" s="95"/>
    </row>
    <row r="26" spans="1:14" ht="18" customHeight="1" thickBot="1">
      <c r="A26" s="107" t="s">
        <v>106</v>
      </c>
      <c r="B26" s="108"/>
      <c r="C26" s="89">
        <f>SUM(C24:C25)</f>
        <v>12</v>
      </c>
      <c r="D26" s="90">
        <f aca="true" t="shared" si="6" ref="D26:M26">SUM(D24:D25)</f>
        <v>2</v>
      </c>
      <c r="E26" s="91">
        <f t="shared" si="6"/>
        <v>14</v>
      </c>
      <c r="F26" s="92">
        <f t="shared" si="6"/>
        <v>373</v>
      </c>
      <c r="G26" s="90">
        <f t="shared" si="6"/>
        <v>131</v>
      </c>
      <c r="H26" s="91">
        <f t="shared" si="6"/>
        <v>504</v>
      </c>
      <c r="I26" s="92">
        <f t="shared" si="6"/>
        <v>2057</v>
      </c>
      <c r="J26" s="90">
        <f t="shared" si="6"/>
        <v>279</v>
      </c>
      <c r="K26" s="91">
        <f t="shared" si="6"/>
        <v>2336</v>
      </c>
      <c r="L26" s="93">
        <f t="shared" si="6"/>
        <v>44</v>
      </c>
      <c r="M26" s="94">
        <f t="shared" si="6"/>
        <v>2898</v>
      </c>
      <c r="N26" s="95"/>
    </row>
    <row r="27" s="8" customFormat="1" ht="17.25"/>
    <row r="28" spans="1:2" ht="14.25" thickBot="1">
      <c r="A28" s="12" t="s">
        <v>110</v>
      </c>
      <c r="B28" s="12"/>
    </row>
    <row r="29" spans="1:14" ht="18" customHeight="1">
      <c r="A29" s="103" t="s">
        <v>41</v>
      </c>
      <c r="B29" s="104"/>
      <c r="C29" s="97" t="s">
        <v>91</v>
      </c>
      <c r="D29" s="98"/>
      <c r="E29" s="99"/>
      <c r="F29" s="97" t="s">
        <v>92</v>
      </c>
      <c r="G29" s="98"/>
      <c r="H29" s="99"/>
      <c r="I29" s="97" t="s">
        <v>73</v>
      </c>
      <c r="J29" s="98"/>
      <c r="K29" s="99"/>
      <c r="L29" s="100" t="s">
        <v>72</v>
      </c>
      <c r="M29" s="100" t="s">
        <v>38</v>
      </c>
      <c r="N29" s="100" t="s">
        <v>42</v>
      </c>
    </row>
    <row r="30" spans="1:14" ht="18" customHeight="1" thickBot="1">
      <c r="A30" s="105"/>
      <c r="B30" s="106"/>
      <c r="C30" s="3" t="s">
        <v>70</v>
      </c>
      <c r="D30" s="2" t="s">
        <v>71</v>
      </c>
      <c r="E30" s="4" t="s">
        <v>31</v>
      </c>
      <c r="F30" s="3" t="s">
        <v>70</v>
      </c>
      <c r="G30" s="2" t="s">
        <v>71</v>
      </c>
      <c r="H30" s="4" t="s">
        <v>31</v>
      </c>
      <c r="I30" s="3" t="s">
        <v>70</v>
      </c>
      <c r="J30" s="2" t="s">
        <v>71</v>
      </c>
      <c r="K30" s="4" t="s">
        <v>31</v>
      </c>
      <c r="L30" s="101"/>
      <c r="M30" s="101"/>
      <c r="N30" s="101"/>
    </row>
    <row r="31" spans="1:14" ht="18" customHeight="1" thickBot="1" thickTop="1">
      <c r="A31" s="59" t="s">
        <v>64</v>
      </c>
      <c r="B31" s="60"/>
      <c r="C31" s="23">
        <f>C26</f>
        <v>12</v>
      </c>
      <c r="D31" s="29">
        <f aca="true" t="shared" si="7" ref="D31:M31">D26</f>
        <v>2</v>
      </c>
      <c r="E31" s="24">
        <f t="shared" si="7"/>
        <v>14</v>
      </c>
      <c r="F31" s="23">
        <f t="shared" si="7"/>
        <v>373</v>
      </c>
      <c r="G31" s="29">
        <f t="shared" si="7"/>
        <v>131</v>
      </c>
      <c r="H31" s="24">
        <f t="shared" si="7"/>
        <v>504</v>
      </c>
      <c r="I31" s="23">
        <f t="shared" si="7"/>
        <v>2057</v>
      </c>
      <c r="J31" s="29">
        <f t="shared" si="7"/>
        <v>279</v>
      </c>
      <c r="K31" s="24">
        <f t="shared" si="7"/>
        <v>2336</v>
      </c>
      <c r="L31" s="25">
        <f t="shared" si="7"/>
        <v>44</v>
      </c>
      <c r="M31" s="25">
        <f t="shared" si="7"/>
        <v>2898</v>
      </c>
      <c r="N31" s="22"/>
    </row>
    <row r="32" spans="1:14" ht="18" customHeight="1" thickTop="1">
      <c r="A32" s="64" t="s">
        <v>93</v>
      </c>
      <c r="B32" s="65"/>
      <c r="C32" s="66">
        <v>0</v>
      </c>
      <c r="D32" s="67">
        <v>0</v>
      </c>
      <c r="E32" s="68">
        <f aca="true" t="shared" si="8" ref="E32:E43">SUM(C32:D32)</f>
        <v>0</v>
      </c>
      <c r="F32" s="66">
        <v>0</v>
      </c>
      <c r="G32" s="67">
        <v>0</v>
      </c>
      <c r="H32" s="68">
        <f aca="true" t="shared" si="9" ref="H32:H43">SUM(F32:G32)</f>
        <v>0</v>
      </c>
      <c r="I32" s="66">
        <v>2</v>
      </c>
      <c r="J32" s="67">
        <v>0</v>
      </c>
      <c r="K32" s="68">
        <f aca="true" t="shared" si="10" ref="K32:K44">SUM(I32:J32)</f>
        <v>2</v>
      </c>
      <c r="L32" s="69">
        <v>0</v>
      </c>
      <c r="M32" s="16">
        <f aca="true" t="shared" si="11" ref="M32:M43">E32+K32+L32+H32</f>
        <v>2</v>
      </c>
      <c r="N32" s="41"/>
    </row>
    <row r="33" spans="1:14" ht="18" customHeight="1">
      <c r="A33" s="61" t="s">
        <v>63</v>
      </c>
      <c r="B33" s="62"/>
      <c r="C33" s="13">
        <v>0</v>
      </c>
      <c r="D33" s="14">
        <v>0</v>
      </c>
      <c r="E33" s="15">
        <f>SUM(C33:D33)</f>
        <v>0</v>
      </c>
      <c r="F33" s="13">
        <v>1</v>
      </c>
      <c r="G33" s="14">
        <v>0</v>
      </c>
      <c r="H33" s="15">
        <f>SUM(F33:G33)</f>
        <v>1</v>
      </c>
      <c r="I33" s="13">
        <v>17</v>
      </c>
      <c r="J33" s="14">
        <v>0</v>
      </c>
      <c r="K33" s="15">
        <f>SUM(I33:J33)</f>
        <v>17</v>
      </c>
      <c r="L33" s="32">
        <v>0</v>
      </c>
      <c r="M33" s="16">
        <f t="shared" si="11"/>
        <v>18</v>
      </c>
      <c r="N33" s="41"/>
    </row>
    <row r="34" spans="1:14" ht="18" customHeight="1">
      <c r="A34" s="61" t="s">
        <v>62</v>
      </c>
      <c r="B34" s="62"/>
      <c r="C34" s="13">
        <v>0</v>
      </c>
      <c r="D34" s="14">
        <v>0</v>
      </c>
      <c r="E34" s="15">
        <f t="shared" si="8"/>
        <v>0</v>
      </c>
      <c r="F34" s="13">
        <v>0</v>
      </c>
      <c r="G34" s="14">
        <v>0</v>
      </c>
      <c r="H34" s="15">
        <f t="shared" si="9"/>
        <v>0</v>
      </c>
      <c r="I34" s="13">
        <v>62</v>
      </c>
      <c r="J34" s="14">
        <v>3</v>
      </c>
      <c r="K34" s="15">
        <f t="shared" si="10"/>
        <v>65</v>
      </c>
      <c r="L34" s="32">
        <v>0</v>
      </c>
      <c r="M34" s="16">
        <f t="shared" si="11"/>
        <v>65</v>
      </c>
      <c r="N34" s="5"/>
    </row>
    <row r="35" spans="1:14" ht="18" customHeight="1">
      <c r="A35" s="61" t="s">
        <v>61</v>
      </c>
      <c r="B35" s="62"/>
      <c r="C35" s="13">
        <v>0</v>
      </c>
      <c r="D35" s="14">
        <v>0</v>
      </c>
      <c r="E35" s="15">
        <f t="shared" si="8"/>
        <v>0</v>
      </c>
      <c r="F35" s="13">
        <v>9</v>
      </c>
      <c r="G35" s="14">
        <v>1</v>
      </c>
      <c r="H35" s="15">
        <f t="shared" si="9"/>
        <v>10</v>
      </c>
      <c r="I35" s="13">
        <v>965</v>
      </c>
      <c r="J35" s="14">
        <v>54</v>
      </c>
      <c r="K35" s="15">
        <f t="shared" si="10"/>
        <v>1019</v>
      </c>
      <c r="L35" s="32">
        <v>2</v>
      </c>
      <c r="M35" s="16">
        <f t="shared" si="11"/>
        <v>1031</v>
      </c>
      <c r="N35" s="5"/>
    </row>
    <row r="36" spans="1:14" ht="18" customHeight="1">
      <c r="A36" s="61" t="s">
        <v>60</v>
      </c>
      <c r="B36" s="62"/>
      <c r="C36" s="13">
        <v>0</v>
      </c>
      <c r="D36" s="14">
        <v>0</v>
      </c>
      <c r="E36" s="15">
        <f t="shared" si="8"/>
        <v>0</v>
      </c>
      <c r="F36" s="13">
        <v>1</v>
      </c>
      <c r="G36" s="14">
        <v>0</v>
      </c>
      <c r="H36" s="15">
        <f t="shared" si="9"/>
        <v>1</v>
      </c>
      <c r="I36" s="13">
        <v>51</v>
      </c>
      <c r="J36" s="14">
        <v>4</v>
      </c>
      <c r="K36" s="15">
        <f t="shared" si="10"/>
        <v>55</v>
      </c>
      <c r="L36" s="32">
        <v>0</v>
      </c>
      <c r="M36" s="16">
        <f t="shared" si="11"/>
        <v>56</v>
      </c>
      <c r="N36" s="5"/>
    </row>
    <row r="37" spans="1:14" ht="18" customHeight="1">
      <c r="A37" s="61" t="s">
        <v>59</v>
      </c>
      <c r="B37" s="62"/>
      <c r="C37" s="13">
        <v>0</v>
      </c>
      <c r="D37" s="14">
        <v>0</v>
      </c>
      <c r="E37" s="15">
        <f t="shared" si="8"/>
        <v>0</v>
      </c>
      <c r="F37" s="13">
        <v>2</v>
      </c>
      <c r="G37" s="14">
        <v>0</v>
      </c>
      <c r="H37" s="15">
        <f t="shared" si="9"/>
        <v>2</v>
      </c>
      <c r="I37" s="13">
        <v>246</v>
      </c>
      <c r="J37" s="14">
        <v>2</v>
      </c>
      <c r="K37" s="15">
        <f t="shared" si="10"/>
        <v>248</v>
      </c>
      <c r="L37" s="32">
        <v>6</v>
      </c>
      <c r="M37" s="16">
        <f t="shared" si="11"/>
        <v>256</v>
      </c>
      <c r="N37" s="5"/>
    </row>
    <row r="38" spans="1:14" ht="18" customHeight="1">
      <c r="A38" s="61" t="s">
        <v>58</v>
      </c>
      <c r="B38" s="62"/>
      <c r="C38" s="13">
        <v>0</v>
      </c>
      <c r="D38" s="14">
        <v>0</v>
      </c>
      <c r="E38" s="15">
        <f t="shared" si="8"/>
        <v>0</v>
      </c>
      <c r="F38" s="13">
        <v>1</v>
      </c>
      <c r="G38" s="14">
        <v>0</v>
      </c>
      <c r="H38" s="15">
        <f t="shared" si="9"/>
        <v>1</v>
      </c>
      <c r="I38" s="13">
        <v>44</v>
      </c>
      <c r="J38" s="14">
        <v>0</v>
      </c>
      <c r="K38" s="15">
        <f t="shared" si="10"/>
        <v>44</v>
      </c>
      <c r="L38" s="32">
        <v>0</v>
      </c>
      <c r="M38" s="16">
        <f t="shared" si="11"/>
        <v>45</v>
      </c>
      <c r="N38" s="5"/>
    </row>
    <row r="39" spans="1:14" ht="18" customHeight="1">
      <c r="A39" s="61" t="s">
        <v>57</v>
      </c>
      <c r="B39" s="62"/>
      <c r="C39" s="13">
        <v>0</v>
      </c>
      <c r="D39" s="14">
        <v>0</v>
      </c>
      <c r="E39" s="15">
        <f t="shared" si="8"/>
        <v>0</v>
      </c>
      <c r="F39" s="13">
        <v>0</v>
      </c>
      <c r="G39" s="14">
        <v>0</v>
      </c>
      <c r="H39" s="15">
        <f t="shared" si="9"/>
        <v>0</v>
      </c>
      <c r="I39" s="13">
        <v>40</v>
      </c>
      <c r="J39" s="14">
        <v>0</v>
      </c>
      <c r="K39" s="15">
        <f t="shared" si="10"/>
        <v>40</v>
      </c>
      <c r="L39" s="32">
        <v>0</v>
      </c>
      <c r="M39" s="16">
        <f t="shared" si="11"/>
        <v>40</v>
      </c>
      <c r="N39" s="5"/>
    </row>
    <row r="40" spans="1:14" ht="18" customHeight="1">
      <c r="A40" s="61" t="s">
        <v>56</v>
      </c>
      <c r="B40" s="62"/>
      <c r="C40" s="13">
        <v>0</v>
      </c>
      <c r="D40" s="14">
        <v>0</v>
      </c>
      <c r="E40" s="15">
        <f t="shared" si="8"/>
        <v>0</v>
      </c>
      <c r="F40" s="13">
        <v>2</v>
      </c>
      <c r="G40" s="14">
        <v>0</v>
      </c>
      <c r="H40" s="15">
        <f t="shared" si="9"/>
        <v>2</v>
      </c>
      <c r="I40" s="13">
        <v>60</v>
      </c>
      <c r="J40" s="14">
        <v>17</v>
      </c>
      <c r="K40" s="15">
        <f t="shared" si="10"/>
        <v>77</v>
      </c>
      <c r="L40" s="32">
        <v>0</v>
      </c>
      <c r="M40" s="16">
        <f t="shared" si="11"/>
        <v>79</v>
      </c>
      <c r="N40" s="5"/>
    </row>
    <row r="41" spans="1:14" ht="18" customHeight="1">
      <c r="A41" s="61" t="s">
        <v>55</v>
      </c>
      <c r="B41" s="62"/>
      <c r="C41" s="13">
        <v>0</v>
      </c>
      <c r="D41" s="14">
        <v>0</v>
      </c>
      <c r="E41" s="15">
        <f t="shared" si="8"/>
        <v>0</v>
      </c>
      <c r="F41" s="13">
        <v>0</v>
      </c>
      <c r="G41" s="14">
        <v>0</v>
      </c>
      <c r="H41" s="15">
        <f t="shared" si="9"/>
        <v>0</v>
      </c>
      <c r="I41" s="13">
        <v>3</v>
      </c>
      <c r="J41" s="14">
        <v>0</v>
      </c>
      <c r="K41" s="15">
        <f t="shared" si="10"/>
        <v>3</v>
      </c>
      <c r="L41" s="32">
        <v>0</v>
      </c>
      <c r="M41" s="16">
        <f t="shared" si="11"/>
        <v>3</v>
      </c>
      <c r="N41" s="5"/>
    </row>
    <row r="42" spans="1:14" ht="18" customHeight="1">
      <c r="A42" s="61" t="s">
        <v>78</v>
      </c>
      <c r="B42" s="62"/>
      <c r="C42" s="13">
        <v>0</v>
      </c>
      <c r="D42" s="14">
        <v>0</v>
      </c>
      <c r="E42" s="19">
        <f t="shared" si="8"/>
        <v>0</v>
      </c>
      <c r="F42" s="17">
        <v>0</v>
      </c>
      <c r="G42" s="18">
        <v>0</v>
      </c>
      <c r="H42" s="19">
        <f t="shared" si="9"/>
        <v>0</v>
      </c>
      <c r="I42" s="17">
        <v>1</v>
      </c>
      <c r="J42" s="18">
        <v>0</v>
      </c>
      <c r="K42" s="19">
        <f t="shared" si="10"/>
        <v>1</v>
      </c>
      <c r="L42" s="30">
        <v>0</v>
      </c>
      <c r="M42" s="30">
        <f t="shared" si="11"/>
        <v>1</v>
      </c>
      <c r="N42" s="9"/>
    </row>
    <row r="43" spans="1:14" ht="18" customHeight="1" thickBot="1">
      <c r="A43" s="63" t="s">
        <v>54</v>
      </c>
      <c r="B43" s="54"/>
      <c r="C43" s="17">
        <v>0</v>
      </c>
      <c r="D43" s="18">
        <v>0</v>
      </c>
      <c r="E43" s="19">
        <f t="shared" si="8"/>
        <v>0</v>
      </c>
      <c r="F43" s="17">
        <v>0</v>
      </c>
      <c r="G43" s="18">
        <v>0</v>
      </c>
      <c r="H43" s="19">
        <f t="shared" si="9"/>
        <v>0</v>
      </c>
      <c r="I43" s="17">
        <v>1</v>
      </c>
      <c r="J43" s="18">
        <v>0</v>
      </c>
      <c r="K43" s="19">
        <f t="shared" si="10"/>
        <v>1</v>
      </c>
      <c r="L43" s="30">
        <v>0</v>
      </c>
      <c r="M43" s="30">
        <f t="shared" si="11"/>
        <v>1</v>
      </c>
      <c r="N43" s="9"/>
    </row>
    <row r="44" spans="1:14" ht="18" customHeight="1" thickBot="1" thickTop="1">
      <c r="A44" s="57" t="s">
        <v>40</v>
      </c>
      <c r="B44" s="52"/>
      <c r="C44" s="37">
        <f>SUM(C31:C43)</f>
        <v>12</v>
      </c>
      <c r="D44" s="38">
        <f>SUM(D31:D43)</f>
        <v>2</v>
      </c>
      <c r="E44" s="39">
        <f>SUM(C44:D44)</f>
        <v>14</v>
      </c>
      <c r="F44" s="37">
        <f>SUM(F31:F43)</f>
        <v>389</v>
      </c>
      <c r="G44" s="38">
        <f>SUM(G31:G43)</f>
        <v>132</v>
      </c>
      <c r="H44" s="39">
        <f>SUM(F44:G44)</f>
        <v>521</v>
      </c>
      <c r="I44" s="37">
        <f>SUM(I31:I43)</f>
        <v>3549</v>
      </c>
      <c r="J44" s="38">
        <f>SUM(J31:J43)</f>
        <v>359</v>
      </c>
      <c r="K44" s="39">
        <f t="shared" si="10"/>
        <v>3908</v>
      </c>
      <c r="L44" s="40">
        <f>SUM(L31:L43)</f>
        <v>52</v>
      </c>
      <c r="M44" s="40">
        <f>SUM(M31:M43)</f>
        <v>4495</v>
      </c>
      <c r="N44" s="36"/>
    </row>
    <row r="45" ht="18" customHeight="1">
      <c r="A45" s="12" t="s">
        <v>107</v>
      </c>
    </row>
    <row r="46" spans="3:13" ht="18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ht="18" customHeight="1"/>
  </sheetData>
  <sheetProtection/>
  <mergeCells count="15">
    <mergeCell ref="A29:B30"/>
    <mergeCell ref="A26:B26"/>
    <mergeCell ref="A4:B5"/>
    <mergeCell ref="L29:L30"/>
    <mergeCell ref="C4:E4"/>
    <mergeCell ref="I4:K4"/>
    <mergeCell ref="C29:E29"/>
    <mergeCell ref="I29:K29"/>
    <mergeCell ref="F4:H4"/>
    <mergeCell ref="F29:H29"/>
    <mergeCell ref="N29:N30"/>
    <mergeCell ref="L4:L5"/>
    <mergeCell ref="M4:M5"/>
    <mergeCell ref="N4:N5"/>
    <mergeCell ref="M29:M30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47"/>
  <sheetViews>
    <sheetView zoomScalePageLayoutView="0" workbookViewId="0" topLeftCell="A33">
      <selection activeCell="A47" sqref="A47"/>
    </sheetView>
  </sheetViews>
  <sheetFormatPr defaultColWidth="9.00390625" defaultRowHeight="13.5"/>
  <cols>
    <col min="1" max="1" width="11.25390625" style="6" customWidth="1"/>
    <col min="2" max="15" width="6.375" style="6" customWidth="1"/>
    <col min="16" max="16" width="7.375" style="6" customWidth="1"/>
    <col min="17" max="17" width="5.625" style="6" customWidth="1"/>
    <col min="18" max="16384" width="9.00390625" style="6" customWidth="1"/>
  </cols>
  <sheetData>
    <row r="1" s="8" customFormat="1" ht="17.25">
      <c r="A1" s="11" t="s">
        <v>46</v>
      </c>
    </row>
    <row r="3" spans="1:16" ht="18" customHeight="1">
      <c r="A3" s="113" t="s">
        <v>44</v>
      </c>
      <c r="B3" s="113" t="s">
        <v>91</v>
      </c>
      <c r="C3" s="113"/>
      <c r="D3" s="113"/>
      <c r="E3" s="113" t="s">
        <v>95</v>
      </c>
      <c r="F3" s="113"/>
      <c r="G3" s="113"/>
      <c r="H3" s="113" t="s">
        <v>73</v>
      </c>
      <c r="I3" s="113"/>
      <c r="J3" s="113"/>
      <c r="K3" s="113" t="s">
        <v>72</v>
      </c>
      <c r="L3" s="113"/>
      <c r="M3" s="113"/>
      <c r="N3" s="113" t="s">
        <v>43</v>
      </c>
      <c r="O3" s="113"/>
      <c r="P3" s="113"/>
    </row>
    <row r="4" spans="1:16" ht="33.75" customHeight="1">
      <c r="A4" s="113"/>
      <c r="B4" s="1" t="s">
        <v>2</v>
      </c>
      <c r="C4" s="1" t="s">
        <v>3</v>
      </c>
      <c r="D4" s="1" t="s">
        <v>0</v>
      </c>
      <c r="E4" s="1" t="s">
        <v>2</v>
      </c>
      <c r="F4" s="1" t="s">
        <v>3</v>
      </c>
      <c r="G4" s="1" t="s">
        <v>0</v>
      </c>
      <c r="H4" s="1" t="s">
        <v>2</v>
      </c>
      <c r="I4" s="1" t="s">
        <v>3</v>
      </c>
      <c r="J4" s="1" t="s">
        <v>0</v>
      </c>
      <c r="K4" s="1" t="s">
        <v>2</v>
      </c>
      <c r="L4" s="1" t="s">
        <v>3</v>
      </c>
      <c r="M4" s="1" t="s">
        <v>0</v>
      </c>
      <c r="N4" s="1" t="s">
        <v>2</v>
      </c>
      <c r="O4" s="1" t="s">
        <v>3</v>
      </c>
      <c r="P4" s="1" t="s">
        <v>1</v>
      </c>
    </row>
    <row r="5" spans="1:16" ht="19.5" customHeight="1">
      <c r="A5" s="1" t="s">
        <v>4</v>
      </c>
      <c r="B5" s="14" t="s">
        <v>96</v>
      </c>
      <c r="C5" s="14" t="s">
        <v>96</v>
      </c>
      <c r="D5" s="14" t="s">
        <v>96</v>
      </c>
      <c r="E5" s="14">
        <v>111</v>
      </c>
      <c r="F5" s="14">
        <v>13</v>
      </c>
      <c r="G5" s="14">
        <f aca="true" t="shared" si="0" ref="G5:G28">SUM(E5:F5)</f>
        <v>124</v>
      </c>
      <c r="H5" s="14">
        <v>8896</v>
      </c>
      <c r="I5" s="14">
        <v>7284</v>
      </c>
      <c r="J5" s="48">
        <f aca="true" t="shared" si="1" ref="J5:J29">SUM(H5:I5)</f>
        <v>16180</v>
      </c>
      <c r="K5" s="14">
        <v>311</v>
      </c>
      <c r="L5" s="14">
        <v>27</v>
      </c>
      <c r="M5" s="14">
        <f aca="true" t="shared" si="2" ref="M5:M29">SUM(K5:L5)</f>
        <v>338</v>
      </c>
      <c r="N5" s="14">
        <f>+H5+K5+E5</f>
        <v>9318</v>
      </c>
      <c r="O5" s="14">
        <f>+I5+L5+F5</f>
        <v>7324</v>
      </c>
      <c r="P5" s="14">
        <f>+J5+M5+G5</f>
        <v>16642</v>
      </c>
    </row>
    <row r="6" spans="1:16" ht="19.5" customHeight="1">
      <c r="A6" s="1" t="s">
        <v>5</v>
      </c>
      <c r="B6" s="14" t="s">
        <v>96</v>
      </c>
      <c r="C6" s="14" t="s">
        <v>96</v>
      </c>
      <c r="D6" s="14" t="s">
        <v>96</v>
      </c>
      <c r="E6" s="14">
        <v>143</v>
      </c>
      <c r="F6" s="14">
        <v>15</v>
      </c>
      <c r="G6" s="14">
        <f t="shared" si="0"/>
        <v>158</v>
      </c>
      <c r="H6" s="14">
        <v>8972</v>
      </c>
      <c r="I6" s="14">
        <v>6697</v>
      </c>
      <c r="J6" s="48">
        <f t="shared" si="1"/>
        <v>15669</v>
      </c>
      <c r="K6" s="14">
        <v>274</v>
      </c>
      <c r="L6" s="14">
        <v>24</v>
      </c>
      <c r="M6" s="14">
        <f t="shared" si="2"/>
        <v>298</v>
      </c>
      <c r="N6" s="14">
        <f aca="true" t="shared" si="3" ref="N6:N36">+H6+K6+E6</f>
        <v>9389</v>
      </c>
      <c r="O6" s="14">
        <f aca="true" t="shared" si="4" ref="O6:O36">+I6+L6+F6</f>
        <v>6736</v>
      </c>
      <c r="P6" s="14">
        <f aca="true" t="shared" si="5" ref="P6:P36">+J6+M6+G6</f>
        <v>16125</v>
      </c>
    </row>
    <row r="7" spans="1:16" ht="19.5" customHeight="1">
      <c r="A7" s="1" t="s">
        <v>6</v>
      </c>
      <c r="B7" s="14" t="s">
        <v>96</v>
      </c>
      <c r="C7" s="14" t="s">
        <v>96</v>
      </c>
      <c r="D7" s="14" t="s">
        <v>96</v>
      </c>
      <c r="E7" s="14">
        <v>212</v>
      </c>
      <c r="F7" s="14">
        <v>9</v>
      </c>
      <c r="G7" s="14">
        <f t="shared" si="0"/>
        <v>221</v>
      </c>
      <c r="H7" s="14">
        <v>8507</v>
      </c>
      <c r="I7" s="14">
        <v>5094</v>
      </c>
      <c r="J7" s="48">
        <f t="shared" si="1"/>
        <v>13601</v>
      </c>
      <c r="K7" s="14">
        <v>211</v>
      </c>
      <c r="L7" s="14">
        <v>21</v>
      </c>
      <c r="M7" s="14">
        <f t="shared" si="2"/>
        <v>232</v>
      </c>
      <c r="N7" s="14">
        <f t="shared" si="3"/>
        <v>8930</v>
      </c>
      <c r="O7" s="14">
        <f t="shared" si="4"/>
        <v>5124</v>
      </c>
      <c r="P7" s="14">
        <f t="shared" si="5"/>
        <v>14054</v>
      </c>
    </row>
    <row r="8" spans="1:16" ht="19.5" customHeight="1">
      <c r="A8" s="1" t="s">
        <v>7</v>
      </c>
      <c r="B8" s="14" t="s">
        <v>96</v>
      </c>
      <c r="C8" s="14" t="s">
        <v>96</v>
      </c>
      <c r="D8" s="14" t="s">
        <v>96</v>
      </c>
      <c r="E8" s="14">
        <v>288</v>
      </c>
      <c r="F8" s="14">
        <v>12</v>
      </c>
      <c r="G8" s="14">
        <f t="shared" si="0"/>
        <v>300</v>
      </c>
      <c r="H8" s="14">
        <v>8985</v>
      </c>
      <c r="I8" s="14">
        <v>5355</v>
      </c>
      <c r="J8" s="48">
        <f t="shared" si="1"/>
        <v>14340</v>
      </c>
      <c r="K8" s="14">
        <v>197</v>
      </c>
      <c r="L8" s="14">
        <v>27</v>
      </c>
      <c r="M8" s="14">
        <f t="shared" si="2"/>
        <v>224</v>
      </c>
      <c r="N8" s="14">
        <f t="shared" si="3"/>
        <v>9470</v>
      </c>
      <c r="O8" s="14">
        <f t="shared" si="4"/>
        <v>5394</v>
      </c>
      <c r="P8" s="14">
        <f t="shared" si="5"/>
        <v>14864</v>
      </c>
    </row>
    <row r="9" spans="1:16" ht="19.5" customHeight="1">
      <c r="A9" s="1" t="s">
        <v>8</v>
      </c>
      <c r="B9" s="14" t="s">
        <v>96</v>
      </c>
      <c r="C9" s="14" t="s">
        <v>96</v>
      </c>
      <c r="D9" s="14" t="s">
        <v>96</v>
      </c>
      <c r="E9" s="14">
        <v>299</v>
      </c>
      <c r="F9" s="14">
        <v>13</v>
      </c>
      <c r="G9" s="14">
        <f t="shared" si="0"/>
        <v>312</v>
      </c>
      <c r="H9" s="14">
        <v>8208</v>
      </c>
      <c r="I9" s="14">
        <v>4797</v>
      </c>
      <c r="J9" s="48">
        <f t="shared" si="1"/>
        <v>13005</v>
      </c>
      <c r="K9" s="14">
        <v>229</v>
      </c>
      <c r="L9" s="14">
        <v>22</v>
      </c>
      <c r="M9" s="14">
        <f t="shared" si="2"/>
        <v>251</v>
      </c>
      <c r="N9" s="14">
        <f t="shared" si="3"/>
        <v>8736</v>
      </c>
      <c r="O9" s="14">
        <f t="shared" si="4"/>
        <v>4832</v>
      </c>
      <c r="P9" s="14">
        <f t="shared" si="5"/>
        <v>13568</v>
      </c>
    </row>
    <row r="10" spans="1:16" ht="19.5" customHeight="1">
      <c r="A10" s="1" t="s">
        <v>9</v>
      </c>
      <c r="B10" s="14" t="s">
        <v>96</v>
      </c>
      <c r="C10" s="14" t="s">
        <v>96</v>
      </c>
      <c r="D10" s="14" t="s">
        <v>96</v>
      </c>
      <c r="E10" s="14">
        <v>308</v>
      </c>
      <c r="F10" s="14">
        <v>11</v>
      </c>
      <c r="G10" s="14">
        <f t="shared" si="0"/>
        <v>319</v>
      </c>
      <c r="H10" s="14">
        <v>7725</v>
      </c>
      <c r="I10" s="14">
        <v>4701</v>
      </c>
      <c r="J10" s="48">
        <f t="shared" si="1"/>
        <v>12426</v>
      </c>
      <c r="K10" s="14">
        <v>233</v>
      </c>
      <c r="L10" s="14">
        <v>25</v>
      </c>
      <c r="M10" s="14">
        <f t="shared" si="2"/>
        <v>258</v>
      </c>
      <c r="N10" s="14">
        <f t="shared" si="3"/>
        <v>8266</v>
      </c>
      <c r="O10" s="14">
        <f t="shared" si="4"/>
        <v>4737</v>
      </c>
      <c r="P10" s="14">
        <f t="shared" si="5"/>
        <v>13003</v>
      </c>
    </row>
    <row r="11" spans="1:16" ht="19.5" customHeight="1">
      <c r="A11" s="1" t="s">
        <v>10</v>
      </c>
      <c r="B11" s="14" t="s">
        <v>96</v>
      </c>
      <c r="C11" s="14" t="s">
        <v>96</v>
      </c>
      <c r="D11" s="14" t="s">
        <v>96</v>
      </c>
      <c r="E11" s="14">
        <v>311</v>
      </c>
      <c r="F11" s="14">
        <v>8</v>
      </c>
      <c r="G11" s="14">
        <f t="shared" si="0"/>
        <v>319</v>
      </c>
      <c r="H11" s="14">
        <v>7239</v>
      </c>
      <c r="I11" s="14">
        <v>4442</v>
      </c>
      <c r="J11" s="48">
        <f t="shared" si="1"/>
        <v>11681</v>
      </c>
      <c r="K11" s="14">
        <v>206</v>
      </c>
      <c r="L11" s="14">
        <v>25</v>
      </c>
      <c r="M11" s="14">
        <f t="shared" si="2"/>
        <v>231</v>
      </c>
      <c r="N11" s="14">
        <f t="shared" si="3"/>
        <v>7756</v>
      </c>
      <c r="O11" s="14">
        <f t="shared" si="4"/>
        <v>4475</v>
      </c>
      <c r="P11" s="14">
        <f t="shared" si="5"/>
        <v>12231</v>
      </c>
    </row>
    <row r="12" spans="1:16" ht="19.5" customHeight="1">
      <c r="A12" s="1" t="s">
        <v>11</v>
      </c>
      <c r="B12" s="14" t="s">
        <v>96</v>
      </c>
      <c r="C12" s="14" t="s">
        <v>96</v>
      </c>
      <c r="D12" s="14" t="s">
        <v>96</v>
      </c>
      <c r="E12" s="14">
        <v>328</v>
      </c>
      <c r="F12" s="14">
        <v>10</v>
      </c>
      <c r="G12" s="14">
        <f t="shared" si="0"/>
        <v>338</v>
      </c>
      <c r="H12" s="14">
        <v>6628</v>
      </c>
      <c r="I12" s="14">
        <v>4432</v>
      </c>
      <c r="J12" s="48">
        <f t="shared" si="1"/>
        <v>11060</v>
      </c>
      <c r="K12" s="14">
        <v>194</v>
      </c>
      <c r="L12" s="14">
        <v>19</v>
      </c>
      <c r="M12" s="14">
        <f t="shared" si="2"/>
        <v>213</v>
      </c>
      <c r="N12" s="14">
        <f t="shared" si="3"/>
        <v>7150</v>
      </c>
      <c r="O12" s="14">
        <f t="shared" si="4"/>
        <v>4461</v>
      </c>
      <c r="P12" s="14">
        <f t="shared" si="5"/>
        <v>11611</v>
      </c>
    </row>
    <row r="13" spans="1:16" ht="19.5" customHeight="1">
      <c r="A13" s="1" t="s">
        <v>12</v>
      </c>
      <c r="B13" s="14" t="s">
        <v>96</v>
      </c>
      <c r="C13" s="14" t="s">
        <v>96</v>
      </c>
      <c r="D13" s="14" t="s">
        <v>96</v>
      </c>
      <c r="E13" s="14">
        <v>303</v>
      </c>
      <c r="F13" s="14">
        <v>6</v>
      </c>
      <c r="G13" s="14">
        <f t="shared" si="0"/>
        <v>309</v>
      </c>
      <c r="H13" s="14">
        <v>6097</v>
      </c>
      <c r="I13" s="14">
        <v>4051</v>
      </c>
      <c r="J13" s="48">
        <f t="shared" si="1"/>
        <v>10148</v>
      </c>
      <c r="K13" s="14">
        <v>166</v>
      </c>
      <c r="L13" s="14">
        <v>20</v>
      </c>
      <c r="M13" s="14">
        <f t="shared" si="2"/>
        <v>186</v>
      </c>
      <c r="N13" s="14">
        <f t="shared" si="3"/>
        <v>6566</v>
      </c>
      <c r="O13" s="14">
        <f t="shared" si="4"/>
        <v>4077</v>
      </c>
      <c r="P13" s="14">
        <f t="shared" si="5"/>
        <v>10643</v>
      </c>
    </row>
    <row r="14" spans="1:16" ht="19.5" customHeight="1">
      <c r="A14" s="1" t="s">
        <v>13</v>
      </c>
      <c r="B14" s="14" t="s">
        <v>96</v>
      </c>
      <c r="C14" s="14" t="s">
        <v>96</v>
      </c>
      <c r="D14" s="14" t="s">
        <v>96</v>
      </c>
      <c r="E14" s="14">
        <v>280</v>
      </c>
      <c r="F14" s="14">
        <v>6</v>
      </c>
      <c r="G14" s="14">
        <f t="shared" si="0"/>
        <v>286</v>
      </c>
      <c r="H14" s="14">
        <v>5819</v>
      </c>
      <c r="I14" s="14">
        <v>4026</v>
      </c>
      <c r="J14" s="14">
        <f t="shared" si="1"/>
        <v>9845</v>
      </c>
      <c r="K14" s="14">
        <v>147</v>
      </c>
      <c r="L14" s="14">
        <v>17</v>
      </c>
      <c r="M14" s="14">
        <f t="shared" si="2"/>
        <v>164</v>
      </c>
      <c r="N14" s="14">
        <f t="shared" si="3"/>
        <v>6246</v>
      </c>
      <c r="O14" s="14">
        <f t="shared" si="4"/>
        <v>4049</v>
      </c>
      <c r="P14" s="14">
        <f t="shared" si="5"/>
        <v>10295</v>
      </c>
    </row>
    <row r="15" spans="1:16" ht="19.5" customHeight="1">
      <c r="A15" s="1" t="s">
        <v>14</v>
      </c>
      <c r="B15" s="14" t="s">
        <v>96</v>
      </c>
      <c r="C15" s="14" t="s">
        <v>96</v>
      </c>
      <c r="D15" s="14" t="s">
        <v>96</v>
      </c>
      <c r="E15" s="14">
        <v>289</v>
      </c>
      <c r="F15" s="14">
        <v>6</v>
      </c>
      <c r="G15" s="14">
        <f t="shared" si="0"/>
        <v>295</v>
      </c>
      <c r="H15" s="14">
        <v>5475</v>
      </c>
      <c r="I15" s="14">
        <v>3906</v>
      </c>
      <c r="J15" s="14">
        <f t="shared" si="1"/>
        <v>9381</v>
      </c>
      <c r="K15" s="14">
        <v>142</v>
      </c>
      <c r="L15" s="14">
        <v>20</v>
      </c>
      <c r="M15" s="14">
        <f t="shared" si="2"/>
        <v>162</v>
      </c>
      <c r="N15" s="14">
        <f t="shared" si="3"/>
        <v>5906</v>
      </c>
      <c r="O15" s="14">
        <f t="shared" si="4"/>
        <v>3932</v>
      </c>
      <c r="P15" s="14">
        <f t="shared" si="5"/>
        <v>9838</v>
      </c>
    </row>
    <row r="16" spans="1:16" ht="19.5" customHeight="1">
      <c r="A16" s="1" t="s">
        <v>15</v>
      </c>
      <c r="B16" s="14" t="s">
        <v>96</v>
      </c>
      <c r="C16" s="14" t="s">
        <v>96</v>
      </c>
      <c r="D16" s="14" t="s">
        <v>96</v>
      </c>
      <c r="E16" s="14">
        <v>261</v>
      </c>
      <c r="F16" s="14">
        <v>10</v>
      </c>
      <c r="G16" s="14">
        <f t="shared" si="0"/>
        <v>271</v>
      </c>
      <c r="H16" s="14">
        <v>5201</v>
      </c>
      <c r="I16" s="14">
        <v>3704</v>
      </c>
      <c r="J16" s="14">
        <f t="shared" si="1"/>
        <v>8905</v>
      </c>
      <c r="K16" s="14">
        <v>137</v>
      </c>
      <c r="L16" s="14">
        <v>19</v>
      </c>
      <c r="M16" s="14">
        <f t="shared" si="2"/>
        <v>156</v>
      </c>
      <c r="N16" s="14">
        <f t="shared" si="3"/>
        <v>5599</v>
      </c>
      <c r="O16" s="14">
        <f t="shared" si="4"/>
        <v>3733</v>
      </c>
      <c r="P16" s="14">
        <f t="shared" si="5"/>
        <v>9332</v>
      </c>
    </row>
    <row r="17" spans="1:16" ht="19.5" customHeight="1">
      <c r="A17" s="1" t="s">
        <v>16</v>
      </c>
      <c r="B17" s="14" t="s">
        <v>96</v>
      </c>
      <c r="C17" s="14" t="s">
        <v>96</v>
      </c>
      <c r="D17" s="14" t="s">
        <v>96</v>
      </c>
      <c r="E17" s="14">
        <v>245</v>
      </c>
      <c r="F17" s="14">
        <v>11</v>
      </c>
      <c r="G17" s="14">
        <f t="shared" si="0"/>
        <v>256</v>
      </c>
      <c r="H17" s="14">
        <v>4890</v>
      </c>
      <c r="I17" s="14">
        <v>3698</v>
      </c>
      <c r="J17" s="14">
        <f t="shared" si="1"/>
        <v>8588</v>
      </c>
      <c r="K17" s="14">
        <v>129</v>
      </c>
      <c r="L17" s="14">
        <v>19</v>
      </c>
      <c r="M17" s="14">
        <f t="shared" si="2"/>
        <v>148</v>
      </c>
      <c r="N17" s="14">
        <f t="shared" si="3"/>
        <v>5264</v>
      </c>
      <c r="O17" s="14">
        <f t="shared" si="4"/>
        <v>3728</v>
      </c>
      <c r="P17" s="14">
        <f t="shared" si="5"/>
        <v>8992</v>
      </c>
    </row>
    <row r="18" spans="1:16" ht="19.5" customHeight="1">
      <c r="A18" s="1" t="s">
        <v>17</v>
      </c>
      <c r="B18" s="14" t="s">
        <v>96</v>
      </c>
      <c r="C18" s="14" t="s">
        <v>96</v>
      </c>
      <c r="D18" s="14" t="s">
        <v>96</v>
      </c>
      <c r="E18" s="14">
        <v>253</v>
      </c>
      <c r="F18" s="14">
        <v>7</v>
      </c>
      <c r="G18" s="14">
        <f t="shared" si="0"/>
        <v>260</v>
      </c>
      <c r="H18" s="14">
        <v>4659</v>
      </c>
      <c r="I18" s="14">
        <v>3523</v>
      </c>
      <c r="J18" s="14">
        <f t="shared" si="1"/>
        <v>8182</v>
      </c>
      <c r="K18" s="14">
        <v>150</v>
      </c>
      <c r="L18" s="14">
        <v>24</v>
      </c>
      <c r="M18" s="14">
        <f t="shared" si="2"/>
        <v>174</v>
      </c>
      <c r="N18" s="14">
        <f t="shared" si="3"/>
        <v>5062</v>
      </c>
      <c r="O18" s="14">
        <f t="shared" si="4"/>
        <v>3554</v>
      </c>
      <c r="P18" s="14">
        <f t="shared" si="5"/>
        <v>8616</v>
      </c>
    </row>
    <row r="19" spans="1:16" ht="19.5" customHeight="1">
      <c r="A19" s="1" t="s">
        <v>18</v>
      </c>
      <c r="B19" s="14" t="s">
        <v>96</v>
      </c>
      <c r="C19" s="14" t="s">
        <v>96</v>
      </c>
      <c r="D19" s="14" t="s">
        <v>96</v>
      </c>
      <c r="E19" s="14">
        <v>233</v>
      </c>
      <c r="F19" s="14">
        <v>6</v>
      </c>
      <c r="G19" s="14">
        <f t="shared" si="0"/>
        <v>239</v>
      </c>
      <c r="H19" s="14">
        <v>4459</v>
      </c>
      <c r="I19" s="14">
        <v>3510</v>
      </c>
      <c r="J19" s="14">
        <f t="shared" si="1"/>
        <v>7969</v>
      </c>
      <c r="K19" s="14">
        <v>164</v>
      </c>
      <c r="L19" s="14">
        <v>20</v>
      </c>
      <c r="M19" s="14">
        <f t="shared" si="2"/>
        <v>184</v>
      </c>
      <c r="N19" s="14">
        <f t="shared" si="3"/>
        <v>4856</v>
      </c>
      <c r="O19" s="14">
        <f t="shared" si="4"/>
        <v>3536</v>
      </c>
      <c r="P19" s="14">
        <f t="shared" si="5"/>
        <v>8392</v>
      </c>
    </row>
    <row r="20" spans="1:16" ht="19.5" customHeight="1">
      <c r="A20" s="1" t="s">
        <v>19</v>
      </c>
      <c r="B20" s="14" t="s">
        <v>96</v>
      </c>
      <c r="C20" s="14" t="s">
        <v>96</v>
      </c>
      <c r="D20" s="14" t="s">
        <v>96</v>
      </c>
      <c r="E20" s="14">
        <v>215</v>
      </c>
      <c r="F20" s="14">
        <v>7</v>
      </c>
      <c r="G20" s="14">
        <f t="shared" si="0"/>
        <v>222</v>
      </c>
      <c r="H20" s="14">
        <v>4308</v>
      </c>
      <c r="I20" s="14">
        <v>3490</v>
      </c>
      <c r="J20" s="14">
        <f t="shared" si="1"/>
        <v>7798</v>
      </c>
      <c r="K20" s="14">
        <v>164</v>
      </c>
      <c r="L20" s="14">
        <v>18</v>
      </c>
      <c r="M20" s="14">
        <f t="shared" si="2"/>
        <v>182</v>
      </c>
      <c r="N20" s="14">
        <f t="shared" si="3"/>
        <v>4687</v>
      </c>
      <c r="O20" s="14">
        <f t="shared" si="4"/>
        <v>3515</v>
      </c>
      <c r="P20" s="14">
        <f t="shared" si="5"/>
        <v>8202</v>
      </c>
    </row>
    <row r="21" spans="1:16" ht="19.5" customHeight="1">
      <c r="A21" s="1" t="s">
        <v>20</v>
      </c>
      <c r="B21" s="14" t="s">
        <v>96</v>
      </c>
      <c r="C21" s="14" t="s">
        <v>96</v>
      </c>
      <c r="D21" s="14" t="s">
        <v>96</v>
      </c>
      <c r="E21" s="14">
        <v>208</v>
      </c>
      <c r="F21" s="14">
        <v>6</v>
      </c>
      <c r="G21" s="14">
        <f t="shared" si="0"/>
        <v>214</v>
      </c>
      <c r="H21" s="14">
        <v>4171</v>
      </c>
      <c r="I21" s="14">
        <v>3199</v>
      </c>
      <c r="J21" s="14">
        <f t="shared" si="1"/>
        <v>7370</v>
      </c>
      <c r="K21" s="14">
        <v>192</v>
      </c>
      <c r="L21" s="14">
        <v>22</v>
      </c>
      <c r="M21" s="14">
        <f t="shared" si="2"/>
        <v>214</v>
      </c>
      <c r="N21" s="14">
        <f t="shared" si="3"/>
        <v>4571</v>
      </c>
      <c r="O21" s="14">
        <f t="shared" si="4"/>
        <v>3227</v>
      </c>
      <c r="P21" s="14">
        <f t="shared" si="5"/>
        <v>7798</v>
      </c>
    </row>
    <row r="22" spans="1:16" ht="19.5" customHeight="1">
      <c r="A22" s="1" t="s">
        <v>21</v>
      </c>
      <c r="B22" s="14" t="s">
        <v>96</v>
      </c>
      <c r="C22" s="14" t="s">
        <v>96</v>
      </c>
      <c r="D22" s="14" t="s">
        <v>96</v>
      </c>
      <c r="E22" s="14">
        <v>206</v>
      </c>
      <c r="F22" s="14">
        <v>11</v>
      </c>
      <c r="G22" s="14">
        <f t="shared" si="0"/>
        <v>217</v>
      </c>
      <c r="H22" s="14">
        <v>4046</v>
      </c>
      <c r="I22" s="14">
        <v>3214</v>
      </c>
      <c r="J22" s="14">
        <f t="shared" si="1"/>
        <v>7260</v>
      </c>
      <c r="K22" s="14">
        <v>196</v>
      </c>
      <c r="L22" s="14">
        <v>29</v>
      </c>
      <c r="M22" s="14">
        <f t="shared" si="2"/>
        <v>225</v>
      </c>
      <c r="N22" s="14">
        <f t="shared" si="3"/>
        <v>4448</v>
      </c>
      <c r="O22" s="14">
        <f t="shared" si="4"/>
        <v>3254</v>
      </c>
      <c r="P22" s="14">
        <f t="shared" si="5"/>
        <v>7702</v>
      </c>
    </row>
    <row r="23" spans="1:16" ht="19.5" customHeight="1">
      <c r="A23" s="1" t="s">
        <v>22</v>
      </c>
      <c r="B23" s="14" t="s">
        <v>96</v>
      </c>
      <c r="C23" s="14" t="s">
        <v>96</v>
      </c>
      <c r="D23" s="14" t="s">
        <v>96</v>
      </c>
      <c r="E23" s="14">
        <v>196</v>
      </c>
      <c r="F23" s="14">
        <v>6</v>
      </c>
      <c r="G23" s="14">
        <f t="shared" si="0"/>
        <v>202</v>
      </c>
      <c r="H23" s="14">
        <v>3883</v>
      </c>
      <c r="I23" s="14">
        <v>3005</v>
      </c>
      <c r="J23" s="14">
        <f t="shared" si="1"/>
        <v>6888</v>
      </c>
      <c r="K23" s="14">
        <v>185</v>
      </c>
      <c r="L23" s="14">
        <v>19</v>
      </c>
      <c r="M23" s="14">
        <f t="shared" si="2"/>
        <v>204</v>
      </c>
      <c r="N23" s="14">
        <f t="shared" si="3"/>
        <v>4264</v>
      </c>
      <c r="O23" s="14">
        <f t="shared" si="4"/>
        <v>3030</v>
      </c>
      <c r="P23" s="14">
        <f t="shared" si="5"/>
        <v>7294</v>
      </c>
    </row>
    <row r="24" spans="1:16" ht="19.5" customHeight="1">
      <c r="A24" s="1" t="s">
        <v>23</v>
      </c>
      <c r="B24" s="14" t="s">
        <v>96</v>
      </c>
      <c r="C24" s="14" t="s">
        <v>96</v>
      </c>
      <c r="D24" s="14" t="s">
        <v>96</v>
      </c>
      <c r="E24" s="14">
        <v>212</v>
      </c>
      <c r="F24" s="14">
        <v>11</v>
      </c>
      <c r="G24" s="14">
        <f t="shared" si="0"/>
        <v>223</v>
      </c>
      <c r="H24" s="14">
        <v>3720</v>
      </c>
      <c r="I24" s="14">
        <v>2875</v>
      </c>
      <c r="J24" s="14">
        <f t="shared" si="1"/>
        <v>6595</v>
      </c>
      <c r="K24" s="14">
        <v>204</v>
      </c>
      <c r="L24" s="14">
        <v>21</v>
      </c>
      <c r="M24" s="14">
        <f t="shared" si="2"/>
        <v>225</v>
      </c>
      <c r="N24" s="14">
        <f t="shared" si="3"/>
        <v>4136</v>
      </c>
      <c r="O24" s="14">
        <f t="shared" si="4"/>
        <v>2907</v>
      </c>
      <c r="P24" s="14">
        <f t="shared" si="5"/>
        <v>7043</v>
      </c>
    </row>
    <row r="25" spans="1:16" ht="19.5" customHeight="1">
      <c r="A25" s="1" t="s">
        <v>24</v>
      </c>
      <c r="B25" s="14" t="s">
        <v>96</v>
      </c>
      <c r="C25" s="14" t="s">
        <v>96</v>
      </c>
      <c r="D25" s="14" t="s">
        <v>96</v>
      </c>
      <c r="E25" s="14">
        <v>194</v>
      </c>
      <c r="F25" s="14">
        <v>14</v>
      </c>
      <c r="G25" s="14">
        <f t="shared" si="0"/>
        <v>208</v>
      </c>
      <c r="H25" s="14">
        <v>3560</v>
      </c>
      <c r="I25" s="14">
        <v>2824</v>
      </c>
      <c r="J25" s="14">
        <f t="shared" si="1"/>
        <v>6384</v>
      </c>
      <c r="K25" s="14">
        <v>211</v>
      </c>
      <c r="L25" s="14">
        <v>29</v>
      </c>
      <c r="M25" s="14">
        <f t="shared" si="2"/>
        <v>240</v>
      </c>
      <c r="N25" s="14">
        <f t="shared" si="3"/>
        <v>3965</v>
      </c>
      <c r="O25" s="14">
        <f t="shared" si="4"/>
        <v>2867</v>
      </c>
      <c r="P25" s="14">
        <f t="shared" si="5"/>
        <v>6832</v>
      </c>
    </row>
    <row r="26" spans="1:16" ht="19.5" customHeight="1">
      <c r="A26" s="1" t="s">
        <v>25</v>
      </c>
      <c r="B26" s="14" t="s">
        <v>96</v>
      </c>
      <c r="C26" s="14" t="s">
        <v>96</v>
      </c>
      <c r="D26" s="14" t="s">
        <v>96</v>
      </c>
      <c r="E26" s="14">
        <v>235</v>
      </c>
      <c r="F26" s="14">
        <v>11</v>
      </c>
      <c r="G26" s="14">
        <f t="shared" si="0"/>
        <v>246</v>
      </c>
      <c r="H26" s="14">
        <v>3405</v>
      </c>
      <c r="I26" s="14">
        <v>2726</v>
      </c>
      <c r="J26" s="14">
        <f t="shared" si="1"/>
        <v>6131</v>
      </c>
      <c r="K26" s="14">
        <v>195</v>
      </c>
      <c r="L26" s="14">
        <v>33</v>
      </c>
      <c r="M26" s="14">
        <f t="shared" si="2"/>
        <v>228</v>
      </c>
      <c r="N26" s="14">
        <f t="shared" si="3"/>
        <v>3835</v>
      </c>
      <c r="O26" s="14">
        <f t="shared" si="4"/>
        <v>2770</v>
      </c>
      <c r="P26" s="14">
        <f t="shared" si="5"/>
        <v>6605</v>
      </c>
    </row>
    <row r="27" spans="1:16" ht="19.5" customHeight="1">
      <c r="A27" s="1" t="s">
        <v>26</v>
      </c>
      <c r="B27" s="14" t="s">
        <v>96</v>
      </c>
      <c r="C27" s="14" t="s">
        <v>96</v>
      </c>
      <c r="D27" s="14" t="s">
        <v>96</v>
      </c>
      <c r="E27" s="14">
        <v>270</v>
      </c>
      <c r="F27" s="14">
        <v>14</v>
      </c>
      <c r="G27" s="14">
        <f t="shared" si="0"/>
        <v>284</v>
      </c>
      <c r="H27" s="14">
        <v>3342</v>
      </c>
      <c r="I27" s="14">
        <v>2740</v>
      </c>
      <c r="J27" s="14">
        <f t="shared" si="1"/>
        <v>6082</v>
      </c>
      <c r="K27" s="14">
        <v>208</v>
      </c>
      <c r="L27" s="14">
        <v>35</v>
      </c>
      <c r="M27" s="14">
        <f t="shared" si="2"/>
        <v>243</v>
      </c>
      <c r="N27" s="14">
        <f t="shared" si="3"/>
        <v>3820</v>
      </c>
      <c r="O27" s="14">
        <f t="shared" si="4"/>
        <v>2789</v>
      </c>
      <c r="P27" s="14">
        <f t="shared" si="5"/>
        <v>6609</v>
      </c>
    </row>
    <row r="28" spans="1:16" ht="19.5" customHeight="1">
      <c r="A28" s="1" t="s">
        <v>27</v>
      </c>
      <c r="B28" s="14" t="s">
        <v>96</v>
      </c>
      <c r="C28" s="14" t="s">
        <v>96</v>
      </c>
      <c r="D28" s="14" t="s">
        <v>96</v>
      </c>
      <c r="E28" s="14">
        <v>229</v>
      </c>
      <c r="F28" s="14">
        <v>11</v>
      </c>
      <c r="G28" s="14">
        <f t="shared" si="0"/>
        <v>240</v>
      </c>
      <c r="H28" s="14">
        <v>3191</v>
      </c>
      <c r="I28" s="14">
        <v>2503</v>
      </c>
      <c r="J28" s="14">
        <f t="shared" si="1"/>
        <v>5694</v>
      </c>
      <c r="K28" s="14">
        <v>212</v>
      </c>
      <c r="L28" s="14">
        <v>29</v>
      </c>
      <c r="M28" s="14">
        <f t="shared" si="2"/>
        <v>241</v>
      </c>
      <c r="N28" s="14">
        <f t="shared" si="3"/>
        <v>3632</v>
      </c>
      <c r="O28" s="14">
        <f t="shared" si="4"/>
        <v>2543</v>
      </c>
      <c r="P28" s="14">
        <f t="shared" si="5"/>
        <v>6175</v>
      </c>
    </row>
    <row r="29" spans="1:16" ht="19.5" customHeight="1">
      <c r="A29" s="1" t="s">
        <v>65</v>
      </c>
      <c r="B29" s="14" t="s">
        <v>96</v>
      </c>
      <c r="C29" s="14" t="s">
        <v>96</v>
      </c>
      <c r="D29" s="14" t="s">
        <v>96</v>
      </c>
      <c r="E29" s="14">
        <v>246</v>
      </c>
      <c r="F29" s="14">
        <v>15</v>
      </c>
      <c r="G29" s="14">
        <f aca="true" t="shared" si="6" ref="G29:G37">SUM(E29:F29)</f>
        <v>261</v>
      </c>
      <c r="H29" s="14">
        <v>3086</v>
      </c>
      <c r="I29" s="14">
        <v>2444</v>
      </c>
      <c r="J29" s="14">
        <f t="shared" si="1"/>
        <v>5530</v>
      </c>
      <c r="K29" s="14">
        <v>175</v>
      </c>
      <c r="L29" s="14">
        <v>22</v>
      </c>
      <c r="M29" s="14">
        <f t="shared" si="2"/>
        <v>197</v>
      </c>
      <c r="N29" s="14">
        <f t="shared" si="3"/>
        <v>3507</v>
      </c>
      <c r="O29" s="14">
        <f t="shared" si="4"/>
        <v>2481</v>
      </c>
      <c r="P29" s="14">
        <f t="shared" si="5"/>
        <v>5988</v>
      </c>
    </row>
    <row r="30" spans="1:16" ht="19.5" customHeight="1">
      <c r="A30" s="1" t="s">
        <v>66</v>
      </c>
      <c r="B30" s="14" t="s">
        <v>96</v>
      </c>
      <c r="C30" s="14" t="s">
        <v>96</v>
      </c>
      <c r="D30" s="14" t="s">
        <v>96</v>
      </c>
      <c r="E30" s="14">
        <v>252</v>
      </c>
      <c r="F30" s="14">
        <v>17</v>
      </c>
      <c r="G30" s="14">
        <f t="shared" si="6"/>
        <v>269</v>
      </c>
      <c r="H30" s="14">
        <v>3002</v>
      </c>
      <c r="I30" s="14">
        <v>2445</v>
      </c>
      <c r="J30" s="14">
        <f aca="true" t="shared" si="7" ref="J30:J37">SUM(H30:I30)</f>
        <v>5447</v>
      </c>
      <c r="K30" s="14">
        <v>258</v>
      </c>
      <c r="L30" s="14">
        <v>44</v>
      </c>
      <c r="M30" s="14">
        <f aca="true" t="shared" si="8" ref="M30:M37">SUM(K30:L30)</f>
        <v>302</v>
      </c>
      <c r="N30" s="14">
        <f t="shared" si="3"/>
        <v>3512</v>
      </c>
      <c r="O30" s="14">
        <f t="shared" si="4"/>
        <v>2506</v>
      </c>
      <c r="P30" s="14">
        <f t="shared" si="5"/>
        <v>6018</v>
      </c>
    </row>
    <row r="31" spans="1:16" ht="19.5" customHeight="1">
      <c r="A31" s="1" t="s">
        <v>67</v>
      </c>
      <c r="B31" s="14" t="s">
        <v>96</v>
      </c>
      <c r="C31" s="14" t="s">
        <v>96</v>
      </c>
      <c r="D31" s="14" t="s">
        <v>96</v>
      </c>
      <c r="E31" s="14">
        <v>254</v>
      </c>
      <c r="F31" s="14">
        <v>16</v>
      </c>
      <c r="G31" s="14">
        <f t="shared" si="6"/>
        <v>270</v>
      </c>
      <c r="H31" s="14">
        <v>2927</v>
      </c>
      <c r="I31" s="14">
        <v>2344</v>
      </c>
      <c r="J31" s="14">
        <f t="shared" si="7"/>
        <v>5271</v>
      </c>
      <c r="K31" s="14">
        <v>229</v>
      </c>
      <c r="L31" s="14">
        <v>44</v>
      </c>
      <c r="M31" s="14">
        <f t="shared" si="8"/>
        <v>273</v>
      </c>
      <c r="N31" s="14">
        <f t="shared" si="3"/>
        <v>3410</v>
      </c>
      <c r="O31" s="14">
        <f t="shared" si="4"/>
        <v>2404</v>
      </c>
      <c r="P31" s="14">
        <f t="shared" si="5"/>
        <v>5814</v>
      </c>
    </row>
    <row r="32" spans="1:16" ht="19.5" customHeight="1">
      <c r="A32" s="1" t="s">
        <v>68</v>
      </c>
      <c r="B32" s="14" t="s">
        <v>96</v>
      </c>
      <c r="C32" s="14" t="s">
        <v>96</v>
      </c>
      <c r="D32" s="14" t="s">
        <v>96</v>
      </c>
      <c r="E32" s="14">
        <v>284</v>
      </c>
      <c r="F32" s="14">
        <v>30</v>
      </c>
      <c r="G32" s="14">
        <f t="shared" si="6"/>
        <v>314</v>
      </c>
      <c r="H32" s="14">
        <v>2811</v>
      </c>
      <c r="I32" s="14">
        <v>2284</v>
      </c>
      <c r="J32" s="14">
        <f t="shared" si="7"/>
        <v>5095</v>
      </c>
      <c r="K32" s="14">
        <v>226</v>
      </c>
      <c r="L32" s="14">
        <v>56</v>
      </c>
      <c r="M32" s="14">
        <f t="shared" si="8"/>
        <v>282</v>
      </c>
      <c r="N32" s="14">
        <f t="shared" si="3"/>
        <v>3321</v>
      </c>
      <c r="O32" s="14">
        <f t="shared" si="4"/>
        <v>2370</v>
      </c>
      <c r="P32" s="14">
        <f t="shared" si="5"/>
        <v>5691</v>
      </c>
    </row>
    <row r="33" spans="1:16" ht="19.5" customHeight="1">
      <c r="A33" s="1" t="s">
        <v>69</v>
      </c>
      <c r="B33" s="14" t="s">
        <v>96</v>
      </c>
      <c r="C33" s="14" t="s">
        <v>96</v>
      </c>
      <c r="D33" s="14" t="s">
        <v>96</v>
      </c>
      <c r="E33" s="14">
        <v>306</v>
      </c>
      <c r="F33" s="14">
        <v>31</v>
      </c>
      <c r="G33" s="14">
        <f t="shared" si="6"/>
        <v>337</v>
      </c>
      <c r="H33" s="14">
        <v>2724</v>
      </c>
      <c r="I33" s="14">
        <v>2169</v>
      </c>
      <c r="J33" s="14">
        <f t="shared" si="7"/>
        <v>4893</v>
      </c>
      <c r="K33" s="14">
        <v>219</v>
      </c>
      <c r="L33" s="14">
        <v>48</v>
      </c>
      <c r="M33" s="14">
        <f t="shared" si="8"/>
        <v>267</v>
      </c>
      <c r="N33" s="14">
        <f t="shared" si="3"/>
        <v>3249</v>
      </c>
      <c r="O33" s="14">
        <f t="shared" si="4"/>
        <v>2248</v>
      </c>
      <c r="P33" s="14">
        <f t="shared" si="5"/>
        <v>5497</v>
      </c>
    </row>
    <row r="34" spans="1:16" ht="19.5" customHeight="1">
      <c r="A34" s="1" t="s">
        <v>75</v>
      </c>
      <c r="B34" s="14" t="s">
        <v>96</v>
      </c>
      <c r="C34" s="14" t="s">
        <v>96</v>
      </c>
      <c r="D34" s="14" t="s">
        <v>96</v>
      </c>
      <c r="E34" s="14">
        <v>312</v>
      </c>
      <c r="F34" s="14">
        <v>18</v>
      </c>
      <c r="G34" s="14">
        <f t="shared" si="6"/>
        <v>330</v>
      </c>
      <c r="H34" s="14">
        <v>2657</v>
      </c>
      <c r="I34" s="14">
        <v>1990</v>
      </c>
      <c r="J34" s="14">
        <f t="shared" si="7"/>
        <v>4647</v>
      </c>
      <c r="K34" s="14">
        <v>53</v>
      </c>
      <c r="L34" s="14">
        <v>13</v>
      </c>
      <c r="M34" s="14">
        <f t="shared" si="8"/>
        <v>66</v>
      </c>
      <c r="N34" s="14">
        <f t="shared" si="3"/>
        <v>3022</v>
      </c>
      <c r="O34" s="14">
        <f t="shared" si="4"/>
        <v>2021</v>
      </c>
      <c r="P34" s="14">
        <f t="shared" si="5"/>
        <v>5043</v>
      </c>
    </row>
    <row r="35" spans="1:16" ht="19.5" customHeight="1">
      <c r="A35" s="1" t="s">
        <v>79</v>
      </c>
      <c r="B35" s="14" t="s">
        <v>96</v>
      </c>
      <c r="C35" s="14" t="s">
        <v>96</v>
      </c>
      <c r="D35" s="14" t="s">
        <v>96</v>
      </c>
      <c r="E35" s="14">
        <v>320</v>
      </c>
      <c r="F35" s="14">
        <v>17</v>
      </c>
      <c r="G35" s="14">
        <f t="shared" si="6"/>
        <v>337</v>
      </c>
      <c r="H35" s="14">
        <v>2602</v>
      </c>
      <c r="I35" s="14">
        <v>1867</v>
      </c>
      <c r="J35" s="14">
        <f t="shared" si="7"/>
        <v>4469</v>
      </c>
      <c r="K35" s="14">
        <v>54</v>
      </c>
      <c r="L35" s="14">
        <v>12</v>
      </c>
      <c r="M35" s="14">
        <f t="shared" si="8"/>
        <v>66</v>
      </c>
      <c r="N35" s="14">
        <f t="shared" si="3"/>
        <v>2976</v>
      </c>
      <c r="O35" s="14">
        <f t="shared" si="4"/>
        <v>1896</v>
      </c>
      <c r="P35" s="14">
        <f t="shared" si="5"/>
        <v>4872</v>
      </c>
    </row>
    <row r="36" spans="1:16" ht="19.5" customHeight="1">
      <c r="A36" s="1" t="s">
        <v>90</v>
      </c>
      <c r="B36" s="14" t="s">
        <v>96</v>
      </c>
      <c r="C36" s="14" t="s">
        <v>96</v>
      </c>
      <c r="D36" s="14" t="s">
        <v>96</v>
      </c>
      <c r="E36" s="14">
        <v>364</v>
      </c>
      <c r="F36" s="14">
        <v>18</v>
      </c>
      <c r="G36" s="14">
        <f t="shared" si="6"/>
        <v>382</v>
      </c>
      <c r="H36" s="14">
        <v>2497</v>
      </c>
      <c r="I36" s="14">
        <v>1770</v>
      </c>
      <c r="J36" s="14">
        <f t="shared" si="7"/>
        <v>4267</v>
      </c>
      <c r="K36" s="14">
        <v>51</v>
      </c>
      <c r="L36" s="14">
        <v>10</v>
      </c>
      <c r="M36" s="14">
        <f t="shared" si="8"/>
        <v>61</v>
      </c>
      <c r="N36" s="14">
        <f t="shared" si="3"/>
        <v>2912</v>
      </c>
      <c r="O36" s="14">
        <f t="shared" si="4"/>
        <v>1798</v>
      </c>
      <c r="P36" s="14">
        <f t="shared" si="5"/>
        <v>4710</v>
      </c>
    </row>
    <row r="37" spans="1:16" ht="19.5" customHeight="1">
      <c r="A37" s="1" t="s">
        <v>94</v>
      </c>
      <c r="B37" s="14">
        <v>6</v>
      </c>
      <c r="C37" s="14">
        <v>0</v>
      </c>
      <c r="D37" s="14">
        <f>SUM(B37:C37)</f>
        <v>6</v>
      </c>
      <c r="E37" s="14">
        <v>511</v>
      </c>
      <c r="F37" s="14">
        <v>12</v>
      </c>
      <c r="G37" s="14">
        <f t="shared" si="6"/>
        <v>523</v>
      </c>
      <c r="H37" s="14">
        <v>2468</v>
      </c>
      <c r="I37" s="14">
        <v>1689</v>
      </c>
      <c r="J37" s="14">
        <f t="shared" si="7"/>
        <v>4157</v>
      </c>
      <c r="K37" s="14">
        <v>39</v>
      </c>
      <c r="L37" s="14">
        <v>9</v>
      </c>
      <c r="M37" s="14">
        <f t="shared" si="8"/>
        <v>48</v>
      </c>
      <c r="N37" s="14">
        <f aca="true" t="shared" si="9" ref="N37:P38">+B37+H37+K37+E37</f>
        <v>3024</v>
      </c>
      <c r="O37" s="14">
        <f t="shared" si="9"/>
        <v>1710</v>
      </c>
      <c r="P37" s="14">
        <f t="shared" si="9"/>
        <v>4734</v>
      </c>
    </row>
    <row r="38" spans="1:16" ht="19.5" customHeight="1">
      <c r="A38" s="1" t="s">
        <v>108</v>
      </c>
      <c r="B38" s="14">
        <v>14</v>
      </c>
      <c r="C38" s="14">
        <v>0</v>
      </c>
      <c r="D38" s="14">
        <f>SUM(B38:C38)</f>
        <v>14</v>
      </c>
      <c r="E38" s="14">
        <v>504</v>
      </c>
      <c r="F38" s="14">
        <v>17</v>
      </c>
      <c r="G38" s="14">
        <f>SUM(E38:F38)</f>
        <v>521</v>
      </c>
      <c r="H38" s="14">
        <v>2336</v>
      </c>
      <c r="I38" s="14">
        <v>1572</v>
      </c>
      <c r="J38" s="14">
        <f>SUM(H38:I38)</f>
        <v>3908</v>
      </c>
      <c r="K38" s="14">
        <v>44</v>
      </c>
      <c r="L38" s="14">
        <v>8</v>
      </c>
      <c r="M38" s="14">
        <f>SUM(K38:L38)</f>
        <v>52</v>
      </c>
      <c r="N38" s="14">
        <f t="shared" si="9"/>
        <v>2898</v>
      </c>
      <c r="O38" s="14">
        <f t="shared" si="9"/>
        <v>1597</v>
      </c>
      <c r="P38" s="14">
        <f t="shared" si="9"/>
        <v>4495</v>
      </c>
    </row>
    <row r="39" spans="1:18" ht="13.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3.5">
      <c r="A40" s="96" t="s">
        <v>112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3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</sheetData>
  <sheetProtection/>
  <mergeCells count="6">
    <mergeCell ref="A3:A4"/>
    <mergeCell ref="B3:D3"/>
    <mergeCell ref="N3:P3"/>
    <mergeCell ref="K3:M3"/>
    <mergeCell ref="H3:J3"/>
    <mergeCell ref="E3:G3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W48"/>
  <sheetViews>
    <sheetView zoomScalePageLayoutView="0" workbookViewId="0" topLeftCell="A1">
      <selection activeCell="T17" sqref="T17"/>
    </sheetView>
  </sheetViews>
  <sheetFormatPr defaultColWidth="9.00390625" defaultRowHeight="15.75" customHeight="1"/>
  <cols>
    <col min="1" max="1" width="6.75390625" style="6" customWidth="1"/>
    <col min="2" max="2" width="6.875" style="6" customWidth="1"/>
    <col min="3" max="18" width="5.625" style="6" customWidth="1"/>
    <col min="19" max="24" width="4.875" style="6" customWidth="1"/>
    <col min="25" max="16384" width="9.00390625" style="6" customWidth="1"/>
  </cols>
  <sheetData>
    <row r="1" ht="15.75" customHeight="1">
      <c r="A1" s="11" t="s">
        <v>111</v>
      </c>
    </row>
    <row r="3" spans="1:23" ht="15.75" customHeight="1">
      <c r="A3" s="117" t="s">
        <v>28</v>
      </c>
      <c r="B3" s="119" t="s">
        <v>45</v>
      </c>
      <c r="C3" s="114" t="s">
        <v>32</v>
      </c>
      <c r="D3" s="116"/>
      <c r="E3" s="116"/>
      <c r="F3" s="116"/>
      <c r="G3" s="115"/>
      <c r="H3" s="114" t="s">
        <v>33</v>
      </c>
      <c r="I3" s="116"/>
      <c r="J3" s="116"/>
      <c r="K3" s="116"/>
      <c r="L3" s="115"/>
      <c r="M3" s="114" t="s">
        <v>34</v>
      </c>
      <c r="N3" s="116"/>
      <c r="O3" s="116"/>
      <c r="P3" s="116"/>
      <c r="Q3" s="115"/>
      <c r="S3" s="21"/>
      <c r="T3" s="21"/>
      <c r="U3" s="21"/>
      <c r="V3" s="21"/>
      <c r="W3" s="21"/>
    </row>
    <row r="4" spans="1:23" ht="15.75" customHeight="1">
      <c r="A4" s="118"/>
      <c r="B4" s="120"/>
      <c r="C4" s="2" t="s">
        <v>91</v>
      </c>
      <c r="D4" s="2" t="s">
        <v>92</v>
      </c>
      <c r="E4" s="2" t="s">
        <v>73</v>
      </c>
      <c r="F4" s="2" t="s">
        <v>72</v>
      </c>
      <c r="G4" s="1" t="s">
        <v>31</v>
      </c>
      <c r="H4" s="2" t="s">
        <v>91</v>
      </c>
      <c r="I4" s="2" t="s">
        <v>92</v>
      </c>
      <c r="J4" s="2" t="s">
        <v>73</v>
      </c>
      <c r="K4" s="2" t="s">
        <v>72</v>
      </c>
      <c r="L4" s="1" t="s">
        <v>31</v>
      </c>
      <c r="M4" s="2" t="s">
        <v>91</v>
      </c>
      <c r="N4" s="2" t="s">
        <v>92</v>
      </c>
      <c r="O4" s="2" t="s">
        <v>73</v>
      </c>
      <c r="P4" s="2" t="s">
        <v>72</v>
      </c>
      <c r="Q4" s="1" t="s">
        <v>31</v>
      </c>
      <c r="S4" s="21"/>
      <c r="T4" s="20"/>
      <c r="U4" s="20"/>
      <c r="V4" s="20"/>
      <c r="W4" s="34"/>
    </row>
    <row r="5" spans="1:23" ht="15.75" customHeight="1">
      <c r="A5" s="121" t="s">
        <v>89</v>
      </c>
      <c r="B5" s="31" t="s">
        <v>76</v>
      </c>
      <c r="C5" s="49" t="s">
        <v>97</v>
      </c>
      <c r="D5" s="49">
        <v>10</v>
      </c>
      <c r="E5" s="49">
        <v>38</v>
      </c>
      <c r="F5" s="49">
        <v>0</v>
      </c>
      <c r="G5" s="49">
        <f>SUM(C5:F5)</f>
        <v>48</v>
      </c>
      <c r="H5" s="49">
        <v>0</v>
      </c>
      <c r="I5" s="49">
        <v>0</v>
      </c>
      <c r="J5" s="49">
        <v>33</v>
      </c>
      <c r="K5" s="49">
        <v>1</v>
      </c>
      <c r="L5" s="49">
        <f>SUM(H5:K5)</f>
        <v>34</v>
      </c>
      <c r="M5" s="49">
        <v>0</v>
      </c>
      <c r="N5" s="49">
        <v>0</v>
      </c>
      <c r="O5" s="49">
        <v>33</v>
      </c>
      <c r="P5" s="49">
        <v>3</v>
      </c>
      <c r="Q5" s="49">
        <f>SUM(M5:P5)</f>
        <v>36</v>
      </c>
      <c r="S5" s="21"/>
      <c r="T5" s="20"/>
      <c r="U5" s="20"/>
      <c r="V5" s="20"/>
      <c r="W5" s="34"/>
    </row>
    <row r="6" spans="1:23" ht="15.75" customHeight="1">
      <c r="A6" s="121"/>
      <c r="B6" s="31" t="s">
        <v>47</v>
      </c>
      <c r="C6" s="49">
        <v>1</v>
      </c>
      <c r="D6" s="49">
        <v>9</v>
      </c>
      <c r="E6" s="49">
        <v>10</v>
      </c>
      <c r="F6" s="49">
        <v>0</v>
      </c>
      <c r="G6" s="49">
        <f aca="true" t="shared" si="0" ref="G6:G13">SUM(C6:F6)</f>
        <v>20</v>
      </c>
      <c r="H6" s="49">
        <v>0</v>
      </c>
      <c r="I6" s="49">
        <v>1</v>
      </c>
      <c r="J6" s="49">
        <v>17</v>
      </c>
      <c r="K6" s="49">
        <v>0</v>
      </c>
      <c r="L6" s="49">
        <f aca="true" t="shared" si="1" ref="L6:L13">SUM(H6:K6)</f>
        <v>18</v>
      </c>
      <c r="M6" s="49">
        <v>0</v>
      </c>
      <c r="N6" s="49">
        <v>1</v>
      </c>
      <c r="O6" s="49">
        <v>15</v>
      </c>
      <c r="P6" s="49">
        <v>4</v>
      </c>
      <c r="Q6" s="49">
        <f aca="true" t="shared" si="2" ref="Q6:Q13">SUM(M6:P6)</f>
        <v>20</v>
      </c>
      <c r="S6" s="21"/>
      <c r="T6" s="20"/>
      <c r="U6" s="20"/>
      <c r="V6" s="20"/>
      <c r="W6" s="34"/>
    </row>
    <row r="7" spans="1:23" ht="15.75" customHeight="1">
      <c r="A7" s="121"/>
      <c r="B7" s="31" t="s">
        <v>52</v>
      </c>
      <c r="C7" s="49">
        <v>1</v>
      </c>
      <c r="D7" s="49">
        <v>26</v>
      </c>
      <c r="E7" s="49">
        <v>9</v>
      </c>
      <c r="F7" s="49">
        <v>0</v>
      </c>
      <c r="G7" s="49">
        <f t="shared" si="0"/>
        <v>36</v>
      </c>
      <c r="H7" s="49">
        <v>1</v>
      </c>
      <c r="I7" s="49">
        <v>7</v>
      </c>
      <c r="J7" s="49">
        <v>29</v>
      </c>
      <c r="K7" s="49">
        <v>0</v>
      </c>
      <c r="L7" s="49">
        <f t="shared" si="1"/>
        <v>37</v>
      </c>
      <c r="M7" s="49">
        <v>0</v>
      </c>
      <c r="N7" s="49">
        <v>5</v>
      </c>
      <c r="O7" s="49">
        <v>60</v>
      </c>
      <c r="P7" s="49">
        <v>0</v>
      </c>
      <c r="Q7" s="49">
        <f t="shared" si="2"/>
        <v>65</v>
      </c>
      <c r="S7" s="21"/>
      <c r="T7" s="20"/>
      <c r="U7" s="20"/>
      <c r="V7" s="20"/>
      <c r="W7" s="34"/>
    </row>
    <row r="8" spans="1:23" s="43" customFormat="1" ht="15.75" customHeight="1">
      <c r="A8" s="121"/>
      <c r="B8" s="42" t="s">
        <v>48</v>
      </c>
      <c r="C8" s="50">
        <v>0</v>
      </c>
      <c r="D8" s="50">
        <v>3</v>
      </c>
      <c r="E8" s="50">
        <v>2</v>
      </c>
      <c r="F8" s="50">
        <v>1</v>
      </c>
      <c r="G8" s="50">
        <f t="shared" si="0"/>
        <v>6</v>
      </c>
      <c r="H8" s="50">
        <v>0</v>
      </c>
      <c r="I8" s="50">
        <v>0</v>
      </c>
      <c r="J8" s="50">
        <v>8</v>
      </c>
      <c r="K8" s="50">
        <v>0</v>
      </c>
      <c r="L8" s="50">
        <f t="shared" si="1"/>
        <v>8</v>
      </c>
      <c r="M8" s="50">
        <v>1</v>
      </c>
      <c r="N8" s="50">
        <v>1</v>
      </c>
      <c r="O8" s="50">
        <v>13</v>
      </c>
      <c r="P8" s="50">
        <v>0</v>
      </c>
      <c r="Q8" s="50">
        <f t="shared" si="2"/>
        <v>15</v>
      </c>
      <c r="S8" s="44"/>
      <c r="T8" s="45"/>
      <c r="U8" s="45"/>
      <c r="V8" s="45"/>
      <c r="W8" s="46"/>
    </row>
    <row r="9" spans="1:23" ht="15.75" customHeight="1">
      <c r="A9" s="121"/>
      <c r="B9" s="42" t="s">
        <v>49</v>
      </c>
      <c r="C9" s="50">
        <v>0</v>
      </c>
      <c r="D9" s="50">
        <v>3</v>
      </c>
      <c r="E9" s="50">
        <v>7</v>
      </c>
      <c r="F9" s="50">
        <v>0</v>
      </c>
      <c r="G9" s="50">
        <f t="shared" si="0"/>
        <v>10</v>
      </c>
      <c r="H9" s="50">
        <v>0</v>
      </c>
      <c r="I9" s="50">
        <v>1</v>
      </c>
      <c r="J9" s="50">
        <v>11</v>
      </c>
      <c r="K9" s="50">
        <v>0</v>
      </c>
      <c r="L9" s="50">
        <f t="shared" si="1"/>
        <v>12</v>
      </c>
      <c r="M9" s="50">
        <v>0</v>
      </c>
      <c r="N9" s="50">
        <v>0</v>
      </c>
      <c r="O9" s="50">
        <v>24</v>
      </c>
      <c r="P9" s="50">
        <v>2</v>
      </c>
      <c r="Q9" s="50">
        <f t="shared" si="2"/>
        <v>26</v>
      </c>
      <c r="S9" s="21"/>
      <c r="T9" s="20"/>
      <c r="U9" s="20"/>
      <c r="V9" s="20"/>
      <c r="W9" s="34"/>
    </row>
    <row r="10" spans="1:23" ht="15.75" customHeight="1">
      <c r="A10" s="121"/>
      <c r="B10" s="43" t="s">
        <v>87</v>
      </c>
      <c r="C10" s="50">
        <v>0</v>
      </c>
      <c r="D10" s="50">
        <v>15</v>
      </c>
      <c r="E10" s="50">
        <v>5</v>
      </c>
      <c r="F10" s="50">
        <v>0</v>
      </c>
      <c r="G10" s="50">
        <f t="shared" si="0"/>
        <v>20</v>
      </c>
      <c r="H10" s="50">
        <v>0</v>
      </c>
      <c r="I10" s="50">
        <v>5</v>
      </c>
      <c r="J10" s="50">
        <v>9</v>
      </c>
      <c r="K10" s="50">
        <v>0</v>
      </c>
      <c r="L10" s="50">
        <f t="shared" si="1"/>
        <v>14</v>
      </c>
      <c r="M10" s="50">
        <v>0</v>
      </c>
      <c r="N10" s="50">
        <v>5</v>
      </c>
      <c r="O10" s="50">
        <v>16</v>
      </c>
      <c r="P10" s="50">
        <v>0</v>
      </c>
      <c r="Q10" s="50">
        <f t="shared" si="2"/>
        <v>21</v>
      </c>
      <c r="S10" s="21"/>
      <c r="T10" s="20"/>
      <c r="U10" s="20"/>
      <c r="V10" s="20"/>
      <c r="W10" s="34"/>
    </row>
    <row r="11" spans="1:23" ht="15.75" customHeight="1">
      <c r="A11" s="121"/>
      <c r="B11" s="31" t="s">
        <v>88</v>
      </c>
      <c r="C11" s="49">
        <v>0</v>
      </c>
      <c r="D11" s="49">
        <v>30</v>
      </c>
      <c r="E11" s="49">
        <v>17</v>
      </c>
      <c r="F11" s="49">
        <v>0</v>
      </c>
      <c r="G11" s="49">
        <f t="shared" si="0"/>
        <v>47</v>
      </c>
      <c r="H11" s="49">
        <v>0</v>
      </c>
      <c r="I11" s="49">
        <v>7</v>
      </c>
      <c r="J11" s="49">
        <v>21</v>
      </c>
      <c r="K11" s="49">
        <v>0</v>
      </c>
      <c r="L11" s="49">
        <f t="shared" si="1"/>
        <v>28</v>
      </c>
      <c r="M11" s="49">
        <v>0</v>
      </c>
      <c r="N11" s="49">
        <v>14</v>
      </c>
      <c r="O11" s="49">
        <v>36</v>
      </c>
      <c r="P11" s="49">
        <v>0</v>
      </c>
      <c r="Q11" s="49">
        <f t="shared" si="2"/>
        <v>50</v>
      </c>
      <c r="S11" s="21"/>
      <c r="T11" s="34"/>
      <c r="U11" s="34"/>
      <c r="V11" s="34"/>
      <c r="W11" s="34"/>
    </row>
    <row r="12" spans="1:23" ht="15.75" customHeight="1">
      <c r="A12" s="121"/>
      <c r="B12" s="31" t="s">
        <v>77</v>
      </c>
      <c r="C12" s="49">
        <v>0</v>
      </c>
      <c r="D12" s="49">
        <v>0</v>
      </c>
      <c r="E12" s="49">
        <v>4</v>
      </c>
      <c r="F12" s="49">
        <v>0</v>
      </c>
      <c r="G12" s="49">
        <f t="shared" si="0"/>
        <v>4</v>
      </c>
      <c r="H12" s="49">
        <v>1</v>
      </c>
      <c r="I12" s="49">
        <v>0</v>
      </c>
      <c r="J12" s="49">
        <v>27</v>
      </c>
      <c r="K12" s="49">
        <v>1</v>
      </c>
      <c r="L12" s="49">
        <f t="shared" si="1"/>
        <v>29</v>
      </c>
      <c r="M12" s="49">
        <v>0</v>
      </c>
      <c r="N12" s="49">
        <v>2</v>
      </c>
      <c r="O12" s="49">
        <v>26</v>
      </c>
      <c r="P12" s="49">
        <v>3</v>
      </c>
      <c r="Q12" s="49">
        <f t="shared" si="2"/>
        <v>31</v>
      </c>
      <c r="S12" s="21"/>
      <c r="T12" s="34"/>
      <c r="U12" s="34"/>
      <c r="V12" s="34"/>
      <c r="W12" s="34"/>
    </row>
    <row r="13" spans="1:17" ht="15.75" customHeight="1">
      <c r="A13" s="121"/>
      <c r="B13" s="31" t="s">
        <v>50</v>
      </c>
      <c r="C13" s="49">
        <v>0</v>
      </c>
      <c r="D13" s="49">
        <v>12</v>
      </c>
      <c r="E13" s="49">
        <v>27</v>
      </c>
      <c r="F13" s="49">
        <v>0</v>
      </c>
      <c r="G13" s="49">
        <f t="shared" si="0"/>
        <v>39</v>
      </c>
      <c r="H13" s="49">
        <v>0</v>
      </c>
      <c r="I13" s="49">
        <v>1</v>
      </c>
      <c r="J13" s="49">
        <v>9</v>
      </c>
      <c r="K13" s="49">
        <v>2</v>
      </c>
      <c r="L13" s="49">
        <f t="shared" si="1"/>
        <v>12</v>
      </c>
      <c r="M13" s="49">
        <v>0</v>
      </c>
      <c r="N13" s="49">
        <v>0</v>
      </c>
      <c r="O13" s="49">
        <v>10</v>
      </c>
      <c r="P13" s="49">
        <v>1</v>
      </c>
      <c r="Q13" s="49">
        <f t="shared" si="2"/>
        <v>11</v>
      </c>
    </row>
    <row r="14" spans="1:17" ht="15.75" customHeight="1">
      <c r="A14" s="118"/>
      <c r="B14" s="31" t="s">
        <v>51</v>
      </c>
      <c r="C14" s="49">
        <f>SUM(C5:C13)</f>
        <v>2</v>
      </c>
      <c r="D14" s="49">
        <f aca="true" t="shared" si="3" ref="D14:Q14">SUM(D5:D13)</f>
        <v>108</v>
      </c>
      <c r="E14" s="49">
        <f t="shared" si="3"/>
        <v>119</v>
      </c>
      <c r="F14" s="49">
        <f t="shared" si="3"/>
        <v>1</v>
      </c>
      <c r="G14" s="49">
        <f t="shared" si="3"/>
        <v>230</v>
      </c>
      <c r="H14" s="49">
        <f t="shared" si="3"/>
        <v>2</v>
      </c>
      <c r="I14" s="49">
        <f t="shared" si="3"/>
        <v>22</v>
      </c>
      <c r="J14" s="49">
        <f t="shared" si="3"/>
        <v>164</v>
      </c>
      <c r="K14" s="49">
        <f t="shared" si="3"/>
        <v>4</v>
      </c>
      <c r="L14" s="49">
        <f t="shared" si="3"/>
        <v>192</v>
      </c>
      <c r="M14" s="49">
        <f t="shared" si="3"/>
        <v>1</v>
      </c>
      <c r="N14" s="49">
        <f t="shared" si="3"/>
        <v>28</v>
      </c>
      <c r="O14" s="49">
        <f t="shared" si="3"/>
        <v>233</v>
      </c>
      <c r="P14" s="49">
        <f t="shared" si="3"/>
        <v>13</v>
      </c>
      <c r="Q14" s="49">
        <f t="shared" si="3"/>
        <v>275</v>
      </c>
    </row>
    <row r="15" spans="1:17" ht="15.75" customHeight="1">
      <c r="A15" s="7" t="s">
        <v>30</v>
      </c>
      <c r="B15" s="33" t="s">
        <v>29</v>
      </c>
      <c r="C15" s="49">
        <v>0</v>
      </c>
      <c r="D15" s="49">
        <v>2</v>
      </c>
      <c r="E15" s="49">
        <v>94</v>
      </c>
      <c r="F15" s="49">
        <v>1</v>
      </c>
      <c r="G15" s="49">
        <f>SUM(C15:F15)</f>
        <v>97</v>
      </c>
      <c r="H15" s="49">
        <v>0</v>
      </c>
      <c r="I15" s="49">
        <v>0</v>
      </c>
      <c r="J15" s="49">
        <v>252</v>
      </c>
      <c r="K15" s="49">
        <v>3</v>
      </c>
      <c r="L15" s="49">
        <f>SUM(H15:K15)</f>
        <v>255</v>
      </c>
      <c r="M15" s="49">
        <v>0</v>
      </c>
      <c r="N15" s="49">
        <v>2</v>
      </c>
      <c r="O15" s="49">
        <v>276</v>
      </c>
      <c r="P15" s="49">
        <v>1</v>
      </c>
      <c r="Q15" s="49">
        <f>SUM(M15:P15)</f>
        <v>279</v>
      </c>
    </row>
    <row r="16" spans="1:17" ht="15.75" customHeight="1">
      <c r="A16" s="114" t="s">
        <v>53</v>
      </c>
      <c r="B16" s="116"/>
      <c r="C16" s="49">
        <f>SUM(C14:C15)</f>
        <v>2</v>
      </c>
      <c r="D16" s="49">
        <f aca="true" t="shared" si="4" ref="D16:Q16">SUM(D14:D15)</f>
        <v>110</v>
      </c>
      <c r="E16" s="49">
        <f t="shared" si="4"/>
        <v>213</v>
      </c>
      <c r="F16" s="49">
        <f t="shared" si="4"/>
        <v>2</v>
      </c>
      <c r="G16" s="49">
        <f t="shared" si="4"/>
        <v>327</v>
      </c>
      <c r="H16" s="49">
        <f t="shared" si="4"/>
        <v>2</v>
      </c>
      <c r="I16" s="49">
        <f t="shared" si="4"/>
        <v>22</v>
      </c>
      <c r="J16" s="49">
        <f t="shared" si="4"/>
        <v>416</v>
      </c>
      <c r="K16" s="49">
        <f t="shared" si="4"/>
        <v>7</v>
      </c>
      <c r="L16" s="49">
        <f t="shared" si="4"/>
        <v>447</v>
      </c>
      <c r="M16" s="49">
        <f t="shared" si="4"/>
        <v>1</v>
      </c>
      <c r="N16" s="49">
        <f t="shared" si="4"/>
        <v>30</v>
      </c>
      <c r="O16" s="49">
        <f t="shared" si="4"/>
        <v>509</v>
      </c>
      <c r="P16" s="49">
        <f t="shared" si="4"/>
        <v>14</v>
      </c>
      <c r="Q16" s="49">
        <f t="shared" si="4"/>
        <v>554</v>
      </c>
    </row>
    <row r="19" spans="1:17" ht="15.75" customHeight="1">
      <c r="A19" s="117" t="s">
        <v>28</v>
      </c>
      <c r="B19" s="119" t="s">
        <v>45</v>
      </c>
      <c r="C19" s="114" t="s">
        <v>35</v>
      </c>
      <c r="D19" s="116"/>
      <c r="E19" s="116"/>
      <c r="F19" s="116"/>
      <c r="G19" s="115"/>
      <c r="H19" s="114" t="s">
        <v>36</v>
      </c>
      <c r="I19" s="116"/>
      <c r="J19" s="116"/>
      <c r="K19" s="116"/>
      <c r="L19" s="115"/>
      <c r="M19" s="114" t="s">
        <v>37</v>
      </c>
      <c r="N19" s="116"/>
      <c r="O19" s="116"/>
      <c r="P19" s="116"/>
      <c r="Q19" s="115"/>
    </row>
    <row r="20" spans="1:17" ht="15.75" customHeight="1">
      <c r="A20" s="118"/>
      <c r="B20" s="120"/>
      <c r="C20" s="2" t="s">
        <v>91</v>
      </c>
      <c r="D20" s="2" t="s">
        <v>92</v>
      </c>
      <c r="E20" s="2" t="s">
        <v>73</v>
      </c>
      <c r="F20" s="2" t="s">
        <v>72</v>
      </c>
      <c r="G20" s="1" t="s">
        <v>31</v>
      </c>
      <c r="H20" s="2" t="s">
        <v>91</v>
      </c>
      <c r="I20" s="2" t="s">
        <v>92</v>
      </c>
      <c r="J20" s="2" t="s">
        <v>73</v>
      </c>
      <c r="K20" s="2" t="s">
        <v>72</v>
      </c>
      <c r="L20" s="1" t="s">
        <v>31</v>
      </c>
      <c r="M20" s="2" t="s">
        <v>91</v>
      </c>
      <c r="N20" s="2" t="s">
        <v>92</v>
      </c>
      <c r="O20" s="2" t="s">
        <v>73</v>
      </c>
      <c r="P20" s="2" t="s">
        <v>72</v>
      </c>
      <c r="Q20" s="1" t="s">
        <v>31</v>
      </c>
    </row>
    <row r="21" spans="1:17" ht="15.75" customHeight="1">
      <c r="A21" s="121" t="s">
        <v>89</v>
      </c>
      <c r="B21" s="31" t="s">
        <v>83</v>
      </c>
      <c r="C21" s="49">
        <v>0</v>
      </c>
      <c r="D21" s="49">
        <v>2</v>
      </c>
      <c r="E21" s="49">
        <v>113</v>
      </c>
      <c r="F21" s="49">
        <v>5</v>
      </c>
      <c r="G21" s="49">
        <f>SUM(C21:F21)</f>
        <v>120</v>
      </c>
      <c r="H21" s="49">
        <v>0</v>
      </c>
      <c r="I21" s="49">
        <v>5</v>
      </c>
      <c r="J21" s="49">
        <v>95</v>
      </c>
      <c r="K21" s="49">
        <v>0</v>
      </c>
      <c r="L21" s="49">
        <f>SUM(H21:K21)</f>
        <v>100</v>
      </c>
      <c r="M21" s="49">
        <v>0</v>
      </c>
      <c r="N21" s="49">
        <v>5</v>
      </c>
      <c r="O21" s="49">
        <v>21</v>
      </c>
      <c r="P21" s="49">
        <v>2</v>
      </c>
      <c r="Q21" s="49">
        <f aca="true" t="shared" si="5" ref="Q21:Q31">SUM(M21:P21)</f>
        <v>28</v>
      </c>
    </row>
    <row r="22" spans="1:17" ht="15.75" customHeight="1">
      <c r="A22" s="121"/>
      <c r="B22" s="31" t="s">
        <v>47</v>
      </c>
      <c r="C22" s="49">
        <v>0</v>
      </c>
      <c r="D22" s="49">
        <v>6</v>
      </c>
      <c r="E22" s="49">
        <v>39</v>
      </c>
      <c r="F22" s="49">
        <v>0</v>
      </c>
      <c r="G22" s="49">
        <f aca="true" t="shared" si="6" ref="G22:G29">SUM(C22:F22)</f>
        <v>45</v>
      </c>
      <c r="H22" s="49">
        <v>0</v>
      </c>
      <c r="I22" s="49">
        <v>21</v>
      </c>
      <c r="J22" s="49">
        <v>58</v>
      </c>
      <c r="K22" s="49">
        <v>0</v>
      </c>
      <c r="L22" s="49">
        <f aca="true" t="shared" si="7" ref="L22:L29">SUM(H22:K22)</f>
        <v>79</v>
      </c>
      <c r="M22" s="49">
        <v>0</v>
      </c>
      <c r="N22" s="49">
        <v>13</v>
      </c>
      <c r="O22" s="49">
        <v>48</v>
      </c>
      <c r="P22" s="49">
        <v>0</v>
      </c>
      <c r="Q22" s="49">
        <f>SUM(M22:P22)</f>
        <v>61</v>
      </c>
    </row>
    <row r="23" spans="1:17" ht="15.75" customHeight="1">
      <c r="A23" s="121"/>
      <c r="B23" s="31" t="s">
        <v>52</v>
      </c>
      <c r="C23" s="49">
        <v>0</v>
      </c>
      <c r="D23" s="49">
        <v>17</v>
      </c>
      <c r="E23" s="49">
        <v>126</v>
      </c>
      <c r="F23" s="49">
        <v>1</v>
      </c>
      <c r="G23" s="49">
        <f t="shared" si="6"/>
        <v>144</v>
      </c>
      <c r="H23" s="49">
        <v>0</v>
      </c>
      <c r="I23" s="49">
        <v>36</v>
      </c>
      <c r="J23" s="49">
        <v>119</v>
      </c>
      <c r="K23" s="49">
        <v>1</v>
      </c>
      <c r="L23" s="49">
        <f t="shared" si="7"/>
        <v>156</v>
      </c>
      <c r="M23" s="49">
        <v>0</v>
      </c>
      <c r="N23" s="49">
        <v>13</v>
      </c>
      <c r="O23" s="49">
        <v>21</v>
      </c>
      <c r="P23" s="49">
        <v>1</v>
      </c>
      <c r="Q23" s="49">
        <f>SUM(M23:P23)</f>
        <v>35</v>
      </c>
    </row>
    <row r="24" spans="1:17" s="43" customFormat="1" ht="15.75" customHeight="1">
      <c r="A24" s="121"/>
      <c r="B24" s="42" t="s">
        <v>48</v>
      </c>
      <c r="C24" s="51">
        <v>0</v>
      </c>
      <c r="D24" s="51">
        <v>2</v>
      </c>
      <c r="E24" s="51">
        <v>41</v>
      </c>
      <c r="F24" s="51">
        <v>0</v>
      </c>
      <c r="G24" s="50">
        <f t="shared" si="6"/>
        <v>43</v>
      </c>
      <c r="H24" s="51">
        <v>0</v>
      </c>
      <c r="I24" s="51">
        <v>8</v>
      </c>
      <c r="J24" s="51">
        <v>87</v>
      </c>
      <c r="K24" s="51">
        <v>1</v>
      </c>
      <c r="L24" s="50">
        <f t="shared" si="7"/>
        <v>96</v>
      </c>
      <c r="M24" s="51">
        <v>1</v>
      </c>
      <c r="N24" s="51">
        <v>9</v>
      </c>
      <c r="O24" s="51">
        <v>49</v>
      </c>
      <c r="P24" s="51">
        <v>2</v>
      </c>
      <c r="Q24" s="50">
        <f>SUM(M24:P24)</f>
        <v>61</v>
      </c>
    </row>
    <row r="25" spans="1:17" ht="15.75" customHeight="1">
      <c r="A25" s="121"/>
      <c r="B25" s="31" t="s">
        <v>49</v>
      </c>
      <c r="C25" s="49">
        <v>0</v>
      </c>
      <c r="D25" s="49">
        <v>4</v>
      </c>
      <c r="E25" s="49">
        <v>45</v>
      </c>
      <c r="F25" s="49">
        <v>1</v>
      </c>
      <c r="G25" s="49">
        <f t="shared" si="6"/>
        <v>50</v>
      </c>
      <c r="H25" s="49">
        <v>0</v>
      </c>
      <c r="I25" s="49">
        <v>7</v>
      </c>
      <c r="J25" s="49">
        <v>47</v>
      </c>
      <c r="K25" s="49">
        <v>0</v>
      </c>
      <c r="L25" s="49">
        <f t="shared" si="7"/>
        <v>54</v>
      </c>
      <c r="M25" s="49">
        <v>0</v>
      </c>
      <c r="N25" s="49">
        <v>4</v>
      </c>
      <c r="O25" s="49">
        <v>19</v>
      </c>
      <c r="P25" s="49">
        <v>0</v>
      </c>
      <c r="Q25" s="49">
        <f t="shared" si="5"/>
        <v>23</v>
      </c>
    </row>
    <row r="26" spans="1:17" ht="15.75" customHeight="1">
      <c r="A26" s="121"/>
      <c r="B26" s="43" t="s">
        <v>87</v>
      </c>
      <c r="C26" s="50">
        <v>0</v>
      </c>
      <c r="D26" s="50">
        <v>14</v>
      </c>
      <c r="E26" s="50">
        <v>56</v>
      </c>
      <c r="F26" s="50">
        <v>0</v>
      </c>
      <c r="G26" s="49">
        <f t="shared" si="6"/>
        <v>70</v>
      </c>
      <c r="H26" s="50">
        <v>0</v>
      </c>
      <c r="I26" s="50">
        <v>48</v>
      </c>
      <c r="J26" s="50">
        <v>91</v>
      </c>
      <c r="K26" s="50">
        <v>0</v>
      </c>
      <c r="L26" s="49">
        <f t="shared" si="7"/>
        <v>139</v>
      </c>
      <c r="M26" s="50">
        <v>0</v>
      </c>
      <c r="N26" s="50">
        <v>57</v>
      </c>
      <c r="O26" s="50">
        <v>42</v>
      </c>
      <c r="P26" s="50">
        <v>0</v>
      </c>
      <c r="Q26" s="49">
        <f t="shared" si="5"/>
        <v>99</v>
      </c>
    </row>
    <row r="27" spans="1:17" ht="15.75" customHeight="1">
      <c r="A27" s="121"/>
      <c r="B27" s="1" t="s">
        <v>88</v>
      </c>
      <c r="C27" s="49">
        <v>0</v>
      </c>
      <c r="D27" s="49">
        <v>20</v>
      </c>
      <c r="E27" s="49">
        <v>92</v>
      </c>
      <c r="F27" s="49">
        <v>1</v>
      </c>
      <c r="G27" s="49">
        <f t="shared" si="6"/>
        <v>113</v>
      </c>
      <c r="H27" s="49">
        <v>0</v>
      </c>
      <c r="I27" s="49">
        <v>25</v>
      </c>
      <c r="J27" s="49">
        <v>176</v>
      </c>
      <c r="K27" s="49">
        <v>1</v>
      </c>
      <c r="L27" s="49">
        <f t="shared" si="7"/>
        <v>202</v>
      </c>
      <c r="M27" s="49">
        <v>0</v>
      </c>
      <c r="N27" s="49">
        <v>0</v>
      </c>
      <c r="O27" s="49">
        <v>0</v>
      </c>
      <c r="P27" s="49">
        <v>0</v>
      </c>
      <c r="Q27" s="49">
        <f t="shared" si="5"/>
        <v>0</v>
      </c>
    </row>
    <row r="28" spans="1:17" ht="15.75" customHeight="1">
      <c r="A28" s="121"/>
      <c r="B28" s="1" t="s">
        <v>84</v>
      </c>
      <c r="C28" s="49">
        <v>0</v>
      </c>
      <c r="D28" s="49">
        <v>2</v>
      </c>
      <c r="E28" s="49">
        <v>108</v>
      </c>
      <c r="F28" s="49">
        <v>3</v>
      </c>
      <c r="G28" s="49">
        <f t="shared" si="6"/>
        <v>113</v>
      </c>
      <c r="H28" s="49">
        <v>0</v>
      </c>
      <c r="I28" s="49">
        <v>2</v>
      </c>
      <c r="J28" s="49">
        <v>93</v>
      </c>
      <c r="K28" s="49">
        <v>1</v>
      </c>
      <c r="L28" s="49">
        <f t="shared" si="7"/>
        <v>96</v>
      </c>
      <c r="M28" s="49">
        <v>1</v>
      </c>
      <c r="N28" s="49">
        <v>3</v>
      </c>
      <c r="O28" s="49">
        <v>78</v>
      </c>
      <c r="P28" s="49">
        <v>5</v>
      </c>
      <c r="Q28" s="49">
        <f>SUM(M28:P28)</f>
        <v>87</v>
      </c>
    </row>
    <row r="29" spans="1:17" ht="15.75" customHeight="1">
      <c r="A29" s="121"/>
      <c r="B29" s="1" t="s">
        <v>82</v>
      </c>
      <c r="C29" s="49">
        <v>0</v>
      </c>
      <c r="D29" s="49">
        <v>4</v>
      </c>
      <c r="E29" s="49">
        <v>34</v>
      </c>
      <c r="F29" s="49">
        <v>0</v>
      </c>
      <c r="G29" s="49">
        <f t="shared" si="6"/>
        <v>38</v>
      </c>
      <c r="H29" s="49">
        <v>0</v>
      </c>
      <c r="I29" s="49">
        <v>14</v>
      </c>
      <c r="J29" s="49">
        <v>52</v>
      </c>
      <c r="K29" s="49">
        <v>0</v>
      </c>
      <c r="L29" s="49">
        <f t="shared" si="7"/>
        <v>66</v>
      </c>
      <c r="M29" s="49">
        <v>0</v>
      </c>
      <c r="N29" s="49">
        <v>6</v>
      </c>
      <c r="O29" s="49">
        <v>23</v>
      </c>
      <c r="P29" s="49">
        <v>0</v>
      </c>
      <c r="Q29" s="49">
        <f t="shared" si="5"/>
        <v>29</v>
      </c>
    </row>
    <row r="30" spans="1:17" ht="15.75" customHeight="1">
      <c r="A30" s="118"/>
      <c r="B30" s="31" t="s">
        <v>51</v>
      </c>
      <c r="C30" s="49">
        <f>SUM(C21:C29)</f>
        <v>0</v>
      </c>
      <c r="D30" s="49">
        <f aca="true" t="shared" si="8" ref="D30:Q30">SUM(D21:D29)</f>
        <v>71</v>
      </c>
      <c r="E30" s="49">
        <f t="shared" si="8"/>
        <v>654</v>
      </c>
      <c r="F30" s="49">
        <f t="shared" si="8"/>
        <v>11</v>
      </c>
      <c r="G30" s="49">
        <f t="shared" si="8"/>
        <v>736</v>
      </c>
      <c r="H30" s="49">
        <f t="shared" si="8"/>
        <v>0</v>
      </c>
      <c r="I30" s="49">
        <f t="shared" si="8"/>
        <v>166</v>
      </c>
      <c r="J30" s="49">
        <f t="shared" si="8"/>
        <v>818</v>
      </c>
      <c r="K30" s="49">
        <f t="shared" si="8"/>
        <v>4</v>
      </c>
      <c r="L30" s="49">
        <f t="shared" si="8"/>
        <v>988</v>
      </c>
      <c r="M30" s="49">
        <f t="shared" si="8"/>
        <v>2</v>
      </c>
      <c r="N30" s="49">
        <f t="shared" si="8"/>
        <v>110</v>
      </c>
      <c r="O30" s="49">
        <f t="shared" si="8"/>
        <v>301</v>
      </c>
      <c r="P30" s="49">
        <f t="shared" si="8"/>
        <v>10</v>
      </c>
      <c r="Q30" s="49">
        <f t="shared" si="8"/>
        <v>423</v>
      </c>
    </row>
    <row r="31" spans="1:17" ht="15.75" customHeight="1">
      <c r="A31" s="1" t="s">
        <v>30</v>
      </c>
      <c r="B31" s="33" t="s">
        <v>29</v>
      </c>
      <c r="C31" s="49">
        <v>0</v>
      </c>
      <c r="D31" s="49">
        <v>3</v>
      </c>
      <c r="E31" s="49">
        <v>376</v>
      </c>
      <c r="F31" s="49">
        <v>1</v>
      </c>
      <c r="G31" s="49">
        <f>SUM(C31:F31)</f>
        <v>380</v>
      </c>
      <c r="H31" s="49">
        <v>0</v>
      </c>
      <c r="I31" s="49">
        <v>3</v>
      </c>
      <c r="J31" s="49">
        <v>115</v>
      </c>
      <c r="K31" s="49">
        <v>0</v>
      </c>
      <c r="L31" s="49">
        <f>SUM(H31:K31)</f>
        <v>118</v>
      </c>
      <c r="M31" s="49">
        <v>0</v>
      </c>
      <c r="N31" s="49">
        <v>6</v>
      </c>
      <c r="O31" s="49">
        <v>433</v>
      </c>
      <c r="P31" s="49">
        <v>2</v>
      </c>
      <c r="Q31" s="49">
        <f t="shared" si="5"/>
        <v>441</v>
      </c>
    </row>
    <row r="32" spans="1:17" ht="15.75" customHeight="1">
      <c r="A32" s="114" t="s">
        <v>53</v>
      </c>
      <c r="B32" s="116"/>
      <c r="C32" s="49">
        <f>SUM(C30:C31)</f>
        <v>0</v>
      </c>
      <c r="D32" s="49">
        <f aca="true" t="shared" si="9" ref="D32:Q32">SUM(D30:D31)</f>
        <v>74</v>
      </c>
      <c r="E32" s="49">
        <f t="shared" si="9"/>
        <v>1030</v>
      </c>
      <c r="F32" s="49">
        <f t="shared" si="9"/>
        <v>12</v>
      </c>
      <c r="G32" s="49">
        <f t="shared" si="9"/>
        <v>1116</v>
      </c>
      <c r="H32" s="49">
        <f t="shared" si="9"/>
        <v>0</v>
      </c>
      <c r="I32" s="49">
        <f t="shared" si="9"/>
        <v>169</v>
      </c>
      <c r="J32" s="49">
        <f t="shared" si="9"/>
        <v>933</v>
      </c>
      <c r="K32" s="49">
        <f t="shared" si="9"/>
        <v>4</v>
      </c>
      <c r="L32" s="49">
        <f t="shared" si="9"/>
        <v>1106</v>
      </c>
      <c r="M32" s="49">
        <f t="shared" si="9"/>
        <v>2</v>
      </c>
      <c r="N32" s="49">
        <f t="shared" si="9"/>
        <v>116</v>
      </c>
      <c r="O32" s="49">
        <f t="shared" si="9"/>
        <v>734</v>
      </c>
      <c r="P32" s="49">
        <f t="shared" si="9"/>
        <v>12</v>
      </c>
      <c r="Q32" s="49">
        <f t="shared" si="9"/>
        <v>864</v>
      </c>
    </row>
    <row r="35" spans="1:7" ht="15.75" customHeight="1">
      <c r="A35" s="117" t="s">
        <v>28</v>
      </c>
      <c r="B35" s="119" t="s">
        <v>45</v>
      </c>
      <c r="C35" s="114" t="s">
        <v>1</v>
      </c>
      <c r="D35" s="116"/>
      <c r="E35" s="116"/>
      <c r="F35" s="116"/>
      <c r="G35" s="115"/>
    </row>
    <row r="36" spans="1:7" ht="15.75" customHeight="1">
      <c r="A36" s="118"/>
      <c r="B36" s="120"/>
      <c r="C36" s="2" t="s">
        <v>91</v>
      </c>
      <c r="D36" s="2" t="s">
        <v>92</v>
      </c>
      <c r="E36" s="2" t="s">
        <v>73</v>
      </c>
      <c r="F36" s="2" t="s">
        <v>72</v>
      </c>
      <c r="G36" s="1" t="s">
        <v>31</v>
      </c>
    </row>
    <row r="37" spans="1:7" ht="15.75" customHeight="1">
      <c r="A37" s="121" t="s">
        <v>89</v>
      </c>
      <c r="B37" s="1" t="s">
        <v>80</v>
      </c>
      <c r="C37" s="49">
        <f>SUM(C5,H5,M5,C21,H21,M21)</f>
        <v>0</v>
      </c>
      <c r="D37" s="49">
        <f>SUM(D5,I5,N5,D21,I21,N21)</f>
        <v>22</v>
      </c>
      <c r="E37" s="49">
        <f aca="true" t="shared" si="10" ref="E37:E45">SUM(E5,J5,O5,E21,J21,O21)</f>
        <v>333</v>
      </c>
      <c r="F37" s="49">
        <f aca="true" t="shared" si="11" ref="F37:F45">SUM(F5,K5,P5,F21,K21,P21)</f>
        <v>11</v>
      </c>
      <c r="G37" s="49">
        <f>SUM(C37:F37)</f>
        <v>366</v>
      </c>
    </row>
    <row r="38" spans="1:7" ht="15.75" customHeight="1">
      <c r="A38" s="121"/>
      <c r="B38" s="1" t="s">
        <v>47</v>
      </c>
      <c r="C38" s="49">
        <f aca="true" t="shared" si="12" ref="C38:C45">SUM(C6,H6,M6,C22,H22,M22)</f>
        <v>1</v>
      </c>
      <c r="D38" s="49">
        <f aca="true" t="shared" si="13" ref="D38:D45">SUM(D6,I6,N6,D22,I22,N22)</f>
        <v>51</v>
      </c>
      <c r="E38" s="49">
        <f t="shared" si="10"/>
        <v>187</v>
      </c>
      <c r="F38" s="49">
        <f t="shared" si="11"/>
        <v>4</v>
      </c>
      <c r="G38" s="49">
        <f>SUM(C38:F38)</f>
        <v>243</v>
      </c>
    </row>
    <row r="39" spans="1:7" ht="15.75" customHeight="1">
      <c r="A39" s="121"/>
      <c r="B39" s="47" t="s">
        <v>52</v>
      </c>
      <c r="C39" s="50">
        <f t="shared" si="12"/>
        <v>2</v>
      </c>
      <c r="D39" s="49">
        <f t="shared" si="13"/>
        <v>104</v>
      </c>
      <c r="E39" s="50">
        <f t="shared" si="10"/>
        <v>364</v>
      </c>
      <c r="F39" s="50">
        <f t="shared" si="11"/>
        <v>3</v>
      </c>
      <c r="G39" s="50">
        <f>SUM(C39:F39)</f>
        <v>473</v>
      </c>
    </row>
    <row r="40" spans="1:7" ht="15.75" customHeight="1">
      <c r="A40" s="121"/>
      <c r="B40" s="47" t="s">
        <v>48</v>
      </c>
      <c r="C40" s="50">
        <f t="shared" si="12"/>
        <v>2</v>
      </c>
      <c r="D40" s="49">
        <f t="shared" si="13"/>
        <v>23</v>
      </c>
      <c r="E40" s="50">
        <f t="shared" si="10"/>
        <v>200</v>
      </c>
      <c r="F40" s="50">
        <f t="shared" si="11"/>
        <v>4</v>
      </c>
      <c r="G40" s="50">
        <f aca="true" t="shared" si="14" ref="G40:G47">SUM(C40:F40)</f>
        <v>229</v>
      </c>
    </row>
    <row r="41" spans="1:7" ht="15.75" customHeight="1">
      <c r="A41" s="121"/>
      <c r="B41" s="47" t="s">
        <v>49</v>
      </c>
      <c r="C41" s="50">
        <f t="shared" si="12"/>
        <v>0</v>
      </c>
      <c r="D41" s="49">
        <f t="shared" si="13"/>
        <v>19</v>
      </c>
      <c r="E41" s="50">
        <f t="shared" si="10"/>
        <v>153</v>
      </c>
      <c r="F41" s="50">
        <f t="shared" si="11"/>
        <v>3</v>
      </c>
      <c r="G41" s="50">
        <f t="shared" si="14"/>
        <v>175</v>
      </c>
    </row>
    <row r="42" spans="1:7" ht="15.75" customHeight="1">
      <c r="A42" s="121"/>
      <c r="B42" s="43" t="s">
        <v>87</v>
      </c>
      <c r="C42" s="50">
        <f t="shared" si="12"/>
        <v>0</v>
      </c>
      <c r="D42" s="49">
        <f t="shared" si="13"/>
        <v>144</v>
      </c>
      <c r="E42" s="50">
        <f t="shared" si="10"/>
        <v>219</v>
      </c>
      <c r="F42" s="50">
        <f t="shared" si="11"/>
        <v>0</v>
      </c>
      <c r="G42" s="50">
        <f t="shared" si="14"/>
        <v>363</v>
      </c>
    </row>
    <row r="43" spans="1:7" ht="15.75" customHeight="1">
      <c r="A43" s="121"/>
      <c r="B43" s="1" t="s">
        <v>88</v>
      </c>
      <c r="C43" s="49">
        <f t="shared" si="12"/>
        <v>0</v>
      </c>
      <c r="D43" s="49">
        <f t="shared" si="13"/>
        <v>96</v>
      </c>
      <c r="E43" s="49">
        <f t="shared" si="10"/>
        <v>342</v>
      </c>
      <c r="F43" s="49">
        <f t="shared" si="11"/>
        <v>2</v>
      </c>
      <c r="G43" s="49">
        <f>SUM(C43:F43)</f>
        <v>440</v>
      </c>
    </row>
    <row r="44" spans="1:7" ht="15.75" customHeight="1">
      <c r="A44" s="121"/>
      <c r="B44" s="1" t="s">
        <v>81</v>
      </c>
      <c r="C44" s="49">
        <f t="shared" si="12"/>
        <v>2</v>
      </c>
      <c r="D44" s="49">
        <f t="shared" si="13"/>
        <v>9</v>
      </c>
      <c r="E44" s="49">
        <f t="shared" si="10"/>
        <v>336</v>
      </c>
      <c r="F44" s="49">
        <f t="shared" si="11"/>
        <v>13</v>
      </c>
      <c r="G44" s="49">
        <f>SUM(C44:F44)</f>
        <v>360</v>
      </c>
    </row>
    <row r="45" spans="1:7" ht="15.75" customHeight="1">
      <c r="A45" s="121"/>
      <c r="B45" s="1" t="s">
        <v>82</v>
      </c>
      <c r="C45" s="49">
        <f t="shared" si="12"/>
        <v>0</v>
      </c>
      <c r="D45" s="49">
        <f t="shared" si="13"/>
        <v>37</v>
      </c>
      <c r="E45" s="49">
        <f t="shared" si="10"/>
        <v>155</v>
      </c>
      <c r="F45" s="49">
        <f t="shared" si="11"/>
        <v>3</v>
      </c>
      <c r="G45" s="49">
        <f>SUM(C45:F45)</f>
        <v>195</v>
      </c>
    </row>
    <row r="46" spans="1:7" ht="15.75" customHeight="1">
      <c r="A46" s="118"/>
      <c r="B46" s="1" t="s">
        <v>51</v>
      </c>
      <c r="C46" s="49">
        <f>SUM(C37:C45)</f>
        <v>7</v>
      </c>
      <c r="D46" s="49">
        <f>SUM(D37:D45)</f>
        <v>505</v>
      </c>
      <c r="E46" s="49">
        <f>SUM(E37:E45)</f>
        <v>2289</v>
      </c>
      <c r="F46" s="49">
        <f>SUM(F37:F45)</f>
        <v>43</v>
      </c>
      <c r="G46" s="49">
        <f>SUM(G37:G45)</f>
        <v>2844</v>
      </c>
    </row>
    <row r="47" spans="1:7" ht="15.75" customHeight="1">
      <c r="A47" s="1" t="s">
        <v>30</v>
      </c>
      <c r="B47" s="2" t="s">
        <v>29</v>
      </c>
      <c r="C47" s="49">
        <f>SUM(C15,H15,M15,C31,H31,M31)</f>
        <v>0</v>
      </c>
      <c r="D47" s="49">
        <f>SUM(D15,I15,N15,D31,I31,N31)</f>
        <v>16</v>
      </c>
      <c r="E47" s="49">
        <f>SUM(E15,J15,O15,E31,J31,O31)</f>
        <v>1546</v>
      </c>
      <c r="F47" s="49">
        <f>SUM(F15,K15,P15,F31,K31,P31)</f>
        <v>8</v>
      </c>
      <c r="G47" s="49">
        <f t="shared" si="14"/>
        <v>1570</v>
      </c>
    </row>
    <row r="48" spans="1:7" ht="15.75" customHeight="1">
      <c r="A48" s="114" t="s">
        <v>53</v>
      </c>
      <c r="B48" s="115"/>
      <c r="C48" s="49">
        <f>SUM(C46:C47)</f>
        <v>7</v>
      </c>
      <c r="D48" s="49">
        <f>SUM(D46:D47)</f>
        <v>521</v>
      </c>
      <c r="E48" s="49">
        <f>SUM(E46:E47)</f>
        <v>3835</v>
      </c>
      <c r="F48" s="49">
        <f>SUM(F46:F47)</f>
        <v>51</v>
      </c>
      <c r="G48" s="49">
        <f>SUM(G46:G47)</f>
        <v>4414</v>
      </c>
    </row>
  </sheetData>
  <sheetProtection/>
  <mergeCells count="19">
    <mergeCell ref="M3:Q3"/>
    <mergeCell ref="A19:A20"/>
    <mergeCell ref="B19:B20"/>
    <mergeCell ref="C19:G19"/>
    <mergeCell ref="H19:L19"/>
    <mergeCell ref="M19:Q19"/>
    <mergeCell ref="A5:A14"/>
    <mergeCell ref="A16:B16"/>
    <mergeCell ref="A3:A4"/>
    <mergeCell ref="B3:B4"/>
    <mergeCell ref="A48:B48"/>
    <mergeCell ref="C35:G35"/>
    <mergeCell ref="A35:A36"/>
    <mergeCell ref="B35:B36"/>
    <mergeCell ref="A37:A46"/>
    <mergeCell ref="H3:L3"/>
    <mergeCell ref="C3:G3"/>
    <mergeCell ref="A21:A30"/>
    <mergeCell ref="A32:B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2010-01-14T06:29:35Z</cp:lastPrinted>
  <dcterms:created xsi:type="dcterms:W3CDTF">2000-01-21T06:51:06Z</dcterms:created>
  <dcterms:modified xsi:type="dcterms:W3CDTF">2012-12-07T09:15:50Z</dcterms:modified>
  <cp:category/>
  <cp:version/>
  <cp:contentType/>
  <cp:contentStatus/>
</cp:coreProperties>
</file>