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55" windowWidth="10635" windowHeight="8310" activeTab="0"/>
  </bookViews>
  <sheets>
    <sheet name="県別・事務所別９" sheetId="1" r:id="rId1"/>
    <sheet name="年度別登録数" sheetId="2" r:id="rId2"/>
    <sheet name="出猟日数" sheetId="3" r:id="rId3"/>
  </sheets>
  <definedNames>
    <definedName name="_xlnm.Print_Area" localSheetId="1">'年度別登録数'!$A$1:$AA$36</definedName>
  </definedNames>
  <calcPr fullCalcOnLoad="1"/>
</workbook>
</file>

<file path=xl/sharedStrings.xml><?xml version="1.0" encoding="utf-8"?>
<sst xmlns="http://schemas.openxmlformats.org/spreadsheetml/2006/main" count="184" uniqueCount="102">
  <si>
    <t>小計</t>
  </si>
  <si>
    <t>合計</t>
  </si>
  <si>
    <t>県内者</t>
  </si>
  <si>
    <t>県外者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</si>
  <si>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</si>
  <si>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</si>
  <si>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</si>
  <si>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</si>
  <si>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</si>
  <si>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</si>
  <si>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</si>
  <si>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</si>
  <si>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</si>
  <si>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</si>
  <si>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</si>
  <si>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</si>
  <si>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</si>
  <si>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</si>
  <si>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</si>
  <si>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</si>
  <si>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</si>
  <si>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</si>
  <si>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</si>
  <si>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</si>
  <si>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</si>
  <si>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</si>
  <si>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</si>
  <si>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</si>
  <si>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住所地</t>
  </si>
  <si>
    <t>自然環境課</t>
  </si>
  <si>
    <t>県外</t>
  </si>
  <si>
    <t>計</t>
  </si>
  <si>
    <t>０日</t>
  </si>
  <si>
    <t>１～４日</t>
  </si>
  <si>
    <t>５～９日</t>
  </si>
  <si>
    <t>10～19日</t>
  </si>
  <si>
    <t>20日以上</t>
  </si>
  <si>
    <t>無回答</t>
  </si>
  <si>
    <t>合　計</t>
  </si>
  <si>
    <t>備　考</t>
  </si>
  <si>
    <t xml:space="preserve"> 合　　 計</t>
  </si>
  <si>
    <t>区   分</t>
  </si>
  <si>
    <t>備　考</t>
  </si>
  <si>
    <t>合　　　　計</t>
  </si>
  <si>
    <t>年　度</t>
  </si>
  <si>
    <t>事務所</t>
  </si>
  <si>
    <t>（１）県内狩猟者登録状況</t>
  </si>
  <si>
    <t>（２）都道府県別狩猟者登録状況</t>
  </si>
  <si>
    <t>参考３　　年度別狩猟者登録状況</t>
  </si>
  <si>
    <t>参考４　　狩猟登録者の出猟日数</t>
  </si>
  <si>
    <t>富　 岡</t>
  </si>
  <si>
    <t>藤　 岡</t>
  </si>
  <si>
    <t>渋　 川</t>
  </si>
  <si>
    <t>高　 崎</t>
  </si>
  <si>
    <t>合　 計</t>
  </si>
  <si>
    <t>渋   川</t>
  </si>
  <si>
    <t>藤   岡</t>
  </si>
  <si>
    <t>富 　岡</t>
  </si>
  <si>
    <t>桐   生</t>
  </si>
  <si>
    <t>小   計</t>
  </si>
  <si>
    <t>高   崎</t>
  </si>
  <si>
    <t>合　　　計</t>
  </si>
  <si>
    <t>大 阪 府</t>
  </si>
  <si>
    <t>静 岡 県</t>
  </si>
  <si>
    <t>長 野 県</t>
  </si>
  <si>
    <t>新 潟 県</t>
  </si>
  <si>
    <t>神奈川県</t>
  </si>
  <si>
    <t>東 京 都</t>
  </si>
  <si>
    <t>千 葉 県</t>
  </si>
  <si>
    <t>埼 玉 県</t>
  </si>
  <si>
    <t>栃 木 県</t>
  </si>
  <si>
    <t>茨 城 県</t>
  </si>
  <si>
    <t>群 馬 県</t>
  </si>
  <si>
    <t>平成11年</t>
  </si>
  <si>
    <t>平成12年</t>
  </si>
  <si>
    <t>平成13年</t>
  </si>
  <si>
    <t>平成14年</t>
  </si>
  <si>
    <t>平成15年</t>
  </si>
  <si>
    <t>高額</t>
  </si>
  <si>
    <t>低額</t>
  </si>
  <si>
    <t>第２種</t>
  </si>
  <si>
    <t>第１種</t>
  </si>
  <si>
    <t>網・わな</t>
  </si>
  <si>
    <t>８　狩猟者登録に関する事項</t>
  </si>
  <si>
    <t>平成16年</t>
  </si>
  <si>
    <t>前　 橋</t>
  </si>
  <si>
    <t>桐　 生</t>
  </si>
  <si>
    <t>太　 田</t>
  </si>
  <si>
    <t>愛 知 県</t>
  </si>
  <si>
    <t>平成17年</t>
  </si>
  <si>
    <t>前　 橋</t>
  </si>
  <si>
    <t>太　 田</t>
  </si>
  <si>
    <t>桐   生</t>
  </si>
  <si>
    <t>前　 橋</t>
  </si>
  <si>
    <t>太　 田</t>
  </si>
  <si>
    <t>環境森林　　　事務所</t>
  </si>
  <si>
    <t>吾 　妻</t>
  </si>
  <si>
    <t>利   根</t>
  </si>
  <si>
    <t>吾　 妻</t>
  </si>
  <si>
    <t>利　 根</t>
  </si>
  <si>
    <t>県内</t>
  </si>
  <si>
    <t>平成18年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</si>
</sst>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7" fontId="0" fillId="0" borderId="23" xfId="0" applyNumberFormat="1" applyBorder="1" applyAlignment="1">
      <alignment/>
    </xf>
    <xf numFmtId="177" fontId="0" fillId="0" borderId="24" xfId="0" applyNumberFormat="1" applyBorder="1" applyAlignment="1">
      <alignment/>
    </xf>
    <xf numFmtId="176" fontId="0" fillId="0" borderId="12" xfId="0" applyNumberFormat="1" applyBorder="1" applyAlignment="1">
      <alignment/>
    </xf>
    <xf numFmtId="177" fontId="0" fillId="0" borderId="15" xfId="0" applyNumberFormat="1" applyBorder="1" applyAlignment="1">
      <alignment/>
    </xf>
    <xf numFmtId="176" fontId="0" fillId="0" borderId="13" xfId="0" applyNumberFormat="1" applyBorder="1" applyAlignment="1">
      <alignment/>
    </xf>
    <xf numFmtId="177" fontId="0" fillId="0" borderId="25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26" xfId="0" applyNumberFormat="1" applyBorder="1" applyAlignment="1">
      <alignment/>
    </xf>
    <xf numFmtId="177" fontId="0" fillId="0" borderId="17" xfId="0" applyNumberFormat="1" applyBorder="1" applyAlignment="1">
      <alignment/>
    </xf>
    <xf numFmtId="177" fontId="0" fillId="0" borderId="14" xfId="0" applyNumberFormat="1" applyBorder="1" applyAlignment="1">
      <alignment/>
    </xf>
    <xf numFmtId="176" fontId="0" fillId="0" borderId="27" xfId="0" applyNumberFormat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14" xfId="0" applyNumberFormat="1" applyBorder="1" applyAlignment="1">
      <alignment/>
    </xf>
    <xf numFmtId="0" fontId="0" fillId="0" borderId="28" xfId="0" applyBorder="1" applyAlignment="1">
      <alignment horizontal="center" vertical="center"/>
    </xf>
    <xf numFmtId="176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176" fontId="0" fillId="0" borderId="31" xfId="0" applyNumberFormat="1" applyBorder="1" applyAlignment="1">
      <alignment/>
    </xf>
    <xf numFmtId="176" fontId="0" fillId="0" borderId="32" xfId="0" applyNumberFormat="1" applyBorder="1" applyAlignment="1">
      <alignment/>
    </xf>
    <xf numFmtId="176" fontId="0" fillId="0" borderId="28" xfId="0" applyNumberFormat="1" applyBorder="1" applyAlignment="1">
      <alignment/>
    </xf>
    <xf numFmtId="176" fontId="0" fillId="0" borderId="29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38" fontId="2" fillId="0" borderId="0" xfId="48" applyFont="1" applyAlignment="1">
      <alignment horizontal="left" vertical="center"/>
    </xf>
    <xf numFmtId="38" fontId="0" fillId="0" borderId="0" xfId="48" applyFont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38" fontId="0" fillId="0" borderId="33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 shrinkToFit="1"/>
    </xf>
    <xf numFmtId="38" fontId="0" fillId="0" borderId="10" xfId="48" applyFont="1" applyBorder="1" applyAlignment="1">
      <alignment horizontal="center" vertical="center" shrinkToFit="1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shrinkToFit="1"/>
    </xf>
    <xf numFmtId="38" fontId="0" fillId="0" borderId="10" xfId="48" applyFont="1" applyBorder="1" applyAlignment="1">
      <alignment horizontal="right"/>
    </xf>
    <xf numFmtId="38" fontId="0" fillId="0" borderId="33" xfId="48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right"/>
    </xf>
    <xf numFmtId="38" fontId="0" fillId="0" borderId="0" xfId="48" applyFont="1" applyFill="1" applyAlignment="1">
      <alignment horizontal="center" vertical="center"/>
    </xf>
    <xf numFmtId="38" fontId="0" fillId="0" borderId="0" xfId="48" applyFont="1" applyFill="1" applyBorder="1" applyAlignment="1">
      <alignment horizontal="center" vertical="center" shrinkToFit="1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shrinkToFit="1"/>
    </xf>
    <xf numFmtId="38" fontId="0" fillId="0" borderId="33" xfId="48" applyFont="1" applyBorder="1" applyAlignment="1">
      <alignment horizontal="center" vertical="center" shrinkToFit="1"/>
    </xf>
    <xf numFmtId="38" fontId="0" fillId="0" borderId="10" xfId="48" applyFont="1" applyFill="1" applyBorder="1" applyAlignment="1">
      <alignment/>
    </xf>
    <xf numFmtId="38" fontId="0" fillId="0" borderId="10" xfId="48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6" fontId="0" fillId="0" borderId="33" xfId="0" applyNumberForma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33" xfId="0" applyNumberFormat="1" applyBorder="1" applyAlignment="1">
      <alignment horizontal="right" vertical="center" shrinkToFit="1"/>
    </xf>
    <xf numFmtId="0" fontId="0" fillId="0" borderId="3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0" fillId="0" borderId="33" xfId="48" applyFont="1" applyBorder="1" applyAlignment="1">
      <alignment horizontal="center" vertical="center"/>
    </xf>
    <xf numFmtId="38" fontId="0" fillId="0" borderId="38" xfId="48" applyFon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 shrinkToFit="1"/>
    </xf>
    <xf numFmtId="38" fontId="0" fillId="0" borderId="24" xfId="48" applyFont="1" applyBorder="1" applyAlignment="1">
      <alignment horizontal="center" vertical="center" shrinkToFit="1"/>
    </xf>
    <xf numFmtId="38" fontId="0" fillId="0" borderId="25" xfId="48" applyFont="1" applyBorder="1" applyAlignment="1">
      <alignment horizontal="center" vertical="center"/>
    </xf>
    <xf numFmtId="38" fontId="0" fillId="0" borderId="41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3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5" customWidth="1"/>
    <col min="2" max="9" width="7.625" style="5" customWidth="1"/>
    <col min="10" max="10" width="13.875" style="5" customWidth="1"/>
    <col min="11" max="16384" width="9.00390625" style="5" customWidth="1"/>
  </cols>
  <sheetData>
    <row r="1" s="6" customFormat="1" ht="17.25">
      <c r="A1" s="9" t="s">
        <v>83</v>
      </c>
    </row>
    <row r="2" s="6" customFormat="1" ht="17.25"/>
    <row r="3" s="6" customFormat="1" ht="13.5" customHeight="1" thickBot="1">
      <c r="A3" s="10" t="s">
        <v>46</v>
      </c>
    </row>
    <row r="4" spans="1:10" ht="18" customHeight="1">
      <c r="A4" s="74" t="s">
        <v>95</v>
      </c>
      <c r="B4" s="76" t="s">
        <v>82</v>
      </c>
      <c r="C4" s="77"/>
      <c r="D4" s="78"/>
      <c r="E4" s="76" t="s">
        <v>81</v>
      </c>
      <c r="F4" s="77"/>
      <c r="G4" s="78"/>
      <c r="H4" s="71" t="s">
        <v>80</v>
      </c>
      <c r="I4" s="71" t="s">
        <v>38</v>
      </c>
      <c r="J4" s="71" t="s">
        <v>39</v>
      </c>
    </row>
    <row r="5" spans="1:10" ht="18" customHeight="1">
      <c r="A5" s="75"/>
      <c r="B5" s="2" t="s">
        <v>78</v>
      </c>
      <c r="C5" s="1" t="s">
        <v>79</v>
      </c>
      <c r="D5" s="3" t="s">
        <v>31</v>
      </c>
      <c r="E5" s="2" t="s">
        <v>78</v>
      </c>
      <c r="F5" s="1" t="s">
        <v>79</v>
      </c>
      <c r="G5" s="3" t="s">
        <v>31</v>
      </c>
      <c r="H5" s="73"/>
      <c r="I5" s="73"/>
      <c r="J5" s="73"/>
    </row>
    <row r="6" spans="1:10" ht="18" customHeight="1">
      <c r="A6" s="4" t="s">
        <v>85</v>
      </c>
      <c r="B6" s="30">
        <v>15</v>
      </c>
      <c r="C6" s="31">
        <v>1</v>
      </c>
      <c r="D6" s="27">
        <f>SUM(B6:C6)</f>
        <v>16</v>
      </c>
      <c r="E6" s="30">
        <v>352</v>
      </c>
      <c r="F6" s="31">
        <v>15</v>
      </c>
      <c r="G6" s="27">
        <f>SUM(E6:F6)</f>
        <v>367</v>
      </c>
      <c r="H6" s="32">
        <v>12</v>
      </c>
      <c r="I6" s="40">
        <f>D6+G6+H6</f>
        <v>395</v>
      </c>
      <c r="J6" s="4"/>
    </row>
    <row r="7" spans="1:10" ht="18" customHeight="1">
      <c r="A7" s="20" t="s">
        <v>52</v>
      </c>
      <c r="B7" s="30">
        <v>27</v>
      </c>
      <c r="C7" s="31">
        <v>1</v>
      </c>
      <c r="D7" s="27">
        <f>SUM(B7:C7)</f>
        <v>28</v>
      </c>
      <c r="E7" s="30">
        <v>177</v>
      </c>
      <c r="F7" s="31">
        <v>14</v>
      </c>
      <c r="G7" s="27">
        <f>SUM(E7:F7)</f>
        <v>191</v>
      </c>
      <c r="H7" s="32">
        <v>5</v>
      </c>
      <c r="I7" s="29">
        <f>D7+G7+H7</f>
        <v>224</v>
      </c>
      <c r="J7" s="4"/>
    </row>
    <row r="8" spans="1:10" ht="18" customHeight="1">
      <c r="A8" s="4" t="s">
        <v>53</v>
      </c>
      <c r="B8" s="25">
        <v>60</v>
      </c>
      <c r="C8" s="26">
        <v>12</v>
      </c>
      <c r="D8" s="27">
        <f>SUM(B8:C8)</f>
        <v>72</v>
      </c>
      <c r="E8" s="25">
        <v>363</v>
      </c>
      <c r="F8" s="26">
        <v>29</v>
      </c>
      <c r="G8" s="27">
        <f>SUM(E8:F8)</f>
        <v>392</v>
      </c>
      <c r="H8" s="28">
        <v>4</v>
      </c>
      <c r="I8" s="29">
        <f>D8+G8+H8</f>
        <v>468</v>
      </c>
      <c r="J8" s="4"/>
    </row>
    <row r="9" spans="1:10" ht="18" customHeight="1">
      <c r="A9" s="4" t="s">
        <v>51</v>
      </c>
      <c r="B9" s="30">
        <v>22</v>
      </c>
      <c r="C9" s="31">
        <v>4</v>
      </c>
      <c r="D9" s="27">
        <f aca="true" t="shared" si="0" ref="D9:D14">SUM(B9:C9)</f>
        <v>26</v>
      </c>
      <c r="E9" s="30">
        <v>189</v>
      </c>
      <c r="F9" s="31">
        <v>25</v>
      </c>
      <c r="G9" s="27">
        <f aca="true" t="shared" si="1" ref="G9:G14">SUM(E9:F9)</f>
        <v>214</v>
      </c>
      <c r="H9" s="32">
        <v>3</v>
      </c>
      <c r="I9" s="29">
        <f aca="true" t="shared" si="2" ref="I9:I15">D9+G9+H9</f>
        <v>243</v>
      </c>
      <c r="J9" s="4"/>
    </row>
    <row r="10" spans="1:10" ht="18" customHeight="1">
      <c r="A10" s="4" t="s">
        <v>50</v>
      </c>
      <c r="B10" s="30">
        <v>9</v>
      </c>
      <c r="C10" s="31">
        <v>5</v>
      </c>
      <c r="D10" s="27">
        <f t="shared" si="0"/>
        <v>14</v>
      </c>
      <c r="E10" s="30">
        <v>136</v>
      </c>
      <c r="F10" s="31">
        <v>27</v>
      </c>
      <c r="G10" s="27">
        <f t="shared" si="1"/>
        <v>163</v>
      </c>
      <c r="H10" s="32">
        <v>3</v>
      </c>
      <c r="I10" s="29">
        <f t="shared" si="2"/>
        <v>180</v>
      </c>
      <c r="J10" s="4"/>
    </row>
    <row r="11" spans="1:10" ht="18" customHeight="1">
      <c r="A11" s="20" t="s">
        <v>96</v>
      </c>
      <c r="B11" s="30">
        <v>77</v>
      </c>
      <c r="C11" s="31">
        <v>37</v>
      </c>
      <c r="D11" s="27">
        <f t="shared" si="0"/>
        <v>114</v>
      </c>
      <c r="E11" s="30">
        <v>178</v>
      </c>
      <c r="F11" s="31">
        <v>53</v>
      </c>
      <c r="G11" s="27">
        <f t="shared" si="1"/>
        <v>231</v>
      </c>
      <c r="H11" s="32">
        <v>3</v>
      </c>
      <c r="I11" s="29">
        <f t="shared" si="2"/>
        <v>348</v>
      </c>
      <c r="J11" s="4"/>
    </row>
    <row r="12" spans="1:10" ht="18" customHeight="1">
      <c r="A12" s="4" t="s">
        <v>97</v>
      </c>
      <c r="B12" s="30">
        <v>36</v>
      </c>
      <c r="C12" s="31">
        <v>22</v>
      </c>
      <c r="D12" s="27">
        <f t="shared" si="0"/>
        <v>58</v>
      </c>
      <c r="E12" s="30">
        <v>266</v>
      </c>
      <c r="F12" s="31">
        <v>91</v>
      </c>
      <c r="G12" s="27">
        <f t="shared" si="1"/>
        <v>357</v>
      </c>
      <c r="H12" s="32">
        <v>3</v>
      </c>
      <c r="I12" s="29">
        <f t="shared" si="2"/>
        <v>418</v>
      </c>
      <c r="J12" s="4"/>
    </row>
    <row r="13" spans="1:10" ht="18" customHeight="1">
      <c r="A13" s="7" t="s">
        <v>87</v>
      </c>
      <c r="B13" s="33">
        <v>8</v>
      </c>
      <c r="C13" s="34">
        <v>1</v>
      </c>
      <c r="D13" s="27">
        <f>SUM(B13:C13)</f>
        <v>9</v>
      </c>
      <c r="E13" s="33">
        <v>357</v>
      </c>
      <c r="F13" s="34">
        <v>7</v>
      </c>
      <c r="G13" s="27">
        <f>SUM(E13:F13)</f>
        <v>364</v>
      </c>
      <c r="H13" s="35">
        <v>14</v>
      </c>
      <c r="I13" s="40">
        <f>D13+G13+H13</f>
        <v>387</v>
      </c>
      <c r="J13" s="4"/>
    </row>
    <row r="14" spans="1:10" ht="18" customHeight="1" thickBot="1">
      <c r="A14" s="7" t="s">
        <v>86</v>
      </c>
      <c r="B14" s="33">
        <v>19</v>
      </c>
      <c r="C14" s="34">
        <v>8</v>
      </c>
      <c r="D14" s="27">
        <f t="shared" si="0"/>
        <v>27</v>
      </c>
      <c r="E14" s="33">
        <v>189</v>
      </c>
      <c r="F14" s="34">
        <v>29</v>
      </c>
      <c r="G14" s="27">
        <f t="shared" si="1"/>
        <v>218</v>
      </c>
      <c r="H14" s="35">
        <v>4</v>
      </c>
      <c r="I14" s="40">
        <f>D14+G14+H14</f>
        <v>249</v>
      </c>
      <c r="J14" s="4"/>
    </row>
    <row r="15" spans="1:10" ht="18" customHeight="1" thickBot="1" thickTop="1">
      <c r="A15" s="41" t="s">
        <v>54</v>
      </c>
      <c r="B15" s="42">
        <f>SUM(B6:B14)</f>
        <v>273</v>
      </c>
      <c r="C15" s="43">
        <f>SUM(C6:C14)</f>
        <v>91</v>
      </c>
      <c r="D15" s="44">
        <f>SUM(B15:C15)</f>
        <v>364</v>
      </c>
      <c r="E15" s="42">
        <f>SUM(E6:E14)</f>
        <v>2207</v>
      </c>
      <c r="F15" s="45">
        <f>SUM(F6:F14)</f>
        <v>290</v>
      </c>
      <c r="G15" s="44">
        <f>SUM(E15:F15)</f>
        <v>2497</v>
      </c>
      <c r="H15" s="46">
        <f>SUM(H6:H14)</f>
        <v>51</v>
      </c>
      <c r="I15" s="46">
        <f t="shared" si="2"/>
        <v>2912</v>
      </c>
      <c r="J15" s="41"/>
    </row>
    <row r="16" s="6" customFormat="1" ht="17.25"/>
    <row r="17" ht="14.25" thickBot="1">
      <c r="A17" s="10" t="s">
        <v>47</v>
      </c>
    </row>
    <row r="18" spans="1:10" ht="18" customHeight="1">
      <c r="A18" s="71" t="s">
        <v>41</v>
      </c>
      <c r="B18" s="76" t="s">
        <v>82</v>
      </c>
      <c r="C18" s="77"/>
      <c r="D18" s="78"/>
      <c r="E18" s="76" t="s">
        <v>81</v>
      </c>
      <c r="F18" s="77"/>
      <c r="G18" s="78"/>
      <c r="H18" s="71" t="s">
        <v>80</v>
      </c>
      <c r="I18" s="71" t="s">
        <v>38</v>
      </c>
      <c r="J18" s="71" t="s">
        <v>42</v>
      </c>
    </row>
    <row r="19" spans="1:10" ht="18" customHeight="1" thickBot="1">
      <c r="A19" s="72"/>
      <c r="B19" s="2" t="s">
        <v>78</v>
      </c>
      <c r="C19" s="1" t="s">
        <v>79</v>
      </c>
      <c r="D19" s="3" t="s">
        <v>31</v>
      </c>
      <c r="E19" s="2" t="s">
        <v>78</v>
      </c>
      <c r="F19" s="1" t="s">
        <v>79</v>
      </c>
      <c r="G19" s="3" t="s">
        <v>31</v>
      </c>
      <c r="H19" s="72"/>
      <c r="I19" s="72"/>
      <c r="J19" s="72"/>
    </row>
    <row r="20" spans="1:10" ht="18" customHeight="1" thickBot="1" thickTop="1">
      <c r="A20" s="21" t="s">
        <v>72</v>
      </c>
      <c r="B20" s="22">
        <f>B15</f>
        <v>273</v>
      </c>
      <c r="C20" s="36">
        <f>C15</f>
        <v>91</v>
      </c>
      <c r="D20" s="23">
        <f>SUM(B20:C20)</f>
        <v>364</v>
      </c>
      <c r="E20" s="22">
        <f>E15</f>
        <v>2207</v>
      </c>
      <c r="F20" s="36">
        <f>F15</f>
        <v>290</v>
      </c>
      <c r="G20" s="23">
        <f aca="true" t="shared" si="3" ref="G20:G32">SUM(E20:F20)</f>
        <v>2497</v>
      </c>
      <c r="H20" s="24">
        <f>H15</f>
        <v>51</v>
      </c>
      <c r="I20" s="24">
        <f aca="true" t="shared" si="4" ref="I20:I31">D20+G20+H20</f>
        <v>2912</v>
      </c>
      <c r="J20" s="21"/>
    </row>
    <row r="21" spans="1:10" ht="18" customHeight="1" thickTop="1">
      <c r="A21" s="4" t="s">
        <v>71</v>
      </c>
      <c r="B21" s="11">
        <v>0</v>
      </c>
      <c r="C21" s="12">
        <v>0</v>
      </c>
      <c r="D21" s="13">
        <f aca="true" t="shared" si="5" ref="D21:D31">SUM(B21:C21)</f>
        <v>0</v>
      </c>
      <c r="E21" s="11">
        <v>15</v>
      </c>
      <c r="F21" s="12">
        <v>0</v>
      </c>
      <c r="G21" s="13">
        <f t="shared" si="3"/>
        <v>15</v>
      </c>
      <c r="H21" s="38">
        <v>0</v>
      </c>
      <c r="I21" s="14">
        <f t="shared" si="4"/>
        <v>15</v>
      </c>
      <c r="J21" s="51"/>
    </row>
    <row r="22" spans="1:10" ht="18" customHeight="1">
      <c r="A22" s="4" t="s">
        <v>70</v>
      </c>
      <c r="B22" s="11">
        <v>1</v>
      </c>
      <c r="C22" s="12">
        <v>0</v>
      </c>
      <c r="D22" s="13">
        <f t="shared" si="5"/>
        <v>1</v>
      </c>
      <c r="E22" s="11">
        <v>76</v>
      </c>
      <c r="F22" s="12">
        <v>4</v>
      </c>
      <c r="G22" s="13">
        <f t="shared" si="3"/>
        <v>80</v>
      </c>
      <c r="H22" s="38">
        <v>0</v>
      </c>
      <c r="I22" s="14">
        <f t="shared" si="4"/>
        <v>81</v>
      </c>
      <c r="J22" s="4"/>
    </row>
    <row r="23" spans="1:10" ht="18" customHeight="1">
      <c r="A23" s="4" t="s">
        <v>69</v>
      </c>
      <c r="B23" s="11">
        <v>8</v>
      </c>
      <c r="C23" s="12">
        <v>1</v>
      </c>
      <c r="D23" s="13">
        <f t="shared" si="5"/>
        <v>9</v>
      </c>
      <c r="E23" s="11">
        <v>1066</v>
      </c>
      <c r="F23" s="12">
        <v>49</v>
      </c>
      <c r="G23" s="13">
        <f t="shared" si="3"/>
        <v>1115</v>
      </c>
      <c r="H23" s="38">
        <v>3</v>
      </c>
      <c r="I23" s="14">
        <f t="shared" si="4"/>
        <v>1127</v>
      </c>
      <c r="J23" s="4"/>
    </row>
    <row r="24" spans="1:10" ht="18" customHeight="1">
      <c r="A24" s="4" t="s">
        <v>68</v>
      </c>
      <c r="B24" s="11">
        <v>2</v>
      </c>
      <c r="C24" s="12">
        <v>0</v>
      </c>
      <c r="D24" s="13">
        <f t="shared" si="5"/>
        <v>2</v>
      </c>
      <c r="E24" s="11">
        <v>67</v>
      </c>
      <c r="F24" s="12">
        <v>1</v>
      </c>
      <c r="G24" s="13">
        <f t="shared" si="3"/>
        <v>68</v>
      </c>
      <c r="H24" s="38">
        <v>3</v>
      </c>
      <c r="I24" s="14">
        <f t="shared" si="4"/>
        <v>73</v>
      </c>
      <c r="J24" s="4"/>
    </row>
    <row r="25" spans="1:10" ht="18" customHeight="1">
      <c r="A25" s="4" t="s">
        <v>67</v>
      </c>
      <c r="B25" s="11">
        <v>3</v>
      </c>
      <c r="C25" s="12">
        <v>0</v>
      </c>
      <c r="D25" s="13">
        <f t="shared" si="5"/>
        <v>3</v>
      </c>
      <c r="E25" s="11">
        <v>297</v>
      </c>
      <c r="F25" s="12">
        <v>2</v>
      </c>
      <c r="G25" s="13">
        <f t="shared" si="3"/>
        <v>299</v>
      </c>
      <c r="H25" s="38">
        <v>4</v>
      </c>
      <c r="I25" s="14">
        <f t="shared" si="4"/>
        <v>306</v>
      </c>
      <c r="J25" s="4"/>
    </row>
    <row r="26" spans="1:10" ht="18" customHeight="1">
      <c r="A26" s="4" t="s">
        <v>66</v>
      </c>
      <c r="B26" s="11">
        <v>1</v>
      </c>
      <c r="C26" s="12">
        <v>0</v>
      </c>
      <c r="D26" s="13">
        <f t="shared" si="5"/>
        <v>1</v>
      </c>
      <c r="E26" s="11">
        <v>53</v>
      </c>
      <c r="F26" s="12">
        <v>0</v>
      </c>
      <c r="G26" s="13">
        <f t="shared" si="3"/>
        <v>53</v>
      </c>
      <c r="H26" s="38">
        <v>0</v>
      </c>
      <c r="I26" s="14">
        <f t="shared" si="4"/>
        <v>54</v>
      </c>
      <c r="J26" s="4"/>
    </row>
    <row r="27" spans="1:10" ht="18" customHeight="1">
      <c r="A27" s="4" t="s">
        <v>65</v>
      </c>
      <c r="B27" s="11">
        <v>0</v>
      </c>
      <c r="C27" s="12">
        <v>0</v>
      </c>
      <c r="D27" s="13">
        <f t="shared" si="5"/>
        <v>0</v>
      </c>
      <c r="E27" s="11">
        <v>53</v>
      </c>
      <c r="F27" s="12">
        <v>0</v>
      </c>
      <c r="G27" s="13">
        <f t="shared" si="3"/>
        <v>53</v>
      </c>
      <c r="H27" s="38">
        <v>0</v>
      </c>
      <c r="I27" s="14">
        <f t="shared" si="4"/>
        <v>53</v>
      </c>
      <c r="J27" s="4"/>
    </row>
    <row r="28" spans="1:10" ht="18" customHeight="1">
      <c r="A28" s="4" t="s">
        <v>64</v>
      </c>
      <c r="B28" s="11">
        <v>1</v>
      </c>
      <c r="C28" s="12">
        <v>1</v>
      </c>
      <c r="D28" s="13">
        <f t="shared" si="5"/>
        <v>2</v>
      </c>
      <c r="E28" s="11">
        <v>65</v>
      </c>
      <c r="F28" s="12">
        <v>19</v>
      </c>
      <c r="G28" s="13">
        <f t="shared" si="3"/>
        <v>84</v>
      </c>
      <c r="H28" s="38">
        <v>0</v>
      </c>
      <c r="I28" s="14">
        <f t="shared" si="4"/>
        <v>86</v>
      </c>
      <c r="J28" s="4"/>
    </row>
    <row r="29" spans="1:10" ht="18" customHeight="1" thickBot="1">
      <c r="A29" s="4" t="s">
        <v>63</v>
      </c>
      <c r="B29" s="11">
        <v>0</v>
      </c>
      <c r="C29" s="12">
        <v>0</v>
      </c>
      <c r="D29" s="13">
        <f t="shared" si="5"/>
        <v>0</v>
      </c>
      <c r="E29" s="11">
        <v>3</v>
      </c>
      <c r="F29" s="12">
        <v>0</v>
      </c>
      <c r="G29" s="13">
        <f t="shared" si="3"/>
        <v>3</v>
      </c>
      <c r="H29" s="38">
        <v>0</v>
      </c>
      <c r="I29" s="14">
        <f t="shared" si="4"/>
        <v>3</v>
      </c>
      <c r="J29" s="4"/>
    </row>
    <row r="30" spans="1:10" ht="18" customHeight="1" hidden="1">
      <c r="A30" s="4" t="s">
        <v>88</v>
      </c>
      <c r="B30" s="15">
        <v>0</v>
      </c>
      <c r="C30" s="16">
        <v>0</v>
      </c>
      <c r="D30" s="17">
        <f t="shared" si="5"/>
        <v>0</v>
      </c>
      <c r="E30" s="15">
        <v>0</v>
      </c>
      <c r="F30" s="16">
        <v>0</v>
      </c>
      <c r="G30" s="17">
        <f t="shared" si="3"/>
        <v>0</v>
      </c>
      <c r="H30" s="37">
        <v>0</v>
      </c>
      <c r="I30" s="37">
        <f t="shared" si="4"/>
        <v>0</v>
      </c>
      <c r="J30" s="7"/>
    </row>
    <row r="31" spans="1:10" ht="18" customHeight="1" hidden="1" thickBot="1">
      <c r="A31" s="7" t="s">
        <v>62</v>
      </c>
      <c r="B31" s="15">
        <v>0</v>
      </c>
      <c r="C31" s="16">
        <v>0</v>
      </c>
      <c r="D31" s="17">
        <f t="shared" si="5"/>
        <v>0</v>
      </c>
      <c r="E31" s="15">
        <v>0</v>
      </c>
      <c r="F31" s="16">
        <v>0</v>
      </c>
      <c r="G31" s="17">
        <f t="shared" si="3"/>
        <v>0</v>
      </c>
      <c r="H31" s="37">
        <v>0</v>
      </c>
      <c r="I31" s="37">
        <f t="shared" si="4"/>
        <v>0</v>
      </c>
      <c r="J31" s="7"/>
    </row>
    <row r="32" spans="1:10" ht="18" customHeight="1" thickBot="1" thickTop="1">
      <c r="A32" s="41" t="s">
        <v>40</v>
      </c>
      <c r="B32" s="47">
        <f>SUM(B20:B31)</f>
        <v>289</v>
      </c>
      <c r="C32" s="48">
        <f>SUM(C20:C31)</f>
        <v>93</v>
      </c>
      <c r="D32" s="49">
        <f>SUM(B32:C32)</f>
        <v>382</v>
      </c>
      <c r="E32" s="47">
        <f>SUM(E20:E31)</f>
        <v>3902</v>
      </c>
      <c r="F32" s="48">
        <f>SUM(F20:F31)</f>
        <v>365</v>
      </c>
      <c r="G32" s="49">
        <f t="shared" si="3"/>
        <v>4267</v>
      </c>
      <c r="H32" s="50">
        <f>SUM(H20:H31)</f>
        <v>61</v>
      </c>
      <c r="I32" s="50">
        <f>SUM(I20:I31)</f>
        <v>4710</v>
      </c>
      <c r="J32" s="41"/>
    </row>
    <row r="33" ht="18" customHeight="1"/>
    <row r="34" spans="2:9" ht="18" customHeight="1">
      <c r="B34" s="8"/>
      <c r="C34" s="8"/>
      <c r="D34" s="8"/>
      <c r="E34" s="8"/>
      <c r="F34" s="8"/>
      <c r="G34" s="8"/>
      <c r="H34" s="8"/>
      <c r="I34" s="8"/>
    </row>
    <row r="35" ht="18" customHeight="1"/>
  </sheetData>
  <sheetProtection/>
  <mergeCells count="12">
    <mergeCell ref="B18:D18"/>
    <mergeCell ref="E18:G18"/>
    <mergeCell ref="J18:J19"/>
    <mergeCell ref="H4:H5"/>
    <mergeCell ref="I4:I5"/>
    <mergeCell ref="J4:J5"/>
    <mergeCell ref="A4:A5"/>
    <mergeCell ref="A18:A19"/>
    <mergeCell ref="H18:H19"/>
    <mergeCell ref="I18:I19"/>
    <mergeCell ref="B4:D4"/>
    <mergeCell ref="E4:G4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C47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AD7" sqref="AD7"/>
    </sheetView>
  </sheetViews>
  <sheetFormatPr defaultColWidth="9.00390625" defaultRowHeight="13.5"/>
  <cols>
    <col min="1" max="1" width="4.625" style="5" customWidth="1"/>
    <col min="2" max="2" width="5.625" style="5" customWidth="1"/>
    <col min="3" max="3" width="3.625" style="5" customWidth="1"/>
    <col min="4" max="5" width="2.625" style="5" customWidth="1"/>
    <col min="6" max="6" width="3.625" style="5" customWidth="1"/>
    <col min="7" max="7" width="1.625" style="5" customWidth="1"/>
    <col min="8" max="9" width="4.625" style="5" customWidth="1"/>
    <col min="10" max="10" width="1.625" style="5" customWidth="1"/>
    <col min="11" max="11" width="3.625" style="5" customWidth="1"/>
    <col min="12" max="13" width="2.625" style="5" customWidth="1"/>
    <col min="14" max="14" width="3.625" style="5" customWidth="1"/>
    <col min="15" max="15" width="1.625" style="5" customWidth="1"/>
    <col min="16" max="17" width="4.625" style="5" customWidth="1"/>
    <col min="18" max="18" width="1.625" style="5" customWidth="1"/>
    <col min="19" max="19" width="3.625" style="5" customWidth="1"/>
    <col min="20" max="21" width="2.625" style="5" customWidth="1"/>
    <col min="22" max="22" width="3.625" style="5" customWidth="1"/>
    <col min="23" max="23" width="1.625" style="5" customWidth="1"/>
    <col min="24" max="24" width="3.625" style="5" customWidth="1"/>
    <col min="25" max="25" width="1.625" style="5" customWidth="1"/>
    <col min="26" max="26" width="5.625" style="5" customWidth="1"/>
    <col min="27" max="27" width="4.625" style="5" customWidth="1"/>
    <col min="28" max="28" width="5.625" style="5" customWidth="1"/>
    <col min="29" max="16384" width="9.00390625" style="5" customWidth="1"/>
  </cols>
  <sheetData>
    <row r="1" s="6" customFormat="1" ht="17.25">
      <c r="A1" s="9" t="s">
        <v>48</v>
      </c>
    </row>
    <row r="3" spans="1:27" ht="18" customHeight="1">
      <c r="A3" s="87" t="s">
        <v>44</v>
      </c>
      <c r="B3" s="88"/>
      <c r="C3" s="83" t="s">
        <v>82</v>
      </c>
      <c r="D3" s="85"/>
      <c r="E3" s="85"/>
      <c r="F3" s="85"/>
      <c r="G3" s="85"/>
      <c r="H3" s="84"/>
      <c r="I3" s="83" t="s">
        <v>81</v>
      </c>
      <c r="J3" s="85"/>
      <c r="K3" s="85"/>
      <c r="L3" s="85"/>
      <c r="M3" s="85"/>
      <c r="N3" s="84"/>
      <c r="O3" s="83" t="s">
        <v>80</v>
      </c>
      <c r="P3" s="85"/>
      <c r="Q3" s="85"/>
      <c r="R3" s="85"/>
      <c r="S3" s="85"/>
      <c r="T3" s="84"/>
      <c r="U3" s="83" t="s">
        <v>43</v>
      </c>
      <c r="V3" s="85"/>
      <c r="W3" s="85"/>
      <c r="X3" s="85"/>
      <c r="Y3" s="85"/>
      <c r="Z3" s="85"/>
      <c r="AA3" s="84"/>
    </row>
    <row r="4" spans="1:27" ht="33.75" customHeight="1">
      <c r="A4" s="89"/>
      <c r="B4" s="90"/>
      <c r="C4" s="83" t="s">
        <v>2</v>
      </c>
      <c r="D4" s="84"/>
      <c r="E4" s="83" t="s">
        <v>3</v>
      </c>
      <c r="F4" s="84"/>
      <c r="G4" s="83" t="s">
        <v>0</v>
      </c>
      <c r="H4" s="84"/>
      <c r="I4" s="83" t="s">
        <v>2</v>
      </c>
      <c r="J4" s="84"/>
      <c r="K4" s="83" t="s">
        <v>3</v>
      </c>
      <c r="L4" s="84"/>
      <c r="M4" s="83" t="s">
        <v>0</v>
      </c>
      <c r="N4" s="84"/>
      <c r="O4" s="83" t="s">
        <v>2</v>
      </c>
      <c r="P4" s="84"/>
      <c r="Q4" s="83" t="s">
        <v>3</v>
      </c>
      <c r="R4" s="84"/>
      <c r="S4" s="83" t="s">
        <v>0</v>
      </c>
      <c r="T4" s="84"/>
      <c r="U4" s="83" t="s">
        <v>2</v>
      </c>
      <c r="V4" s="84"/>
      <c r="W4" s="83" t="s">
        <v>3</v>
      </c>
      <c r="X4" s="85"/>
      <c r="Y4" s="84"/>
      <c r="Z4" s="83" t="s">
        <v>1</v>
      </c>
      <c r="AA4" s="84"/>
    </row>
    <row r="5" spans="1:27" ht="19.5" customHeight="1">
      <c r="A5" s="83" t="s">
        <v>4</v>
      </c>
      <c r="B5" s="84"/>
      <c r="C5" s="79">
        <v>111</v>
      </c>
      <c r="D5" s="81"/>
      <c r="E5" s="79">
        <v>13</v>
      </c>
      <c r="F5" s="80"/>
      <c r="G5" s="79">
        <f aca="true" t="shared" si="0" ref="G5:G28">SUM(C5:E5)</f>
        <v>124</v>
      </c>
      <c r="H5" s="80"/>
      <c r="I5" s="79">
        <v>8896</v>
      </c>
      <c r="J5" s="80"/>
      <c r="K5" s="79">
        <v>7284</v>
      </c>
      <c r="L5" s="80"/>
      <c r="M5" s="86">
        <f aca="true" t="shared" si="1" ref="M5:M29">SUM(I5:K5)</f>
        <v>16180</v>
      </c>
      <c r="N5" s="80"/>
      <c r="O5" s="79">
        <v>311</v>
      </c>
      <c r="P5" s="80"/>
      <c r="Q5" s="79">
        <v>27</v>
      </c>
      <c r="R5" s="80"/>
      <c r="S5" s="79">
        <f aca="true" t="shared" si="2" ref="S5:S29">SUM(O5:Q5)</f>
        <v>338</v>
      </c>
      <c r="T5" s="80"/>
      <c r="U5" s="79">
        <f aca="true" t="shared" si="3" ref="U5:U28">+C5+I5+O5</f>
        <v>9318</v>
      </c>
      <c r="V5" s="80"/>
      <c r="W5" s="79">
        <f aca="true" t="shared" si="4" ref="W5:W28">+E5+K5+Q5</f>
        <v>7324</v>
      </c>
      <c r="X5" s="82"/>
      <c r="Y5" s="80"/>
      <c r="Z5" s="79">
        <f aca="true" t="shared" si="5" ref="Z5:Z28">+G5+M5+S5</f>
        <v>16642</v>
      </c>
      <c r="AA5" s="80"/>
    </row>
    <row r="6" spans="1:27" ht="19.5" customHeight="1">
      <c r="A6" s="83" t="s">
        <v>5</v>
      </c>
      <c r="B6" s="84"/>
      <c r="C6" s="79">
        <v>143</v>
      </c>
      <c r="D6" s="81"/>
      <c r="E6" s="79">
        <v>15</v>
      </c>
      <c r="F6" s="80"/>
      <c r="G6" s="79">
        <f t="shared" si="0"/>
        <v>158</v>
      </c>
      <c r="H6" s="80"/>
      <c r="I6" s="79">
        <v>8972</v>
      </c>
      <c r="J6" s="80"/>
      <c r="K6" s="79">
        <v>6697</v>
      </c>
      <c r="L6" s="80"/>
      <c r="M6" s="86">
        <f t="shared" si="1"/>
        <v>15669</v>
      </c>
      <c r="N6" s="80"/>
      <c r="O6" s="79">
        <v>274</v>
      </c>
      <c r="P6" s="80"/>
      <c r="Q6" s="79">
        <v>24</v>
      </c>
      <c r="R6" s="80"/>
      <c r="S6" s="79">
        <f t="shared" si="2"/>
        <v>298</v>
      </c>
      <c r="T6" s="80"/>
      <c r="U6" s="79">
        <f t="shared" si="3"/>
        <v>9389</v>
      </c>
      <c r="V6" s="80"/>
      <c r="W6" s="79">
        <f t="shared" si="4"/>
        <v>6736</v>
      </c>
      <c r="X6" s="82"/>
      <c r="Y6" s="80"/>
      <c r="Z6" s="79">
        <f t="shared" si="5"/>
        <v>16125</v>
      </c>
      <c r="AA6" s="80"/>
    </row>
    <row r="7" spans="1:27" ht="19.5" customHeight="1">
      <c r="A7" s="83" t="s">
        <v>6</v>
      </c>
      <c r="B7" s="84"/>
      <c r="C7" s="79">
        <v>212</v>
      </c>
      <c r="D7" s="81"/>
      <c r="E7" s="79">
        <v>9</v>
      </c>
      <c r="F7" s="80"/>
      <c r="G7" s="79">
        <f t="shared" si="0"/>
        <v>221</v>
      </c>
      <c r="H7" s="80"/>
      <c r="I7" s="79">
        <v>8507</v>
      </c>
      <c r="J7" s="80"/>
      <c r="K7" s="79">
        <v>5094</v>
      </c>
      <c r="L7" s="80"/>
      <c r="M7" s="86">
        <f t="shared" si="1"/>
        <v>13601</v>
      </c>
      <c r="N7" s="80"/>
      <c r="O7" s="79">
        <v>211</v>
      </c>
      <c r="P7" s="80"/>
      <c r="Q7" s="79">
        <v>21</v>
      </c>
      <c r="R7" s="80"/>
      <c r="S7" s="79">
        <f t="shared" si="2"/>
        <v>232</v>
      </c>
      <c r="T7" s="80"/>
      <c r="U7" s="79">
        <f t="shared" si="3"/>
        <v>8930</v>
      </c>
      <c r="V7" s="80"/>
      <c r="W7" s="79">
        <f t="shared" si="4"/>
        <v>5124</v>
      </c>
      <c r="X7" s="82"/>
      <c r="Y7" s="80"/>
      <c r="Z7" s="79">
        <f t="shared" si="5"/>
        <v>14054</v>
      </c>
      <c r="AA7" s="80"/>
    </row>
    <row r="8" spans="1:27" ht="19.5" customHeight="1">
      <c r="A8" s="83" t="s">
        <v>7</v>
      </c>
      <c r="B8" s="84"/>
      <c r="C8" s="79">
        <v>288</v>
      </c>
      <c r="D8" s="81"/>
      <c r="E8" s="79">
        <v>12</v>
      </c>
      <c r="F8" s="80"/>
      <c r="G8" s="79">
        <f t="shared" si="0"/>
        <v>300</v>
      </c>
      <c r="H8" s="80"/>
      <c r="I8" s="79">
        <v>8985</v>
      </c>
      <c r="J8" s="80"/>
      <c r="K8" s="79">
        <v>5355</v>
      </c>
      <c r="L8" s="80"/>
      <c r="M8" s="86">
        <f t="shared" si="1"/>
        <v>14340</v>
      </c>
      <c r="N8" s="80"/>
      <c r="O8" s="79">
        <v>197</v>
      </c>
      <c r="P8" s="80"/>
      <c r="Q8" s="79">
        <v>27</v>
      </c>
      <c r="R8" s="80"/>
      <c r="S8" s="79">
        <f t="shared" si="2"/>
        <v>224</v>
      </c>
      <c r="T8" s="80"/>
      <c r="U8" s="79">
        <f t="shared" si="3"/>
        <v>9470</v>
      </c>
      <c r="V8" s="80"/>
      <c r="W8" s="79">
        <f t="shared" si="4"/>
        <v>5394</v>
      </c>
      <c r="X8" s="82"/>
      <c r="Y8" s="80"/>
      <c r="Z8" s="79">
        <f t="shared" si="5"/>
        <v>14864</v>
      </c>
      <c r="AA8" s="80"/>
    </row>
    <row r="9" spans="1:27" ht="19.5" customHeight="1">
      <c r="A9" s="83" t="s">
        <v>8</v>
      </c>
      <c r="B9" s="84"/>
      <c r="C9" s="79">
        <v>299</v>
      </c>
      <c r="D9" s="81"/>
      <c r="E9" s="79">
        <v>13</v>
      </c>
      <c r="F9" s="80"/>
      <c r="G9" s="79">
        <f t="shared" si="0"/>
        <v>312</v>
      </c>
      <c r="H9" s="80"/>
      <c r="I9" s="79">
        <v>8208</v>
      </c>
      <c r="J9" s="80"/>
      <c r="K9" s="79">
        <v>4797</v>
      </c>
      <c r="L9" s="80"/>
      <c r="M9" s="86">
        <f t="shared" si="1"/>
        <v>13005</v>
      </c>
      <c r="N9" s="80"/>
      <c r="O9" s="79">
        <v>229</v>
      </c>
      <c r="P9" s="80"/>
      <c r="Q9" s="79">
        <v>22</v>
      </c>
      <c r="R9" s="80"/>
      <c r="S9" s="79">
        <f t="shared" si="2"/>
        <v>251</v>
      </c>
      <c r="T9" s="80"/>
      <c r="U9" s="79">
        <f t="shared" si="3"/>
        <v>8736</v>
      </c>
      <c r="V9" s="80"/>
      <c r="W9" s="79">
        <f t="shared" si="4"/>
        <v>4832</v>
      </c>
      <c r="X9" s="82"/>
      <c r="Y9" s="80"/>
      <c r="Z9" s="79">
        <f t="shared" si="5"/>
        <v>13568</v>
      </c>
      <c r="AA9" s="80"/>
    </row>
    <row r="10" spans="1:27" ht="19.5" customHeight="1">
      <c r="A10" s="83" t="s">
        <v>9</v>
      </c>
      <c r="B10" s="84"/>
      <c r="C10" s="79">
        <v>308</v>
      </c>
      <c r="D10" s="81"/>
      <c r="E10" s="79">
        <v>11</v>
      </c>
      <c r="F10" s="80"/>
      <c r="G10" s="79">
        <f t="shared" si="0"/>
        <v>319</v>
      </c>
      <c r="H10" s="80"/>
      <c r="I10" s="79">
        <v>7725</v>
      </c>
      <c r="J10" s="80"/>
      <c r="K10" s="79">
        <v>4701</v>
      </c>
      <c r="L10" s="80"/>
      <c r="M10" s="86">
        <f t="shared" si="1"/>
        <v>12426</v>
      </c>
      <c r="N10" s="80"/>
      <c r="O10" s="79">
        <v>233</v>
      </c>
      <c r="P10" s="80"/>
      <c r="Q10" s="79">
        <v>25</v>
      </c>
      <c r="R10" s="80"/>
      <c r="S10" s="79">
        <f t="shared" si="2"/>
        <v>258</v>
      </c>
      <c r="T10" s="80"/>
      <c r="U10" s="79">
        <f t="shared" si="3"/>
        <v>8266</v>
      </c>
      <c r="V10" s="80"/>
      <c r="W10" s="79">
        <f t="shared" si="4"/>
        <v>4737</v>
      </c>
      <c r="X10" s="82"/>
      <c r="Y10" s="80"/>
      <c r="Z10" s="79">
        <f t="shared" si="5"/>
        <v>13003</v>
      </c>
      <c r="AA10" s="80"/>
    </row>
    <row r="11" spans="1:27" ht="19.5" customHeight="1">
      <c r="A11" s="83" t="s">
        <v>10</v>
      </c>
      <c r="B11" s="84"/>
      <c r="C11" s="79">
        <v>311</v>
      </c>
      <c r="D11" s="81"/>
      <c r="E11" s="79">
        <v>8</v>
      </c>
      <c r="F11" s="80"/>
      <c r="G11" s="79">
        <f t="shared" si="0"/>
        <v>319</v>
      </c>
      <c r="H11" s="80"/>
      <c r="I11" s="79">
        <v>7239</v>
      </c>
      <c r="J11" s="80"/>
      <c r="K11" s="79">
        <v>4442</v>
      </c>
      <c r="L11" s="80"/>
      <c r="M11" s="86">
        <f t="shared" si="1"/>
        <v>11681</v>
      </c>
      <c r="N11" s="80"/>
      <c r="O11" s="79">
        <v>206</v>
      </c>
      <c r="P11" s="80"/>
      <c r="Q11" s="79">
        <v>25</v>
      </c>
      <c r="R11" s="80"/>
      <c r="S11" s="79">
        <f t="shared" si="2"/>
        <v>231</v>
      </c>
      <c r="T11" s="80"/>
      <c r="U11" s="79">
        <f t="shared" si="3"/>
        <v>7756</v>
      </c>
      <c r="V11" s="80"/>
      <c r="W11" s="79">
        <f t="shared" si="4"/>
        <v>4475</v>
      </c>
      <c r="X11" s="82"/>
      <c r="Y11" s="80"/>
      <c r="Z11" s="79">
        <f t="shared" si="5"/>
        <v>12231</v>
      </c>
      <c r="AA11" s="80"/>
    </row>
    <row r="12" spans="1:27" ht="19.5" customHeight="1">
      <c r="A12" s="83" t="s">
        <v>11</v>
      </c>
      <c r="B12" s="84"/>
      <c r="C12" s="79">
        <v>328</v>
      </c>
      <c r="D12" s="81"/>
      <c r="E12" s="79">
        <v>10</v>
      </c>
      <c r="F12" s="80"/>
      <c r="G12" s="79">
        <f t="shared" si="0"/>
        <v>338</v>
      </c>
      <c r="H12" s="80"/>
      <c r="I12" s="79">
        <v>6628</v>
      </c>
      <c r="J12" s="80"/>
      <c r="K12" s="79">
        <v>4432</v>
      </c>
      <c r="L12" s="80"/>
      <c r="M12" s="86">
        <f t="shared" si="1"/>
        <v>11060</v>
      </c>
      <c r="N12" s="80"/>
      <c r="O12" s="79">
        <v>194</v>
      </c>
      <c r="P12" s="80"/>
      <c r="Q12" s="79">
        <v>19</v>
      </c>
      <c r="R12" s="80"/>
      <c r="S12" s="79">
        <f t="shared" si="2"/>
        <v>213</v>
      </c>
      <c r="T12" s="80"/>
      <c r="U12" s="79">
        <f t="shared" si="3"/>
        <v>7150</v>
      </c>
      <c r="V12" s="80"/>
      <c r="W12" s="79">
        <f t="shared" si="4"/>
        <v>4461</v>
      </c>
      <c r="X12" s="82"/>
      <c r="Y12" s="80"/>
      <c r="Z12" s="79">
        <f t="shared" si="5"/>
        <v>11611</v>
      </c>
      <c r="AA12" s="80"/>
    </row>
    <row r="13" spans="1:27" ht="19.5" customHeight="1">
      <c r="A13" s="83" t="s">
        <v>12</v>
      </c>
      <c r="B13" s="84"/>
      <c r="C13" s="79">
        <v>303</v>
      </c>
      <c r="D13" s="81"/>
      <c r="E13" s="79">
        <v>6</v>
      </c>
      <c r="F13" s="80"/>
      <c r="G13" s="79">
        <f t="shared" si="0"/>
        <v>309</v>
      </c>
      <c r="H13" s="80"/>
      <c r="I13" s="79">
        <v>6097</v>
      </c>
      <c r="J13" s="80"/>
      <c r="K13" s="79">
        <v>4051</v>
      </c>
      <c r="L13" s="80"/>
      <c r="M13" s="86">
        <f t="shared" si="1"/>
        <v>10148</v>
      </c>
      <c r="N13" s="80"/>
      <c r="O13" s="79">
        <v>166</v>
      </c>
      <c r="P13" s="80"/>
      <c r="Q13" s="79">
        <v>20</v>
      </c>
      <c r="R13" s="80"/>
      <c r="S13" s="79">
        <f t="shared" si="2"/>
        <v>186</v>
      </c>
      <c r="T13" s="80"/>
      <c r="U13" s="79">
        <f t="shared" si="3"/>
        <v>6566</v>
      </c>
      <c r="V13" s="80"/>
      <c r="W13" s="79">
        <f t="shared" si="4"/>
        <v>4077</v>
      </c>
      <c r="X13" s="82"/>
      <c r="Y13" s="80"/>
      <c r="Z13" s="79">
        <f t="shared" si="5"/>
        <v>10643</v>
      </c>
      <c r="AA13" s="80"/>
    </row>
    <row r="14" spans="1:27" ht="19.5" customHeight="1">
      <c r="A14" s="83" t="s">
        <v>13</v>
      </c>
      <c r="B14" s="84"/>
      <c r="C14" s="79">
        <v>280</v>
      </c>
      <c r="D14" s="81"/>
      <c r="E14" s="79">
        <v>6</v>
      </c>
      <c r="F14" s="80"/>
      <c r="G14" s="79">
        <f t="shared" si="0"/>
        <v>286</v>
      </c>
      <c r="H14" s="80"/>
      <c r="I14" s="79">
        <v>5819</v>
      </c>
      <c r="J14" s="80"/>
      <c r="K14" s="79">
        <v>4026</v>
      </c>
      <c r="L14" s="80"/>
      <c r="M14" s="79">
        <f t="shared" si="1"/>
        <v>9845</v>
      </c>
      <c r="N14" s="80"/>
      <c r="O14" s="79">
        <v>147</v>
      </c>
      <c r="P14" s="80"/>
      <c r="Q14" s="79">
        <v>17</v>
      </c>
      <c r="R14" s="80"/>
      <c r="S14" s="79">
        <f t="shared" si="2"/>
        <v>164</v>
      </c>
      <c r="T14" s="80"/>
      <c r="U14" s="79">
        <f t="shared" si="3"/>
        <v>6246</v>
      </c>
      <c r="V14" s="80"/>
      <c r="W14" s="79">
        <f t="shared" si="4"/>
        <v>4049</v>
      </c>
      <c r="X14" s="82"/>
      <c r="Y14" s="80"/>
      <c r="Z14" s="79">
        <f t="shared" si="5"/>
        <v>10295</v>
      </c>
      <c r="AA14" s="80"/>
    </row>
    <row r="15" spans="1:27" ht="19.5" customHeight="1">
      <c r="A15" s="83" t="s">
        <v>14</v>
      </c>
      <c r="B15" s="84"/>
      <c r="C15" s="79">
        <v>289</v>
      </c>
      <c r="D15" s="81"/>
      <c r="E15" s="79">
        <v>6</v>
      </c>
      <c r="F15" s="80"/>
      <c r="G15" s="79">
        <f t="shared" si="0"/>
        <v>295</v>
      </c>
      <c r="H15" s="80"/>
      <c r="I15" s="79">
        <v>5475</v>
      </c>
      <c r="J15" s="80"/>
      <c r="K15" s="79">
        <v>3906</v>
      </c>
      <c r="L15" s="80"/>
      <c r="M15" s="79">
        <f t="shared" si="1"/>
        <v>9381</v>
      </c>
      <c r="N15" s="80"/>
      <c r="O15" s="79">
        <v>142</v>
      </c>
      <c r="P15" s="80"/>
      <c r="Q15" s="79">
        <v>20</v>
      </c>
      <c r="R15" s="80"/>
      <c r="S15" s="79">
        <f t="shared" si="2"/>
        <v>162</v>
      </c>
      <c r="T15" s="80"/>
      <c r="U15" s="79">
        <f t="shared" si="3"/>
        <v>5906</v>
      </c>
      <c r="V15" s="80"/>
      <c r="W15" s="79">
        <f t="shared" si="4"/>
        <v>3932</v>
      </c>
      <c r="X15" s="82"/>
      <c r="Y15" s="80"/>
      <c r="Z15" s="79">
        <f t="shared" si="5"/>
        <v>9838</v>
      </c>
      <c r="AA15" s="80"/>
    </row>
    <row r="16" spans="1:27" ht="19.5" customHeight="1">
      <c r="A16" s="83" t="s">
        <v>15</v>
      </c>
      <c r="B16" s="84"/>
      <c r="C16" s="79">
        <v>261</v>
      </c>
      <c r="D16" s="81"/>
      <c r="E16" s="79">
        <v>10</v>
      </c>
      <c r="F16" s="80"/>
      <c r="G16" s="79">
        <f t="shared" si="0"/>
        <v>271</v>
      </c>
      <c r="H16" s="80"/>
      <c r="I16" s="79">
        <v>5201</v>
      </c>
      <c r="J16" s="80"/>
      <c r="K16" s="79">
        <v>3704</v>
      </c>
      <c r="L16" s="80"/>
      <c r="M16" s="79">
        <f t="shared" si="1"/>
        <v>8905</v>
      </c>
      <c r="N16" s="80"/>
      <c r="O16" s="79">
        <v>137</v>
      </c>
      <c r="P16" s="80"/>
      <c r="Q16" s="79">
        <v>19</v>
      </c>
      <c r="R16" s="80"/>
      <c r="S16" s="79">
        <f t="shared" si="2"/>
        <v>156</v>
      </c>
      <c r="T16" s="80"/>
      <c r="U16" s="79">
        <f t="shared" si="3"/>
        <v>5599</v>
      </c>
      <c r="V16" s="80"/>
      <c r="W16" s="79">
        <f t="shared" si="4"/>
        <v>3733</v>
      </c>
      <c r="X16" s="82"/>
      <c r="Y16" s="80"/>
      <c r="Z16" s="79">
        <f t="shared" si="5"/>
        <v>9332</v>
      </c>
      <c r="AA16" s="80"/>
    </row>
    <row r="17" spans="1:27" ht="19.5" customHeight="1">
      <c r="A17" s="83" t="s">
        <v>16</v>
      </c>
      <c r="B17" s="84"/>
      <c r="C17" s="79">
        <v>245</v>
      </c>
      <c r="D17" s="81"/>
      <c r="E17" s="79">
        <v>11</v>
      </c>
      <c r="F17" s="80"/>
      <c r="G17" s="79">
        <f t="shared" si="0"/>
        <v>256</v>
      </c>
      <c r="H17" s="80"/>
      <c r="I17" s="79">
        <v>4890</v>
      </c>
      <c r="J17" s="80"/>
      <c r="K17" s="79">
        <v>3698</v>
      </c>
      <c r="L17" s="80"/>
      <c r="M17" s="79">
        <f t="shared" si="1"/>
        <v>8588</v>
      </c>
      <c r="N17" s="80"/>
      <c r="O17" s="79">
        <v>129</v>
      </c>
      <c r="P17" s="80"/>
      <c r="Q17" s="79">
        <v>19</v>
      </c>
      <c r="R17" s="80"/>
      <c r="S17" s="79">
        <f t="shared" si="2"/>
        <v>148</v>
      </c>
      <c r="T17" s="80"/>
      <c r="U17" s="79">
        <f t="shared" si="3"/>
        <v>5264</v>
      </c>
      <c r="V17" s="80"/>
      <c r="W17" s="79">
        <f t="shared" si="4"/>
        <v>3728</v>
      </c>
      <c r="X17" s="82"/>
      <c r="Y17" s="80"/>
      <c r="Z17" s="79">
        <f t="shared" si="5"/>
        <v>8992</v>
      </c>
      <c r="AA17" s="80"/>
    </row>
    <row r="18" spans="1:27" ht="19.5" customHeight="1">
      <c r="A18" s="83" t="s">
        <v>17</v>
      </c>
      <c r="B18" s="84"/>
      <c r="C18" s="79">
        <v>253</v>
      </c>
      <c r="D18" s="81"/>
      <c r="E18" s="79">
        <v>7</v>
      </c>
      <c r="F18" s="81"/>
      <c r="G18" s="79">
        <f t="shared" si="0"/>
        <v>260</v>
      </c>
      <c r="H18" s="80"/>
      <c r="I18" s="79">
        <v>4659</v>
      </c>
      <c r="J18" s="80"/>
      <c r="K18" s="79">
        <v>3523</v>
      </c>
      <c r="L18" s="80"/>
      <c r="M18" s="79">
        <f t="shared" si="1"/>
        <v>8182</v>
      </c>
      <c r="N18" s="80"/>
      <c r="O18" s="79">
        <v>150</v>
      </c>
      <c r="P18" s="80"/>
      <c r="Q18" s="79">
        <v>24</v>
      </c>
      <c r="R18" s="80"/>
      <c r="S18" s="79">
        <f t="shared" si="2"/>
        <v>174</v>
      </c>
      <c r="T18" s="80"/>
      <c r="U18" s="79">
        <f t="shared" si="3"/>
        <v>5062</v>
      </c>
      <c r="V18" s="80"/>
      <c r="W18" s="79">
        <f t="shared" si="4"/>
        <v>3554</v>
      </c>
      <c r="X18" s="82"/>
      <c r="Y18" s="80"/>
      <c r="Z18" s="79">
        <f t="shared" si="5"/>
        <v>8616</v>
      </c>
      <c r="AA18" s="80"/>
    </row>
    <row r="19" spans="1:27" ht="19.5" customHeight="1">
      <c r="A19" s="83" t="s">
        <v>18</v>
      </c>
      <c r="B19" s="84"/>
      <c r="C19" s="79">
        <v>233</v>
      </c>
      <c r="D19" s="81"/>
      <c r="E19" s="79">
        <v>6</v>
      </c>
      <c r="F19" s="81"/>
      <c r="G19" s="79">
        <f t="shared" si="0"/>
        <v>239</v>
      </c>
      <c r="H19" s="80"/>
      <c r="I19" s="79">
        <v>4459</v>
      </c>
      <c r="J19" s="80"/>
      <c r="K19" s="79">
        <v>3510</v>
      </c>
      <c r="L19" s="80"/>
      <c r="M19" s="79">
        <f t="shared" si="1"/>
        <v>7969</v>
      </c>
      <c r="N19" s="80"/>
      <c r="O19" s="79">
        <v>164</v>
      </c>
      <c r="P19" s="80"/>
      <c r="Q19" s="79">
        <v>20</v>
      </c>
      <c r="R19" s="80"/>
      <c r="S19" s="79">
        <f t="shared" si="2"/>
        <v>184</v>
      </c>
      <c r="T19" s="80"/>
      <c r="U19" s="79">
        <f t="shared" si="3"/>
        <v>4856</v>
      </c>
      <c r="V19" s="80"/>
      <c r="W19" s="79">
        <f t="shared" si="4"/>
        <v>3536</v>
      </c>
      <c r="X19" s="82"/>
      <c r="Y19" s="80"/>
      <c r="Z19" s="79">
        <f t="shared" si="5"/>
        <v>8392</v>
      </c>
      <c r="AA19" s="80"/>
    </row>
    <row r="20" spans="1:27" ht="19.5" customHeight="1">
      <c r="A20" s="83" t="s">
        <v>19</v>
      </c>
      <c r="B20" s="84"/>
      <c r="C20" s="79">
        <v>215</v>
      </c>
      <c r="D20" s="81"/>
      <c r="E20" s="79">
        <v>7</v>
      </c>
      <c r="F20" s="81"/>
      <c r="G20" s="79">
        <f t="shared" si="0"/>
        <v>222</v>
      </c>
      <c r="H20" s="80"/>
      <c r="I20" s="79">
        <v>4308</v>
      </c>
      <c r="J20" s="80"/>
      <c r="K20" s="79">
        <v>3490</v>
      </c>
      <c r="L20" s="80"/>
      <c r="M20" s="79">
        <f t="shared" si="1"/>
        <v>7798</v>
      </c>
      <c r="N20" s="80"/>
      <c r="O20" s="79">
        <v>164</v>
      </c>
      <c r="P20" s="80"/>
      <c r="Q20" s="79">
        <v>18</v>
      </c>
      <c r="R20" s="80"/>
      <c r="S20" s="79">
        <f t="shared" si="2"/>
        <v>182</v>
      </c>
      <c r="T20" s="80"/>
      <c r="U20" s="79">
        <f t="shared" si="3"/>
        <v>4687</v>
      </c>
      <c r="V20" s="80"/>
      <c r="W20" s="79">
        <f t="shared" si="4"/>
        <v>3515</v>
      </c>
      <c r="X20" s="82"/>
      <c r="Y20" s="80"/>
      <c r="Z20" s="79">
        <f t="shared" si="5"/>
        <v>8202</v>
      </c>
      <c r="AA20" s="80"/>
    </row>
    <row r="21" spans="1:27" ht="19.5" customHeight="1">
      <c r="A21" s="83" t="s">
        <v>20</v>
      </c>
      <c r="B21" s="84"/>
      <c r="C21" s="79">
        <v>208</v>
      </c>
      <c r="D21" s="81"/>
      <c r="E21" s="79">
        <v>6</v>
      </c>
      <c r="F21" s="81"/>
      <c r="G21" s="79">
        <f t="shared" si="0"/>
        <v>214</v>
      </c>
      <c r="H21" s="80"/>
      <c r="I21" s="79">
        <v>4171</v>
      </c>
      <c r="J21" s="80"/>
      <c r="K21" s="79">
        <v>3199</v>
      </c>
      <c r="L21" s="80"/>
      <c r="M21" s="79">
        <f t="shared" si="1"/>
        <v>7370</v>
      </c>
      <c r="N21" s="80"/>
      <c r="O21" s="79">
        <v>192</v>
      </c>
      <c r="P21" s="80"/>
      <c r="Q21" s="79">
        <v>22</v>
      </c>
      <c r="R21" s="80"/>
      <c r="S21" s="79">
        <f t="shared" si="2"/>
        <v>214</v>
      </c>
      <c r="T21" s="80"/>
      <c r="U21" s="79">
        <f t="shared" si="3"/>
        <v>4571</v>
      </c>
      <c r="V21" s="80"/>
      <c r="W21" s="79">
        <f t="shared" si="4"/>
        <v>3227</v>
      </c>
      <c r="X21" s="82"/>
      <c r="Y21" s="80"/>
      <c r="Z21" s="79">
        <f t="shared" si="5"/>
        <v>7798</v>
      </c>
      <c r="AA21" s="80"/>
    </row>
    <row r="22" spans="1:27" ht="19.5" customHeight="1">
      <c r="A22" s="83" t="s">
        <v>21</v>
      </c>
      <c r="B22" s="84"/>
      <c r="C22" s="79">
        <v>206</v>
      </c>
      <c r="D22" s="81"/>
      <c r="E22" s="79">
        <v>11</v>
      </c>
      <c r="F22" s="81"/>
      <c r="G22" s="79">
        <f t="shared" si="0"/>
        <v>217</v>
      </c>
      <c r="H22" s="80"/>
      <c r="I22" s="79">
        <v>4046</v>
      </c>
      <c r="J22" s="80"/>
      <c r="K22" s="79">
        <v>3214</v>
      </c>
      <c r="L22" s="80"/>
      <c r="M22" s="79">
        <f t="shared" si="1"/>
        <v>7260</v>
      </c>
      <c r="N22" s="80"/>
      <c r="O22" s="79">
        <v>196</v>
      </c>
      <c r="P22" s="80"/>
      <c r="Q22" s="79">
        <v>29</v>
      </c>
      <c r="R22" s="80"/>
      <c r="S22" s="79">
        <f t="shared" si="2"/>
        <v>225</v>
      </c>
      <c r="T22" s="80"/>
      <c r="U22" s="79">
        <f t="shared" si="3"/>
        <v>4448</v>
      </c>
      <c r="V22" s="80"/>
      <c r="W22" s="79">
        <f t="shared" si="4"/>
        <v>3254</v>
      </c>
      <c r="X22" s="82"/>
      <c r="Y22" s="80"/>
      <c r="Z22" s="79">
        <f t="shared" si="5"/>
        <v>7702</v>
      </c>
      <c r="AA22" s="80"/>
    </row>
    <row r="23" spans="1:27" ht="19.5" customHeight="1">
      <c r="A23" s="83" t="s">
        <v>22</v>
      </c>
      <c r="B23" s="84"/>
      <c r="C23" s="79">
        <v>196</v>
      </c>
      <c r="D23" s="81"/>
      <c r="E23" s="79">
        <v>6</v>
      </c>
      <c r="F23" s="81"/>
      <c r="G23" s="79">
        <f t="shared" si="0"/>
        <v>202</v>
      </c>
      <c r="H23" s="80"/>
      <c r="I23" s="79">
        <v>3883</v>
      </c>
      <c r="J23" s="80"/>
      <c r="K23" s="79">
        <v>3005</v>
      </c>
      <c r="L23" s="80"/>
      <c r="M23" s="79">
        <f t="shared" si="1"/>
        <v>6888</v>
      </c>
      <c r="N23" s="80"/>
      <c r="O23" s="79">
        <v>185</v>
      </c>
      <c r="P23" s="80"/>
      <c r="Q23" s="79">
        <v>19</v>
      </c>
      <c r="R23" s="80"/>
      <c r="S23" s="79">
        <f t="shared" si="2"/>
        <v>204</v>
      </c>
      <c r="T23" s="80"/>
      <c r="U23" s="79">
        <f t="shared" si="3"/>
        <v>4264</v>
      </c>
      <c r="V23" s="80"/>
      <c r="W23" s="79">
        <f t="shared" si="4"/>
        <v>3030</v>
      </c>
      <c r="X23" s="82"/>
      <c r="Y23" s="80"/>
      <c r="Z23" s="79">
        <f t="shared" si="5"/>
        <v>7294</v>
      </c>
      <c r="AA23" s="80"/>
    </row>
    <row r="24" spans="1:27" ht="19.5" customHeight="1">
      <c r="A24" s="83" t="s">
        <v>23</v>
      </c>
      <c r="B24" s="84"/>
      <c r="C24" s="79">
        <v>212</v>
      </c>
      <c r="D24" s="81"/>
      <c r="E24" s="79">
        <v>11</v>
      </c>
      <c r="F24" s="81"/>
      <c r="G24" s="79">
        <f t="shared" si="0"/>
        <v>223</v>
      </c>
      <c r="H24" s="80"/>
      <c r="I24" s="79">
        <v>3720</v>
      </c>
      <c r="J24" s="80"/>
      <c r="K24" s="79">
        <v>2875</v>
      </c>
      <c r="L24" s="80"/>
      <c r="M24" s="79">
        <f t="shared" si="1"/>
        <v>6595</v>
      </c>
      <c r="N24" s="80"/>
      <c r="O24" s="79">
        <v>204</v>
      </c>
      <c r="P24" s="80"/>
      <c r="Q24" s="79">
        <v>21</v>
      </c>
      <c r="R24" s="80"/>
      <c r="S24" s="79">
        <f t="shared" si="2"/>
        <v>225</v>
      </c>
      <c r="T24" s="80"/>
      <c r="U24" s="79">
        <f t="shared" si="3"/>
        <v>4136</v>
      </c>
      <c r="V24" s="80"/>
      <c r="W24" s="79">
        <f t="shared" si="4"/>
        <v>2907</v>
      </c>
      <c r="X24" s="82"/>
      <c r="Y24" s="80"/>
      <c r="Z24" s="79">
        <f t="shared" si="5"/>
        <v>7043</v>
      </c>
      <c r="AA24" s="80"/>
    </row>
    <row r="25" spans="1:27" ht="19.5" customHeight="1">
      <c r="A25" s="83" t="s">
        <v>24</v>
      </c>
      <c r="B25" s="84"/>
      <c r="C25" s="79">
        <v>194</v>
      </c>
      <c r="D25" s="81"/>
      <c r="E25" s="79">
        <v>14</v>
      </c>
      <c r="F25" s="81"/>
      <c r="G25" s="79">
        <f t="shared" si="0"/>
        <v>208</v>
      </c>
      <c r="H25" s="80"/>
      <c r="I25" s="79">
        <v>3560</v>
      </c>
      <c r="J25" s="80"/>
      <c r="K25" s="79">
        <v>2824</v>
      </c>
      <c r="L25" s="80"/>
      <c r="M25" s="79">
        <f t="shared" si="1"/>
        <v>6384</v>
      </c>
      <c r="N25" s="80"/>
      <c r="O25" s="79">
        <v>211</v>
      </c>
      <c r="P25" s="80"/>
      <c r="Q25" s="79">
        <v>29</v>
      </c>
      <c r="R25" s="80"/>
      <c r="S25" s="79">
        <f t="shared" si="2"/>
        <v>240</v>
      </c>
      <c r="T25" s="80"/>
      <c r="U25" s="79">
        <f t="shared" si="3"/>
        <v>3965</v>
      </c>
      <c r="V25" s="80"/>
      <c r="W25" s="79">
        <f t="shared" si="4"/>
        <v>2867</v>
      </c>
      <c r="X25" s="82"/>
      <c r="Y25" s="80"/>
      <c r="Z25" s="79">
        <f t="shared" si="5"/>
        <v>6832</v>
      </c>
      <c r="AA25" s="80"/>
    </row>
    <row r="26" spans="1:27" ht="19.5" customHeight="1">
      <c r="A26" s="83" t="s">
        <v>25</v>
      </c>
      <c r="B26" s="84"/>
      <c r="C26" s="79">
        <v>235</v>
      </c>
      <c r="D26" s="81"/>
      <c r="E26" s="79">
        <v>11</v>
      </c>
      <c r="F26" s="81"/>
      <c r="G26" s="79">
        <f t="shared" si="0"/>
        <v>246</v>
      </c>
      <c r="H26" s="80"/>
      <c r="I26" s="79">
        <v>3405</v>
      </c>
      <c r="J26" s="80"/>
      <c r="K26" s="79">
        <v>2726</v>
      </c>
      <c r="L26" s="80"/>
      <c r="M26" s="79">
        <f t="shared" si="1"/>
        <v>6131</v>
      </c>
      <c r="N26" s="80"/>
      <c r="O26" s="79">
        <v>195</v>
      </c>
      <c r="P26" s="80"/>
      <c r="Q26" s="79">
        <v>33</v>
      </c>
      <c r="R26" s="80"/>
      <c r="S26" s="79">
        <f t="shared" si="2"/>
        <v>228</v>
      </c>
      <c r="T26" s="80"/>
      <c r="U26" s="79">
        <f t="shared" si="3"/>
        <v>3835</v>
      </c>
      <c r="V26" s="80"/>
      <c r="W26" s="79">
        <f t="shared" si="4"/>
        <v>2770</v>
      </c>
      <c r="X26" s="82"/>
      <c r="Y26" s="80"/>
      <c r="Z26" s="79">
        <f t="shared" si="5"/>
        <v>6605</v>
      </c>
      <c r="AA26" s="80"/>
    </row>
    <row r="27" spans="1:27" ht="19.5" customHeight="1">
      <c r="A27" s="83" t="s">
        <v>26</v>
      </c>
      <c r="B27" s="84"/>
      <c r="C27" s="79">
        <v>270</v>
      </c>
      <c r="D27" s="81"/>
      <c r="E27" s="79">
        <v>14</v>
      </c>
      <c r="F27" s="81"/>
      <c r="G27" s="79">
        <f t="shared" si="0"/>
        <v>284</v>
      </c>
      <c r="H27" s="80"/>
      <c r="I27" s="79">
        <v>3342</v>
      </c>
      <c r="J27" s="80"/>
      <c r="K27" s="79">
        <v>2740</v>
      </c>
      <c r="L27" s="80"/>
      <c r="M27" s="79">
        <f t="shared" si="1"/>
        <v>6082</v>
      </c>
      <c r="N27" s="80"/>
      <c r="O27" s="79">
        <v>208</v>
      </c>
      <c r="P27" s="80"/>
      <c r="Q27" s="79">
        <v>35</v>
      </c>
      <c r="R27" s="80"/>
      <c r="S27" s="79">
        <f t="shared" si="2"/>
        <v>243</v>
      </c>
      <c r="T27" s="80"/>
      <c r="U27" s="79">
        <f t="shared" si="3"/>
        <v>3820</v>
      </c>
      <c r="V27" s="80"/>
      <c r="W27" s="79">
        <f t="shared" si="4"/>
        <v>2789</v>
      </c>
      <c r="X27" s="82"/>
      <c r="Y27" s="80"/>
      <c r="Z27" s="79">
        <f t="shared" si="5"/>
        <v>6609</v>
      </c>
      <c r="AA27" s="80"/>
    </row>
    <row r="28" spans="1:27" ht="19.5" customHeight="1">
      <c r="A28" s="83" t="s">
        <v>27</v>
      </c>
      <c r="B28" s="84"/>
      <c r="C28" s="79">
        <v>229</v>
      </c>
      <c r="D28" s="81"/>
      <c r="E28" s="79">
        <v>11</v>
      </c>
      <c r="F28" s="81"/>
      <c r="G28" s="79">
        <f t="shared" si="0"/>
        <v>240</v>
      </c>
      <c r="H28" s="80"/>
      <c r="I28" s="79">
        <v>3191</v>
      </c>
      <c r="J28" s="80"/>
      <c r="K28" s="79">
        <v>2503</v>
      </c>
      <c r="L28" s="80"/>
      <c r="M28" s="79">
        <f t="shared" si="1"/>
        <v>5694</v>
      </c>
      <c r="N28" s="80"/>
      <c r="O28" s="79">
        <v>212</v>
      </c>
      <c r="P28" s="80"/>
      <c r="Q28" s="79">
        <v>29</v>
      </c>
      <c r="R28" s="80"/>
      <c r="S28" s="79">
        <f t="shared" si="2"/>
        <v>241</v>
      </c>
      <c r="T28" s="80"/>
      <c r="U28" s="79">
        <f t="shared" si="3"/>
        <v>3632</v>
      </c>
      <c r="V28" s="80"/>
      <c r="W28" s="79">
        <f t="shared" si="4"/>
        <v>2543</v>
      </c>
      <c r="X28" s="82"/>
      <c r="Y28" s="80"/>
      <c r="Z28" s="79">
        <f t="shared" si="5"/>
        <v>6175</v>
      </c>
      <c r="AA28" s="80"/>
    </row>
    <row r="29" spans="1:27" ht="19.5" customHeight="1">
      <c r="A29" s="83" t="s">
        <v>73</v>
      </c>
      <c r="B29" s="84"/>
      <c r="C29" s="79">
        <v>246</v>
      </c>
      <c r="D29" s="81"/>
      <c r="E29" s="79">
        <v>15</v>
      </c>
      <c r="F29" s="81"/>
      <c r="G29" s="79">
        <f>SUM(C29:E29)</f>
        <v>261</v>
      </c>
      <c r="H29" s="80"/>
      <c r="I29" s="79">
        <v>3086</v>
      </c>
      <c r="J29" s="80"/>
      <c r="K29" s="79">
        <v>2444</v>
      </c>
      <c r="L29" s="80"/>
      <c r="M29" s="79">
        <f t="shared" si="1"/>
        <v>5530</v>
      </c>
      <c r="N29" s="80"/>
      <c r="O29" s="79">
        <v>175</v>
      </c>
      <c r="P29" s="80"/>
      <c r="Q29" s="79">
        <v>22</v>
      </c>
      <c r="R29" s="80"/>
      <c r="S29" s="79">
        <f t="shared" si="2"/>
        <v>197</v>
      </c>
      <c r="T29" s="80"/>
      <c r="U29" s="79">
        <f>C29+I29+O29</f>
        <v>3507</v>
      </c>
      <c r="V29" s="80"/>
      <c r="W29" s="79">
        <f>E29+K29+Q29</f>
        <v>2481</v>
      </c>
      <c r="X29" s="82"/>
      <c r="Y29" s="80"/>
      <c r="Z29" s="79">
        <f>+G29+M29+S29</f>
        <v>5988</v>
      </c>
      <c r="AA29" s="80"/>
    </row>
    <row r="30" spans="1:27" ht="19.5" customHeight="1">
      <c r="A30" s="83" t="s">
        <v>74</v>
      </c>
      <c r="B30" s="84"/>
      <c r="C30" s="79">
        <v>252</v>
      </c>
      <c r="D30" s="80"/>
      <c r="E30" s="79">
        <v>17</v>
      </c>
      <c r="F30" s="80"/>
      <c r="G30" s="79">
        <f>SUM(C30:F30)</f>
        <v>269</v>
      </c>
      <c r="H30" s="80"/>
      <c r="I30" s="79">
        <v>3002</v>
      </c>
      <c r="J30" s="80"/>
      <c r="K30" s="79">
        <v>2445</v>
      </c>
      <c r="L30" s="80"/>
      <c r="M30" s="79">
        <f aca="true" t="shared" si="6" ref="M30:M35">SUM(I30:L30)</f>
        <v>5447</v>
      </c>
      <c r="N30" s="80"/>
      <c r="O30" s="79">
        <v>258</v>
      </c>
      <c r="P30" s="80"/>
      <c r="Q30" s="79">
        <v>44</v>
      </c>
      <c r="R30" s="80"/>
      <c r="S30" s="79">
        <f aca="true" t="shared" si="7" ref="S30:S35">SUM(O30:R30)</f>
        <v>302</v>
      </c>
      <c r="T30" s="80"/>
      <c r="U30" s="79">
        <f aca="true" t="shared" si="8" ref="U30:U35">SUM(C30,I30,O30)</f>
        <v>3512</v>
      </c>
      <c r="V30" s="80"/>
      <c r="W30" s="79">
        <f aca="true" t="shared" si="9" ref="W30:W35">SUM(E30,K30,Q30)</f>
        <v>2506</v>
      </c>
      <c r="X30" s="82"/>
      <c r="Y30" s="80"/>
      <c r="Z30" s="79">
        <f aca="true" t="shared" si="10" ref="Z30:Z35">SUM(U30:Y30)</f>
        <v>6018</v>
      </c>
      <c r="AA30" s="80"/>
    </row>
    <row r="31" spans="1:27" ht="19.5" customHeight="1">
      <c r="A31" s="83" t="s">
        <v>75</v>
      </c>
      <c r="B31" s="84"/>
      <c r="C31" s="79">
        <v>254</v>
      </c>
      <c r="D31" s="81"/>
      <c r="E31" s="79">
        <v>16</v>
      </c>
      <c r="F31" s="81"/>
      <c r="G31" s="79">
        <f>SUM(C31:F31)</f>
        <v>270</v>
      </c>
      <c r="H31" s="80"/>
      <c r="I31" s="79">
        <v>2927</v>
      </c>
      <c r="J31" s="81"/>
      <c r="K31" s="79">
        <v>2344</v>
      </c>
      <c r="L31" s="81"/>
      <c r="M31" s="79">
        <f t="shared" si="6"/>
        <v>5271</v>
      </c>
      <c r="N31" s="80"/>
      <c r="O31" s="79">
        <v>229</v>
      </c>
      <c r="P31" s="81"/>
      <c r="Q31" s="79">
        <v>44</v>
      </c>
      <c r="R31" s="81"/>
      <c r="S31" s="79">
        <f t="shared" si="7"/>
        <v>273</v>
      </c>
      <c r="T31" s="80"/>
      <c r="U31" s="79">
        <f t="shared" si="8"/>
        <v>3410</v>
      </c>
      <c r="V31" s="80"/>
      <c r="W31" s="79">
        <f t="shared" si="9"/>
        <v>2404</v>
      </c>
      <c r="X31" s="82"/>
      <c r="Y31" s="80"/>
      <c r="Z31" s="79">
        <f t="shared" si="10"/>
        <v>5814</v>
      </c>
      <c r="AA31" s="80"/>
    </row>
    <row r="32" spans="1:27" ht="19.5" customHeight="1">
      <c r="A32" s="83" t="s">
        <v>76</v>
      </c>
      <c r="B32" s="84"/>
      <c r="C32" s="79">
        <v>284</v>
      </c>
      <c r="D32" s="81"/>
      <c r="E32" s="79">
        <v>30</v>
      </c>
      <c r="F32" s="81"/>
      <c r="G32" s="79">
        <f>SUM(C32:F32)</f>
        <v>314</v>
      </c>
      <c r="H32" s="80"/>
      <c r="I32" s="79">
        <v>2811</v>
      </c>
      <c r="J32" s="81"/>
      <c r="K32" s="79">
        <v>2284</v>
      </c>
      <c r="L32" s="81"/>
      <c r="M32" s="79">
        <f t="shared" si="6"/>
        <v>5095</v>
      </c>
      <c r="N32" s="80"/>
      <c r="O32" s="79">
        <v>226</v>
      </c>
      <c r="P32" s="81"/>
      <c r="Q32" s="79">
        <v>56</v>
      </c>
      <c r="R32" s="81"/>
      <c r="S32" s="79">
        <f t="shared" si="7"/>
        <v>282</v>
      </c>
      <c r="T32" s="80"/>
      <c r="U32" s="79">
        <f t="shared" si="8"/>
        <v>3321</v>
      </c>
      <c r="V32" s="80"/>
      <c r="W32" s="79">
        <f t="shared" si="9"/>
        <v>2370</v>
      </c>
      <c r="X32" s="82"/>
      <c r="Y32" s="80"/>
      <c r="Z32" s="79">
        <f t="shared" si="10"/>
        <v>5691</v>
      </c>
      <c r="AA32" s="80"/>
    </row>
    <row r="33" spans="1:27" ht="19.5" customHeight="1">
      <c r="A33" s="83" t="s">
        <v>77</v>
      </c>
      <c r="B33" s="84"/>
      <c r="C33" s="79">
        <v>306</v>
      </c>
      <c r="D33" s="81"/>
      <c r="E33" s="79">
        <v>31</v>
      </c>
      <c r="F33" s="81"/>
      <c r="G33" s="79">
        <v>337</v>
      </c>
      <c r="H33" s="80"/>
      <c r="I33" s="79">
        <v>2724</v>
      </c>
      <c r="J33" s="81"/>
      <c r="K33" s="79">
        <v>2169</v>
      </c>
      <c r="L33" s="81"/>
      <c r="M33" s="79">
        <f t="shared" si="6"/>
        <v>4893</v>
      </c>
      <c r="N33" s="80"/>
      <c r="O33" s="79">
        <v>219</v>
      </c>
      <c r="P33" s="81"/>
      <c r="Q33" s="79">
        <v>48</v>
      </c>
      <c r="R33" s="81"/>
      <c r="S33" s="79">
        <f t="shared" si="7"/>
        <v>267</v>
      </c>
      <c r="T33" s="80"/>
      <c r="U33" s="79">
        <f t="shared" si="8"/>
        <v>3249</v>
      </c>
      <c r="V33" s="80"/>
      <c r="W33" s="79">
        <f t="shared" si="9"/>
        <v>2248</v>
      </c>
      <c r="X33" s="82"/>
      <c r="Y33" s="80"/>
      <c r="Z33" s="79">
        <f t="shared" si="10"/>
        <v>5497</v>
      </c>
      <c r="AA33" s="80"/>
    </row>
    <row r="34" spans="1:27" ht="19.5" customHeight="1">
      <c r="A34" s="83" t="s">
        <v>84</v>
      </c>
      <c r="B34" s="84"/>
      <c r="C34" s="79">
        <v>312</v>
      </c>
      <c r="D34" s="81"/>
      <c r="E34" s="79">
        <v>18</v>
      </c>
      <c r="F34" s="81"/>
      <c r="G34" s="79">
        <v>330</v>
      </c>
      <c r="H34" s="80"/>
      <c r="I34" s="79">
        <v>2657</v>
      </c>
      <c r="J34" s="81"/>
      <c r="K34" s="79">
        <v>1990</v>
      </c>
      <c r="L34" s="81"/>
      <c r="M34" s="79">
        <f t="shared" si="6"/>
        <v>4647</v>
      </c>
      <c r="N34" s="80"/>
      <c r="O34" s="79">
        <v>53</v>
      </c>
      <c r="P34" s="81"/>
      <c r="Q34" s="79">
        <v>13</v>
      </c>
      <c r="R34" s="81"/>
      <c r="S34" s="79">
        <f t="shared" si="7"/>
        <v>66</v>
      </c>
      <c r="T34" s="80"/>
      <c r="U34" s="79">
        <f t="shared" si="8"/>
        <v>3022</v>
      </c>
      <c r="V34" s="80"/>
      <c r="W34" s="79">
        <f t="shared" si="9"/>
        <v>2021</v>
      </c>
      <c r="X34" s="82"/>
      <c r="Y34" s="80"/>
      <c r="Z34" s="79">
        <f t="shared" si="10"/>
        <v>5043</v>
      </c>
      <c r="AA34" s="80"/>
    </row>
    <row r="35" spans="1:27" ht="19.5" customHeight="1">
      <c r="A35" s="83" t="s">
        <v>89</v>
      </c>
      <c r="B35" s="84"/>
      <c r="C35" s="79">
        <v>320</v>
      </c>
      <c r="D35" s="81"/>
      <c r="E35" s="79">
        <v>17</v>
      </c>
      <c r="F35" s="81"/>
      <c r="G35" s="79">
        <f>SUM(C35:F35)</f>
        <v>337</v>
      </c>
      <c r="H35" s="80"/>
      <c r="I35" s="79">
        <v>2602</v>
      </c>
      <c r="J35" s="81"/>
      <c r="K35" s="79">
        <v>1867</v>
      </c>
      <c r="L35" s="81"/>
      <c r="M35" s="79">
        <f t="shared" si="6"/>
        <v>4469</v>
      </c>
      <c r="N35" s="80"/>
      <c r="O35" s="79">
        <v>54</v>
      </c>
      <c r="P35" s="81"/>
      <c r="Q35" s="79">
        <v>12</v>
      </c>
      <c r="R35" s="81"/>
      <c r="S35" s="79">
        <f t="shared" si="7"/>
        <v>66</v>
      </c>
      <c r="T35" s="80"/>
      <c r="U35" s="79">
        <f t="shared" si="8"/>
        <v>2976</v>
      </c>
      <c r="V35" s="80"/>
      <c r="W35" s="79">
        <f t="shared" si="9"/>
        <v>1896</v>
      </c>
      <c r="X35" s="82"/>
      <c r="Y35" s="80"/>
      <c r="Z35" s="79">
        <f t="shared" si="10"/>
        <v>4872</v>
      </c>
      <c r="AA35" s="80"/>
    </row>
    <row r="36" spans="1:27" ht="19.5" customHeight="1">
      <c r="A36" s="83" t="s">
        <v>101</v>
      </c>
      <c r="B36" s="84"/>
      <c r="C36" s="79">
        <v>364</v>
      </c>
      <c r="D36" s="81"/>
      <c r="E36" s="79">
        <v>18</v>
      </c>
      <c r="F36" s="81"/>
      <c r="G36" s="79">
        <f>SUM(C36:F36)</f>
        <v>382</v>
      </c>
      <c r="H36" s="80"/>
      <c r="I36" s="79">
        <v>2497</v>
      </c>
      <c r="J36" s="81"/>
      <c r="K36" s="79">
        <v>1770</v>
      </c>
      <c r="L36" s="81"/>
      <c r="M36" s="79">
        <f>SUM(I36:L36)</f>
        <v>4267</v>
      </c>
      <c r="N36" s="80"/>
      <c r="O36" s="79">
        <v>51</v>
      </c>
      <c r="P36" s="81"/>
      <c r="Q36" s="79">
        <v>10</v>
      </c>
      <c r="R36" s="81"/>
      <c r="S36" s="79">
        <f>SUM(O36:R36)</f>
        <v>61</v>
      </c>
      <c r="T36" s="80"/>
      <c r="U36" s="79">
        <f>SUM(C36,I36,O36)</f>
        <v>2912</v>
      </c>
      <c r="V36" s="80"/>
      <c r="W36" s="79">
        <f>SUM(E36,K36,Q36)</f>
        <v>1798</v>
      </c>
      <c r="X36" s="82"/>
      <c r="Y36" s="80"/>
      <c r="Z36" s="79">
        <f>SUM(U36:Y36)</f>
        <v>4710</v>
      </c>
      <c r="AA36" s="80"/>
    </row>
    <row r="37" ht="13.5">
      <c r="A37" s="39"/>
    </row>
    <row r="38" spans="1:29" ht="13.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9"/>
      <c r="S38" s="19"/>
      <c r="T38" s="18"/>
      <c r="U38" s="18"/>
      <c r="V38" s="18"/>
      <c r="W38" s="18"/>
      <c r="X38" s="18"/>
      <c r="Y38" s="18"/>
      <c r="Z38" s="18"/>
      <c r="AA38" s="18"/>
      <c r="AB38" s="18"/>
      <c r="AC38" s="18"/>
    </row>
    <row r="39" spans="1:29" ht="13.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</row>
    <row r="40" spans="1:29" ht="13.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</row>
    <row r="41" spans="1:29" ht="13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</row>
    <row r="42" spans="1:29" ht="13.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</row>
    <row r="43" spans="1:29" ht="13.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</row>
    <row r="44" spans="1:29" ht="13.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</row>
    <row r="45" spans="1:29" ht="13.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</row>
    <row r="46" spans="1:29" ht="13.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</row>
    <row r="47" spans="1:29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</row>
  </sheetData>
  <sheetProtection/>
  <mergeCells count="433">
    <mergeCell ref="M34:N34"/>
    <mergeCell ref="O34:P34"/>
    <mergeCell ref="Z34:AA34"/>
    <mergeCell ref="Q34:R34"/>
    <mergeCell ref="S34:T34"/>
    <mergeCell ref="U34:V34"/>
    <mergeCell ref="W34:Y34"/>
    <mergeCell ref="A34:B34"/>
    <mergeCell ref="C34:D34"/>
    <mergeCell ref="E34:F34"/>
    <mergeCell ref="G34:H34"/>
    <mergeCell ref="I34:J34"/>
    <mergeCell ref="K34:L34"/>
    <mergeCell ref="K33:L33"/>
    <mergeCell ref="M33:N33"/>
    <mergeCell ref="O33:P33"/>
    <mergeCell ref="Z33:AA33"/>
    <mergeCell ref="Q33:R33"/>
    <mergeCell ref="S33:T33"/>
    <mergeCell ref="U33:V33"/>
    <mergeCell ref="W33:Y33"/>
    <mergeCell ref="U31:V31"/>
    <mergeCell ref="W31:Y31"/>
    <mergeCell ref="I31:J31"/>
    <mergeCell ref="K31:L31"/>
    <mergeCell ref="O31:P31"/>
    <mergeCell ref="A33:B33"/>
    <mergeCell ref="C33:D33"/>
    <mergeCell ref="E33:F33"/>
    <mergeCell ref="G33:H33"/>
    <mergeCell ref="I33:J33"/>
    <mergeCell ref="A31:B31"/>
    <mergeCell ref="C31:D31"/>
    <mergeCell ref="E31:F31"/>
    <mergeCell ref="A29:B29"/>
    <mergeCell ref="A30:B30"/>
    <mergeCell ref="Z31:AA31"/>
    <mergeCell ref="G31:H31"/>
    <mergeCell ref="M31:N31"/>
    <mergeCell ref="S31:T31"/>
    <mergeCell ref="Q31:R31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5:B5"/>
    <mergeCell ref="A6:B6"/>
    <mergeCell ref="A7:B7"/>
    <mergeCell ref="A8:B8"/>
    <mergeCell ref="A9:B9"/>
    <mergeCell ref="A10:B10"/>
    <mergeCell ref="W24:Y24"/>
    <mergeCell ref="A3:B4"/>
    <mergeCell ref="U24:V24"/>
    <mergeCell ref="U23:V23"/>
    <mergeCell ref="U22:V22"/>
    <mergeCell ref="Q22:R22"/>
    <mergeCell ref="Q23:R23"/>
    <mergeCell ref="Q24:R24"/>
    <mergeCell ref="M24:N24"/>
    <mergeCell ref="M22:N22"/>
    <mergeCell ref="C3:H3"/>
    <mergeCell ref="I3:N3"/>
    <mergeCell ref="U3:AA3"/>
    <mergeCell ref="O3:T3"/>
    <mergeCell ref="Z22:AA22"/>
    <mergeCell ref="W22:Y22"/>
    <mergeCell ref="U28:V28"/>
    <mergeCell ref="U27:V27"/>
    <mergeCell ref="M28:N28"/>
    <mergeCell ref="M27:N27"/>
    <mergeCell ref="Q28:R28"/>
    <mergeCell ref="U26:V26"/>
    <mergeCell ref="Z26:AA26"/>
    <mergeCell ref="W25:Y25"/>
    <mergeCell ref="W26:Y26"/>
    <mergeCell ref="W27:Y27"/>
    <mergeCell ref="W28:Y28"/>
    <mergeCell ref="K27:L27"/>
    <mergeCell ref="K28:L28"/>
    <mergeCell ref="Z27:AA27"/>
    <mergeCell ref="Z28:AA28"/>
    <mergeCell ref="O28:P28"/>
    <mergeCell ref="Q25:R25"/>
    <mergeCell ref="S22:T22"/>
    <mergeCell ref="S23:T23"/>
    <mergeCell ref="S24:T24"/>
    <mergeCell ref="S25:T25"/>
    <mergeCell ref="Z23:AA23"/>
    <mergeCell ref="Z24:AA24"/>
    <mergeCell ref="Z25:AA25"/>
    <mergeCell ref="U25:V25"/>
    <mergeCell ref="W23:Y23"/>
    <mergeCell ref="O27:P27"/>
    <mergeCell ref="Q26:R26"/>
    <mergeCell ref="Q27:R27"/>
    <mergeCell ref="S26:T26"/>
    <mergeCell ref="S28:T28"/>
    <mergeCell ref="S27:T27"/>
    <mergeCell ref="O24:P24"/>
    <mergeCell ref="O23:P23"/>
    <mergeCell ref="M26:N26"/>
    <mergeCell ref="M25:N25"/>
    <mergeCell ref="O25:P25"/>
    <mergeCell ref="O26:P26"/>
    <mergeCell ref="M23:N23"/>
    <mergeCell ref="G28:H28"/>
    <mergeCell ref="I28:J28"/>
    <mergeCell ref="I27:J27"/>
    <mergeCell ref="I26:J26"/>
    <mergeCell ref="G27:H27"/>
    <mergeCell ref="K25:L25"/>
    <mergeCell ref="K26:L26"/>
    <mergeCell ref="G25:H25"/>
    <mergeCell ref="G26:H26"/>
    <mergeCell ref="I25:J25"/>
    <mergeCell ref="G23:H23"/>
    <mergeCell ref="G24:H24"/>
    <mergeCell ref="I24:J24"/>
    <mergeCell ref="I23:J23"/>
    <mergeCell ref="I22:J22"/>
    <mergeCell ref="K22:L22"/>
    <mergeCell ref="K23:L23"/>
    <mergeCell ref="K24:L24"/>
    <mergeCell ref="Z17:AA17"/>
    <mergeCell ref="Z18:AA18"/>
    <mergeCell ref="Z19:AA19"/>
    <mergeCell ref="Z20:AA20"/>
    <mergeCell ref="Z21:AA21"/>
    <mergeCell ref="G22:H22"/>
    <mergeCell ref="O22:P22"/>
    <mergeCell ref="Z11:AA11"/>
    <mergeCell ref="Z12:AA12"/>
    <mergeCell ref="Z13:AA13"/>
    <mergeCell ref="Z14:AA14"/>
    <mergeCell ref="Z15:AA15"/>
    <mergeCell ref="Z16:AA16"/>
    <mergeCell ref="Z5:AA5"/>
    <mergeCell ref="Z6:AA6"/>
    <mergeCell ref="Z7:AA7"/>
    <mergeCell ref="Z8:AA8"/>
    <mergeCell ref="Z9:AA9"/>
    <mergeCell ref="Z10:AA10"/>
    <mergeCell ref="W16:Y16"/>
    <mergeCell ref="W17:Y17"/>
    <mergeCell ref="W18:Y18"/>
    <mergeCell ref="W19:Y19"/>
    <mergeCell ref="W20:Y20"/>
    <mergeCell ref="W21:Y21"/>
    <mergeCell ref="W10:Y10"/>
    <mergeCell ref="W11:Y11"/>
    <mergeCell ref="W12:Y12"/>
    <mergeCell ref="W13:Y13"/>
    <mergeCell ref="W14:Y14"/>
    <mergeCell ref="W15:Y15"/>
    <mergeCell ref="U9:V9"/>
    <mergeCell ref="W5:Y5"/>
    <mergeCell ref="W6:Y6"/>
    <mergeCell ref="W7:Y7"/>
    <mergeCell ref="W8:Y8"/>
    <mergeCell ref="W9:Y9"/>
    <mergeCell ref="U5:V5"/>
    <mergeCell ref="U6:V6"/>
    <mergeCell ref="U7:V7"/>
    <mergeCell ref="U8:V8"/>
    <mergeCell ref="U15:V15"/>
    <mergeCell ref="U14:V14"/>
    <mergeCell ref="U13:V13"/>
    <mergeCell ref="U12:V12"/>
    <mergeCell ref="U11:V11"/>
    <mergeCell ref="U10:V10"/>
    <mergeCell ref="U21:V21"/>
    <mergeCell ref="U20:V20"/>
    <mergeCell ref="U19:V19"/>
    <mergeCell ref="U18:V18"/>
    <mergeCell ref="U17:V17"/>
    <mergeCell ref="U16:V16"/>
    <mergeCell ref="S20:T20"/>
    <mergeCell ref="S21:T21"/>
    <mergeCell ref="S13:T13"/>
    <mergeCell ref="S8:T8"/>
    <mergeCell ref="S17:T17"/>
    <mergeCell ref="S18:T18"/>
    <mergeCell ref="S15:T15"/>
    <mergeCell ref="S16:T16"/>
    <mergeCell ref="S19:T19"/>
    <mergeCell ref="S10:T10"/>
    <mergeCell ref="Q11:R11"/>
    <mergeCell ref="S11:T11"/>
    <mergeCell ref="S12:T12"/>
    <mergeCell ref="S14:T14"/>
    <mergeCell ref="S5:T5"/>
    <mergeCell ref="S6:T6"/>
    <mergeCell ref="S7:T7"/>
    <mergeCell ref="S9:T9"/>
    <mergeCell ref="Q10:R10"/>
    <mergeCell ref="Q20:R20"/>
    <mergeCell ref="Q21:R21"/>
    <mergeCell ref="Q7:R7"/>
    <mergeCell ref="Q9:R9"/>
    <mergeCell ref="Q13:R13"/>
    <mergeCell ref="Q16:R16"/>
    <mergeCell ref="Q17:R17"/>
    <mergeCell ref="Q18:R18"/>
    <mergeCell ref="Q19:R19"/>
    <mergeCell ref="O18:P18"/>
    <mergeCell ref="O19:P19"/>
    <mergeCell ref="O20:P20"/>
    <mergeCell ref="O21:P21"/>
    <mergeCell ref="Q12:R12"/>
    <mergeCell ref="Q14:R14"/>
    <mergeCell ref="Q15:R15"/>
    <mergeCell ref="O11:P11"/>
    <mergeCell ref="O12:P12"/>
    <mergeCell ref="O13:P13"/>
    <mergeCell ref="O15:P15"/>
    <mergeCell ref="O16:P16"/>
    <mergeCell ref="O17:P17"/>
    <mergeCell ref="O14:P14"/>
    <mergeCell ref="O5:P5"/>
    <mergeCell ref="O6:P6"/>
    <mergeCell ref="O7:P7"/>
    <mergeCell ref="O8:P8"/>
    <mergeCell ref="O9:P9"/>
    <mergeCell ref="O10:P10"/>
    <mergeCell ref="M13:N13"/>
    <mergeCell ref="M14:N14"/>
    <mergeCell ref="M15:N15"/>
    <mergeCell ref="M16:N16"/>
    <mergeCell ref="M17:N17"/>
    <mergeCell ref="M21:N21"/>
    <mergeCell ref="M20:N20"/>
    <mergeCell ref="M19:N19"/>
    <mergeCell ref="M18:N18"/>
    <mergeCell ref="K14:L14"/>
    <mergeCell ref="K13:L13"/>
    <mergeCell ref="M5:N5"/>
    <mergeCell ref="M6:N6"/>
    <mergeCell ref="M7:N7"/>
    <mergeCell ref="M8:N8"/>
    <mergeCell ref="M9:N9"/>
    <mergeCell ref="M10:N10"/>
    <mergeCell ref="M11:N11"/>
    <mergeCell ref="M12:N12"/>
    <mergeCell ref="K12:L12"/>
    <mergeCell ref="I17:J17"/>
    <mergeCell ref="I18:J18"/>
    <mergeCell ref="K19:L19"/>
    <mergeCell ref="K20:L20"/>
    <mergeCell ref="K21:L21"/>
    <mergeCell ref="K15:L15"/>
    <mergeCell ref="K16:L16"/>
    <mergeCell ref="K17:L17"/>
    <mergeCell ref="K18:L18"/>
    <mergeCell ref="K5:L5"/>
    <mergeCell ref="K6:L6"/>
    <mergeCell ref="K7:L7"/>
    <mergeCell ref="K8:L8"/>
    <mergeCell ref="K9:L9"/>
    <mergeCell ref="K11:L11"/>
    <mergeCell ref="K10:L10"/>
    <mergeCell ref="I20:J20"/>
    <mergeCell ref="I13:J13"/>
    <mergeCell ref="I14:J14"/>
    <mergeCell ref="I15:J15"/>
    <mergeCell ref="I16:J16"/>
    <mergeCell ref="I21:J21"/>
    <mergeCell ref="G21:H21"/>
    <mergeCell ref="I5:J5"/>
    <mergeCell ref="I6:J6"/>
    <mergeCell ref="I7:J7"/>
    <mergeCell ref="I8:J8"/>
    <mergeCell ref="I9:J9"/>
    <mergeCell ref="I10:J10"/>
    <mergeCell ref="I11:J11"/>
    <mergeCell ref="I12:J12"/>
    <mergeCell ref="I19:J19"/>
    <mergeCell ref="G15:H15"/>
    <mergeCell ref="G16:H16"/>
    <mergeCell ref="G17:H17"/>
    <mergeCell ref="G18:H18"/>
    <mergeCell ref="G19:H19"/>
    <mergeCell ref="G20:H20"/>
    <mergeCell ref="G9:H9"/>
    <mergeCell ref="G10:H10"/>
    <mergeCell ref="G11:H11"/>
    <mergeCell ref="G12:H12"/>
    <mergeCell ref="G13:H13"/>
    <mergeCell ref="G14:H14"/>
    <mergeCell ref="G5:H5"/>
    <mergeCell ref="G6:H6"/>
    <mergeCell ref="G7:H7"/>
    <mergeCell ref="E6:F6"/>
    <mergeCell ref="E7:F7"/>
    <mergeCell ref="G8:H8"/>
    <mergeCell ref="E8:F8"/>
    <mergeCell ref="E13:F13"/>
    <mergeCell ref="E12:F12"/>
    <mergeCell ref="E11:F11"/>
    <mergeCell ref="E10:F10"/>
    <mergeCell ref="E5:F5"/>
    <mergeCell ref="E19:F19"/>
    <mergeCell ref="E18:F18"/>
    <mergeCell ref="E17:F17"/>
    <mergeCell ref="E16:F16"/>
    <mergeCell ref="E15:F15"/>
    <mergeCell ref="E14:F14"/>
    <mergeCell ref="E25:F25"/>
    <mergeCell ref="E24:F24"/>
    <mergeCell ref="E23:F23"/>
    <mergeCell ref="E22:F22"/>
    <mergeCell ref="E21:F21"/>
    <mergeCell ref="E20:F20"/>
    <mergeCell ref="C26:D26"/>
    <mergeCell ref="C27:D27"/>
    <mergeCell ref="C28:D28"/>
    <mergeCell ref="E28:F28"/>
    <mergeCell ref="E27:F27"/>
    <mergeCell ref="E26:F26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O4:P4"/>
    <mergeCell ref="C9:D9"/>
    <mergeCell ref="C10:D10"/>
    <mergeCell ref="C11:D11"/>
    <mergeCell ref="C12:D12"/>
    <mergeCell ref="C5:D5"/>
    <mergeCell ref="C6:D6"/>
    <mergeCell ref="C7:D7"/>
    <mergeCell ref="C8:D8"/>
    <mergeCell ref="E9:F9"/>
    <mergeCell ref="O29:P29"/>
    <mergeCell ref="C13:D13"/>
    <mergeCell ref="Z4:AA4"/>
    <mergeCell ref="K4:L4"/>
    <mergeCell ref="M4:N4"/>
    <mergeCell ref="C4:D4"/>
    <mergeCell ref="E4:F4"/>
    <mergeCell ref="G4:H4"/>
    <mergeCell ref="I4:J4"/>
    <mergeCell ref="W4:Y4"/>
    <mergeCell ref="C29:D29"/>
    <mergeCell ref="E29:F29"/>
    <mergeCell ref="G29:H29"/>
    <mergeCell ref="I29:J29"/>
    <mergeCell ref="K29:L29"/>
    <mergeCell ref="M29:N29"/>
    <mergeCell ref="Q29:R29"/>
    <mergeCell ref="S29:T29"/>
    <mergeCell ref="U29:V29"/>
    <mergeCell ref="W29:Y29"/>
    <mergeCell ref="Q4:R4"/>
    <mergeCell ref="S4:T4"/>
    <mergeCell ref="U4:V4"/>
    <mergeCell ref="Q5:R5"/>
    <mergeCell ref="Q6:R6"/>
    <mergeCell ref="Q8:R8"/>
    <mergeCell ref="M30:N30"/>
    <mergeCell ref="O30:P30"/>
    <mergeCell ref="Z30:AA30"/>
    <mergeCell ref="Q30:R30"/>
    <mergeCell ref="S30:T30"/>
    <mergeCell ref="U30:V30"/>
    <mergeCell ref="W30:Y30"/>
    <mergeCell ref="A32:B32"/>
    <mergeCell ref="C32:D32"/>
    <mergeCell ref="E32:F32"/>
    <mergeCell ref="G32:H32"/>
    <mergeCell ref="Z29:AA29"/>
    <mergeCell ref="C30:D30"/>
    <mergeCell ref="E30:F30"/>
    <mergeCell ref="G30:H30"/>
    <mergeCell ref="I30:J30"/>
    <mergeCell ref="K30:L30"/>
    <mergeCell ref="Z32:AA32"/>
    <mergeCell ref="Q32:R32"/>
    <mergeCell ref="S32:T32"/>
    <mergeCell ref="U32:V32"/>
    <mergeCell ref="W32:Y32"/>
    <mergeCell ref="I32:J32"/>
    <mergeCell ref="K32:L32"/>
    <mergeCell ref="M32:N32"/>
    <mergeCell ref="O32:P32"/>
    <mergeCell ref="K35:L35"/>
    <mergeCell ref="M35:N35"/>
    <mergeCell ref="O35:P35"/>
    <mergeCell ref="A35:B35"/>
    <mergeCell ref="C35:D35"/>
    <mergeCell ref="E35:F35"/>
    <mergeCell ref="G35:H35"/>
    <mergeCell ref="A36:B36"/>
    <mergeCell ref="C36:D36"/>
    <mergeCell ref="E36:F36"/>
    <mergeCell ref="G36:H36"/>
    <mergeCell ref="Z35:AA35"/>
    <mergeCell ref="Q35:R35"/>
    <mergeCell ref="S35:T35"/>
    <mergeCell ref="U35:V35"/>
    <mergeCell ref="W35:Y35"/>
    <mergeCell ref="I35:J35"/>
    <mergeCell ref="Z36:AA36"/>
    <mergeCell ref="Q36:R36"/>
    <mergeCell ref="S36:T36"/>
    <mergeCell ref="U36:V36"/>
    <mergeCell ref="W36:Y36"/>
    <mergeCell ref="I36:J36"/>
    <mergeCell ref="K36:L36"/>
    <mergeCell ref="M36:N36"/>
    <mergeCell ref="O36:P36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T48"/>
  <sheetViews>
    <sheetView zoomScalePageLayoutView="0" workbookViewId="0" topLeftCell="A1">
      <selection activeCell="R12" sqref="R12"/>
    </sheetView>
  </sheetViews>
  <sheetFormatPr defaultColWidth="9.00390625" defaultRowHeight="13.5"/>
  <cols>
    <col min="1" max="1" width="6.75390625" style="53" customWidth="1"/>
    <col min="2" max="2" width="6.875" style="53" customWidth="1"/>
    <col min="3" max="15" width="5.625" style="53" customWidth="1"/>
    <col min="16" max="21" width="4.875" style="53" customWidth="1"/>
    <col min="22" max="16384" width="9.00390625" style="53" customWidth="1"/>
  </cols>
  <sheetData>
    <row r="1" ht="17.25">
      <c r="A1" s="52" t="s">
        <v>49</v>
      </c>
    </row>
    <row r="3" spans="1:20" ht="13.5">
      <c r="A3" s="93" t="s">
        <v>28</v>
      </c>
      <c r="B3" s="95" t="s">
        <v>45</v>
      </c>
      <c r="C3" s="91" t="s">
        <v>32</v>
      </c>
      <c r="D3" s="92"/>
      <c r="E3" s="92"/>
      <c r="F3" s="97"/>
      <c r="G3" s="91" t="s">
        <v>33</v>
      </c>
      <c r="H3" s="92"/>
      <c r="I3" s="92"/>
      <c r="J3" s="97"/>
      <c r="K3" s="91" t="s">
        <v>34</v>
      </c>
      <c r="L3" s="92"/>
      <c r="M3" s="92"/>
      <c r="N3" s="97"/>
      <c r="P3" s="56"/>
      <c r="Q3" s="56"/>
      <c r="R3" s="56"/>
      <c r="S3" s="56"/>
      <c r="T3" s="56"/>
    </row>
    <row r="4" spans="1:20" ht="13.5">
      <c r="A4" s="94"/>
      <c r="B4" s="96"/>
      <c r="C4" s="57" t="s">
        <v>82</v>
      </c>
      <c r="D4" s="57" t="s">
        <v>81</v>
      </c>
      <c r="E4" s="57" t="s">
        <v>80</v>
      </c>
      <c r="F4" s="58" t="s">
        <v>31</v>
      </c>
      <c r="G4" s="57" t="s">
        <v>82</v>
      </c>
      <c r="H4" s="57" t="s">
        <v>81</v>
      </c>
      <c r="I4" s="57" t="s">
        <v>80</v>
      </c>
      <c r="J4" s="58" t="s">
        <v>31</v>
      </c>
      <c r="K4" s="57" t="s">
        <v>82</v>
      </c>
      <c r="L4" s="57" t="s">
        <v>81</v>
      </c>
      <c r="M4" s="57" t="s">
        <v>80</v>
      </c>
      <c r="N4" s="58" t="s">
        <v>31</v>
      </c>
      <c r="P4" s="56"/>
      <c r="Q4" s="59"/>
      <c r="R4" s="59"/>
      <c r="S4" s="59"/>
      <c r="T4" s="60"/>
    </row>
    <row r="5" spans="1:20" ht="13.5">
      <c r="A5" s="98" t="s">
        <v>100</v>
      </c>
      <c r="B5" s="55" t="s">
        <v>85</v>
      </c>
      <c r="C5" s="61">
        <v>5</v>
      </c>
      <c r="D5" s="61">
        <v>12</v>
      </c>
      <c r="E5" s="61">
        <v>2</v>
      </c>
      <c r="F5" s="61">
        <f>SUM(C5:E5)</f>
        <v>19</v>
      </c>
      <c r="G5" s="61">
        <v>0</v>
      </c>
      <c r="H5" s="61">
        <v>35</v>
      </c>
      <c r="I5" s="61">
        <v>0</v>
      </c>
      <c r="J5" s="61">
        <f>SUM(G5:I5)</f>
        <v>35</v>
      </c>
      <c r="K5" s="61">
        <v>0</v>
      </c>
      <c r="L5" s="61">
        <v>59</v>
      </c>
      <c r="M5" s="61">
        <v>2</v>
      </c>
      <c r="N5" s="61">
        <f>SUM(K5:M5)</f>
        <v>61</v>
      </c>
      <c r="P5" s="56"/>
      <c r="Q5" s="59"/>
      <c r="R5" s="59"/>
      <c r="S5" s="59"/>
      <c r="T5" s="60"/>
    </row>
    <row r="6" spans="1:20" ht="13.5">
      <c r="A6" s="98"/>
      <c r="B6" s="55" t="s">
        <v>55</v>
      </c>
      <c r="C6" s="61">
        <v>4</v>
      </c>
      <c r="D6" s="61">
        <v>7</v>
      </c>
      <c r="E6" s="61">
        <v>0</v>
      </c>
      <c r="F6" s="61">
        <f aca="true" t="shared" si="0" ref="F6:F13">SUM(C6:E6)</f>
        <v>11</v>
      </c>
      <c r="G6" s="61">
        <v>1</v>
      </c>
      <c r="H6" s="61">
        <v>8</v>
      </c>
      <c r="I6" s="61">
        <v>2</v>
      </c>
      <c r="J6" s="61">
        <f aca="true" t="shared" si="1" ref="J6:J13">SUM(G6:I6)</f>
        <v>11</v>
      </c>
      <c r="K6" s="61">
        <v>0</v>
      </c>
      <c r="L6" s="61">
        <v>21</v>
      </c>
      <c r="M6" s="61">
        <v>2</v>
      </c>
      <c r="N6" s="61">
        <f aca="true" t="shared" si="2" ref="N6:N13">SUM(K6:M6)</f>
        <v>23</v>
      </c>
      <c r="P6" s="56"/>
      <c r="Q6" s="59"/>
      <c r="R6" s="59"/>
      <c r="S6" s="59"/>
      <c r="T6" s="60"/>
    </row>
    <row r="7" spans="1:20" ht="13.5">
      <c r="A7" s="98"/>
      <c r="B7" s="55" t="s">
        <v>60</v>
      </c>
      <c r="C7" s="61">
        <v>8</v>
      </c>
      <c r="D7" s="61">
        <v>8</v>
      </c>
      <c r="E7" s="61">
        <v>1</v>
      </c>
      <c r="F7" s="61">
        <f t="shared" si="0"/>
        <v>17</v>
      </c>
      <c r="G7" s="61">
        <v>5</v>
      </c>
      <c r="H7" s="61">
        <v>14</v>
      </c>
      <c r="I7" s="61">
        <v>2</v>
      </c>
      <c r="J7" s="61">
        <f t="shared" si="1"/>
        <v>21</v>
      </c>
      <c r="K7" s="61">
        <v>4</v>
      </c>
      <c r="L7" s="61">
        <v>35</v>
      </c>
      <c r="M7" s="61">
        <v>0</v>
      </c>
      <c r="N7" s="61">
        <f t="shared" si="2"/>
        <v>39</v>
      </c>
      <c r="P7" s="56"/>
      <c r="Q7" s="59"/>
      <c r="R7" s="59"/>
      <c r="S7" s="59"/>
      <c r="T7" s="60"/>
    </row>
    <row r="8" spans="1:20" s="64" customFormat="1" ht="13.5">
      <c r="A8" s="98"/>
      <c r="B8" s="62" t="s">
        <v>56</v>
      </c>
      <c r="C8" s="63">
        <v>0</v>
      </c>
      <c r="D8" s="63">
        <v>10</v>
      </c>
      <c r="E8" s="63">
        <v>1</v>
      </c>
      <c r="F8" s="63">
        <f t="shared" si="0"/>
        <v>11</v>
      </c>
      <c r="G8" s="63">
        <v>0</v>
      </c>
      <c r="H8" s="63">
        <v>12</v>
      </c>
      <c r="I8" s="63">
        <v>1</v>
      </c>
      <c r="J8" s="63">
        <f t="shared" si="1"/>
        <v>13</v>
      </c>
      <c r="K8" s="63">
        <v>0</v>
      </c>
      <c r="L8" s="63">
        <v>17</v>
      </c>
      <c r="M8" s="63">
        <v>0</v>
      </c>
      <c r="N8" s="63">
        <f t="shared" si="2"/>
        <v>17</v>
      </c>
      <c r="P8" s="65"/>
      <c r="Q8" s="66"/>
      <c r="R8" s="66"/>
      <c r="S8" s="66"/>
      <c r="T8" s="67"/>
    </row>
    <row r="9" spans="1:20" ht="13.5">
      <c r="A9" s="98"/>
      <c r="B9" s="62" t="s">
        <v>57</v>
      </c>
      <c r="C9" s="63">
        <v>6</v>
      </c>
      <c r="D9" s="63">
        <v>22</v>
      </c>
      <c r="E9" s="63">
        <v>1</v>
      </c>
      <c r="F9" s="63">
        <f t="shared" si="0"/>
        <v>29</v>
      </c>
      <c r="G9" s="63">
        <v>2</v>
      </c>
      <c r="H9" s="63">
        <v>16</v>
      </c>
      <c r="I9" s="63">
        <v>1</v>
      </c>
      <c r="J9" s="63">
        <f t="shared" si="1"/>
        <v>19</v>
      </c>
      <c r="K9" s="63">
        <v>0</v>
      </c>
      <c r="L9" s="63">
        <v>9</v>
      </c>
      <c r="M9" s="63">
        <v>0</v>
      </c>
      <c r="N9" s="63">
        <f t="shared" si="2"/>
        <v>9</v>
      </c>
      <c r="P9" s="56"/>
      <c r="Q9" s="59"/>
      <c r="R9" s="59"/>
      <c r="S9" s="59"/>
      <c r="T9" s="60"/>
    </row>
    <row r="10" spans="1:20" ht="13.5">
      <c r="A10" s="98"/>
      <c r="B10" s="64" t="s">
        <v>98</v>
      </c>
      <c r="C10" s="63">
        <v>9</v>
      </c>
      <c r="D10" s="63">
        <v>4</v>
      </c>
      <c r="E10" s="63">
        <v>0</v>
      </c>
      <c r="F10" s="63">
        <f t="shared" si="0"/>
        <v>13</v>
      </c>
      <c r="G10" s="63">
        <v>1</v>
      </c>
      <c r="H10" s="63">
        <v>10</v>
      </c>
      <c r="I10" s="63">
        <v>1</v>
      </c>
      <c r="J10" s="63">
        <f t="shared" si="1"/>
        <v>12</v>
      </c>
      <c r="K10" s="63">
        <v>5</v>
      </c>
      <c r="L10" s="63">
        <v>21</v>
      </c>
      <c r="M10" s="63">
        <v>0</v>
      </c>
      <c r="N10" s="63">
        <f t="shared" si="2"/>
        <v>26</v>
      </c>
      <c r="P10" s="56"/>
      <c r="Q10" s="59"/>
      <c r="R10" s="59"/>
      <c r="S10" s="59"/>
      <c r="T10" s="60"/>
    </row>
    <row r="11" spans="1:20" ht="13.5">
      <c r="A11" s="98"/>
      <c r="B11" s="55" t="s">
        <v>99</v>
      </c>
      <c r="C11" s="61">
        <v>10</v>
      </c>
      <c r="D11" s="61">
        <v>13</v>
      </c>
      <c r="E11" s="61">
        <v>0</v>
      </c>
      <c r="F11" s="61">
        <f t="shared" si="0"/>
        <v>23</v>
      </c>
      <c r="G11" s="61">
        <v>4</v>
      </c>
      <c r="H11" s="61">
        <v>32</v>
      </c>
      <c r="I11" s="61">
        <v>1</v>
      </c>
      <c r="J11" s="61">
        <f t="shared" si="1"/>
        <v>37</v>
      </c>
      <c r="K11" s="61">
        <v>10</v>
      </c>
      <c r="L11" s="61">
        <v>39</v>
      </c>
      <c r="M11" s="61">
        <v>0</v>
      </c>
      <c r="N11" s="61">
        <f t="shared" si="2"/>
        <v>49</v>
      </c>
      <c r="P11" s="56"/>
      <c r="Q11" s="60"/>
      <c r="R11" s="60"/>
      <c r="S11" s="60"/>
      <c r="T11" s="60"/>
    </row>
    <row r="12" spans="1:20" ht="13.5">
      <c r="A12" s="98"/>
      <c r="B12" s="55" t="s">
        <v>87</v>
      </c>
      <c r="C12" s="61">
        <v>2</v>
      </c>
      <c r="D12" s="61">
        <v>9</v>
      </c>
      <c r="E12" s="61">
        <v>1</v>
      </c>
      <c r="F12" s="61">
        <f t="shared" si="0"/>
        <v>12</v>
      </c>
      <c r="G12" s="61">
        <v>0</v>
      </c>
      <c r="H12" s="61">
        <v>26</v>
      </c>
      <c r="I12" s="61">
        <v>3</v>
      </c>
      <c r="J12" s="61">
        <f t="shared" si="1"/>
        <v>29</v>
      </c>
      <c r="K12" s="61">
        <v>0</v>
      </c>
      <c r="L12" s="61">
        <v>33</v>
      </c>
      <c r="M12" s="61">
        <v>1</v>
      </c>
      <c r="N12" s="61">
        <f t="shared" si="2"/>
        <v>34</v>
      </c>
      <c r="P12" s="56"/>
      <c r="Q12" s="60"/>
      <c r="R12" s="60"/>
      <c r="S12" s="60"/>
      <c r="T12" s="60"/>
    </row>
    <row r="13" spans="1:14" ht="13.5">
      <c r="A13" s="98"/>
      <c r="B13" s="55" t="s">
        <v>58</v>
      </c>
      <c r="C13" s="61">
        <v>4</v>
      </c>
      <c r="D13" s="61">
        <v>12</v>
      </c>
      <c r="E13" s="61">
        <v>0</v>
      </c>
      <c r="F13" s="61">
        <f t="shared" si="0"/>
        <v>16</v>
      </c>
      <c r="G13" s="61">
        <v>2</v>
      </c>
      <c r="H13" s="61">
        <v>14</v>
      </c>
      <c r="I13" s="61">
        <v>1</v>
      </c>
      <c r="J13" s="61">
        <f t="shared" si="1"/>
        <v>17</v>
      </c>
      <c r="K13" s="61">
        <v>0</v>
      </c>
      <c r="L13" s="61">
        <v>15</v>
      </c>
      <c r="M13" s="61">
        <v>2</v>
      </c>
      <c r="N13" s="61">
        <f t="shared" si="2"/>
        <v>17</v>
      </c>
    </row>
    <row r="14" spans="1:14" ht="13.5">
      <c r="A14" s="94"/>
      <c r="B14" s="55" t="s">
        <v>59</v>
      </c>
      <c r="C14" s="61">
        <f>SUM(C5:C13)</f>
        <v>48</v>
      </c>
      <c r="D14" s="61">
        <f aca="true" t="shared" si="3" ref="D14:N14">SUM(D5:D13)</f>
        <v>97</v>
      </c>
      <c r="E14" s="61">
        <f t="shared" si="3"/>
        <v>6</v>
      </c>
      <c r="F14" s="61">
        <f t="shared" si="3"/>
        <v>151</v>
      </c>
      <c r="G14" s="61">
        <f t="shared" si="3"/>
        <v>15</v>
      </c>
      <c r="H14" s="61">
        <f t="shared" si="3"/>
        <v>167</v>
      </c>
      <c r="I14" s="61">
        <f t="shared" si="3"/>
        <v>12</v>
      </c>
      <c r="J14" s="61">
        <f t="shared" si="3"/>
        <v>194</v>
      </c>
      <c r="K14" s="61">
        <f t="shared" si="3"/>
        <v>19</v>
      </c>
      <c r="L14" s="61">
        <f t="shared" si="3"/>
        <v>249</v>
      </c>
      <c r="M14" s="61">
        <f t="shared" si="3"/>
        <v>7</v>
      </c>
      <c r="N14" s="61">
        <f t="shared" si="3"/>
        <v>275</v>
      </c>
    </row>
    <row r="15" spans="1:14" ht="13.5">
      <c r="A15" s="54" t="s">
        <v>30</v>
      </c>
      <c r="B15" s="68" t="s">
        <v>29</v>
      </c>
      <c r="C15" s="61">
        <v>1</v>
      </c>
      <c r="D15" s="61">
        <v>147</v>
      </c>
      <c r="E15" s="61">
        <v>2</v>
      </c>
      <c r="F15" s="61">
        <f>SUM(C15:E15)</f>
        <v>150</v>
      </c>
      <c r="G15" s="61">
        <v>1</v>
      </c>
      <c r="H15" s="61">
        <v>302</v>
      </c>
      <c r="I15" s="61">
        <v>2</v>
      </c>
      <c r="J15" s="61">
        <f>SUM(G15:I15)</f>
        <v>305</v>
      </c>
      <c r="K15" s="61">
        <v>2</v>
      </c>
      <c r="L15" s="61">
        <v>297</v>
      </c>
      <c r="M15" s="61">
        <v>4</v>
      </c>
      <c r="N15" s="61">
        <f>SUM(K15:M15)</f>
        <v>303</v>
      </c>
    </row>
    <row r="16" spans="1:14" ht="13.5">
      <c r="A16" s="91" t="s">
        <v>61</v>
      </c>
      <c r="B16" s="92"/>
      <c r="C16" s="61">
        <f>SUM(C14:C15)</f>
        <v>49</v>
      </c>
      <c r="D16" s="61">
        <f>SUM(D14:D15)</f>
        <v>244</v>
      </c>
      <c r="E16" s="61">
        <f>SUM(E14:E15)</f>
        <v>8</v>
      </c>
      <c r="F16" s="61">
        <f>SUM(C16:E16)</f>
        <v>301</v>
      </c>
      <c r="G16" s="61">
        <f>SUM(G14:G15)</f>
        <v>16</v>
      </c>
      <c r="H16" s="61">
        <f>SUM(H14:H15)</f>
        <v>469</v>
      </c>
      <c r="I16" s="61">
        <f>SUM(I14:I15)</f>
        <v>14</v>
      </c>
      <c r="J16" s="61">
        <f>SUM(G16:I16)</f>
        <v>499</v>
      </c>
      <c r="K16" s="61">
        <f>SUM(K14:K15)</f>
        <v>21</v>
      </c>
      <c r="L16" s="61">
        <f>SUM(L14:L15)</f>
        <v>546</v>
      </c>
      <c r="M16" s="61">
        <f>SUM(M14:M15)</f>
        <v>11</v>
      </c>
      <c r="N16" s="61">
        <f>SUM(K16:M16)</f>
        <v>578</v>
      </c>
    </row>
    <row r="19" spans="1:14" ht="13.5">
      <c r="A19" s="93" t="s">
        <v>28</v>
      </c>
      <c r="B19" s="95" t="s">
        <v>45</v>
      </c>
      <c r="C19" s="91" t="s">
        <v>35</v>
      </c>
      <c r="D19" s="92"/>
      <c r="E19" s="92"/>
      <c r="F19" s="97"/>
      <c r="G19" s="91" t="s">
        <v>36</v>
      </c>
      <c r="H19" s="92"/>
      <c r="I19" s="92"/>
      <c r="J19" s="97"/>
      <c r="K19" s="91" t="s">
        <v>37</v>
      </c>
      <c r="L19" s="92"/>
      <c r="M19" s="92"/>
      <c r="N19" s="97"/>
    </row>
    <row r="20" spans="1:14" ht="13.5">
      <c r="A20" s="94"/>
      <c r="B20" s="96"/>
      <c r="C20" s="57" t="s">
        <v>82</v>
      </c>
      <c r="D20" s="57" t="s">
        <v>81</v>
      </c>
      <c r="E20" s="57" t="s">
        <v>80</v>
      </c>
      <c r="F20" s="58" t="s">
        <v>31</v>
      </c>
      <c r="G20" s="57" t="s">
        <v>82</v>
      </c>
      <c r="H20" s="57" t="s">
        <v>81</v>
      </c>
      <c r="I20" s="57" t="s">
        <v>80</v>
      </c>
      <c r="J20" s="58" t="s">
        <v>31</v>
      </c>
      <c r="K20" s="57" t="s">
        <v>82</v>
      </c>
      <c r="L20" s="57" t="s">
        <v>81</v>
      </c>
      <c r="M20" s="57" t="s">
        <v>80</v>
      </c>
      <c r="N20" s="58" t="s">
        <v>31</v>
      </c>
    </row>
    <row r="21" spans="1:14" ht="13.5">
      <c r="A21" s="98" t="s">
        <v>100</v>
      </c>
      <c r="B21" s="55" t="s">
        <v>93</v>
      </c>
      <c r="C21" s="61">
        <v>6</v>
      </c>
      <c r="D21" s="61">
        <v>111</v>
      </c>
      <c r="E21" s="61">
        <v>6</v>
      </c>
      <c r="F21" s="61">
        <f>SUM(C21:E21)</f>
        <v>123</v>
      </c>
      <c r="G21" s="61">
        <v>3</v>
      </c>
      <c r="H21" s="61">
        <v>93</v>
      </c>
      <c r="I21" s="61">
        <v>1</v>
      </c>
      <c r="J21" s="61">
        <f>SUM(G21:I21)</f>
        <v>97</v>
      </c>
      <c r="K21" s="61">
        <v>2</v>
      </c>
      <c r="L21" s="61">
        <v>50</v>
      </c>
      <c r="M21" s="61">
        <v>1</v>
      </c>
      <c r="N21" s="61">
        <f aca="true" t="shared" si="4" ref="N21:N32">SUM(K21:M21)</f>
        <v>53</v>
      </c>
    </row>
    <row r="22" spans="1:14" ht="13.5">
      <c r="A22" s="98"/>
      <c r="B22" s="55" t="s">
        <v>55</v>
      </c>
      <c r="C22" s="61">
        <v>3</v>
      </c>
      <c r="D22" s="61">
        <v>56</v>
      </c>
      <c r="E22" s="61">
        <v>1</v>
      </c>
      <c r="F22" s="61">
        <f aca="true" t="shared" si="5" ref="F22:F29">SUM(C22:E22)</f>
        <v>60</v>
      </c>
      <c r="G22" s="61">
        <v>11</v>
      </c>
      <c r="H22" s="61">
        <v>52</v>
      </c>
      <c r="I22" s="61">
        <v>0</v>
      </c>
      <c r="J22" s="61">
        <f aca="true" t="shared" si="6" ref="J22:J29">SUM(G22:I22)</f>
        <v>63</v>
      </c>
      <c r="K22" s="61">
        <v>9</v>
      </c>
      <c r="L22" s="61">
        <v>47</v>
      </c>
      <c r="M22" s="61">
        <v>0</v>
      </c>
      <c r="N22" s="61">
        <f>SUM(K22:M22)</f>
        <v>56</v>
      </c>
    </row>
    <row r="23" spans="1:14" ht="13.5">
      <c r="A23" s="98"/>
      <c r="B23" s="55" t="s">
        <v>60</v>
      </c>
      <c r="C23" s="61">
        <v>15</v>
      </c>
      <c r="D23" s="61">
        <v>157</v>
      </c>
      <c r="E23" s="61">
        <v>1</v>
      </c>
      <c r="F23" s="61">
        <f t="shared" si="5"/>
        <v>173</v>
      </c>
      <c r="G23" s="61">
        <v>30</v>
      </c>
      <c r="H23" s="61">
        <v>153</v>
      </c>
      <c r="I23" s="61">
        <v>0</v>
      </c>
      <c r="J23" s="61">
        <f t="shared" si="6"/>
        <v>183</v>
      </c>
      <c r="K23" s="61">
        <v>10</v>
      </c>
      <c r="L23" s="61">
        <v>25</v>
      </c>
      <c r="M23" s="61">
        <v>0</v>
      </c>
      <c r="N23" s="61">
        <f>SUM(K23:M23)</f>
        <v>35</v>
      </c>
    </row>
    <row r="24" spans="1:14" s="64" customFormat="1" ht="13.5">
      <c r="A24" s="98"/>
      <c r="B24" s="62" t="s">
        <v>56</v>
      </c>
      <c r="C24" s="69">
        <v>5</v>
      </c>
      <c r="D24" s="69">
        <v>42</v>
      </c>
      <c r="E24" s="69">
        <v>0</v>
      </c>
      <c r="F24" s="63">
        <f t="shared" si="5"/>
        <v>47</v>
      </c>
      <c r="G24" s="69">
        <v>8</v>
      </c>
      <c r="H24" s="69">
        <v>76</v>
      </c>
      <c r="I24" s="69">
        <v>0</v>
      </c>
      <c r="J24" s="63">
        <f t="shared" si="6"/>
        <v>84</v>
      </c>
      <c r="K24" s="69">
        <v>7</v>
      </c>
      <c r="L24" s="69">
        <v>58</v>
      </c>
      <c r="M24" s="69">
        <v>0</v>
      </c>
      <c r="N24" s="63">
        <f>SUM(K24:M24)</f>
        <v>65</v>
      </c>
    </row>
    <row r="25" spans="1:14" ht="13.5">
      <c r="A25" s="98"/>
      <c r="B25" s="55" t="s">
        <v>57</v>
      </c>
      <c r="C25" s="61">
        <v>3</v>
      </c>
      <c r="D25" s="61">
        <v>29</v>
      </c>
      <c r="E25" s="61">
        <v>1</v>
      </c>
      <c r="F25" s="61">
        <f t="shared" si="5"/>
        <v>33</v>
      </c>
      <c r="G25" s="61">
        <v>2</v>
      </c>
      <c r="H25" s="61">
        <v>53</v>
      </c>
      <c r="I25" s="61">
        <v>0</v>
      </c>
      <c r="J25" s="61">
        <f t="shared" si="6"/>
        <v>55</v>
      </c>
      <c r="K25" s="61">
        <v>1</v>
      </c>
      <c r="L25" s="61">
        <v>34</v>
      </c>
      <c r="M25" s="61">
        <v>0</v>
      </c>
      <c r="N25" s="61">
        <f t="shared" si="4"/>
        <v>35</v>
      </c>
    </row>
    <row r="26" spans="1:14" ht="13.5">
      <c r="A26" s="98"/>
      <c r="B26" s="64" t="s">
        <v>98</v>
      </c>
      <c r="C26" s="63">
        <v>14</v>
      </c>
      <c r="D26" s="63">
        <v>60</v>
      </c>
      <c r="E26" s="63">
        <v>1</v>
      </c>
      <c r="F26" s="61">
        <f t="shared" si="5"/>
        <v>75</v>
      </c>
      <c r="G26" s="63">
        <v>46</v>
      </c>
      <c r="H26" s="63">
        <v>92</v>
      </c>
      <c r="I26" s="63">
        <v>0</v>
      </c>
      <c r="J26" s="61">
        <f t="shared" si="6"/>
        <v>138</v>
      </c>
      <c r="K26" s="63">
        <v>39</v>
      </c>
      <c r="L26" s="63">
        <v>44</v>
      </c>
      <c r="M26" s="63">
        <v>1</v>
      </c>
      <c r="N26" s="61">
        <f t="shared" si="4"/>
        <v>84</v>
      </c>
    </row>
    <row r="27" spans="1:14" ht="13.5">
      <c r="A27" s="98"/>
      <c r="B27" s="58" t="s">
        <v>99</v>
      </c>
      <c r="C27" s="61">
        <v>20</v>
      </c>
      <c r="D27" s="61">
        <v>109</v>
      </c>
      <c r="E27" s="61">
        <v>2</v>
      </c>
      <c r="F27" s="61">
        <f t="shared" si="5"/>
        <v>131</v>
      </c>
      <c r="G27" s="61">
        <v>12</v>
      </c>
      <c r="H27" s="61">
        <v>162</v>
      </c>
      <c r="I27" s="61">
        <v>0</v>
      </c>
      <c r="J27" s="61">
        <f t="shared" si="6"/>
        <v>174</v>
      </c>
      <c r="K27" s="61">
        <v>0</v>
      </c>
      <c r="L27" s="61">
        <v>0</v>
      </c>
      <c r="M27" s="61">
        <v>0</v>
      </c>
      <c r="N27" s="61">
        <f t="shared" si="4"/>
        <v>0</v>
      </c>
    </row>
    <row r="28" spans="1:14" ht="13.5">
      <c r="A28" s="98"/>
      <c r="B28" s="58" t="s">
        <v>94</v>
      </c>
      <c r="C28" s="61">
        <v>0</v>
      </c>
      <c r="D28" s="61">
        <v>88</v>
      </c>
      <c r="E28" s="61">
        <v>3</v>
      </c>
      <c r="F28" s="61">
        <f t="shared" si="5"/>
        <v>91</v>
      </c>
      <c r="G28" s="61">
        <v>3</v>
      </c>
      <c r="H28" s="61">
        <v>80</v>
      </c>
      <c r="I28" s="61">
        <v>1</v>
      </c>
      <c r="J28" s="61">
        <f t="shared" si="6"/>
        <v>84</v>
      </c>
      <c r="K28" s="61">
        <v>4</v>
      </c>
      <c r="L28" s="61">
        <v>128</v>
      </c>
      <c r="M28" s="61">
        <v>5</v>
      </c>
      <c r="N28" s="61">
        <f>SUM(K28:M28)</f>
        <v>137</v>
      </c>
    </row>
    <row r="29" spans="1:14" ht="13.5">
      <c r="A29" s="98"/>
      <c r="B29" s="58" t="s">
        <v>92</v>
      </c>
      <c r="C29" s="61">
        <v>5</v>
      </c>
      <c r="D29" s="61">
        <v>54</v>
      </c>
      <c r="E29" s="61">
        <v>0</v>
      </c>
      <c r="F29" s="61">
        <f t="shared" si="5"/>
        <v>59</v>
      </c>
      <c r="G29" s="61">
        <v>9</v>
      </c>
      <c r="H29" s="61">
        <v>60</v>
      </c>
      <c r="I29" s="61">
        <v>1</v>
      </c>
      <c r="J29" s="61">
        <f t="shared" si="6"/>
        <v>70</v>
      </c>
      <c r="K29" s="61">
        <v>7</v>
      </c>
      <c r="L29" s="61">
        <v>63</v>
      </c>
      <c r="M29" s="61">
        <v>0</v>
      </c>
      <c r="N29" s="61">
        <f t="shared" si="4"/>
        <v>70</v>
      </c>
    </row>
    <row r="30" spans="1:14" ht="13.5">
      <c r="A30" s="94"/>
      <c r="B30" s="55" t="s">
        <v>59</v>
      </c>
      <c r="C30" s="61">
        <f>SUM(C21:C29)</f>
        <v>71</v>
      </c>
      <c r="D30" s="61">
        <f>SUM(D21:D29)</f>
        <v>706</v>
      </c>
      <c r="E30" s="61">
        <f>SUM(E21:E29)</f>
        <v>15</v>
      </c>
      <c r="F30" s="61">
        <f aca="true" t="shared" si="7" ref="F30:N30">SUM(F21:F29)</f>
        <v>792</v>
      </c>
      <c r="G30" s="61">
        <f t="shared" si="7"/>
        <v>124</v>
      </c>
      <c r="H30" s="61">
        <f t="shared" si="7"/>
        <v>821</v>
      </c>
      <c r="I30" s="61">
        <f t="shared" si="7"/>
        <v>3</v>
      </c>
      <c r="J30" s="61">
        <f t="shared" si="7"/>
        <v>948</v>
      </c>
      <c r="K30" s="61">
        <f t="shared" si="7"/>
        <v>79</v>
      </c>
      <c r="L30" s="61">
        <f t="shared" si="7"/>
        <v>449</v>
      </c>
      <c r="M30" s="61">
        <f t="shared" si="7"/>
        <v>7</v>
      </c>
      <c r="N30" s="61">
        <f t="shared" si="7"/>
        <v>535</v>
      </c>
    </row>
    <row r="31" spans="1:14" ht="13.5">
      <c r="A31" s="58" t="s">
        <v>30</v>
      </c>
      <c r="B31" s="68" t="s">
        <v>29</v>
      </c>
      <c r="C31" s="61">
        <v>4</v>
      </c>
      <c r="D31" s="61">
        <v>383</v>
      </c>
      <c r="E31" s="61">
        <v>0</v>
      </c>
      <c r="F31" s="61">
        <f>SUM(C31:E31)</f>
        <v>387</v>
      </c>
      <c r="G31" s="61">
        <v>2</v>
      </c>
      <c r="H31" s="61">
        <v>129</v>
      </c>
      <c r="I31" s="61">
        <v>0</v>
      </c>
      <c r="J31" s="61">
        <f>SUM(G31:I31)</f>
        <v>131</v>
      </c>
      <c r="K31" s="61">
        <v>8</v>
      </c>
      <c r="L31" s="61">
        <v>496</v>
      </c>
      <c r="M31" s="61">
        <v>2</v>
      </c>
      <c r="N31" s="61">
        <f t="shared" si="4"/>
        <v>506</v>
      </c>
    </row>
    <row r="32" spans="1:14" ht="13.5">
      <c r="A32" s="91" t="s">
        <v>61</v>
      </c>
      <c r="B32" s="92"/>
      <c r="C32" s="61">
        <f>SUM(C30:C31)</f>
        <v>75</v>
      </c>
      <c r="D32" s="61">
        <f>SUM(D30:D31)</f>
        <v>1089</v>
      </c>
      <c r="E32" s="61">
        <f>SUM(E30:E31)</f>
        <v>15</v>
      </c>
      <c r="F32" s="61">
        <f>SUM(C32:E32)</f>
        <v>1179</v>
      </c>
      <c r="G32" s="61">
        <f>SUM(G30:G31)</f>
        <v>126</v>
      </c>
      <c r="H32" s="61">
        <f>SUM(H30:H31)</f>
        <v>950</v>
      </c>
      <c r="I32" s="61">
        <f>SUM(I30:I31)</f>
        <v>3</v>
      </c>
      <c r="J32" s="61">
        <f>SUM(G32:I32)</f>
        <v>1079</v>
      </c>
      <c r="K32" s="61">
        <f>SUM(K30:K31)</f>
        <v>87</v>
      </c>
      <c r="L32" s="61">
        <f>SUM(L30:L31)</f>
        <v>945</v>
      </c>
      <c r="M32" s="61">
        <f>SUM(M30:M31)</f>
        <v>9</v>
      </c>
      <c r="N32" s="61">
        <f t="shared" si="4"/>
        <v>1041</v>
      </c>
    </row>
    <row r="35" spans="1:6" ht="13.5">
      <c r="A35" s="93" t="s">
        <v>28</v>
      </c>
      <c r="B35" s="95" t="s">
        <v>45</v>
      </c>
      <c r="C35" s="91" t="s">
        <v>1</v>
      </c>
      <c r="D35" s="92"/>
      <c r="E35" s="92"/>
      <c r="F35" s="97"/>
    </row>
    <row r="36" spans="1:6" ht="13.5">
      <c r="A36" s="94"/>
      <c r="B36" s="96"/>
      <c r="C36" s="57" t="s">
        <v>82</v>
      </c>
      <c r="D36" s="57" t="s">
        <v>81</v>
      </c>
      <c r="E36" s="57" t="s">
        <v>80</v>
      </c>
      <c r="F36" s="58" t="s">
        <v>31</v>
      </c>
    </row>
    <row r="37" spans="1:6" ht="13.5">
      <c r="A37" s="98" t="s">
        <v>100</v>
      </c>
      <c r="B37" s="58" t="s">
        <v>90</v>
      </c>
      <c r="C37" s="61">
        <f aca="true" t="shared" si="8" ref="C37:C45">SUM(C5,G5,K5,C21,G21,K21)</f>
        <v>16</v>
      </c>
      <c r="D37" s="61">
        <f aca="true" t="shared" si="9" ref="D37:D45">SUM(D5,H5,L5,D21,H21,L21)</f>
        <v>360</v>
      </c>
      <c r="E37" s="61">
        <f aca="true" t="shared" si="10" ref="E37:E45">SUM(E5,I5,M5,E21,I21,M21)</f>
        <v>12</v>
      </c>
      <c r="F37" s="61">
        <f>SUM(C37:E37)</f>
        <v>388</v>
      </c>
    </row>
    <row r="38" spans="1:6" ht="13.5">
      <c r="A38" s="98"/>
      <c r="B38" s="58" t="s">
        <v>55</v>
      </c>
      <c r="C38" s="61">
        <f t="shared" si="8"/>
        <v>28</v>
      </c>
      <c r="D38" s="61">
        <f t="shared" si="9"/>
        <v>191</v>
      </c>
      <c r="E38" s="61">
        <f t="shared" si="10"/>
        <v>5</v>
      </c>
      <c r="F38" s="61">
        <f>SUM(C38:E38)</f>
        <v>224</v>
      </c>
    </row>
    <row r="39" spans="1:6" ht="13.5">
      <c r="A39" s="98"/>
      <c r="B39" s="70" t="s">
        <v>60</v>
      </c>
      <c r="C39" s="63">
        <f t="shared" si="8"/>
        <v>72</v>
      </c>
      <c r="D39" s="63">
        <f t="shared" si="9"/>
        <v>392</v>
      </c>
      <c r="E39" s="63">
        <f t="shared" si="10"/>
        <v>4</v>
      </c>
      <c r="F39" s="63">
        <f>SUM(C39:E39)</f>
        <v>468</v>
      </c>
    </row>
    <row r="40" spans="1:6" ht="13.5">
      <c r="A40" s="98"/>
      <c r="B40" s="70" t="s">
        <v>56</v>
      </c>
      <c r="C40" s="63">
        <f t="shared" si="8"/>
        <v>20</v>
      </c>
      <c r="D40" s="63">
        <f t="shared" si="9"/>
        <v>215</v>
      </c>
      <c r="E40" s="63">
        <f t="shared" si="10"/>
        <v>2</v>
      </c>
      <c r="F40" s="63">
        <f aca="true" t="shared" si="11" ref="F40:F47">SUM(C40:E40)</f>
        <v>237</v>
      </c>
    </row>
    <row r="41" spans="1:6" ht="13.5">
      <c r="A41" s="98"/>
      <c r="B41" s="70" t="s">
        <v>57</v>
      </c>
      <c r="C41" s="63">
        <f t="shared" si="8"/>
        <v>14</v>
      </c>
      <c r="D41" s="63">
        <f t="shared" si="9"/>
        <v>163</v>
      </c>
      <c r="E41" s="63">
        <f t="shared" si="10"/>
        <v>3</v>
      </c>
      <c r="F41" s="63">
        <f t="shared" si="11"/>
        <v>180</v>
      </c>
    </row>
    <row r="42" spans="1:6" ht="13.5">
      <c r="A42" s="98"/>
      <c r="B42" s="64" t="s">
        <v>98</v>
      </c>
      <c r="C42" s="63">
        <f t="shared" si="8"/>
        <v>114</v>
      </c>
      <c r="D42" s="63">
        <f t="shared" si="9"/>
        <v>231</v>
      </c>
      <c r="E42" s="63">
        <f t="shared" si="10"/>
        <v>3</v>
      </c>
      <c r="F42" s="63">
        <f t="shared" si="11"/>
        <v>348</v>
      </c>
    </row>
    <row r="43" spans="1:6" ht="13.5">
      <c r="A43" s="98"/>
      <c r="B43" s="58" t="s">
        <v>99</v>
      </c>
      <c r="C43" s="61">
        <f t="shared" si="8"/>
        <v>56</v>
      </c>
      <c r="D43" s="61">
        <f t="shared" si="9"/>
        <v>355</v>
      </c>
      <c r="E43" s="61">
        <f t="shared" si="10"/>
        <v>3</v>
      </c>
      <c r="F43" s="61">
        <f>SUM(C43:E43)</f>
        <v>414</v>
      </c>
    </row>
    <row r="44" spans="1:6" ht="13.5">
      <c r="A44" s="98"/>
      <c r="B44" s="58" t="s">
        <v>91</v>
      </c>
      <c r="C44" s="61">
        <f t="shared" si="8"/>
        <v>9</v>
      </c>
      <c r="D44" s="61">
        <f t="shared" si="9"/>
        <v>364</v>
      </c>
      <c r="E44" s="61">
        <f t="shared" si="10"/>
        <v>14</v>
      </c>
      <c r="F44" s="61">
        <f>SUM(C44:E44)</f>
        <v>387</v>
      </c>
    </row>
    <row r="45" spans="1:6" ht="13.5">
      <c r="A45" s="98"/>
      <c r="B45" s="58" t="s">
        <v>92</v>
      </c>
      <c r="C45" s="61">
        <f t="shared" si="8"/>
        <v>27</v>
      </c>
      <c r="D45" s="61">
        <f t="shared" si="9"/>
        <v>218</v>
      </c>
      <c r="E45" s="61">
        <f t="shared" si="10"/>
        <v>4</v>
      </c>
      <c r="F45" s="61">
        <f>SUM(C45:E45)</f>
        <v>249</v>
      </c>
    </row>
    <row r="46" spans="1:6" ht="13.5">
      <c r="A46" s="94"/>
      <c r="B46" s="58" t="s">
        <v>59</v>
      </c>
      <c r="C46" s="61">
        <f>SUM(C37:C45)</f>
        <v>356</v>
      </c>
      <c r="D46" s="61">
        <f>SUM(D37:D45)</f>
        <v>2489</v>
      </c>
      <c r="E46" s="61">
        <f>SUM(E37:E45)</f>
        <v>50</v>
      </c>
      <c r="F46" s="61">
        <f>SUM(F37:F45)</f>
        <v>2895</v>
      </c>
    </row>
    <row r="47" spans="1:6" ht="13.5">
      <c r="A47" s="58" t="s">
        <v>30</v>
      </c>
      <c r="B47" s="57" t="s">
        <v>29</v>
      </c>
      <c r="C47" s="61">
        <f>SUM(C15,G15,K15,C31,G31,K31)</f>
        <v>18</v>
      </c>
      <c r="D47" s="61">
        <f>SUM(D15,H15,L15,D31,H31,L31)</f>
        <v>1754</v>
      </c>
      <c r="E47" s="61">
        <f>SUM(E15,I15,M15,E31,I31,M31)</f>
        <v>10</v>
      </c>
      <c r="F47" s="61">
        <f t="shared" si="11"/>
        <v>1782</v>
      </c>
    </row>
    <row r="48" spans="1:6" ht="13.5">
      <c r="A48" s="91" t="s">
        <v>61</v>
      </c>
      <c r="B48" s="97"/>
      <c r="C48" s="61">
        <f>SUM(C46:C47)</f>
        <v>374</v>
      </c>
      <c r="D48" s="61">
        <f>SUM(D46:D47)</f>
        <v>4243</v>
      </c>
      <c r="E48" s="61">
        <f>SUM(E46:E47)</f>
        <v>60</v>
      </c>
      <c r="F48" s="61">
        <f>SUM(F46:F47)</f>
        <v>4677</v>
      </c>
    </row>
  </sheetData>
  <sheetProtection/>
  <mergeCells count="19">
    <mergeCell ref="A48:B48"/>
    <mergeCell ref="C35:F35"/>
    <mergeCell ref="A35:A36"/>
    <mergeCell ref="B35:B36"/>
    <mergeCell ref="A37:A46"/>
    <mergeCell ref="G3:J3"/>
    <mergeCell ref="K3:N3"/>
    <mergeCell ref="A19:A20"/>
    <mergeCell ref="B19:B20"/>
    <mergeCell ref="C19:F19"/>
    <mergeCell ref="G19:J19"/>
    <mergeCell ref="K19:N19"/>
    <mergeCell ref="A5:A14"/>
    <mergeCell ref="A16:B16"/>
    <mergeCell ref="A3:A4"/>
    <mergeCell ref="B3:B4"/>
    <mergeCell ref="C3:F3"/>
    <mergeCell ref="A21:A30"/>
    <mergeCell ref="A32:B3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堀口 浩司７７</cp:lastModifiedBy>
  <cp:lastPrinted>2009-06-05T04:43:58Z</cp:lastPrinted>
  <dcterms:created xsi:type="dcterms:W3CDTF">2000-01-21T06:51:06Z</dcterms:created>
  <dcterms:modified xsi:type="dcterms:W3CDTF">2012-12-07T09:07:45Z</dcterms:modified>
  <cp:category/>
  <cp:version/>
  <cp:contentType/>
  <cp:contentStatus/>
</cp:coreProperties>
</file>