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67" documentId="13_ncr:1_{7A2127A1-A87A-4D6F-BB8C-45ED747D33BD}" xr6:coauthVersionLast="47" xr6:coauthVersionMax="47" xr10:uidLastSave="{BAFB84AE-84DB-44AD-9C09-E066C765662C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" i="1" l="1"/>
  <c r="M76" i="1"/>
  <c r="M77" i="1"/>
  <c r="L77" i="1"/>
  <c r="K77" i="1"/>
  <c r="K80" i="1"/>
  <c r="J80" i="1"/>
  <c r="I80" i="1"/>
  <c r="K78" i="1"/>
  <c r="J77" i="1"/>
  <c r="I76" i="1"/>
  <c r="I77" i="1"/>
  <c r="I78" i="1"/>
  <c r="K63" i="1"/>
  <c r="H63" i="1"/>
  <c r="K64" i="1"/>
  <c r="H64" i="1"/>
  <c r="E64" i="1"/>
  <c r="E63" i="1"/>
  <c r="E74" i="1"/>
  <c r="H74" i="1"/>
  <c r="K74" i="1"/>
  <c r="E75" i="1"/>
  <c r="H75" i="1"/>
  <c r="K75" i="1"/>
  <c r="K69" i="1"/>
  <c r="H69" i="1"/>
  <c r="E69" i="1"/>
  <c r="K76" i="1" l="1"/>
  <c r="M64" i="1"/>
  <c r="M74" i="1"/>
  <c r="M75" i="1"/>
  <c r="M69" i="1"/>
  <c r="L6" i="1"/>
  <c r="L80" i="1" l="1"/>
  <c r="F78" i="1"/>
  <c r="G77" i="1"/>
  <c r="F77" i="1"/>
  <c r="D77" i="1"/>
  <c r="C77" i="1"/>
  <c r="K53" i="1"/>
  <c r="H53" i="1"/>
  <c r="E53" i="1"/>
  <c r="K73" i="1"/>
  <c r="H73" i="1"/>
  <c r="E73" i="1"/>
  <c r="K72" i="1"/>
  <c r="H72" i="1"/>
  <c r="E72" i="1"/>
  <c r="K71" i="1"/>
  <c r="H71" i="1"/>
  <c r="E71" i="1"/>
  <c r="L54" i="1"/>
  <c r="K56" i="1"/>
  <c r="H56" i="1"/>
  <c r="H78" i="1" s="1"/>
  <c r="M53" i="1" l="1"/>
  <c r="M56" i="1"/>
  <c r="M72" i="1"/>
  <c r="M73" i="1"/>
  <c r="M71" i="1"/>
  <c r="K57" i="1" l="1"/>
  <c r="D76" i="1" l="1"/>
  <c r="L78" i="1"/>
  <c r="L76" i="1"/>
  <c r="C76" i="1"/>
  <c r="K68" i="1"/>
  <c r="K65" i="1"/>
  <c r="K60" i="1"/>
  <c r="H59" i="1"/>
  <c r="H60" i="1"/>
  <c r="K55" i="1"/>
  <c r="K54" i="1" s="1"/>
  <c r="H57" i="1"/>
  <c r="H55" i="1"/>
  <c r="H54" i="1" s="1"/>
  <c r="E55" i="1"/>
  <c r="E54" i="1" s="1"/>
  <c r="M54" i="1" l="1"/>
  <c r="G76" i="1"/>
  <c r="F76" i="1"/>
  <c r="J76" i="1"/>
  <c r="M57" i="1"/>
  <c r="M55" i="1"/>
  <c r="K70" i="1" l="1"/>
  <c r="H70" i="1"/>
  <c r="E70" i="1"/>
  <c r="C43" i="1"/>
  <c r="H62" i="1"/>
  <c r="M63" i="1" l="1"/>
  <c r="M70" i="1"/>
  <c r="L31" i="1" l="1"/>
  <c r="M68" i="1" l="1"/>
  <c r="K67" i="1"/>
  <c r="K66" i="1" s="1"/>
  <c r="H67" i="1"/>
  <c r="H66" i="1" s="1"/>
  <c r="E67" i="1"/>
  <c r="E66" i="1" s="1"/>
  <c r="L66" i="1"/>
  <c r="M65" i="1"/>
  <c r="K62" i="1"/>
  <c r="K61" i="1" s="1"/>
  <c r="H61" i="1"/>
  <c r="E62" i="1"/>
  <c r="L61" i="1"/>
  <c r="M60" i="1"/>
  <c r="K59" i="1"/>
  <c r="E59" i="1"/>
  <c r="L58" i="1"/>
  <c r="K52" i="1"/>
  <c r="H52" i="1"/>
  <c r="E52" i="1"/>
  <c r="K51" i="1"/>
  <c r="H51" i="1"/>
  <c r="E51" i="1"/>
  <c r="L45" i="1"/>
  <c r="K45" i="1"/>
  <c r="H45" i="1"/>
  <c r="E45" i="1"/>
  <c r="L44" i="1"/>
  <c r="K44" i="1"/>
  <c r="H44" i="1"/>
  <c r="E44" i="1"/>
  <c r="L43" i="1"/>
  <c r="J43" i="1"/>
  <c r="I43" i="1"/>
  <c r="G43" i="1"/>
  <c r="F43" i="1"/>
  <c r="D43" i="1"/>
  <c r="L42" i="1"/>
  <c r="J42" i="1"/>
  <c r="I42" i="1"/>
  <c r="G42" i="1"/>
  <c r="F42" i="1"/>
  <c r="D42" i="1"/>
  <c r="C42" i="1"/>
  <c r="M40" i="1"/>
  <c r="M39" i="1"/>
  <c r="K38" i="1"/>
  <c r="H38" i="1"/>
  <c r="E38" i="1"/>
  <c r="K37" i="1"/>
  <c r="H37" i="1"/>
  <c r="E37" i="1"/>
  <c r="L36" i="1"/>
  <c r="M35" i="1"/>
  <c r="M34" i="1"/>
  <c r="K33" i="1"/>
  <c r="H33" i="1"/>
  <c r="E33" i="1"/>
  <c r="K32" i="1"/>
  <c r="H32" i="1"/>
  <c r="E32" i="1"/>
  <c r="M30" i="1"/>
  <c r="M29" i="1"/>
  <c r="K28" i="1"/>
  <c r="H28" i="1"/>
  <c r="E28" i="1"/>
  <c r="K27" i="1"/>
  <c r="H27" i="1"/>
  <c r="E27" i="1"/>
  <c r="L26" i="1"/>
  <c r="M25" i="1"/>
  <c r="M24" i="1"/>
  <c r="K23" i="1"/>
  <c r="H23" i="1"/>
  <c r="E23" i="1"/>
  <c r="K22" i="1"/>
  <c r="H22" i="1"/>
  <c r="E22" i="1"/>
  <c r="L21" i="1"/>
  <c r="M20" i="1"/>
  <c r="M19" i="1"/>
  <c r="K18" i="1"/>
  <c r="H18" i="1"/>
  <c r="E18" i="1"/>
  <c r="K17" i="1"/>
  <c r="H17" i="1"/>
  <c r="E17" i="1"/>
  <c r="L16" i="1"/>
  <c r="M15" i="1"/>
  <c r="M14" i="1"/>
  <c r="K13" i="1"/>
  <c r="H13" i="1"/>
  <c r="E13" i="1"/>
  <c r="K12" i="1"/>
  <c r="H12" i="1"/>
  <c r="E12" i="1"/>
  <c r="L11" i="1"/>
  <c r="M10" i="1"/>
  <c r="M9" i="1"/>
  <c r="K8" i="1"/>
  <c r="H8" i="1"/>
  <c r="E8" i="1"/>
  <c r="K7" i="1"/>
  <c r="H7" i="1"/>
  <c r="E7" i="1"/>
  <c r="M80" i="1" l="1"/>
  <c r="H77" i="1"/>
  <c r="H76" i="1" s="1"/>
  <c r="E77" i="1"/>
  <c r="E76" i="1" s="1"/>
  <c r="E6" i="1"/>
  <c r="K26" i="1"/>
  <c r="K58" i="1"/>
  <c r="H58" i="1"/>
  <c r="M62" i="1"/>
  <c r="E21" i="1"/>
  <c r="E16" i="1"/>
  <c r="K36" i="1"/>
  <c r="E26" i="1"/>
  <c r="E43" i="1"/>
  <c r="M28" i="1"/>
  <c r="M33" i="1"/>
  <c r="K31" i="1"/>
  <c r="H21" i="1"/>
  <c r="M22" i="1"/>
  <c r="M23" i="1"/>
  <c r="M27" i="1"/>
  <c r="H31" i="1"/>
  <c r="M37" i="1"/>
  <c r="M51" i="1"/>
  <c r="M67" i="1"/>
  <c r="M59" i="1"/>
  <c r="M52" i="1"/>
  <c r="M38" i="1"/>
  <c r="M32" i="1"/>
  <c r="H26" i="1"/>
  <c r="L41" i="1"/>
  <c r="L50" i="1" s="1"/>
  <c r="H16" i="1"/>
  <c r="M18" i="1"/>
  <c r="M17" i="1"/>
  <c r="K11" i="1"/>
  <c r="H11" i="1"/>
  <c r="M13" i="1"/>
  <c r="M12" i="1"/>
  <c r="M45" i="1"/>
  <c r="K6" i="1"/>
  <c r="M8" i="1"/>
  <c r="M7" i="1"/>
  <c r="H6" i="1"/>
  <c r="H43" i="1"/>
  <c r="H42" i="1"/>
  <c r="K42" i="1"/>
  <c r="K21" i="1"/>
  <c r="M66" i="1"/>
  <c r="K16" i="1"/>
  <c r="E42" i="1"/>
  <c r="M44" i="1"/>
  <c r="K43" i="1"/>
  <c r="E58" i="1"/>
  <c r="E36" i="1"/>
  <c r="E11" i="1"/>
  <c r="E31" i="1"/>
  <c r="H36" i="1"/>
  <c r="E61" i="1"/>
  <c r="M61" i="1" s="1"/>
  <c r="M58" i="1" l="1"/>
  <c r="M26" i="1"/>
  <c r="M31" i="1"/>
  <c r="M16" i="1"/>
  <c r="M21" i="1"/>
  <c r="M11" i="1"/>
  <c r="K41" i="1"/>
  <c r="K50" i="1" s="1"/>
  <c r="M6" i="1"/>
  <c r="H41" i="1"/>
  <c r="H50" i="1" s="1"/>
  <c r="M42" i="1"/>
  <c r="E41" i="1"/>
  <c r="E50" i="1" s="1"/>
  <c r="M36" i="1"/>
  <c r="M43" i="1"/>
  <c r="M41" i="1" l="1"/>
  <c r="M50" i="1" s="1"/>
</calcChain>
</file>

<file path=xl/sharedStrings.xml><?xml version="1.0" encoding="utf-8"?>
<sst xmlns="http://schemas.openxmlformats.org/spreadsheetml/2006/main" count="105" uniqueCount="42">
  <si>
    <t>７　狩猟者登録に関する事項</t>
    <rPh sb="2" eb="4">
      <t>シュリョウ</t>
    </rPh>
    <rPh sb="4" eb="7">
      <t>シャトウロク</t>
    </rPh>
    <rPh sb="8" eb="9">
      <t>カン</t>
    </rPh>
    <rPh sb="11" eb="13">
      <t>ジコウ</t>
    </rPh>
    <phoneticPr fontId="2"/>
  </si>
  <si>
    <t>環境森林事務所</t>
    <rPh sb="0" eb="2">
      <t>カンキョウ</t>
    </rPh>
    <rPh sb="2" eb="4">
      <t>シンリン</t>
    </rPh>
    <rPh sb="4" eb="7">
      <t>ジムショ</t>
    </rPh>
    <phoneticPr fontId="2"/>
  </si>
  <si>
    <t>網</t>
    <rPh sb="0" eb="1">
      <t>アミ</t>
    </rPh>
    <phoneticPr fontId="2"/>
  </si>
  <si>
    <t>わな</t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</si>
  <si>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</si>
  <si>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</si>
  <si>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合　計</t>
    <rPh sb="0" eb="3">
      <t>ゴウケイ</t>
    </rPh>
    <phoneticPr fontId="2"/>
  </si>
  <si>
    <t>備　考</t>
    <rPh sb="0" eb="3">
      <t>ビコウ</t>
    </rPh>
    <phoneticPr fontId="2"/>
  </si>
  <si>
    <t>高額</t>
    <rPh sb="0" eb="2">
      <t>コウガク</t>
    </rPh>
    <phoneticPr fontId="2"/>
  </si>
  <si>
    <t>低額</t>
    <rPh sb="0" eb="2">
      <t>テイガク</t>
    </rPh>
    <phoneticPr fontId="2"/>
  </si>
  <si>
    <t>計</t>
    <rPh sb="0" eb="1">
      <t>ケイ</t>
    </rPh>
    <phoneticPr fontId="2"/>
  </si>
  <si>
    <t>渋川</t>
    <rPh sb="0" eb="2">
      <t>シブカワ</t>
    </rPh>
    <phoneticPr fontId="2"/>
  </si>
  <si>
    <t>一般</t>
    <rPh sb="0" eb="2">
      <t>イッパン</t>
    </rPh>
    <phoneticPr fontId="2"/>
  </si>
  <si>
    <t>許可捕獲者</t>
    <rPh sb="0" eb="2">
      <t>キョカ</t>
    </rPh>
    <rPh sb="2" eb="5">
      <t>ホカクシャ</t>
    </rPh>
    <phoneticPr fontId="2"/>
  </si>
  <si>
    <t>対象鳥獣捕獲員</t>
    <rPh sb="0" eb="4">
      <t>タイショウチョウジュウ</t>
    </rPh>
    <rPh sb="4" eb="6">
      <t>ホカク</t>
    </rPh>
    <rPh sb="6" eb="7">
      <t>イン</t>
    </rPh>
    <phoneticPr fontId="2"/>
  </si>
  <si>
    <t>認定事業者</t>
    <rPh sb="0" eb="2">
      <t>ニンテイ</t>
    </rPh>
    <rPh sb="2" eb="5">
      <t>ジギョウシャ</t>
    </rPh>
    <phoneticPr fontId="2"/>
  </si>
  <si>
    <t>西部</t>
    <rPh sb="0" eb="2">
      <t>セイブ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</si>
  <si>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</si>
  <si>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</si>
  <si>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吾妻</t>
    <rPh sb="0" eb="2">
      <t>アガツマ</t>
    </rPh>
    <phoneticPr fontId="2"/>
  </si>
  <si>
    <t>利根沼田</t>
    <rPh sb="0" eb="2">
      <t>トネ</t>
    </rPh>
    <rPh sb="2" eb="4">
      <t>ヌマタ</t>
    </rPh>
    <phoneticPr fontId="2"/>
  </si>
  <si>
    <t>桐生</t>
    <rPh sb="0" eb="2">
      <t>キリュウ</t>
    </rPh>
    <phoneticPr fontId="2"/>
  </si>
  <si>
    <t>合計</t>
    <rPh sb="0" eb="2">
      <t>ゴウケイ</t>
    </rPh>
    <phoneticPr fontId="2"/>
  </si>
  <si>
    <t>区   分</t>
    <rPh sb="0" eb="5">
      <t>クブン</t>
    </rPh>
    <phoneticPr fontId="2"/>
  </si>
  <si>
    <t>群 馬 県</t>
    <rPh sb="0" eb="5">
      <t>グンマケン</t>
    </rPh>
    <phoneticPr fontId="2"/>
  </si>
  <si>
    <t>内訳は（１）参照</t>
    <rPh sb="0" eb="2">
      <t>ウチワケ</t>
    </rPh>
    <rPh sb="6" eb="8">
      <t>サンショウ</t>
    </rPh>
    <phoneticPr fontId="2"/>
  </si>
  <si>
    <t>福 島 県</t>
    <rPh sb="0" eb="1">
      <t>フク</t>
    </rPh>
    <rPh sb="2" eb="3">
      <t>シマ</t>
    </rPh>
    <rPh sb="4" eb="5">
      <t>ケン</t>
    </rPh>
    <phoneticPr fontId="2"/>
  </si>
  <si>
    <t>茨 城 県</t>
    <rPh sb="0" eb="3">
      <t>イバラギ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</si>
  <si>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</si>
  <si>
    <t>埼 玉 県</t>
    <rPh sb="0" eb="1">
      <t>サキ</t>
    </rPh>
    <rPh sb="2" eb="3">
      <t>タマ</t>
    </rPh>
    <rPh sb="4" eb="5">
      <t>ケン</t>
    </rPh>
    <phoneticPr fontId="2"/>
  </si>
  <si>
    <t>千 葉 県</t>
    <rPh sb="0" eb="1">
      <t>セン</t>
    </rPh>
    <rPh sb="2" eb="3">
      <t>ハ</t>
    </rPh>
    <rPh sb="4" eb="5">
      <t>ケン</t>
    </rPh>
    <phoneticPr fontId="2"/>
  </si>
  <si>
    <t>東 京 都</t>
    <rPh sb="0" eb="1">
      <t>ヒガシ</t>
    </rPh>
    <rPh sb="2" eb="3">
      <t>キョウ</t>
    </rPh>
    <rPh sb="4" eb="5">
      <t>ミヤコ</t>
    </rPh>
    <phoneticPr fontId="2"/>
  </si>
  <si>
    <t>神 奈 川 県</t>
    <rPh sb="0" eb="1">
      <t>カミ</t>
    </rPh>
    <rPh sb="2" eb="3">
      <t>ナ</t>
    </rPh>
    <rPh sb="4" eb="5">
      <t>カワ</t>
    </rPh>
    <rPh sb="6" eb="7">
      <t>ケン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</si>
  <si>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</si>
  <si>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長 野 県</t>
    <rPh sb="0" eb="1">
      <t>チョウ</t>
    </rPh>
    <rPh sb="2" eb="3">
      <t>ノ</t>
    </rPh>
    <rPh sb="4" eb="5">
      <t>ケン</t>
    </rPh>
    <phoneticPr fontId="2"/>
  </si>
  <si>
    <t xml:space="preserve"> 合　　 計</t>
    <rPh sb="1" eb="6">
      <t>ゴウケイ</t>
    </rPh>
    <phoneticPr fontId="2"/>
  </si>
  <si>
    <t>（１）県内狩猟者登録状況（R5）</t>
    <phoneticPr fontId="2"/>
  </si>
  <si>
    <t>（２）都道府県別狩猟者登録状況（R5）</t>
    <rPh sb="3" eb="7">
      <t>トドウフケン</t>
    </rPh>
    <rPh sb="7" eb="8">
      <t>ベツ</t>
    </rPh>
    <rPh sb="8" eb="11">
      <t>シュリョウシャ</t>
    </rPh>
    <rPh sb="11" eb="13">
      <t>トウロク</t>
    </rPh>
    <rPh sb="13" eb="15">
      <t>ジョウキョウ</t>
    </rPh>
    <phoneticPr fontId="2"/>
  </si>
  <si>
    <t>山 梨 県</t>
    <rPh sb="0" eb="1">
      <t>ヤマ</t>
    </rPh>
    <rPh sb="2" eb="3">
      <t>ナシ</t>
    </rPh>
    <rPh sb="4" eb="5">
      <t>ケン</t>
    </rPh>
    <phoneticPr fontId="2"/>
  </si>
  <si>
    <t>富 山 県</t>
    <rPh sb="0" eb="1">
      <t>トミ</t>
    </rPh>
    <rPh sb="2" eb="3">
      <t>ヤマ</t>
    </rPh>
    <rPh sb="4" eb="5">
      <t>ケン</t>
    </rPh>
    <phoneticPr fontId="2"/>
  </si>
  <si>
    <t>※福島県、茨城県、栃木県、山梨県、新潟県、長野県、富山県は全て一般</t>
    <rPh sb="1" eb="4">
      <t>フクシマケン</t>
    </rPh>
    <rPh sb="5" eb="8">
      <t>イバラキケン</t>
    </rPh>
    <rPh sb="9" eb="12">
      <t>トチギケン</t>
    </rPh>
    <rPh sb="13" eb="15">
      <t>ヤマナシ</t>
    </rPh>
    <rPh sb="15" eb="16">
      <t>ケン</t>
    </rPh>
    <rPh sb="17" eb="20">
      <t>ニイガタケン</t>
    </rPh>
    <rPh sb="21" eb="24">
      <t>ナガノケン</t>
    </rPh>
    <rPh sb="25" eb="28">
      <t>トヤマケン</t>
    </rPh>
    <rPh sb="29" eb="30">
      <t>スベ</t>
    </rPh>
    <rPh sb="31" eb="33">
      <t>イッパン</t>
    </rPh>
    <phoneticPr fontId="2"/>
  </si>
  <si>
    <t>対象鳥獣捕獲員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</si>
</sst>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);[Red]\(0\)"/>
  </numFmts>
  <fonts count="5" x14ac:knownFonts="1"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Up="1">
      <left style="medium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double">
        <color indexed="64"/>
      </left>
      <right/>
      <top/>
      <bottom style="double">
        <color indexed="64"/>
      </bottom>
      <diagonal/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rgb="FF000000"/>
      </left>
      <right style="hair">
        <color indexed="64"/>
      </right>
      <top style="dashed">
        <color rgb="FF000000"/>
      </top>
      <bottom style="dashed">
        <color rgb="FF000000"/>
      </bottom>
      <diagonal/>
    </border>
    <border>
      <left style="hair">
        <color indexed="64"/>
      </left>
      <right/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27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86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78" fontId="4" fillId="0" borderId="64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8" fontId="4" fillId="0" borderId="17" xfId="0" applyNumberFormat="1" applyFont="1" applyBorder="1" applyAlignment="1">
      <alignment horizontal="right" vertical="center"/>
    </xf>
    <xf numFmtId="178" fontId="4" fillId="0" borderId="56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178" fontId="4" fillId="0" borderId="84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85" xfId="0" applyFont="1" applyBorder="1" applyAlignment="1">
      <alignment horizontal="left" vertical="center"/>
    </xf>
    <xf numFmtId="178" fontId="4" fillId="0" borderId="21" xfId="0" applyNumberFormat="1" applyFont="1" applyBorder="1" applyAlignment="1">
      <alignment vertical="center"/>
    </xf>
    <xf numFmtId="178" fontId="4" fillId="0" borderId="87" xfId="0" applyNumberFormat="1" applyFont="1" applyBorder="1" applyAlignment="1">
      <alignment vertical="center"/>
    </xf>
    <xf numFmtId="178" fontId="4" fillId="0" borderId="88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178" fontId="4" fillId="0" borderId="31" xfId="0" applyNumberFormat="1" applyFont="1" applyBorder="1" applyAlignment="1">
      <alignment horizontal="center" vertical="center"/>
    </xf>
    <xf numFmtId="178" fontId="4" fillId="0" borderId="80" xfId="0" applyNumberFormat="1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78" fontId="4" fillId="0" borderId="74" xfId="0" applyNumberFormat="1" applyFont="1" applyBorder="1" applyAlignment="1">
      <alignment horizontal="right" vertical="center"/>
    </xf>
    <xf numFmtId="178" fontId="4" fillId="0" borderId="75" xfId="0" applyNumberFormat="1" applyFont="1" applyBorder="1" applyAlignment="1">
      <alignment horizontal="right" vertical="center"/>
    </xf>
    <xf numFmtId="178" fontId="4" fillId="0" borderId="76" xfId="0" applyNumberFormat="1" applyFont="1" applyBorder="1" applyAlignment="1">
      <alignment horizontal="right" vertical="center"/>
    </xf>
    <xf numFmtId="178" fontId="4" fillId="0" borderId="77" xfId="0" applyNumberFormat="1" applyFont="1" applyBorder="1" applyAlignment="1">
      <alignment horizontal="center" vertical="center"/>
    </xf>
    <xf numFmtId="178" fontId="4" fillId="0" borderId="88" xfId="0" applyNumberFormat="1" applyFont="1" applyBorder="1"/>
    <xf numFmtId="178" fontId="4" fillId="0" borderId="22" xfId="0" applyNumberFormat="1" applyFont="1" applyBorder="1"/>
    <xf numFmtId="178" fontId="4" fillId="0" borderId="89" xfId="0" applyNumberFormat="1" applyFont="1" applyBorder="1"/>
    <xf numFmtId="178" fontId="4" fillId="0" borderId="83" xfId="0" applyNumberFormat="1" applyFont="1" applyBorder="1"/>
    <xf numFmtId="178" fontId="4" fillId="0" borderId="79" xfId="0" applyNumberFormat="1" applyFont="1" applyBorder="1" applyAlignment="1">
      <alignment horizontal="center" vertical="center"/>
    </xf>
    <xf numFmtId="178" fontId="4" fillId="0" borderId="69" xfId="0" applyNumberFormat="1" applyFont="1" applyBorder="1"/>
    <xf numFmtId="178" fontId="4" fillId="0" borderId="23" xfId="0" applyNumberFormat="1" applyFont="1" applyBorder="1"/>
    <xf numFmtId="178" fontId="4" fillId="0" borderId="46" xfId="0" applyNumberFormat="1" applyFont="1" applyBorder="1" applyAlignment="1">
      <alignment horizontal="center" vertical="center"/>
    </xf>
    <xf numFmtId="178" fontId="4" fillId="0" borderId="36" xfId="0" applyNumberFormat="1" applyFont="1" applyBorder="1"/>
    <xf numFmtId="178" fontId="4" fillId="0" borderId="52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3" fillId="0" borderId="90" xfId="0" applyFont="1" applyBorder="1" applyAlignment="1">
      <alignment horizontal="left" vertical="center"/>
    </xf>
    <xf numFmtId="178" fontId="4" fillId="0" borderId="91" xfId="0" applyNumberFormat="1" applyFont="1" applyBorder="1" applyAlignment="1">
      <alignment vertical="center"/>
    </xf>
    <xf numFmtId="178" fontId="4" fillId="0" borderId="92" xfId="0" applyNumberFormat="1" applyFont="1" applyBorder="1" applyAlignment="1">
      <alignment vertical="center"/>
    </xf>
    <xf numFmtId="178" fontId="4" fillId="0" borderId="93" xfId="0" applyNumberFormat="1" applyFont="1" applyBorder="1"/>
    <xf numFmtId="178" fontId="4" fillId="0" borderId="94" xfId="0" applyNumberFormat="1" applyFont="1" applyBorder="1"/>
    <xf numFmtId="178" fontId="4" fillId="0" borderId="95" xfId="0" applyNumberFormat="1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177" fontId="4" fillId="0" borderId="17" xfId="0" applyNumberFormat="1" applyFont="1" applyBorder="1"/>
    <xf numFmtId="176" fontId="4" fillId="0" borderId="18" xfId="0" applyNumberFormat="1" applyFont="1" applyBorder="1"/>
    <xf numFmtId="177" fontId="4" fillId="0" borderId="18" xfId="0" applyNumberFormat="1" applyFont="1" applyBorder="1"/>
    <xf numFmtId="176" fontId="4" fillId="0" borderId="21" xfId="0" applyNumberFormat="1" applyFont="1" applyBorder="1"/>
    <xf numFmtId="176" fontId="4" fillId="0" borderId="22" xfId="0" applyNumberFormat="1" applyFont="1" applyBorder="1"/>
    <xf numFmtId="177" fontId="4" fillId="0" borderId="23" xfId="0" applyNumberFormat="1" applyFont="1" applyBorder="1"/>
    <xf numFmtId="176" fontId="4" fillId="0" borderId="24" xfId="0" applyNumberFormat="1" applyFont="1" applyBorder="1"/>
    <xf numFmtId="177" fontId="4" fillId="0" borderId="24" xfId="0" applyNumberFormat="1" applyFont="1" applyBorder="1"/>
    <xf numFmtId="0" fontId="4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177" fontId="4" fillId="0" borderId="30" xfId="0" applyNumberFormat="1" applyFont="1" applyBorder="1"/>
    <xf numFmtId="176" fontId="4" fillId="0" borderId="31" xfId="0" applyNumberFormat="1" applyFont="1" applyBorder="1"/>
    <xf numFmtId="177" fontId="4" fillId="0" borderId="31" xfId="0" applyNumberFormat="1" applyFont="1" applyBorder="1"/>
    <xf numFmtId="0" fontId="4" fillId="0" borderId="32" xfId="0" applyFont="1" applyBorder="1" applyAlignment="1">
      <alignment horizontal="center" vertical="center"/>
    </xf>
    <xf numFmtId="177" fontId="4" fillId="0" borderId="36" xfId="0" applyNumberFormat="1" applyFont="1" applyBorder="1"/>
    <xf numFmtId="176" fontId="4" fillId="0" borderId="37" xfId="0" applyNumberFormat="1" applyFont="1" applyBorder="1"/>
    <xf numFmtId="177" fontId="4" fillId="0" borderId="37" xfId="0" applyNumberFormat="1" applyFont="1" applyBorder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7" fontId="4" fillId="0" borderId="42" xfId="0" applyNumberFormat="1" applyFont="1" applyBorder="1"/>
    <xf numFmtId="176" fontId="4" fillId="0" borderId="43" xfId="0" applyNumberFormat="1" applyFont="1" applyBorder="1"/>
    <xf numFmtId="177" fontId="4" fillId="0" borderId="43" xfId="0" applyNumberFormat="1" applyFont="1" applyBorder="1"/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177" fontId="4" fillId="0" borderId="61" xfId="0" applyNumberFormat="1" applyFont="1" applyBorder="1" applyAlignment="1">
      <alignment horizontal="right" vertical="center"/>
    </xf>
    <xf numFmtId="177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 shrinkToFit="1"/>
    </xf>
    <xf numFmtId="178" fontId="4" fillId="0" borderId="96" xfId="0" applyNumberFormat="1" applyFont="1" applyBorder="1" applyAlignment="1">
      <alignment horizontal="right" vertical="center"/>
    </xf>
    <xf numFmtId="0" fontId="4" fillId="0" borderId="72" xfId="0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4" fillId="0" borderId="67" xfId="0" applyNumberFormat="1" applyFont="1" applyBorder="1" applyAlignment="1">
      <alignment horizontal="center" vertical="center"/>
    </xf>
    <xf numFmtId="178" fontId="4" fillId="0" borderId="68" xfId="0" applyNumberFormat="1" applyFont="1" applyBorder="1" applyAlignment="1">
      <alignment horizontal="center" vertical="center"/>
    </xf>
    <xf numFmtId="178" fontId="4" fillId="0" borderId="70" xfId="0" applyNumberFormat="1" applyFont="1" applyBorder="1" applyAlignment="1">
      <alignment horizontal="right" vertical="center"/>
    </xf>
    <xf numFmtId="178" fontId="4" fillId="0" borderId="71" xfId="0" applyNumberFormat="1" applyFont="1" applyBorder="1" applyAlignment="1">
      <alignment horizontal="right" vertical="center"/>
    </xf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81" xfId="0" applyNumberFormat="1" applyFont="1" applyBorder="1" applyAlignment="1">
      <alignment horizontal="center" vertical="center"/>
    </xf>
    <xf numFmtId="178" fontId="4" fillId="0" borderId="8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77" fontId="4" fillId="0" borderId="59" xfId="0" applyNumberFormat="1" applyFont="1" applyBorder="1" applyAlignment="1">
      <alignment horizontal="center" vertical="center"/>
    </xf>
    <xf numFmtId="177" fontId="4" fillId="0" borderId="60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/>
    </xf>
    <xf numFmtId="176" fontId="4" fillId="0" borderId="48" xfId="0" applyNumberFormat="1" applyFont="1" applyBorder="1" applyAlignment="1">
      <alignment horizontal="center"/>
    </xf>
    <xf numFmtId="176" fontId="4" fillId="0" borderId="50" xfId="0" applyNumberFormat="1" applyFont="1" applyBorder="1" applyAlignment="1">
      <alignment horizontal="center"/>
    </xf>
    <xf numFmtId="176" fontId="4" fillId="0" borderId="5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/>
    </xf>
    <xf numFmtId="176" fontId="4" fillId="0" borderId="16" xfId="0" applyNumberFormat="1" applyFont="1" applyBorder="1" applyAlignment="1">
      <alignment horizontal="center"/>
    </xf>
    <xf numFmtId="176" fontId="4" fillId="0" borderId="25" xfId="0" applyNumberFormat="1" applyFont="1" applyBorder="1" applyAlignment="1">
      <alignment horizontal="center"/>
    </xf>
    <xf numFmtId="176" fontId="4" fillId="0" borderId="26" xfId="0" applyNumberFormat="1" applyFont="1" applyBorder="1" applyAlignment="1">
      <alignment horizontal="center"/>
    </xf>
    <xf numFmtId="176" fontId="4" fillId="0" borderId="34" xfId="0" applyNumberFormat="1" applyFont="1" applyBorder="1" applyAlignment="1">
      <alignment horizontal="center"/>
    </xf>
    <xf numFmtId="176" fontId="4" fillId="0" borderId="35" xfId="0" applyNumberFormat="1" applyFont="1" applyBorder="1" applyAlignment="1">
      <alignment horizontal="center"/>
    </xf>
    <xf numFmtId="176" fontId="4" fillId="0" borderId="40" xfId="0" applyNumberFormat="1" applyFont="1" applyBorder="1" applyAlignment="1">
      <alignment horizontal="center"/>
    </xf>
    <xf numFmtId="176" fontId="4" fillId="0" borderId="41" xfId="0" applyNumberFormat="1" applyFont="1" applyBorder="1" applyAlignment="1">
      <alignment horizontal="center"/>
    </xf>
    <xf numFmtId="176" fontId="4" fillId="0" borderId="28" xfId="0" applyNumberFormat="1" applyFont="1" applyBorder="1" applyAlignment="1">
      <alignment horizontal="center"/>
    </xf>
    <xf numFmtId="176" fontId="4" fillId="0" borderId="29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/>
    </xf>
    <xf numFmtId="178" fontId="4" fillId="0" borderId="48" xfId="0" applyNumberFormat="1" applyFont="1" applyBorder="1" applyAlignment="1">
      <alignment horizontal="center"/>
    </xf>
    <xf numFmtId="178" fontId="4" fillId="0" borderId="50" xfId="0" applyNumberFormat="1" applyFont="1" applyBorder="1" applyAlignment="1">
      <alignment horizontal="center"/>
    </xf>
    <xf numFmtId="178" fontId="4" fillId="0" borderId="5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97" xfId="0" applyNumberFormat="1" applyFont="1" applyBorder="1" applyAlignment="1">
      <alignment vertical="center"/>
    </xf>
    <xf numFmtId="178" fontId="4" fillId="0" borderId="98" xfId="0" applyNumberFormat="1" applyFont="1" applyBorder="1" applyAlignment="1">
      <alignment vertical="center"/>
    </xf>
    <xf numFmtId="0" fontId="4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left" vertical="center"/>
    </xf>
    <xf numFmtId="178" fontId="4" fillId="0" borderId="101" xfId="0" applyNumberFormat="1" applyFont="1" applyBorder="1" applyAlignment="1">
      <alignment vertical="center"/>
    </xf>
    <xf numFmtId="178" fontId="4" fillId="0" borderId="102" xfId="0" applyNumberFormat="1" applyFont="1" applyBorder="1" applyAlignment="1">
      <alignment vertical="center"/>
    </xf>
    <xf numFmtId="178" fontId="4" fillId="0" borderId="9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vertical="center"/>
    </xf>
    <xf numFmtId="178" fontId="4" fillId="0" borderId="65" xfId="0" applyNumberFormat="1" applyFont="1" applyBorder="1" applyAlignment="1">
      <alignment vertical="center"/>
    </xf>
    <xf numFmtId="0" fontId="4" fillId="0" borderId="103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4" fillId="0" borderId="10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view="pageBreakPreview" topLeftCell="A55" zoomScale="90" zoomScaleNormal="50" zoomScaleSheetLayoutView="90" workbookViewId="0">
      <selection activeCell="G85" sqref="G85"/>
    </sheetView>
  </sheetViews>
  <sheetFormatPr defaultRowHeight="13.2" x14ac:dyDescent="0.45"/>
  <cols>
    <col min="1" max="1" width="3.09765625" style="15" customWidth="1"/>
    <col min="2" max="2" width="12.69921875" style="15" bestFit="1" customWidth="1"/>
    <col min="3" max="13" width="7.5" style="15" customWidth="1"/>
    <col min="14" max="14" width="14.59765625" style="15" customWidth="1"/>
    <col min="15" max="256" width="9" style="15"/>
    <col min="257" max="257" width="3.09765625" style="15" customWidth="1"/>
    <col min="258" max="258" width="12.69921875" style="15" bestFit="1" customWidth="1"/>
    <col min="259" max="269" width="7.5" style="15" customWidth="1"/>
    <col min="270" max="270" width="13.8984375" style="15" customWidth="1"/>
    <col min="271" max="512" width="9" style="15"/>
    <col min="513" max="513" width="3.09765625" style="15" customWidth="1"/>
    <col min="514" max="514" width="12.69921875" style="15" bestFit="1" customWidth="1"/>
    <col min="515" max="525" width="7.5" style="15" customWidth="1"/>
    <col min="526" max="526" width="13.8984375" style="15" customWidth="1"/>
    <col min="527" max="768" width="9" style="15"/>
    <col min="769" max="769" width="3.09765625" style="15" customWidth="1"/>
    <col min="770" max="770" width="12.69921875" style="15" bestFit="1" customWidth="1"/>
    <col min="771" max="781" width="7.5" style="15" customWidth="1"/>
    <col min="782" max="782" width="13.8984375" style="15" customWidth="1"/>
    <col min="783" max="1024" width="9" style="15"/>
    <col min="1025" max="1025" width="3.09765625" style="15" customWidth="1"/>
    <col min="1026" max="1026" width="12.69921875" style="15" bestFit="1" customWidth="1"/>
    <col min="1027" max="1037" width="7.5" style="15" customWidth="1"/>
    <col min="1038" max="1038" width="13.8984375" style="15" customWidth="1"/>
    <col min="1039" max="1280" width="9" style="15"/>
    <col min="1281" max="1281" width="3.09765625" style="15" customWidth="1"/>
    <col min="1282" max="1282" width="12.69921875" style="15" bestFit="1" customWidth="1"/>
    <col min="1283" max="1293" width="7.5" style="15" customWidth="1"/>
    <col min="1294" max="1294" width="13.8984375" style="15" customWidth="1"/>
    <col min="1295" max="1536" width="9" style="15"/>
    <col min="1537" max="1537" width="3.09765625" style="15" customWidth="1"/>
    <col min="1538" max="1538" width="12.69921875" style="15" bestFit="1" customWidth="1"/>
    <col min="1539" max="1549" width="7.5" style="15" customWidth="1"/>
    <col min="1550" max="1550" width="13.8984375" style="15" customWidth="1"/>
    <col min="1551" max="1792" width="9" style="15"/>
    <col min="1793" max="1793" width="3.09765625" style="15" customWidth="1"/>
    <col min="1794" max="1794" width="12.69921875" style="15" bestFit="1" customWidth="1"/>
    <col min="1795" max="1805" width="7.5" style="15" customWidth="1"/>
    <col min="1806" max="1806" width="13.8984375" style="15" customWidth="1"/>
    <col min="1807" max="2048" width="9" style="15"/>
    <col min="2049" max="2049" width="3.09765625" style="15" customWidth="1"/>
    <col min="2050" max="2050" width="12.69921875" style="15" bestFit="1" customWidth="1"/>
    <col min="2051" max="2061" width="7.5" style="15" customWidth="1"/>
    <col min="2062" max="2062" width="13.8984375" style="15" customWidth="1"/>
    <col min="2063" max="2304" width="9" style="15"/>
    <col min="2305" max="2305" width="3.09765625" style="15" customWidth="1"/>
    <col min="2306" max="2306" width="12.69921875" style="15" bestFit="1" customWidth="1"/>
    <col min="2307" max="2317" width="7.5" style="15" customWidth="1"/>
    <col min="2318" max="2318" width="13.8984375" style="15" customWidth="1"/>
    <col min="2319" max="2560" width="9" style="15"/>
    <col min="2561" max="2561" width="3.09765625" style="15" customWidth="1"/>
    <col min="2562" max="2562" width="12.69921875" style="15" bestFit="1" customWidth="1"/>
    <col min="2563" max="2573" width="7.5" style="15" customWidth="1"/>
    <col min="2574" max="2574" width="13.8984375" style="15" customWidth="1"/>
    <col min="2575" max="2816" width="9" style="15"/>
    <col min="2817" max="2817" width="3.09765625" style="15" customWidth="1"/>
    <col min="2818" max="2818" width="12.69921875" style="15" bestFit="1" customWidth="1"/>
    <col min="2819" max="2829" width="7.5" style="15" customWidth="1"/>
    <col min="2830" max="2830" width="13.8984375" style="15" customWidth="1"/>
    <col min="2831" max="3072" width="9" style="15"/>
    <col min="3073" max="3073" width="3.09765625" style="15" customWidth="1"/>
    <col min="3074" max="3074" width="12.69921875" style="15" bestFit="1" customWidth="1"/>
    <col min="3075" max="3085" width="7.5" style="15" customWidth="1"/>
    <col min="3086" max="3086" width="13.8984375" style="15" customWidth="1"/>
    <col min="3087" max="3328" width="9" style="15"/>
    <col min="3329" max="3329" width="3.09765625" style="15" customWidth="1"/>
    <col min="3330" max="3330" width="12.69921875" style="15" bestFit="1" customWidth="1"/>
    <col min="3331" max="3341" width="7.5" style="15" customWidth="1"/>
    <col min="3342" max="3342" width="13.8984375" style="15" customWidth="1"/>
    <col min="3343" max="3584" width="9" style="15"/>
    <col min="3585" max="3585" width="3.09765625" style="15" customWidth="1"/>
    <col min="3586" max="3586" width="12.69921875" style="15" bestFit="1" customWidth="1"/>
    <col min="3587" max="3597" width="7.5" style="15" customWidth="1"/>
    <col min="3598" max="3598" width="13.8984375" style="15" customWidth="1"/>
    <col min="3599" max="3840" width="9" style="15"/>
    <col min="3841" max="3841" width="3.09765625" style="15" customWidth="1"/>
    <col min="3842" max="3842" width="12.69921875" style="15" bestFit="1" customWidth="1"/>
    <col min="3843" max="3853" width="7.5" style="15" customWidth="1"/>
    <col min="3854" max="3854" width="13.8984375" style="15" customWidth="1"/>
    <col min="3855" max="4096" width="9" style="15"/>
    <col min="4097" max="4097" width="3.09765625" style="15" customWidth="1"/>
    <col min="4098" max="4098" width="12.69921875" style="15" bestFit="1" customWidth="1"/>
    <col min="4099" max="4109" width="7.5" style="15" customWidth="1"/>
    <col min="4110" max="4110" width="13.8984375" style="15" customWidth="1"/>
    <col min="4111" max="4352" width="9" style="15"/>
    <col min="4353" max="4353" width="3.09765625" style="15" customWidth="1"/>
    <col min="4354" max="4354" width="12.69921875" style="15" bestFit="1" customWidth="1"/>
    <col min="4355" max="4365" width="7.5" style="15" customWidth="1"/>
    <col min="4366" max="4366" width="13.8984375" style="15" customWidth="1"/>
    <col min="4367" max="4608" width="9" style="15"/>
    <col min="4609" max="4609" width="3.09765625" style="15" customWidth="1"/>
    <col min="4610" max="4610" width="12.69921875" style="15" bestFit="1" customWidth="1"/>
    <col min="4611" max="4621" width="7.5" style="15" customWidth="1"/>
    <col min="4622" max="4622" width="13.8984375" style="15" customWidth="1"/>
    <col min="4623" max="4864" width="9" style="15"/>
    <col min="4865" max="4865" width="3.09765625" style="15" customWidth="1"/>
    <col min="4866" max="4866" width="12.69921875" style="15" bestFit="1" customWidth="1"/>
    <col min="4867" max="4877" width="7.5" style="15" customWidth="1"/>
    <col min="4878" max="4878" width="13.8984375" style="15" customWidth="1"/>
    <col min="4879" max="5120" width="9" style="15"/>
    <col min="5121" max="5121" width="3.09765625" style="15" customWidth="1"/>
    <col min="5122" max="5122" width="12.69921875" style="15" bestFit="1" customWidth="1"/>
    <col min="5123" max="5133" width="7.5" style="15" customWidth="1"/>
    <col min="5134" max="5134" width="13.8984375" style="15" customWidth="1"/>
    <col min="5135" max="5376" width="9" style="15"/>
    <col min="5377" max="5377" width="3.09765625" style="15" customWidth="1"/>
    <col min="5378" max="5378" width="12.69921875" style="15" bestFit="1" customWidth="1"/>
    <col min="5379" max="5389" width="7.5" style="15" customWidth="1"/>
    <col min="5390" max="5390" width="13.8984375" style="15" customWidth="1"/>
    <col min="5391" max="5632" width="9" style="15"/>
    <col min="5633" max="5633" width="3.09765625" style="15" customWidth="1"/>
    <col min="5634" max="5634" width="12.69921875" style="15" bestFit="1" customWidth="1"/>
    <col min="5635" max="5645" width="7.5" style="15" customWidth="1"/>
    <col min="5646" max="5646" width="13.8984375" style="15" customWidth="1"/>
    <col min="5647" max="5888" width="9" style="15"/>
    <col min="5889" max="5889" width="3.09765625" style="15" customWidth="1"/>
    <col min="5890" max="5890" width="12.69921875" style="15" bestFit="1" customWidth="1"/>
    <col min="5891" max="5901" width="7.5" style="15" customWidth="1"/>
    <col min="5902" max="5902" width="13.8984375" style="15" customWidth="1"/>
    <col min="5903" max="6144" width="9" style="15"/>
    <col min="6145" max="6145" width="3.09765625" style="15" customWidth="1"/>
    <col min="6146" max="6146" width="12.69921875" style="15" bestFit="1" customWidth="1"/>
    <col min="6147" max="6157" width="7.5" style="15" customWidth="1"/>
    <col min="6158" max="6158" width="13.8984375" style="15" customWidth="1"/>
    <col min="6159" max="6400" width="9" style="15"/>
    <col min="6401" max="6401" width="3.09765625" style="15" customWidth="1"/>
    <col min="6402" max="6402" width="12.69921875" style="15" bestFit="1" customWidth="1"/>
    <col min="6403" max="6413" width="7.5" style="15" customWidth="1"/>
    <col min="6414" max="6414" width="13.8984375" style="15" customWidth="1"/>
    <col min="6415" max="6656" width="9" style="15"/>
    <col min="6657" max="6657" width="3.09765625" style="15" customWidth="1"/>
    <col min="6658" max="6658" width="12.69921875" style="15" bestFit="1" customWidth="1"/>
    <col min="6659" max="6669" width="7.5" style="15" customWidth="1"/>
    <col min="6670" max="6670" width="13.8984375" style="15" customWidth="1"/>
    <col min="6671" max="6912" width="9" style="15"/>
    <col min="6913" max="6913" width="3.09765625" style="15" customWidth="1"/>
    <col min="6914" max="6914" width="12.69921875" style="15" bestFit="1" customWidth="1"/>
    <col min="6915" max="6925" width="7.5" style="15" customWidth="1"/>
    <col min="6926" max="6926" width="13.8984375" style="15" customWidth="1"/>
    <col min="6927" max="7168" width="9" style="15"/>
    <col min="7169" max="7169" width="3.09765625" style="15" customWidth="1"/>
    <col min="7170" max="7170" width="12.69921875" style="15" bestFit="1" customWidth="1"/>
    <col min="7171" max="7181" width="7.5" style="15" customWidth="1"/>
    <col min="7182" max="7182" width="13.8984375" style="15" customWidth="1"/>
    <col min="7183" max="7424" width="9" style="15"/>
    <col min="7425" max="7425" width="3.09765625" style="15" customWidth="1"/>
    <col min="7426" max="7426" width="12.69921875" style="15" bestFit="1" customWidth="1"/>
    <col min="7427" max="7437" width="7.5" style="15" customWidth="1"/>
    <col min="7438" max="7438" width="13.8984375" style="15" customWidth="1"/>
    <col min="7439" max="7680" width="9" style="15"/>
    <col min="7681" max="7681" width="3.09765625" style="15" customWidth="1"/>
    <col min="7682" max="7682" width="12.69921875" style="15" bestFit="1" customWidth="1"/>
    <col min="7683" max="7693" width="7.5" style="15" customWidth="1"/>
    <col min="7694" max="7694" width="13.8984375" style="15" customWidth="1"/>
    <col min="7695" max="7936" width="9" style="15"/>
    <col min="7937" max="7937" width="3.09765625" style="15" customWidth="1"/>
    <col min="7938" max="7938" width="12.69921875" style="15" bestFit="1" customWidth="1"/>
    <col min="7939" max="7949" width="7.5" style="15" customWidth="1"/>
    <col min="7950" max="7950" width="13.8984375" style="15" customWidth="1"/>
    <col min="7951" max="8192" width="9" style="15"/>
    <col min="8193" max="8193" width="3.09765625" style="15" customWidth="1"/>
    <col min="8194" max="8194" width="12.69921875" style="15" bestFit="1" customWidth="1"/>
    <col min="8195" max="8205" width="7.5" style="15" customWidth="1"/>
    <col min="8206" max="8206" width="13.8984375" style="15" customWidth="1"/>
    <col min="8207" max="8448" width="9" style="15"/>
    <col min="8449" max="8449" width="3.09765625" style="15" customWidth="1"/>
    <col min="8450" max="8450" width="12.69921875" style="15" bestFit="1" customWidth="1"/>
    <col min="8451" max="8461" width="7.5" style="15" customWidth="1"/>
    <col min="8462" max="8462" width="13.8984375" style="15" customWidth="1"/>
    <col min="8463" max="8704" width="9" style="15"/>
    <col min="8705" max="8705" width="3.09765625" style="15" customWidth="1"/>
    <col min="8706" max="8706" width="12.69921875" style="15" bestFit="1" customWidth="1"/>
    <col min="8707" max="8717" width="7.5" style="15" customWidth="1"/>
    <col min="8718" max="8718" width="13.8984375" style="15" customWidth="1"/>
    <col min="8719" max="8960" width="9" style="15"/>
    <col min="8961" max="8961" width="3.09765625" style="15" customWidth="1"/>
    <col min="8962" max="8962" width="12.69921875" style="15" bestFit="1" customWidth="1"/>
    <col min="8963" max="8973" width="7.5" style="15" customWidth="1"/>
    <col min="8974" max="8974" width="13.8984375" style="15" customWidth="1"/>
    <col min="8975" max="9216" width="9" style="15"/>
    <col min="9217" max="9217" width="3.09765625" style="15" customWidth="1"/>
    <col min="9218" max="9218" width="12.69921875" style="15" bestFit="1" customWidth="1"/>
    <col min="9219" max="9229" width="7.5" style="15" customWidth="1"/>
    <col min="9230" max="9230" width="13.8984375" style="15" customWidth="1"/>
    <col min="9231" max="9472" width="9" style="15"/>
    <col min="9473" max="9473" width="3.09765625" style="15" customWidth="1"/>
    <col min="9474" max="9474" width="12.69921875" style="15" bestFit="1" customWidth="1"/>
    <col min="9475" max="9485" width="7.5" style="15" customWidth="1"/>
    <col min="9486" max="9486" width="13.8984375" style="15" customWidth="1"/>
    <col min="9487" max="9728" width="9" style="15"/>
    <col min="9729" max="9729" width="3.09765625" style="15" customWidth="1"/>
    <col min="9730" max="9730" width="12.69921875" style="15" bestFit="1" customWidth="1"/>
    <col min="9731" max="9741" width="7.5" style="15" customWidth="1"/>
    <col min="9742" max="9742" width="13.8984375" style="15" customWidth="1"/>
    <col min="9743" max="9984" width="9" style="15"/>
    <col min="9985" max="9985" width="3.09765625" style="15" customWidth="1"/>
    <col min="9986" max="9986" width="12.69921875" style="15" bestFit="1" customWidth="1"/>
    <col min="9987" max="9997" width="7.5" style="15" customWidth="1"/>
    <col min="9998" max="9998" width="13.8984375" style="15" customWidth="1"/>
    <col min="9999" max="10240" width="9" style="15"/>
    <col min="10241" max="10241" width="3.09765625" style="15" customWidth="1"/>
    <col min="10242" max="10242" width="12.69921875" style="15" bestFit="1" customWidth="1"/>
    <col min="10243" max="10253" width="7.5" style="15" customWidth="1"/>
    <col min="10254" max="10254" width="13.8984375" style="15" customWidth="1"/>
    <col min="10255" max="10496" width="9" style="15"/>
    <col min="10497" max="10497" width="3.09765625" style="15" customWidth="1"/>
    <col min="10498" max="10498" width="12.69921875" style="15" bestFit="1" customWidth="1"/>
    <col min="10499" max="10509" width="7.5" style="15" customWidth="1"/>
    <col min="10510" max="10510" width="13.8984375" style="15" customWidth="1"/>
    <col min="10511" max="10752" width="9" style="15"/>
    <col min="10753" max="10753" width="3.09765625" style="15" customWidth="1"/>
    <col min="10754" max="10754" width="12.69921875" style="15" bestFit="1" customWidth="1"/>
    <col min="10755" max="10765" width="7.5" style="15" customWidth="1"/>
    <col min="10766" max="10766" width="13.8984375" style="15" customWidth="1"/>
    <col min="10767" max="11008" width="9" style="15"/>
    <col min="11009" max="11009" width="3.09765625" style="15" customWidth="1"/>
    <col min="11010" max="11010" width="12.69921875" style="15" bestFit="1" customWidth="1"/>
    <col min="11011" max="11021" width="7.5" style="15" customWidth="1"/>
    <col min="11022" max="11022" width="13.8984375" style="15" customWidth="1"/>
    <col min="11023" max="11264" width="9" style="15"/>
    <col min="11265" max="11265" width="3.09765625" style="15" customWidth="1"/>
    <col min="11266" max="11266" width="12.69921875" style="15" bestFit="1" customWidth="1"/>
    <col min="11267" max="11277" width="7.5" style="15" customWidth="1"/>
    <col min="11278" max="11278" width="13.8984375" style="15" customWidth="1"/>
    <col min="11279" max="11520" width="9" style="15"/>
    <col min="11521" max="11521" width="3.09765625" style="15" customWidth="1"/>
    <col min="11522" max="11522" width="12.69921875" style="15" bestFit="1" customWidth="1"/>
    <col min="11523" max="11533" width="7.5" style="15" customWidth="1"/>
    <col min="11534" max="11534" width="13.8984375" style="15" customWidth="1"/>
    <col min="11535" max="11776" width="9" style="15"/>
    <col min="11777" max="11777" width="3.09765625" style="15" customWidth="1"/>
    <col min="11778" max="11778" width="12.69921875" style="15" bestFit="1" customWidth="1"/>
    <col min="11779" max="11789" width="7.5" style="15" customWidth="1"/>
    <col min="11790" max="11790" width="13.8984375" style="15" customWidth="1"/>
    <col min="11791" max="12032" width="9" style="15"/>
    <col min="12033" max="12033" width="3.09765625" style="15" customWidth="1"/>
    <col min="12034" max="12034" width="12.69921875" style="15" bestFit="1" customWidth="1"/>
    <col min="12035" max="12045" width="7.5" style="15" customWidth="1"/>
    <col min="12046" max="12046" width="13.8984375" style="15" customWidth="1"/>
    <col min="12047" max="12288" width="9" style="15"/>
    <col min="12289" max="12289" width="3.09765625" style="15" customWidth="1"/>
    <col min="12290" max="12290" width="12.69921875" style="15" bestFit="1" customWidth="1"/>
    <col min="12291" max="12301" width="7.5" style="15" customWidth="1"/>
    <col min="12302" max="12302" width="13.8984375" style="15" customWidth="1"/>
    <col min="12303" max="12544" width="9" style="15"/>
    <col min="12545" max="12545" width="3.09765625" style="15" customWidth="1"/>
    <col min="12546" max="12546" width="12.69921875" style="15" bestFit="1" customWidth="1"/>
    <col min="12547" max="12557" width="7.5" style="15" customWidth="1"/>
    <col min="12558" max="12558" width="13.8984375" style="15" customWidth="1"/>
    <col min="12559" max="12800" width="9" style="15"/>
    <col min="12801" max="12801" width="3.09765625" style="15" customWidth="1"/>
    <col min="12802" max="12802" width="12.69921875" style="15" bestFit="1" customWidth="1"/>
    <col min="12803" max="12813" width="7.5" style="15" customWidth="1"/>
    <col min="12814" max="12814" width="13.8984375" style="15" customWidth="1"/>
    <col min="12815" max="13056" width="9" style="15"/>
    <col min="13057" max="13057" width="3.09765625" style="15" customWidth="1"/>
    <col min="13058" max="13058" width="12.69921875" style="15" bestFit="1" customWidth="1"/>
    <col min="13059" max="13069" width="7.5" style="15" customWidth="1"/>
    <col min="13070" max="13070" width="13.8984375" style="15" customWidth="1"/>
    <col min="13071" max="13312" width="9" style="15"/>
    <col min="13313" max="13313" width="3.09765625" style="15" customWidth="1"/>
    <col min="13314" max="13314" width="12.69921875" style="15" bestFit="1" customWidth="1"/>
    <col min="13315" max="13325" width="7.5" style="15" customWidth="1"/>
    <col min="13326" max="13326" width="13.8984375" style="15" customWidth="1"/>
    <col min="13327" max="13568" width="9" style="15"/>
    <col min="13569" max="13569" width="3.09765625" style="15" customWidth="1"/>
    <col min="13570" max="13570" width="12.69921875" style="15" bestFit="1" customWidth="1"/>
    <col min="13571" max="13581" width="7.5" style="15" customWidth="1"/>
    <col min="13582" max="13582" width="13.8984375" style="15" customWidth="1"/>
    <col min="13583" max="13824" width="9" style="15"/>
    <col min="13825" max="13825" width="3.09765625" style="15" customWidth="1"/>
    <col min="13826" max="13826" width="12.69921875" style="15" bestFit="1" customWidth="1"/>
    <col min="13827" max="13837" width="7.5" style="15" customWidth="1"/>
    <col min="13838" max="13838" width="13.8984375" style="15" customWidth="1"/>
    <col min="13839" max="14080" width="9" style="15"/>
    <col min="14081" max="14081" width="3.09765625" style="15" customWidth="1"/>
    <col min="14082" max="14082" width="12.69921875" style="15" bestFit="1" customWidth="1"/>
    <col min="14083" max="14093" width="7.5" style="15" customWidth="1"/>
    <col min="14094" max="14094" width="13.8984375" style="15" customWidth="1"/>
    <col min="14095" max="14336" width="9" style="15"/>
    <col min="14337" max="14337" width="3.09765625" style="15" customWidth="1"/>
    <col min="14338" max="14338" width="12.69921875" style="15" bestFit="1" customWidth="1"/>
    <col min="14339" max="14349" width="7.5" style="15" customWidth="1"/>
    <col min="14350" max="14350" width="13.8984375" style="15" customWidth="1"/>
    <col min="14351" max="14592" width="9" style="15"/>
    <col min="14593" max="14593" width="3.09765625" style="15" customWidth="1"/>
    <col min="14594" max="14594" width="12.69921875" style="15" bestFit="1" customWidth="1"/>
    <col min="14595" max="14605" width="7.5" style="15" customWidth="1"/>
    <col min="14606" max="14606" width="13.8984375" style="15" customWidth="1"/>
    <col min="14607" max="14848" width="9" style="15"/>
    <col min="14849" max="14849" width="3.09765625" style="15" customWidth="1"/>
    <col min="14850" max="14850" width="12.69921875" style="15" bestFit="1" customWidth="1"/>
    <col min="14851" max="14861" width="7.5" style="15" customWidth="1"/>
    <col min="14862" max="14862" width="13.8984375" style="15" customWidth="1"/>
    <col min="14863" max="15104" width="9" style="15"/>
    <col min="15105" max="15105" width="3.09765625" style="15" customWidth="1"/>
    <col min="15106" max="15106" width="12.69921875" style="15" bestFit="1" customWidth="1"/>
    <col min="15107" max="15117" width="7.5" style="15" customWidth="1"/>
    <col min="15118" max="15118" width="13.8984375" style="15" customWidth="1"/>
    <col min="15119" max="15360" width="9" style="15"/>
    <col min="15361" max="15361" width="3.09765625" style="15" customWidth="1"/>
    <col min="15362" max="15362" width="12.69921875" style="15" bestFit="1" customWidth="1"/>
    <col min="15363" max="15373" width="7.5" style="15" customWidth="1"/>
    <col min="15374" max="15374" width="13.8984375" style="15" customWidth="1"/>
    <col min="15375" max="15616" width="9" style="15"/>
    <col min="15617" max="15617" width="3.09765625" style="15" customWidth="1"/>
    <col min="15618" max="15618" width="12.69921875" style="15" bestFit="1" customWidth="1"/>
    <col min="15619" max="15629" width="7.5" style="15" customWidth="1"/>
    <col min="15630" max="15630" width="13.8984375" style="15" customWidth="1"/>
    <col min="15631" max="15872" width="9" style="15"/>
    <col min="15873" max="15873" width="3.09765625" style="15" customWidth="1"/>
    <col min="15874" max="15874" width="12.69921875" style="15" bestFit="1" customWidth="1"/>
    <col min="15875" max="15885" width="7.5" style="15" customWidth="1"/>
    <col min="15886" max="15886" width="13.8984375" style="15" customWidth="1"/>
    <col min="15887" max="16128" width="9" style="15"/>
    <col min="16129" max="16129" width="3.09765625" style="15" customWidth="1"/>
    <col min="16130" max="16130" width="12.69921875" style="15" bestFit="1" customWidth="1"/>
    <col min="16131" max="16141" width="7.5" style="15" customWidth="1"/>
    <col min="16142" max="16142" width="13.8984375" style="15" customWidth="1"/>
    <col min="16143" max="16384" width="9" style="15"/>
  </cols>
  <sheetData>
    <row r="1" spans="1:14" s="65" customFormat="1" ht="16.2" x14ac:dyDescent="0.45">
      <c r="A1" s="64" t="s">
        <v>0</v>
      </c>
      <c r="B1" s="64"/>
    </row>
    <row r="2" spans="1:14" s="65" customFormat="1" ht="16.2" x14ac:dyDescent="0.45"/>
    <row r="3" spans="1:14" s="65" customFormat="1" ht="13.5" customHeight="1" thickBot="1" x14ac:dyDescent="0.5">
      <c r="A3" s="7" t="s">
        <v>36</v>
      </c>
      <c r="B3" s="7"/>
    </row>
    <row r="4" spans="1:14" ht="18" customHeight="1" x14ac:dyDescent="0.45">
      <c r="A4" s="148" t="s">
        <v>1</v>
      </c>
      <c r="B4" s="149"/>
      <c r="C4" s="130" t="s">
        <v>2</v>
      </c>
      <c r="D4" s="131"/>
      <c r="E4" s="132"/>
      <c r="F4" s="130" t="s">
        <v>3</v>
      </c>
      <c r="G4" s="131"/>
      <c r="H4" s="132"/>
      <c r="I4" s="130" t="s">
        <v>4</v>
      </c>
      <c r="J4" s="131"/>
      <c r="K4" s="132"/>
      <c r="L4" s="118" t="s">
        <v>5</v>
      </c>
      <c r="M4" s="118" t="s">
        <v>6</v>
      </c>
      <c r="N4" s="118" t="s">
        <v>7</v>
      </c>
    </row>
    <row r="5" spans="1:14" ht="18" customHeight="1" x14ac:dyDescent="0.45">
      <c r="A5" s="150"/>
      <c r="B5" s="151"/>
      <c r="C5" s="66" t="s">
        <v>8</v>
      </c>
      <c r="D5" s="67" t="s">
        <v>9</v>
      </c>
      <c r="E5" s="68" t="s">
        <v>10</v>
      </c>
      <c r="F5" s="66" t="s">
        <v>8</v>
      </c>
      <c r="G5" s="67" t="s">
        <v>9</v>
      </c>
      <c r="H5" s="68" t="s">
        <v>10</v>
      </c>
      <c r="I5" s="66" t="s">
        <v>8</v>
      </c>
      <c r="J5" s="67" t="s">
        <v>9</v>
      </c>
      <c r="K5" s="68" t="s">
        <v>10</v>
      </c>
      <c r="L5" s="143"/>
      <c r="M5" s="143"/>
      <c r="N5" s="143"/>
    </row>
    <row r="6" spans="1:14" ht="18" customHeight="1" x14ac:dyDescent="0.2">
      <c r="A6" s="17" t="s">
        <v>11</v>
      </c>
      <c r="B6" s="69"/>
      <c r="C6" s="133"/>
      <c r="D6" s="134"/>
      <c r="E6" s="70">
        <f>SUM(E7:E10)</f>
        <v>2</v>
      </c>
      <c r="F6" s="133"/>
      <c r="G6" s="134"/>
      <c r="H6" s="70">
        <f>SUM(H7:H10)</f>
        <v>215</v>
      </c>
      <c r="I6" s="133"/>
      <c r="J6" s="134"/>
      <c r="K6" s="70">
        <f>SUM(K7:K10)</f>
        <v>277</v>
      </c>
      <c r="L6" s="71">
        <f>SUM(L7:L10)</f>
        <v>20</v>
      </c>
      <c r="M6" s="72">
        <f t="shared" ref="M6:M45" si="0">E6+K6+L6+H6</f>
        <v>514</v>
      </c>
      <c r="N6" s="20"/>
    </row>
    <row r="7" spans="1:14" ht="18" customHeight="1" x14ac:dyDescent="0.2">
      <c r="A7" s="21"/>
      <c r="B7" s="3" t="s">
        <v>12</v>
      </c>
      <c r="C7" s="73">
        <v>0</v>
      </c>
      <c r="D7" s="74">
        <v>0</v>
      </c>
      <c r="E7" s="75">
        <f>+C7+D7</f>
        <v>0</v>
      </c>
      <c r="F7" s="73">
        <v>22</v>
      </c>
      <c r="G7" s="74">
        <v>0</v>
      </c>
      <c r="H7" s="75">
        <f>+F7+G7</f>
        <v>22</v>
      </c>
      <c r="I7" s="73">
        <v>45</v>
      </c>
      <c r="J7" s="74">
        <v>0</v>
      </c>
      <c r="K7" s="75">
        <f>+I7+J7</f>
        <v>45</v>
      </c>
      <c r="L7" s="76">
        <v>15</v>
      </c>
      <c r="M7" s="77">
        <f t="shared" si="0"/>
        <v>82</v>
      </c>
      <c r="N7" s="27"/>
    </row>
    <row r="8" spans="1:14" ht="18" customHeight="1" x14ac:dyDescent="0.2">
      <c r="A8" s="21"/>
      <c r="B8" s="3" t="s">
        <v>13</v>
      </c>
      <c r="C8" s="73">
        <v>0</v>
      </c>
      <c r="D8" s="74">
        <v>0</v>
      </c>
      <c r="E8" s="75">
        <f>+C8+D8</f>
        <v>0</v>
      </c>
      <c r="F8" s="73">
        <v>10</v>
      </c>
      <c r="G8" s="74">
        <v>2</v>
      </c>
      <c r="H8" s="75">
        <f>+F8+G8</f>
        <v>12</v>
      </c>
      <c r="I8" s="73">
        <v>52</v>
      </c>
      <c r="J8" s="74">
        <v>3</v>
      </c>
      <c r="K8" s="75">
        <f>+I8+J8</f>
        <v>55</v>
      </c>
      <c r="L8" s="76">
        <v>1</v>
      </c>
      <c r="M8" s="77">
        <f t="shared" si="0"/>
        <v>68</v>
      </c>
      <c r="N8" s="27"/>
    </row>
    <row r="9" spans="1:14" ht="18" customHeight="1" x14ac:dyDescent="0.2">
      <c r="A9" s="21"/>
      <c r="B9" s="3" t="s">
        <v>14</v>
      </c>
      <c r="C9" s="135"/>
      <c r="D9" s="136"/>
      <c r="E9" s="75">
        <v>2</v>
      </c>
      <c r="F9" s="135"/>
      <c r="G9" s="136"/>
      <c r="H9" s="75">
        <v>178</v>
      </c>
      <c r="I9" s="135"/>
      <c r="J9" s="136"/>
      <c r="K9" s="75">
        <v>171</v>
      </c>
      <c r="L9" s="76">
        <v>4</v>
      </c>
      <c r="M9" s="77">
        <f t="shared" si="0"/>
        <v>355</v>
      </c>
      <c r="N9" s="27"/>
    </row>
    <row r="10" spans="1:14" ht="18" customHeight="1" x14ac:dyDescent="0.2">
      <c r="A10" s="78"/>
      <c r="B10" s="79" t="s">
        <v>15</v>
      </c>
      <c r="C10" s="141"/>
      <c r="D10" s="142"/>
      <c r="E10" s="80">
        <v>0</v>
      </c>
      <c r="F10" s="141"/>
      <c r="G10" s="142"/>
      <c r="H10" s="80">
        <v>3</v>
      </c>
      <c r="I10" s="141"/>
      <c r="J10" s="142"/>
      <c r="K10" s="80">
        <v>6</v>
      </c>
      <c r="L10" s="81">
        <v>0</v>
      </c>
      <c r="M10" s="82">
        <f t="shared" si="0"/>
        <v>9</v>
      </c>
      <c r="N10" s="31"/>
    </row>
    <row r="11" spans="1:14" ht="18" customHeight="1" x14ac:dyDescent="0.2">
      <c r="A11" s="17" t="s">
        <v>16</v>
      </c>
      <c r="B11" s="69"/>
      <c r="C11" s="133"/>
      <c r="D11" s="134"/>
      <c r="E11" s="70">
        <f>SUM(E12:E15)</f>
        <v>1</v>
      </c>
      <c r="F11" s="133"/>
      <c r="G11" s="134"/>
      <c r="H11" s="70">
        <f>SUM(H12:H15)</f>
        <v>247</v>
      </c>
      <c r="I11" s="133"/>
      <c r="J11" s="134"/>
      <c r="K11" s="70">
        <f>SUM(K12:K15)</f>
        <v>265</v>
      </c>
      <c r="L11" s="71">
        <f>SUM(L12:L15)</f>
        <v>4</v>
      </c>
      <c r="M11" s="72">
        <f t="shared" si="0"/>
        <v>517</v>
      </c>
      <c r="N11" s="20"/>
    </row>
    <row r="12" spans="1:14" ht="18" customHeight="1" x14ac:dyDescent="0.2">
      <c r="A12" s="21"/>
      <c r="B12" s="3" t="s">
        <v>12</v>
      </c>
      <c r="C12" s="73">
        <v>1</v>
      </c>
      <c r="D12" s="74">
        <v>0</v>
      </c>
      <c r="E12" s="75">
        <f>+C12+D12</f>
        <v>1</v>
      </c>
      <c r="F12" s="73">
        <v>44</v>
      </c>
      <c r="G12" s="74">
        <v>0</v>
      </c>
      <c r="H12" s="75">
        <f>+F12+G12</f>
        <v>44</v>
      </c>
      <c r="I12" s="73">
        <v>93</v>
      </c>
      <c r="J12" s="74">
        <v>1</v>
      </c>
      <c r="K12" s="75">
        <f>+I12+J12</f>
        <v>94</v>
      </c>
      <c r="L12" s="76">
        <v>3</v>
      </c>
      <c r="M12" s="77">
        <f t="shared" si="0"/>
        <v>142</v>
      </c>
      <c r="N12" s="27"/>
    </row>
    <row r="13" spans="1:14" ht="18" customHeight="1" x14ac:dyDescent="0.2">
      <c r="A13" s="21"/>
      <c r="B13" s="3" t="s">
        <v>13</v>
      </c>
      <c r="C13" s="73">
        <v>0</v>
      </c>
      <c r="D13" s="74">
        <v>0</v>
      </c>
      <c r="E13" s="75">
        <f>+C13+D13</f>
        <v>0</v>
      </c>
      <c r="F13" s="73">
        <v>36</v>
      </c>
      <c r="G13" s="74">
        <v>0</v>
      </c>
      <c r="H13" s="75">
        <f>+F13+G13</f>
        <v>36</v>
      </c>
      <c r="I13" s="73">
        <v>18</v>
      </c>
      <c r="J13" s="74">
        <v>1</v>
      </c>
      <c r="K13" s="75">
        <f>+I13+J13</f>
        <v>19</v>
      </c>
      <c r="L13" s="76">
        <v>0</v>
      </c>
      <c r="M13" s="77">
        <f t="shared" si="0"/>
        <v>55</v>
      </c>
      <c r="N13" s="27"/>
    </row>
    <row r="14" spans="1:14" ht="18" customHeight="1" x14ac:dyDescent="0.2">
      <c r="A14" s="21"/>
      <c r="B14" s="3" t="s">
        <v>14</v>
      </c>
      <c r="C14" s="135"/>
      <c r="D14" s="136"/>
      <c r="E14" s="75">
        <v>0</v>
      </c>
      <c r="F14" s="135"/>
      <c r="G14" s="136"/>
      <c r="H14" s="75">
        <v>167</v>
      </c>
      <c r="I14" s="135"/>
      <c r="J14" s="136"/>
      <c r="K14" s="75">
        <v>152</v>
      </c>
      <c r="L14" s="76">
        <v>1</v>
      </c>
      <c r="M14" s="77">
        <f t="shared" si="0"/>
        <v>320</v>
      </c>
      <c r="N14" s="27"/>
    </row>
    <row r="15" spans="1:14" ht="18" customHeight="1" x14ac:dyDescent="0.2">
      <c r="A15" s="78"/>
      <c r="B15" s="79" t="s">
        <v>15</v>
      </c>
      <c r="C15" s="141"/>
      <c r="D15" s="142"/>
      <c r="E15" s="80">
        <v>0</v>
      </c>
      <c r="F15" s="141"/>
      <c r="G15" s="142"/>
      <c r="H15" s="80">
        <v>0</v>
      </c>
      <c r="I15" s="141"/>
      <c r="J15" s="142"/>
      <c r="K15" s="80">
        <v>0</v>
      </c>
      <c r="L15" s="81">
        <v>0</v>
      </c>
      <c r="M15" s="82">
        <f t="shared" si="0"/>
        <v>0</v>
      </c>
      <c r="N15" s="31"/>
    </row>
    <row r="16" spans="1:14" ht="18" customHeight="1" x14ac:dyDescent="0.2">
      <c r="A16" s="17" t="s">
        <v>17</v>
      </c>
      <c r="B16" s="69"/>
      <c r="C16" s="133"/>
      <c r="D16" s="134"/>
      <c r="E16" s="70">
        <f>SUM(E17:E20)</f>
        <v>0</v>
      </c>
      <c r="F16" s="133"/>
      <c r="G16" s="134"/>
      <c r="H16" s="70">
        <f>SUM(H17:H20)</f>
        <v>89</v>
      </c>
      <c r="I16" s="133"/>
      <c r="J16" s="134"/>
      <c r="K16" s="70">
        <f>SUM(K17:K20)</f>
        <v>116</v>
      </c>
      <c r="L16" s="71">
        <f>SUM(L17:L20)</f>
        <v>1</v>
      </c>
      <c r="M16" s="72">
        <f t="shared" si="0"/>
        <v>206</v>
      </c>
      <c r="N16" s="20"/>
    </row>
    <row r="17" spans="1:14" ht="18" customHeight="1" x14ac:dyDescent="0.2">
      <c r="A17" s="21"/>
      <c r="B17" s="3" t="s">
        <v>12</v>
      </c>
      <c r="C17" s="73">
        <v>0</v>
      </c>
      <c r="D17" s="74">
        <v>0</v>
      </c>
      <c r="E17" s="75">
        <f>+C17+D17</f>
        <v>0</v>
      </c>
      <c r="F17" s="73">
        <v>6</v>
      </c>
      <c r="G17" s="74">
        <v>1</v>
      </c>
      <c r="H17" s="75">
        <f>+F17+G17</f>
        <v>7</v>
      </c>
      <c r="I17" s="73">
        <v>9</v>
      </c>
      <c r="J17" s="74">
        <v>0</v>
      </c>
      <c r="K17" s="75">
        <f>+I17+J17</f>
        <v>9</v>
      </c>
      <c r="L17" s="76">
        <v>0</v>
      </c>
      <c r="M17" s="77">
        <f t="shared" si="0"/>
        <v>16</v>
      </c>
      <c r="N17" s="27"/>
    </row>
    <row r="18" spans="1:14" ht="18" customHeight="1" x14ac:dyDescent="0.2">
      <c r="A18" s="21"/>
      <c r="B18" s="3" t="s">
        <v>13</v>
      </c>
      <c r="C18" s="73">
        <v>0</v>
      </c>
      <c r="D18" s="74">
        <v>0</v>
      </c>
      <c r="E18" s="75">
        <f>+C18+D18</f>
        <v>0</v>
      </c>
      <c r="F18" s="73">
        <v>4</v>
      </c>
      <c r="G18" s="74">
        <v>0</v>
      </c>
      <c r="H18" s="75">
        <f>+F18+G18</f>
        <v>4</v>
      </c>
      <c r="I18" s="73">
        <v>2</v>
      </c>
      <c r="J18" s="74">
        <v>0</v>
      </c>
      <c r="K18" s="75">
        <f>+I18+J18</f>
        <v>2</v>
      </c>
      <c r="L18" s="76">
        <v>0</v>
      </c>
      <c r="M18" s="77">
        <f t="shared" si="0"/>
        <v>6</v>
      </c>
      <c r="N18" s="27"/>
    </row>
    <row r="19" spans="1:14" ht="18" customHeight="1" x14ac:dyDescent="0.2">
      <c r="A19" s="21"/>
      <c r="B19" s="3" t="s">
        <v>14</v>
      </c>
      <c r="C19" s="135"/>
      <c r="D19" s="136"/>
      <c r="E19" s="75">
        <v>0</v>
      </c>
      <c r="F19" s="135"/>
      <c r="G19" s="136"/>
      <c r="H19" s="75">
        <v>77</v>
      </c>
      <c r="I19" s="135"/>
      <c r="J19" s="136"/>
      <c r="K19" s="75">
        <v>104</v>
      </c>
      <c r="L19" s="76">
        <v>1</v>
      </c>
      <c r="M19" s="77">
        <f t="shared" si="0"/>
        <v>182</v>
      </c>
      <c r="N19" s="27"/>
    </row>
    <row r="20" spans="1:14" ht="18" customHeight="1" x14ac:dyDescent="0.2">
      <c r="A20" s="78"/>
      <c r="B20" s="79" t="s">
        <v>15</v>
      </c>
      <c r="C20" s="141"/>
      <c r="D20" s="142"/>
      <c r="E20" s="80">
        <v>0</v>
      </c>
      <c r="F20" s="141"/>
      <c r="G20" s="142"/>
      <c r="H20" s="80">
        <v>1</v>
      </c>
      <c r="I20" s="141"/>
      <c r="J20" s="142"/>
      <c r="K20" s="80">
        <v>1</v>
      </c>
      <c r="L20" s="81">
        <v>0</v>
      </c>
      <c r="M20" s="82">
        <f t="shared" si="0"/>
        <v>2</v>
      </c>
      <c r="N20" s="31"/>
    </row>
    <row r="21" spans="1:14" ht="18" customHeight="1" x14ac:dyDescent="0.2">
      <c r="A21" s="17" t="s">
        <v>18</v>
      </c>
      <c r="B21" s="69"/>
      <c r="C21" s="133"/>
      <c r="D21" s="134"/>
      <c r="E21" s="70">
        <f>SUM(E22:E25)</f>
        <v>0</v>
      </c>
      <c r="F21" s="133"/>
      <c r="G21" s="134"/>
      <c r="H21" s="70">
        <f>SUM(H22:H25)</f>
        <v>85</v>
      </c>
      <c r="I21" s="133"/>
      <c r="J21" s="134"/>
      <c r="K21" s="70">
        <f>SUM(K22:K25)</f>
        <v>99</v>
      </c>
      <c r="L21" s="71">
        <f>SUM(L22:L25)</f>
        <v>0</v>
      </c>
      <c r="M21" s="72">
        <f t="shared" si="0"/>
        <v>184</v>
      </c>
      <c r="N21" s="20"/>
    </row>
    <row r="22" spans="1:14" ht="18" customHeight="1" x14ac:dyDescent="0.2">
      <c r="A22" s="21"/>
      <c r="B22" s="3" t="s">
        <v>12</v>
      </c>
      <c r="C22" s="73">
        <v>0</v>
      </c>
      <c r="D22" s="74">
        <v>0</v>
      </c>
      <c r="E22" s="75">
        <f>+C22+D22</f>
        <v>0</v>
      </c>
      <c r="F22" s="73">
        <v>5</v>
      </c>
      <c r="G22" s="74">
        <v>0</v>
      </c>
      <c r="H22" s="75">
        <f>+F22+G22</f>
        <v>5</v>
      </c>
      <c r="I22" s="73">
        <v>4</v>
      </c>
      <c r="J22" s="74">
        <v>1</v>
      </c>
      <c r="K22" s="75">
        <f>+I22+J22</f>
        <v>5</v>
      </c>
      <c r="L22" s="76">
        <v>0</v>
      </c>
      <c r="M22" s="77">
        <f t="shared" si="0"/>
        <v>10</v>
      </c>
      <c r="N22" s="27"/>
    </row>
    <row r="23" spans="1:14" ht="18" customHeight="1" x14ac:dyDescent="0.2">
      <c r="A23" s="21"/>
      <c r="B23" s="3" t="s">
        <v>13</v>
      </c>
      <c r="C23" s="73">
        <v>0</v>
      </c>
      <c r="D23" s="74">
        <v>0</v>
      </c>
      <c r="E23" s="75">
        <f>+C23+D23</f>
        <v>0</v>
      </c>
      <c r="F23" s="73">
        <v>0</v>
      </c>
      <c r="G23" s="74">
        <v>0</v>
      </c>
      <c r="H23" s="75">
        <f>+F23+G23</f>
        <v>0</v>
      </c>
      <c r="I23" s="73">
        <v>0</v>
      </c>
      <c r="J23" s="74">
        <v>0</v>
      </c>
      <c r="K23" s="75">
        <f>+I23+J23</f>
        <v>0</v>
      </c>
      <c r="L23" s="76">
        <v>0</v>
      </c>
      <c r="M23" s="77">
        <f t="shared" si="0"/>
        <v>0</v>
      </c>
      <c r="N23" s="27"/>
    </row>
    <row r="24" spans="1:14" ht="18" customHeight="1" x14ac:dyDescent="0.2">
      <c r="A24" s="21"/>
      <c r="B24" s="3" t="s">
        <v>14</v>
      </c>
      <c r="C24" s="135"/>
      <c r="D24" s="136"/>
      <c r="E24" s="75">
        <v>0</v>
      </c>
      <c r="F24" s="135"/>
      <c r="G24" s="136"/>
      <c r="H24" s="75">
        <v>80</v>
      </c>
      <c r="I24" s="135"/>
      <c r="J24" s="136"/>
      <c r="K24" s="75">
        <v>94</v>
      </c>
      <c r="L24" s="76">
        <v>0</v>
      </c>
      <c r="M24" s="77">
        <f t="shared" si="0"/>
        <v>174</v>
      </c>
      <c r="N24" s="27"/>
    </row>
    <row r="25" spans="1:14" ht="18" customHeight="1" x14ac:dyDescent="0.2">
      <c r="A25" s="78"/>
      <c r="B25" s="79" t="s">
        <v>15</v>
      </c>
      <c r="C25" s="141"/>
      <c r="D25" s="142"/>
      <c r="E25" s="80">
        <v>0</v>
      </c>
      <c r="F25" s="141"/>
      <c r="G25" s="142"/>
      <c r="H25" s="80">
        <v>0</v>
      </c>
      <c r="I25" s="141"/>
      <c r="J25" s="142"/>
      <c r="K25" s="80">
        <v>0</v>
      </c>
      <c r="L25" s="81">
        <v>0</v>
      </c>
      <c r="M25" s="82">
        <f t="shared" si="0"/>
        <v>0</v>
      </c>
      <c r="N25" s="31"/>
    </row>
    <row r="26" spans="1:14" ht="18" customHeight="1" x14ac:dyDescent="0.2">
      <c r="A26" s="17" t="s">
        <v>19</v>
      </c>
      <c r="B26" s="69"/>
      <c r="C26" s="133"/>
      <c r="D26" s="134"/>
      <c r="E26" s="70">
        <f>SUM(E27:E30)</f>
        <v>0</v>
      </c>
      <c r="F26" s="133"/>
      <c r="G26" s="134"/>
      <c r="H26" s="70">
        <f>SUM(H27:H30)</f>
        <v>237</v>
      </c>
      <c r="I26" s="133"/>
      <c r="J26" s="134"/>
      <c r="K26" s="70">
        <f>SUM(K27:K30)</f>
        <v>142</v>
      </c>
      <c r="L26" s="71">
        <f>SUM(L27:L30)</f>
        <v>6</v>
      </c>
      <c r="M26" s="72">
        <f t="shared" si="0"/>
        <v>385</v>
      </c>
      <c r="N26" s="20"/>
    </row>
    <row r="27" spans="1:14" ht="18" customHeight="1" x14ac:dyDescent="0.2">
      <c r="A27" s="21"/>
      <c r="B27" s="3" t="s">
        <v>12</v>
      </c>
      <c r="C27" s="73">
        <v>0</v>
      </c>
      <c r="D27" s="74">
        <v>0</v>
      </c>
      <c r="E27" s="75">
        <f>+C27+D27</f>
        <v>0</v>
      </c>
      <c r="F27" s="73">
        <v>9</v>
      </c>
      <c r="G27" s="74">
        <v>6</v>
      </c>
      <c r="H27" s="75">
        <f>+F27+G27</f>
        <v>15</v>
      </c>
      <c r="I27" s="73">
        <v>5</v>
      </c>
      <c r="J27" s="74">
        <v>0</v>
      </c>
      <c r="K27" s="75">
        <f>+I27+J27</f>
        <v>5</v>
      </c>
      <c r="L27" s="76">
        <v>0</v>
      </c>
      <c r="M27" s="77">
        <f t="shared" si="0"/>
        <v>20</v>
      </c>
      <c r="N27" s="27"/>
    </row>
    <row r="28" spans="1:14" ht="18" customHeight="1" x14ac:dyDescent="0.2">
      <c r="A28" s="21"/>
      <c r="B28" s="3" t="s">
        <v>13</v>
      </c>
      <c r="C28" s="73">
        <v>0</v>
      </c>
      <c r="D28" s="74">
        <v>0</v>
      </c>
      <c r="E28" s="75">
        <f>+C28+D28</f>
        <v>0</v>
      </c>
      <c r="F28" s="73">
        <v>0</v>
      </c>
      <c r="G28" s="74">
        <v>0</v>
      </c>
      <c r="H28" s="75">
        <f>+F28+G28</f>
        <v>0</v>
      </c>
      <c r="I28" s="73">
        <v>0</v>
      </c>
      <c r="J28" s="74">
        <v>0</v>
      </c>
      <c r="K28" s="75">
        <f>+I28+J28</f>
        <v>0</v>
      </c>
      <c r="L28" s="76">
        <v>0</v>
      </c>
      <c r="M28" s="77">
        <f t="shared" si="0"/>
        <v>0</v>
      </c>
      <c r="N28" s="27"/>
    </row>
    <row r="29" spans="1:14" ht="18" customHeight="1" x14ac:dyDescent="0.2">
      <c r="A29" s="21"/>
      <c r="B29" s="3" t="s">
        <v>14</v>
      </c>
      <c r="C29" s="135"/>
      <c r="D29" s="136"/>
      <c r="E29" s="75">
        <v>0</v>
      </c>
      <c r="F29" s="135"/>
      <c r="G29" s="136"/>
      <c r="H29" s="75">
        <v>222</v>
      </c>
      <c r="I29" s="135"/>
      <c r="J29" s="136"/>
      <c r="K29" s="75">
        <v>137</v>
      </c>
      <c r="L29" s="76">
        <v>6</v>
      </c>
      <c r="M29" s="77">
        <f t="shared" si="0"/>
        <v>365</v>
      </c>
      <c r="N29" s="27"/>
    </row>
    <row r="30" spans="1:14" ht="18" customHeight="1" x14ac:dyDescent="0.2">
      <c r="A30" s="78"/>
      <c r="B30" s="79" t="s">
        <v>15</v>
      </c>
      <c r="C30" s="141"/>
      <c r="D30" s="142"/>
      <c r="E30" s="80">
        <v>0</v>
      </c>
      <c r="F30" s="141"/>
      <c r="G30" s="142"/>
      <c r="H30" s="80">
        <v>0</v>
      </c>
      <c r="I30" s="141"/>
      <c r="J30" s="142"/>
      <c r="K30" s="80">
        <v>0</v>
      </c>
      <c r="L30" s="81">
        <v>0</v>
      </c>
      <c r="M30" s="82">
        <f t="shared" si="0"/>
        <v>0</v>
      </c>
      <c r="N30" s="31"/>
    </row>
    <row r="31" spans="1:14" ht="18" customHeight="1" x14ac:dyDescent="0.2">
      <c r="A31" s="17" t="s">
        <v>20</v>
      </c>
      <c r="B31" s="69"/>
      <c r="C31" s="133"/>
      <c r="D31" s="134"/>
      <c r="E31" s="70">
        <f>SUM(E32:E35)</f>
        <v>6</v>
      </c>
      <c r="F31" s="133"/>
      <c r="G31" s="134"/>
      <c r="H31" s="70">
        <f>SUM(H32:H35)</f>
        <v>212</v>
      </c>
      <c r="I31" s="133"/>
      <c r="J31" s="134"/>
      <c r="K31" s="70">
        <f>SUM(K32:K35)</f>
        <v>210</v>
      </c>
      <c r="L31" s="71">
        <f>SUM(L32:L35)</f>
        <v>4</v>
      </c>
      <c r="M31" s="72">
        <f t="shared" si="0"/>
        <v>432</v>
      </c>
      <c r="N31" s="20"/>
    </row>
    <row r="32" spans="1:14" ht="18" customHeight="1" x14ac:dyDescent="0.2">
      <c r="A32" s="21"/>
      <c r="B32" s="3" t="s">
        <v>12</v>
      </c>
      <c r="C32" s="73">
        <v>0</v>
      </c>
      <c r="D32" s="74">
        <v>0</v>
      </c>
      <c r="E32" s="75">
        <f>+C32+D32</f>
        <v>0</v>
      </c>
      <c r="F32" s="73">
        <v>13</v>
      </c>
      <c r="G32" s="74">
        <v>3</v>
      </c>
      <c r="H32" s="75">
        <f>+F32+G32</f>
        <v>16</v>
      </c>
      <c r="I32" s="73">
        <v>6</v>
      </c>
      <c r="J32" s="74">
        <v>4</v>
      </c>
      <c r="K32" s="75">
        <f>+I32+J32</f>
        <v>10</v>
      </c>
      <c r="L32" s="76">
        <v>1</v>
      </c>
      <c r="M32" s="77">
        <f t="shared" si="0"/>
        <v>27</v>
      </c>
      <c r="N32" s="27"/>
    </row>
    <row r="33" spans="1:14" ht="18" customHeight="1" x14ac:dyDescent="0.2">
      <c r="A33" s="21"/>
      <c r="B33" s="3" t="s">
        <v>13</v>
      </c>
      <c r="C33" s="73">
        <v>0</v>
      </c>
      <c r="D33" s="74">
        <v>0</v>
      </c>
      <c r="E33" s="75">
        <f>+C33+D33</f>
        <v>0</v>
      </c>
      <c r="F33" s="73">
        <v>3</v>
      </c>
      <c r="G33" s="74">
        <v>1</v>
      </c>
      <c r="H33" s="75">
        <f>+F33+G33</f>
        <v>4</v>
      </c>
      <c r="I33" s="73">
        <v>2</v>
      </c>
      <c r="J33" s="74">
        <v>0</v>
      </c>
      <c r="K33" s="75">
        <f>+I33+J33</f>
        <v>2</v>
      </c>
      <c r="L33" s="76">
        <v>0</v>
      </c>
      <c r="M33" s="77">
        <f t="shared" si="0"/>
        <v>6</v>
      </c>
      <c r="N33" s="27"/>
    </row>
    <row r="34" spans="1:14" ht="18" customHeight="1" x14ac:dyDescent="0.2">
      <c r="A34" s="21"/>
      <c r="B34" s="3" t="s">
        <v>14</v>
      </c>
      <c r="C34" s="135"/>
      <c r="D34" s="136"/>
      <c r="E34" s="75">
        <v>6</v>
      </c>
      <c r="F34" s="135"/>
      <c r="G34" s="136"/>
      <c r="H34" s="75">
        <v>192</v>
      </c>
      <c r="I34" s="135"/>
      <c r="J34" s="136"/>
      <c r="K34" s="75">
        <v>198</v>
      </c>
      <c r="L34" s="76">
        <v>3</v>
      </c>
      <c r="M34" s="77">
        <f t="shared" si="0"/>
        <v>399</v>
      </c>
      <c r="N34" s="27"/>
    </row>
    <row r="35" spans="1:14" ht="18" customHeight="1" x14ac:dyDescent="0.2">
      <c r="A35" s="78"/>
      <c r="B35" s="79" t="s">
        <v>15</v>
      </c>
      <c r="C35" s="141"/>
      <c r="D35" s="142"/>
      <c r="E35" s="80">
        <v>0</v>
      </c>
      <c r="F35" s="141"/>
      <c r="G35" s="142"/>
      <c r="H35" s="80">
        <v>0</v>
      </c>
      <c r="I35" s="141"/>
      <c r="J35" s="142"/>
      <c r="K35" s="80">
        <v>0</v>
      </c>
      <c r="L35" s="81">
        <v>0</v>
      </c>
      <c r="M35" s="82">
        <f t="shared" si="0"/>
        <v>0</v>
      </c>
      <c r="N35" s="31"/>
    </row>
    <row r="36" spans="1:14" ht="18" customHeight="1" x14ac:dyDescent="0.2">
      <c r="A36" s="17" t="s">
        <v>21</v>
      </c>
      <c r="B36" s="69"/>
      <c r="C36" s="133"/>
      <c r="D36" s="134"/>
      <c r="E36" s="70">
        <f>SUM(E37:E40)</f>
        <v>1</v>
      </c>
      <c r="F36" s="133"/>
      <c r="G36" s="134"/>
      <c r="H36" s="70">
        <f>SUM(H37:H40)</f>
        <v>111</v>
      </c>
      <c r="I36" s="133"/>
      <c r="J36" s="134"/>
      <c r="K36" s="70">
        <f>SUM(K37:K40)</f>
        <v>260</v>
      </c>
      <c r="L36" s="71">
        <f>SUM(L37:L40)</f>
        <v>9</v>
      </c>
      <c r="M36" s="72">
        <f t="shared" si="0"/>
        <v>381</v>
      </c>
      <c r="N36" s="20"/>
    </row>
    <row r="37" spans="1:14" ht="18" customHeight="1" x14ac:dyDescent="0.2">
      <c r="A37" s="21"/>
      <c r="B37" s="3" t="s">
        <v>12</v>
      </c>
      <c r="C37" s="73">
        <v>1</v>
      </c>
      <c r="D37" s="74">
        <v>0</v>
      </c>
      <c r="E37" s="75">
        <f>+C37+D37</f>
        <v>1</v>
      </c>
      <c r="F37" s="73">
        <v>25</v>
      </c>
      <c r="G37" s="74">
        <v>1</v>
      </c>
      <c r="H37" s="75">
        <f>+F37+G37</f>
        <v>26</v>
      </c>
      <c r="I37" s="73">
        <v>70</v>
      </c>
      <c r="J37" s="74">
        <v>4</v>
      </c>
      <c r="K37" s="75">
        <f>+I37+J37</f>
        <v>74</v>
      </c>
      <c r="L37" s="76">
        <v>5</v>
      </c>
      <c r="M37" s="77">
        <f t="shared" si="0"/>
        <v>106</v>
      </c>
      <c r="N37" s="27"/>
    </row>
    <row r="38" spans="1:14" ht="18" customHeight="1" x14ac:dyDescent="0.2">
      <c r="A38" s="21"/>
      <c r="B38" s="3" t="s">
        <v>13</v>
      </c>
      <c r="C38" s="73">
        <v>0</v>
      </c>
      <c r="D38" s="74">
        <v>0</v>
      </c>
      <c r="E38" s="75">
        <f>+C38+D38</f>
        <v>0</v>
      </c>
      <c r="F38" s="73">
        <v>8</v>
      </c>
      <c r="G38" s="74">
        <v>0</v>
      </c>
      <c r="H38" s="75">
        <f>+F38+G38</f>
        <v>8</v>
      </c>
      <c r="I38" s="73">
        <v>77</v>
      </c>
      <c r="J38" s="74">
        <v>2</v>
      </c>
      <c r="K38" s="75">
        <f>+I38+J38</f>
        <v>79</v>
      </c>
      <c r="L38" s="76">
        <v>2</v>
      </c>
      <c r="M38" s="77">
        <f t="shared" si="0"/>
        <v>89</v>
      </c>
      <c r="N38" s="27"/>
    </row>
    <row r="39" spans="1:14" ht="18" customHeight="1" x14ac:dyDescent="0.2">
      <c r="A39" s="21"/>
      <c r="B39" s="3" t="s">
        <v>14</v>
      </c>
      <c r="C39" s="135"/>
      <c r="D39" s="136"/>
      <c r="E39" s="75">
        <v>0</v>
      </c>
      <c r="F39" s="135"/>
      <c r="G39" s="136"/>
      <c r="H39" s="75">
        <v>76</v>
      </c>
      <c r="I39" s="135"/>
      <c r="J39" s="136"/>
      <c r="K39" s="75">
        <v>106</v>
      </c>
      <c r="L39" s="76">
        <v>2</v>
      </c>
      <c r="M39" s="77">
        <f t="shared" si="0"/>
        <v>184</v>
      </c>
      <c r="N39" s="27"/>
    </row>
    <row r="40" spans="1:14" ht="18" customHeight="1" thickBot="1" x14ac:dyDescent="0.25">
      <c r="A40" s="83"/>
      <c r="B40" s="4" t="s">
        <v>15</v>
      </c>
      <c r="C40" s="137"/>
      <c r="D40" s="138"/>
      <c r="E40" s="84">
        <v>0</v>
      </c>
      <c r="F40" s="137"/>
      <c r="G40" s="138"/>
      <c r="H40" s="84">
        <v>1</v>
      </c>
      <c r="I40" s="137"/>
      <c r="J40" s="138"/>
      <c r="K40" s="84">
        <v>1</v>
      </c>
      <c r="L40" s="85">
        <v>0</v>
      </c>
      <c r="M40" s="86">
        <f t="shared" si="0"/>
        <v>2</v>
      </c>
      <c r="N40" s="87"/>
    </row>
    <row r="41" spans="1:14" ht="18" customHeight="1" thickTop="1" x14ac:dyDescent="0.2">
      <c r="A41" s="88" t="s">
        <v>22</v>
      </c>
      <c r="B41" s="89"/>
      <c r="C41" s="139"/>
      <c r="D41" s="140"/>
      <c r="E41" s="90">
        <f>+E36+E31+E26+E21+E16+E11+E6</f>
        <v>10</v>
      </c>
      <c r="F41" s="139"/>
      <c r="G41" s="140"/>
      <c r="H41" s="90">
        <f>+H36+H31+H26+H21+H16+H11+H6</f>
        <v>1196</v>
      </c>
      <c r="I41" s="139"/>
      <c r="J41" s="140"/>
      <c r="K41" s="90">
        <f>+K36+K31+K26+K21+K16+K11+K6</f>
        <v>1369</v>
      </c>
      <c r="L41" s="91">
        <f>+L36+L31+L26+L21+L16+L11+L6</f>
        <v>44</v>
      </c>
      <c r="M41" s="92">
        <f t="shared" si="0"/>
        <v>2619</v>
      </c>
      <c r="N41" s="93"/>
    </row>
    <row r="42" spans="1:14" ht="18" customHeight="1" x14ac:dyDescent="0.2">
      <c r="A42" s="94"/>
      <c r="B42" s="3" t="s">
        <v>12</v>
      </c>
      <c r="C42" s="73">
        <f t="shared" ref="C42:L45" si="1">+C37+C32+C27+C22+C17+C12+C7</f>
        <v>2</v>
      </c>
      <c r="D42" s="74">
        <f t="shared" si="1"/>
        <v>0</v>
      </c>
      <c r="E42" s="75">
        <f t="shared" si="1"/>
        <v>2</v>
      </c>
      <c r="F42" s="73">
        <f t="shared" si="1"/>
        <v>124</v>
      </c>
      <c r="G42" s="74">
        <f t="shared" si="1"/>
        <v>11</v>
      </c>
      <c r="H42" s="75">
        <f t="shared" si="1"/>
        <v>135</v>
      </c>
      <c r="I42" s="73">
        <f t="shared" si="1"/>
        <v>232</v>
      </c>
      <c r="J42" s="74">
        <f t="shared" si="1"/>
        <v>10</v>
      </c>
      <c r="K42" s="75">
        <f t="shared" si="1"/>
        <v>242</v>
      </c>
      <c r="L42" s="76">
        <f t="shared" si="1"/>
        <v>24</v>
      </c>
      <c r="M42" s="77">
        <f t="shared" si="0"/>
        <v>403</v>
      </c>
      <c r="N42" s="95"/>
    </row>
    <row r="43" spans="1:14" ht="18" customHeight="1" x14ac:dyDescent="0.2">
      <c r="A43" s="94"/>
      <c r="B43" s="3" t="s">
        <v>13</v>
      </c>
      <c r="C43" s="73">
        <f>+C38+C33+C28+C23+C18+C13+C8</f>
        <v>0</v>
      </c>
      <c r="D43" s="74">
        <f t="shared" si="1"/>
        <v>0</v>
      </c>
      <c r="E43" s="75">
        <f t="shared" si="1"/>
        <v>0</v>
      </c>
      <c r="F43" s="73">
        <f t="shared" si="1"/>
        <v>61</v>
      </c>
      <c r="G43" s="74">
        <f t="shared" si="1"/>
        <v>3</v>
      </c>
      <c r="H43" s="75">
        <f t="shared" si="1"/>
        <v>64</v>
      </c>
      <c r="I43" s="73">
        <f>+I38+I33+I28+I23+I18+I13+I8</f>
        <v>151</v>
      </c>
      <c r="J43" s="74">
        <f t="shared" si="1"/>
        <v>6</v>
      </c>
      <c r="K43" s="75">
        <f t="shared" si="1"/>
        <v>157</v>
      </c>
      <c r="L43" s="76">
        <f t="shared" si="1"/>
        <v>3</v>
      </c>
      <c r="M43" s="77">
        <f t="shared" si="0"/>
        <v>224</v>
      </c>
      <c r="N43" s="95"/>
    </row>
    <row r="44" spans="1:14" ht="18" customHeight="1" x14ac:dyDescent="0.2">
      <c r="A44" s="94"/>
      <c r="B44" s="3" t="s">
        <v>14</v>
      </c>
      <c r="C44" s="122"/>
      <c r="D44" s="123"/>
      <c r="E44" s="75">
        <f t="shared" si="1"/>
        <v>8</v>
      </c>
      <c r="F44" s="122"/>
      <c r="G44" s="123"/>
      <c r="H44" s="75">
        <f t="shared" si="1"/>
        <v>992</v>
      </c>
      <c r="I44" s="122"/>
      <c r="J44" s="123"/>
      <c r="K44" s="75">
        <f t="shared" si="1"/>
        <v>962</v>
      </c>
      <c r="L44" s="76">
        <f t="shared" si="1"/>
        <v>17</v>
      </c>
      <c r="M44" s="77">
        <f t="shared" si="0"/>
        <v>1979</v>
      </c>
      <c r="N44" s="95"/>
    </row>
    <row r="45" spans="1:14" ht="18" customHeight="1" thickBot="1" x14ac:dyDescent="0.25">
      <c r="A45" s="96"/>
      <c r="B45" s="4" t="s">
        <v>15</v>
      </c>
      <c r="C45" s="124"/>
      <c r="D45" s="125"/>
      <c r="E45" s="84">
        <f t="shared" si="1"/>
        <v>0</v>
      </c>
      <c r="F45" s="124"/>
      <c r="G45" s="125"/>
      <c r="H45" s="84">
        <f t="shared" si="1"/>
        <v>5</v>
      </c>
      <c r="I45" s="124"/>
      <c r="J45" s="125"/>
      <c r="K45" s="84">
        <f t="shared" si="1"/>
        <v>8</v>
      </c>
      <c r="L45" s="85">
        <f t="shared" si="1"/>
        <v>0</v>
      </c>
      <c r="M45" s="86">
        <f t="shared" si="0"/>
        <v>13</v>
      </c>
      <c r="N45" s="97"/>
    </row>
    <row r="46" spans="1:14" s="65" customFormat="1" ht="16.8" thickTop="1" x14ac:dyDescent="0.45"/>
    <row r="47" spans="1:14" ht="13.8" thickBot="1" x14ac:dyDescent="0.5">
      <c r="A47" s="7" t="s">
        <v>37</v>
      </c>
      <c r="B47" s="7"/>
    </row>
    <row r="48" spans="1:14" ht="18" customHeight="1" x14ac:dyDescent="0.45">
      <c r="A48" s="126" t="s">
        <v>23</v>
      </c>
      <c r="B48" s="127"/>
      <c r="C48" s="130" t="s">
        <v>2</v>
      </c>
      <c r="D48" s="131"/>
      <c r="E48" s="132"/>
      <c r="F48" s="130" t="s">
        <v>3</v>
      </c>
      <c r="G48" s="131"/>
      <c r="H48" s="132"/>
      <c r="I48" s="130" t="s">
        <v>4</v>
      </c>
      <c r="J48" s="131"/>
      <c r="K48" s="132"/>
      <c r="L48" s="118" t="s">
        <v>5</v>
      </c>
      <c r="M48" s="118" t="s">
        <v>6</v>
      </c>
      <c r="N48" s="118" t="s">
        <v>7</v>
      </c>
    </row>
    <row r="49" spans="1:14" ht="18" customHeight="1" thickBot="1" x14ac:dyDescent="0.5">
      <c r="A49" s="128"/>
      <c r="B49" s="129"/>
      <c r="C49" s="66" t="s">
        <v>8</v>
      </c>
      <c r="D49" s="67" t="s">
        <v>9</v>
      </c>
      <c r="E49" s="68" t="s">
        <v>10</v>
      </c>
      <c r="F49" s="66" t="s">
        <v>8</v>
      </c>
      <c r="G49" s="67" t="s">
        <v>9</v>
      </c>
      <c r="H49" s="68" t="s">
        <v>10</v>
      </c>
      <c r="I49" s="98" t="s">
        <v>8</v>
      </c>
      <c r="J49" s="99" t="s">
        <v>9</v>
      </c>
      <c r="K49" s="68" t="s">
        <v>10</v>
      </c>
      <c r="L49" s="119"/>
      <c r="M49" s="119"/>
      <c r="N49" s="119"/>
    </row>
    <row r="50" spans="1:14" ht="18" customHeight="1" thickTop="1" thickBot="1" x14ac:dyDescent="0.5">
      <c r="A50" s="100" t="s">
        <v>24</v>
      </c>
      <c r="B50" s="101"/>
      <c r="C50" s="120"/>
      <c r="D50" s="121"/>
      <c r="E50" s="102">
        <f>E41</f>
        <v>10</v>
      </c>
      <c r="F50" s="120"/>
      <c r="G50" s="121"/>
      <c r="H50" s="102">
        <f>H41</f>
        <v>1196</v>
      </c>
      <c r="I50" s="120"/>
      <c r="J50" s="121"/>
      <c r="K50" s="102">
        <f t="shared" ref="K50:M50" si="2">K41</f>
        <v>1369</v>
      </c>
      <c r="L50" s="103">
        <f t="shared" si="2"/>
        <v>44</v>
      </c>
      <c r="M50" s="103">
        <f t="shared" si="2"/>
        <v>2619</v>
      </c>
      <c r="N50" s="104" t="s">
        <v>25</v>
      </c>
    </row>
    <row r="51" spans="1:14" ht="18" customHeight="1" thickTop="1" x14ac:dyDescent="0.45">
      <c r="A51" s="8" t="s">
        <v>26</v>
      </c>
      <c r="B51" s="9"/>
      <c r="C51" s="10">
        <v>0</v>
      </c>
      <c r="D51" s="11">
        <v>0</v>
      </c>
      <c r="E51" s="12">
        <f>SUM(C51:D51)</f>
        <v>0</v>
      </c>
      <c r="F51" s="10">
        <v>0</v>
      </c>
      <c r="G51" s="11">
        <v>0</v>
      </c>
      <c r="H51" s="12">
        <f>SUM(F51:G51)</f>
        <v>0</v>
      </c>
      <c r="I51" s="10">
        <v>1</v>
      </c>
      <c r="J51" s="11">
        <v>0</v>
      </c>
      <c r="K51" s="12">
        <f>SUM(I51:J51)</f>
        <v>1</v>
      </c>
      <c r="L51" s="13">
        <v>0</v>
      </c>
      <c r="M51" s="13">
        <f t="shared" ref="M51:M69" si="3">E51+K51+L51+H51</f>
        <v>1</v>
      </c>
      <c r="N51" s="14"/>
    </row>
    <row r="52" spans="1:14" ht="18" customHeight="1" x14ac:dyDescent="0.45">
      <c r="A52" s="8" t="s">
        <v>27</v>
      </c>
      <c r="B52" s="9"/>
      <c r="C52" s="10">
        <v>0</v>
      </c>
      <c r="D52" s="11">
        <v>0</v>
      </c>
      <c r="E52" s="12">
        <f>SUM(C52:D52)</f>
        <v>0</v>
      </c>
      <c r="F52" s="10">
        <v>1</v>
      </c>
      <c r="G52" s="11">
        <v>0</v>
      </c>
      <c r="H52" s="12">
        <f>SUM(F52:G52)</f>
        <v>1</v>
      </c>
      <c r="I52" s="10">
        <v>12</v>
      </c>
      <c r="J52" s="11">
        <v>0</v>
      </c>
      <c r="K52" s="12">
        <f>SUM(I52:J52)</f>
        <v>12</v>
      </c>
      <c r="L52" s="13">
        <v>0</v>
      </c>
      <c r="M52" s="13">
        <f t="shared" si="3"/>
        <v>13</v>
      </c>
      <c r="N52" s="14"/>
    </row>
    <row r="53" spans="1:14" ht="18" customHeight="1" x14ac:dyDescent="0.45">
      <c r="A53" s="16" t="s">
        <v>28</v>
      </c>
      <c r="B53" s="17"/>
      <c r="C53" s="23">
        <v>0</v>
      </c>
      <c r="D53" s="24">
        <v>0</v>
      </c>
      <c r="E53" s="25">
        <f>SUM(C53:D53)</f>
        <v>0</v>
      </c>
      <c r="F53" s="23">
        <v>1</v>
      </c>
      <c r="G53" s="24">
        <v>0</v>
      </c>
      <c r="H53" s="25">
        <f>SUM(F53:G53)</f>
        <v>1</v>
      </c>
      <c r="I53" s="23">
        <v>28</v>
      </c>
      <c r="J53" s="24">
        <v>1</v>
      </c>
      <c r="K53" s="25">
        <f>SUM(I53:J53)</f>
        <v>29</v>
      </c>
      <c r="L53" s="105">
        <v>0</v>
      </c>
      <c r="M53" s="105">
        <f t="shared" ref="M53" si="4">E53+K53+L53+H53</f>
        <v>30</v>
      </c>
      <c r="N53" s="20"/>
    </row>
    <row r="54" spans="1:14" ht="18" customHeight="1" x14ac:dyDescent="0.45">
      <c r="A54" s="16" t="s">
        <v>29</v>
      </c>
      <c r="B54" s="17"/>
      <c r="C54" s="110"/>
      <c r="D54" s="111"/>
      <c r="E54" s="18">
        <f>+E55+E56+E57</f>
        <v>1</v>
      </c>
      <c r="F54" s="110"/>
      <c r="G54" s="111"/>
      <c r="H54" s="18">
        <f>+H55+H56+H57</f>
        <v>13</v>
      </c>
      <c r="I54" s="110"/>
      <c r="J54" s="111"/>
      <c r="K54" s="18">
        <f>+K55+K56+K57</f>
        <v>359</v>
      </c>
      <c r="L54" s="32">
        <f>+L55+L56+L57</f>
        <v>10</v>
      </c>
      <c r="M54" s="19">
        <f>E54+K54+L54+H54</f>
        <v>383</v>
      </c>
      <c r="N54" s="20"/>
    </row>
    <row r="55" spans="1:14" ht="18" customHeight="1" x14ac:dyDescent="0.45">
      <c r="A55" s="21"/>
      <c r="B55" s="22" t="s">
        <v>12</v>
      </c>
      <c r="C55" s="23">
        <v>1</v>
      </c>
      <c r="D55" s="24">
        <v>0</v>
      </c>
      <c r="E55" s="25">
        <f>SUM(C55:D55)</f>
        <v>1</v>
      </c>
      <c r="F55" s="23">
        <v>10</v>
      </c>
      <c r="G55" s="24">
        <v>2</v>
      </c>
      <c r="H55" s="25">
        <f>SUM(F55:G55)</f>
        <v>12</v>
      </c>
      <c r="I55" s="23">
        <v>330</v>
      </c>
      <c r="J55" s="24">
        <v>26</v>
      </c>
      <c r="K55" s="25">
        <f>SUM(I55:J55)</f>
        <v>356</v>
      </c>
      <c r="L55" s="26">
        <v>10</v>
      </c>
      <c r="M55" s="26">
        <f t="shared" ref="M55:M57" si="5">E55+K55+L55+H55</f>
        <v>379</v>
      </c>
      <c r="N55" s="27"/>
    </row>
    <row r="56" spans="1:14" ht="18" customHeight="1" x14ac:dyDescent="0.45">
      <c r="A56" s="34"/>
      <c r="B56" s="6" t="s">
        <v>13</v>
      </c>
      <c r="C56" s="35"/>
      <c r="D56" s="36"/>
      <c r="E56" s="25">
        <v>0</v>
      </c>
      <c r="F56" s="37">
        <v>1</v>
      </c>
      <c r="G56" s="38">
        <v>0</v>
      </c>
      <c r="H56" s="25">
        <f>SUM(F56:G56)</f>
        <v>1</v>
      </c>
      <c r="I56" s="35">
        <v>1</v>
      </c>
      <c r="J56" s="38">
        <v>0</v>
      </c>
      <c r="K56" s="25">
        <f>SUM(I56:J56)</f>
        <v>1</v>
      </c>
      <c r="L56" s="26">
        <v>0</v>
      </c>
      <c r="M56" s="26">
        <f t="shared" ref="M56" si="6">E56+K56+L56+H56</f>
        <v>2</v>
      </c>
      <c r="N56" s="27"/>
    </row>
    <row r="57" spans="1:14" ht="18" customHeight="1" x14ac:dyDescent="0.45">
      <c r="A57" s="28"/>
      <c r="B57" s="58" t="s">
        <v>15</v>
      </c>
      <c r="C57" s="112"/>
      <c r="D57" s="113"/>
      <c r="E57" s="29">
        <v>0</v>
      </c>
      <c r="F57" s="112"/>
      <c r="G57" s="113"/>
      <c r="H57" s="29">
        <f>SUM(F57:G57)</f>
        <v>0</v>
      </c>
      <c r="I57" s="59">
        <v>2</v>
      </c>
      <c r="J57" s="60">
        <v>0</v>
      </c>
      <c r="K57" s="29">
        <f>SUM(I57:J57)</f>
        <v>2</v>
      </c>
      <c r="L57" s="30">
        <v>0</v>
      </c>
      <c r="M57" s="30">
        <f t="shared" si="5"/>
        <v>2</v>
      </c>
      <c r="N57" s="31"/>
    </row>
    <row r="58" spans="1:14" ht="18" customHeight="1" x14ac:dyDescent="0.45">
      <c r="A58" s="56" t="s">
        <v>30</v>
      </c>
      <c r="B58" s="21"/>
      <c r="C58" s="116"/>
      <c r="D58" s="117"/>
      <c r="E58" s="32">
        <f>+E59+E60</f>
        <v>0</v>
      </c>
      <c r="F58" s="116"/>
      <c r="G58" s="117"/>
      <c r="H58" s="32">
        <f>+H59+H60</f>
        <v>0</v>
      </c>
      <c r="I58" s="116"/>
      <c r="J58" s="117"/>
      <c r="K58" s="32">
        <f>+K59+K60</f>
        <v>43</v>
      </c>
      <c r="L58" s="19">
        <f>+L59+L60</f>
        <v>1</v>
      </c>
      <c r="M58" s="19">
        <f t="shared" si="3"/>
        <v>44</v>
      </c>
      <c r="N58" s="57"/>
    </row>
    <row r="59" spans="1:14" ht="18" customHeight="1" x14ac:dyDescent="0.45">
      <c r="A59" s="21"/>
      <c r="B59" s="22" t="s">
        <v>12</v>
      </c>
      <c r="C59" s="23">
        <v>0</v>
      </c>
      <c r="D59" s="24">
        <v>0</v>
      </c>
      <c r="E59" s="25">
        <f>SUM(C59:D59)</f>
        <v>0</v>
      </c>
      <c r="F59" s="23">
        <v>0</v>
      </c>
      <c r="G59" s="24">
        <v>0</v>
      </c>
      <c r="H59" s="25">
        <f>SUM(F59:G59)</f>
        <v>0</v>
      </c>
      <c r="I59" s="23">
        <v>41</v>
      </c>
      <c r="J59" s="24">
        <v>0</v>
      </c>
      <c r="K59" s="25">
        <f>SUM(I59:J59)</f>
        <v>41</v>
      </c>
      <c r="L59" s="26">
        <v>1</v>
      </c>
      <c r="M59" s="26">
        <f t="shared" si="3"/>
        <v>42</v>
      </c>
      <c r="N59" s="27"/>
    </row>
    <row r="60" spans="1:14" ht="18" customHeight="1" x14ac:dyDescent="0.45">
      <c r="A60" s="28"/>
      <c r="B60" s="1" t="s">
        <v>15</v>
      </c>
      <c r="C60" s="112"/>
      <c r="D60" s="113"/>
      <c r="E60" s="29">
        <v>0</v>
      </c>
      <c r="F60" s="59">
        <v>0</v>
      </c>
      <c r="G60" s="60">
        <v>0</v>
      </c>
      <c r="H60" s="29">
        <f>SUM(F60:G60)</f>
        <v>0</v>
      </c>
      <c r="I60" s="59">
        <v>2</v>
      </c>
      <c r="J60" s="60">
        <v>0</v>
      </c>
      <c r="K60" s="29">
        <f>SUM(I60:J60)</f>
        <v>2</v>
      </c>
      <c r="L60" s="30">
        <v>0</v>
      </c>
      <c r="M60" s="30">
        <f t="shared" si="3"/>
        <v>2</v>
      </c>
      <c r="N60" s="31"/>
    </row>
    <row r="61" spans="1:14" ht="18" customHeight="1" x14ac:dyDescent="0.45">
      <c r="A61" s="16" t="s">
        <v>31</v>
      </c>
      <c r="B61" s="17"/>
      <c r="C61" s="110"/>
      <c r="D61" s="111"/>
      <c r="E61" s="18">
        <f>+E62+E65</f>
        <v>1</v>
      </c>
      <c r="F61" s="110"/>
      <c r="G61" s="111"/>
      <c r="H61" s="18">
        <f>+H62+H65</f>
        <v>2</v>
      </c>
      <c r="I61" s="110"/>
      <c r="J61" s="111"/>
      <c r="K61" s="18">
        <f>+K62+K63+K65</f>
        <v>106</v>
      </c>
      <c r="L61" s="33">
        <f>+L62+L65</f>
        <v>6</v>
      </c>
      <c r="M61" s="19">
        <f t="shared" si="3"/>
        <v>115</v>
      </c>
      <c r="N61" s="20"/>
    </row>
    <row r="62" spans="1:14" ht="18" customHeight="1" x14ac:dyDescent="0.45">
      <c r="A62" s="21"/>
      <c r="B62" s="22" t="s">
        <v>12</v>
      </c>
      <c r="C62" s="23">
        <v>1</v>
      </c>
      <c r="D62" s="24">
        <v>0</v>
      </c>
      <c r="E62" s="25">
        <f>SUM(C62:D62)</f>
        <v>1</v>
      </c>
      <c r="F62" s="23">
        <v>2</v>
      </c>
      <c r="G62" s="24">
        <v>0</v>
      </c>
      <c r="H62" s="25">
        <f>SUM(F62:G62)</f>
        <v>2</v>
      </c>
      <c r="I62" s="23">
        <v>96</v>
      </c>
      <c r="J62" s="24">
        <v>3</v>
      </c>
      <c r="K62" s="25">
        <f>SUM(I62:J62)</f>
        <v>99</v>
      </c>
      <c r="L62" s="26">
        <v>6</v>
      </c>
      <c r="M62" s="26">
        <f>E62+K62+L62+H62</f>
        <v>108</v>
      </c>
      <c r="N62" s="27"/>
    </row>
    <row r="63" spans="1:14" ht="18" customHeight="1" x14ac:dyDescent="0.45">
      <c r="A63" s="34"/>
      <c r="B63" s="155" t="s">
        <v>13</v>
      </c>
      <c r="C63" s="156">
        <v>0</v>
      </c>
      <c r="D63" s="157">
        <v>0</v>
      </c>
      <c r="E63" s="25">
        <f>SUM(C63:D63)</f>
        <v>0</v>
      </c>
      <c r="F63" s="152">
        <v>0</v>
      </c>
      <c r="G63" s="153">
        <v>0</v>
      </c>
      <c r="H63" s="25">
        <f>SUM(F63:G63)</f>
        <v>0</v>
      </c>
      <c r="I63" s="156">
        <v>0</v>
      </c>
      <c r="J63" s="153">
        <v>0</v>
      </c>
      <c r="K63" s="25">
        <f>SUM(I63:J63)</f>
        <v>0</v>
      </c>
      <c r="L63" s="158">
        <v>0</v>
      </c>
      <c r="M63" s="158">
        <f t="shared" si="3"/>
        <v>0</v>
      </c>
      <c r="N63" s="154"/>
    </row>
    <row r="64" spans="1:14" ht="18" customHeight="1" x14ac:dyDescent="0.45">
      <c r="A64" s="161"/>
      <c r="B64" s="162" t="s">
        <v>41</v>
      </c>
      <c r="C64" s="35">
        <v>0</v>
      </c>
      <c r="D64" s="36">
        <v>0</v>
      </c>
      <c r="E64" s="25">
        <f>SUM(C64:D64)</f>
        <v>0</v>
      </c>
      <c r="F64" s="37">
        <v>0</v>
      </c>
      <c r="G64" s="38">
        <v>0</v>
      </c>
      <c r="H64" s="25">
        <f>SUM(F64:G64)</f>
        <v>0</v>
      </c>
      <c r="I64" s="37">
        <v>1</v>
      </c>
      <c r="J64" s="38">
        <v>0</v>
      </c>
      <c r="K64" s="25">
        <f>SUM(I64:J64)</f>
        <v>1</v>
      </c>
      <c r="L64" s="158">
        <v>0</v>
      </c>
      <c r="M64" s="158">
        <f t="shared" si="3"/>
        <v>1</v>
      </c>
      <c r="N64" s="163"/>
    </row>
    <row r="65" spans="1:14" ht="18" customHeight="1" x14ac:dyDescent="0.45">
      <c r="A65" s="28"/>
      <c r="B65" s="5" t="s">
        <v>15</v>
      </c>
      <c r="C65" s="114"/>
      <c r="D65" s="115"/>
      <c r="E65" s="12">
        <v>0</v>
      </c>
      <c r="F65" s="114"/>
      <c r="G65" s="115"/>
      <c r="H65" s="12">
        <v>0</v>
      </c>
      <c r="I65" s="159">
        <v>7</v>
      </c>
      <c r="J65" s="160">
        <v>0</v>
      </c>
      <c r="K65" s="12">
        <f>SUM(I65:J65)</f>
        <v>7</v>
      </c>
      <c r="L65" s="13">
        <v>0</v>
      </c>
      <c r="M65" s="13">
        <f t="shared" si="3"/>
        <v>7</v>
      </c>
      <c r="N65" s="109"/>
    </row>
    <row r="66" spans="1:14" ht="18" customHeight="1" x14ac:dyDescent="0.45">
      <c r="A66" s="16" t="s">
        <v>32</v>
      </c>
      <c r="B66" s="17"/>
      <c r="C66" s="110"/>
      <c r="D66" s="111"/>
      <c r="E66" s="18">
        <f>+E67+E68</f>
        <v>0</v>
      </c>
      <c r="F66" s="110"/>
      <c r="G66" s="111"/>
      <c r="H66" s="18">
        <f>+H67+H68</f>
        <v>0</v>
      </c>
      <c r="I66" s="110"/>
      <c r="J66" s="111"/>
      <c r="K66" s="18">
        <f>+K67+K68</f>
        <v>27</v>
      </c>
      <c r="L66" s="33">
        <f>+L67+L68</f>
        <v>0</v>
      </c>
      <c r="M66" s="19">
        <f t="shared" si="3"/>
        <v>27</v>
      </c>
      <c r="N66" s="20"/>
    </row>
    <row r="67" spans="1:14" ht="18" customHeight="1" x14ac:dyDescent="0.45">
      <c r="A67" s="21"/>
      <c r="B67" s="22" t="s">
        <v>12</v>
      </c>
      <c r="C67" s="23">
        <v>0</v>
      </c>
      <c r="D67" s="24">
        <v>0</v>
      </c>
      <c r="E67" s="25">
        <f>SUM(C67:D67)</f>
        <v>0</v>
      </c>
      <c r="F67" s="23">
        <v>0</v>
      </c>
      <c r="G67" s="24">
        <v>0</v>
      </c>
      <c r="H67" s="25">
        <f>SUM(F67:G67)</f>
        <v>0</v>
      </c>
      <c r="I67" s="23">
        <v>26</v>
      </c>
      <c r="J67" s="24">
        <v>0</v>
      </c>
      <c r="K67" s="25">
        <f t="shared" ref="K67:K75" si="7">SUM(I67:J67)</f>
        <v>26</v>
      </c>
      <c r="L67" s="26">
        <v>0</v>
      </c>
      <c r="M67" s="26">
        <f t="shared" si="3"/>
        <v>26</v>
      </c>
      <c r="N67" s="27"/>
    </row>
    <row r="68" spans="1:14" ht="18" customHeight="1" x14ac:dyDescent="0.45">
      <c r="A68" s="28"/>
      <c r="B68" s="1" t="s">
        <v>15</v>
      </c>
      <c r="C68" s="112"/>
      <c r="D68" s="113"/>
      <c r="E68" s="29">
        <v>0</v>
      </c>
      <c r="F68" s="112"/>
      <c r="G68" s="113"/>
      <c r="H68" s="29">
        <v>0</v>
      </c>
      <c r="I68" s="59">
        <v>1</v>
      </c>
      <c r="J68" s="60">
        <v>0</v>
      </c>
      <c r="K68" s="29">
        <f t="shared" si="7"/>
        <v>1</v>
      </c>
      <c r="L68" s="30">
        <v>0</v>
      </c>
      <c r="M68" s="30">
        <f t="shared" si="3"/>
        <v>1</v>
      </c>
      <c r="N68" s="39"/>
    </row>
    <row r="69" spans="1:14" ht="18" customHeight="1" x14ac:dyDescent="0.45">
      <c r="A69" s="8" t="s">
        <v>38</v>
      </c>
      <c r="B69" s="9"/>
      <c r="C69" s="10">
        <v>0</v>
      </c>
      <c r="D69" s="11">
        <v>0</v>
      </c>
      <c r="E69" s="12">
        <f t="shared" ref="E69" si="8">SUM(C69:D69)</f>
        <v>0</v>
      </c>
      <c r="F69" s="10">
        <v>0</v>
      </c>
      <c r="G69" s="11">
        <v>0</v>
      </c>
      <c r="H69" s="12">
        <f t="shared" ref="H69" si="9">SUM(F69:G69)</f>
        <v>0</v>
      </c>
      <c r="I69" s="10">
        <v>1</v>
      </c>
      <c r="J69" s="11">
        <v>0</v>
      </c>
      <c r="K69" s="12">
        <f t="shared" ref="K69" si="10">SUM(I69:J69)</f>
        <v>1</v>
      </c>
      <c r="L69" s="13">
        <v>0</v>
      </c>
      <c r="M69" s="13">
        <f t="shared" si="3"/>
        <v>1</v>
      </c>
      <c r="N69" s="108"/>
    </row>
    <row r="70" spans="1:14" ht="18" customHeight="1" x14ac:dyDescent="0.45">
      <c r="A70" s="8" t="s">
        <v>33</v>
      </c>
      <c r="B70" s="9"/>
      <c r="C70" s="10">
        <v>0</v>
      </c>
      <c r="D70" s="11">
        <v>0</v>
      </c>
      <c r="E70" s="12">
        <f t="shared" ref="E70:E75" si="11">SUM(C70:D70)</f>
        <v>0</v>
      </c>
      <c r="F70" s="10">
        <v>0</v>
      </c>
      <c r="G70" s="11">
        <v>0</v>
      </c>
      <c r="H70" s="12">
        <f t="shared" ref="H70:H75" si="12">SUM(F70:G70)</f>
        <v>0</v>
      </c>
      <c r="I70" s="10">
        <v>6</v>
      </c>
      <c r="J70" s="11">
        <v>0</v>
      </c>
      <c r="K70" s="12">
        <f t="shared" si="7"/>
        <v>6</v>
      </c>
      <c r="L70" s="13">
        <v>0</v>
      </c>
      <c r="M70" s="13">
        <f t="shared" ref="M70:M73" si="13">E70+K70+L70+H70</f>
        <v>6</v>
      </c>
      <c r="N70" s="14"/>
    </row>
    <row r="71" spans="1:14" ht="18" customHeight="1" x14ac:dyDescent="0.45">
      <c r="A71" s="16" t="s">
        <v>34</v>
      </c>
      <c r="B71" s="17"/>
      <c r="C71" s="10">
        <v>0</v>
      </c>
      <c r="D71" s="11">
        <v>0</v>
      </c>
      <c r="E71" s="12">
        <f t="shared" si="11"/>
        <v>0</v>
      </c>
      <c r="F71" s="10">
        <v>1</v>
      </c>
      <c r="G71" s="11">
        <v>0</v>
      </c>
      <c r="H71" s="12">
        <f t="shared" si="12"/>
        <v>1</v>
      </c>
      <c r="I71" s="10">
        <v>7</v>
      </c>
      <c r="J71" s="11">
        <v>0</v>
      </c>
      <c r="K71" s="12">
        <f t="shared" si="7"/>
        <v>7</v>
      </c>
      <c r="L71" s="13">
        <v>0</v>
      </c>
      <c r="M71" s="13">
        <f t="shared" si="13"/>
        <v>8</v>
      </c>
      <c r="N71" s="40"/>
    </row>
    <row r="72" spans="1:14" ht="18" customHeight="1" thickBot="1" x14ac:dyDescent="0.5">
      <c r="A72" s="16" t="s">
        <v>39</v>
      </c>
      <c r="B72" s="17"/>
      <c r="C72" s="10">
        <v>0</v>
      </c>
      <c r="D72" s="11">
        <v>0</v>
      </c>
      <c r="E72" s="12">
        <f t="shared" si="11"/>
        <v>0</v>
      </c>
      <c r="F72" s="10">
        <v>0</v>
      </c>
      <c r="G72" s="11">
        <v>0</v>
      </c>
      <c r="H72" s="12">
        <f t="shared" si="12"/>
        <v>0</v>
      </c>
      <c r="I72" s="10">
        <v>3</v>
      </c>
      <c r="J72" s="11">
        <v>0</v>
      </c>
      <c r="K72" s="12">
        <f t="shared" si="7"/>
        <v>3</v>
      </c>
      <c r="L72" s="13">
        <v>0</v>
      </c>
      <c r="M72" s="13">
        <f t="shared" si="13"/>
        <v>3</v>
      </c>
      <c r="N72" s="40"/>
    </row>
    <row r="73" spans="1:14" ht="18" hidden="1" customHeight="1" x14ac:dyDescent="0.45">
      <c r="A73" s="16"/>
      <c r="B73" s="17"/>
      <c r="C73" s="10"/>
      <c r="D73" s="11"/>
      <c r="E73" s="12">
        <f t="shared" si="11"/>
        <v>0</v>
      </c>
      <c r="F73" s="10"/>
      <c r="G73" s="11"/>
      <c r="H73" s="12">
        <f t="shared" si="12"/>
        <v>0</v>
      </c>
      <c r="I73" s="10"/>
      <c r="J73" s="11"/>
      <c r="K73" s="12">
        <f t="shared" si="7"/>
        <v>0</v>
      </c>
      <c r="L73" s="13">
        <v>0</v>
      </c>
      <c r="M73" s="13">
        <f t="shared" si="13"/>
        <v>0</v>
      </c>
      <c r="N73" s="40"/>
    </row>
    <row r="74" spans="1:14" ht="18" hidden="1" customHeight="1" x14ac:dyDescent="0.45">
      <c r="A74" s="16"/>
      <c r="B74" s="17"/>
      <c r="C74" s="10"/>
      <c r="D74" s="11"/>
      <c r="E74" s="12">
        <f t="shared" si="11"/>
        <v>0</v>
      </c>
      <c r="F74" s="10"/>
      <c r="G74" s="11"/>
      <c r="H74" s="12">
        <f t="shared" si="12"/>
        <v>0</v>
      </c>
      <c r="I74" s="10"/>
      <c r="J74" s="11"/>
      <c r="K74" s="12">
        <f t="shared" si="7"/>
        <v>0</v>
      </c>
      <c r="L74" s="13">
        <v>0</v>
      </c>
      <c r="M74" s="13">
        <f t="shared" ref="M74" si="14">E74+K74+L74+H74</f>
        <v>0</v>
      </c>
      <c r="N74" s="40"/>
    </row>
    <row r="75" spans="1:14" ht="18" hidden="1" customHeight="1" thickBot="1" x14ac:dyDescent="0.5">
      <c r="A75" s="16"/>
      <c r="B75" s="17"/>
      <c r="C75" s="10"/>
      <c r="D75" s="11"/>
      <c r="E75" s="12">
        <f t="shared" si="11"/>
        <v>0</v>
      </c>
      <c r="F75" s="10"/>
      <c r="G75" s="11"/>
      <c r="H75" s="12">
        <f t="shared" si="12"/>
        <v>0</v>
      </c>
      <c r="I75" s="10"/>
      <c r="J75" s="11"/>
      <c r="K75" s="12">
        <f t="shared" si="7"/>
        <v>0</v>
      </c>
      <c r="L75" s="13">
        <v>0</v>
      </c>
      <c r="M75" s="13">
        <f t="shared" ref="M75" si="15">E75+K75+L75+H75</f>
        <v>0</v>
      </c>
      <c r="N75" s="40"/>
    </row>
    <row r="76" spans="1:14" ht="18" customHeight="1" thickTop="1" x14ac:dyDescent="0.45">
      <c r="A76" s="106" t="s">
        <v>35</v>
      </c>
      <c r="B76" s="41"/>
      <c r="C76" s="42">
        <f>SUM(C77:C78)</f>
        <v>2</v>
      </c>
      <c r="D76" s="43">
        <f>SUM(D77:D78)</f>
        <v>0</v>
      </c>
      <c r="E76" s="44">
        <f t="shared" ref="E76:L76" si="16">SUM(E77:E80)</f>
        <v>2</v>
      </c>
      <c r="F76" s="42">
        <f t="shared" si="16"/>
        <v>16</v>
      </c>
      <c r="G76" s="43">
        <f t="shared" si="16"/>
        <v>2</v>
      </c>
      <c r="H76" s="44">
        <f t="shared" si="16"/>
        <v>18</v>
      </c>
      <c r="I76" s="42">
        <f>SUM(I77:I80)</f>
        <v>565</v>
      </c>
      <c r="J76" s="43">
        <f t="shared" si="16"/>
        <v>30</v>
      </c>
      <c r="K76" s="44">
        <f>SUM(K77:K80)</f>
        <v>595</v>
      </c>
      <c r="L76" s="44">
        <f t="shared" si="16"/>
        <v>17</v>
      </c>
      <c r="M76" s="44">
        <f>SUM(M77:M80)</f>
        <v>632</v>
      </c>
      <c r="N76" s="45"/>
    </row>
    <row r="77" spans="1:14" ht="18" customHeight="1" x14ac:dyDescent="0.2">
      <c r="A77" s="94"/>
      <c r="B77" s="2" t="s">
        <v>12</v>
      </c>
      <c r="C77" s="46">
        <f t="shared" ref="C77:M77" si="17">C51+C52+C53+C55+C59+C62+C67+C70+C71+C72+C73+C74+C75</f>
        <v>2</v>
      </c>
      <c r="D77" s="47">
        <f t="shared" si="17"/>
        <v>0</v>
      </c>
      <c r="E77" s="48">
        <f t="shared" si="17"/>
        <v>2</v>
      </c>
      <c r="F77" s="46">
        <f t="shared" si="17"/>
        <v>15</v>
      </c>
      <c r="G77" s="47">
        <f t="shared" si="17"/>
        <v>2</v>
      </c>
      <c r="H77" s="48">
        <f t="shared" si="17"/>
        <v>17</v>
      </c>
      <c r="I77" s="46">
        <f>I51+I52+I53+I55+I59+I62+I67+I69+I70+I71+I72+I73+I74+I75</f>
        <v>551</v>
      </c>
      <c r="J77" s="47">
        <f t="shared" ref="J77:M77" si="18">J51+J52+J53+J55+J59+J62+J67+J69+J70+J71+J72+J73+J74+J75</f>
        <v>30</v>
      </c>
      <c r="K77" s="48">
        <f t="shared" si="18"/>
        <v>581</v>
      </c>
      <c r="L77" s="49">
        <f>L51+L52+L53+L55+L59+L62+L67+L69+L70+L71+L72+L73+L74+L75</f>
        <v>17</v>
      </c>
      <c r="M77" s="49">
        <f>M51+M52+M53+M55+M59+M62+M67+M69+M70+M71+M72+M73+M74+M75</f>
        <v>617</v>
      </c>
      <c r="N77" s="50"/>
    </row>
    <row r="78" spans="1:14" ht="18" customHeight="1" x14ac:dyDescent="0.2">
      <c r="A78" s="94"/>
      <c r="B78" s="3" t="s">
        <v>13</v>
      </c>
      <c r="C78" s="46">
        <v>0</v>
      </c>
      <c r="D78" s="51">
        <v>0</v>
      </c>
      <c r="E78" s="52">
        <v>0</v>
      </c>
      <c r="F78" s="46">
        <f>F56</f>
        <v>1</v>
      </c>
      <c r="G78" s="51">
        <v>0</v>
      </c>
      <c r="H78" s="52">
        <f>H56</f>
        <v>1</v>
      </c>
      <c r="I78" s="46">
        <f>I56+I63</f>
        <v>1</v>
      </c>
      <c r="J78" s="51">
        <v>0</v>
      </c>
      <c r="K78" s="52">
        <f>K56+K63</f>
        <v>1</v>
      </c>
      <c r="L78" s="52">
        <f>L57+L63</f>
        <v>0</v>
      </c>
      <c r="M78" s="52">
        <f>M56+M63</f>
        <v>2</v>
      </c>
      <c r="N78" s="53"/>
    </row>
    <row r="79" spans="1:14" ht="18" customHeight="1" x14ac:dyDescent="0.2">
      <c r="A79" s="94"/>
      <c r="B79" s="3" t="s">
        <v>14</v>
      </c>
      <c r="C79" s="144"/>
      <c r="D79" s="145"/>
      <c r="E79" s="52">
        <v>0</v>
      </c>
      <c r="F79" s="46">
        <v>0</v>
      </c>
      <c r="G79" s="51">
        <v>0</v>
      </c>
      <c r="H79" s="52">
        <v>0</v>
      </c>
      <c r="I79" s="46">
        <v>1</v>
      </c>
      <c r="J79" s="51">
        <v>0</v>
      </c>
      <c r="K79" s="52">
        <v>1</v>
      </c>
      <c r="L79" s="52">
        <v>0</v>
      </c>
      <c r="M79" s="52">
        <v>1</v>
      </c>
      <c r="N79" s="53"/>
    </row>
    <row r="80" spans="1:14" ht="18" customHeight="1" thickBot="1" x14ac:dyDescent="0.25">
      <c r="A80" s="96"/>
      <c r="B80" s="4" t="s">
        <v>15</v>
      </c>
      <c r="C80" s="146"/>
      <c r="D80" s="147"/>
      <c r="E80" s="54">
        <v>0</v>
      </c>
      <c r="F80" s="61">
        <v>0</v>
      </c>
      <c r="G80" s="62">
        <v>0</v>
      </c>
      <c r="H80" s="54">
        <v>0</v>
      </c>
      <c r="I80" s="61">
        <f>I57+I60+I65+I68</f>
        <v>12</v>
      </c>
      <c r="J80" s="63">
        <f>J57+J60+J65+J68</f>
        <v>0</v>
      </c>
      <c r="K80" s="54">
        <f>K57+K60+K65+K68</f>
        <v>12</v>
      </c>
      <c r="L80" s="54">
        <f>L57+L60+L65+L68</f>
        <v>0</v>
      </c>
      <c r="M80" s="54">
        <f>M57+M60+M65+M68</f>
        <v>12</v>
      </c>
      <c r="N80" s="55"/>
    </row>
    <row r="81" spans="1:13" ht="18" customHeight="1" thickTop="1" x14ac:dyDescent="0.45">
      <c r="A81" s="7" t="s">
        <v>40</v>
      </c>
    </row>
    <row r="82" spans="1:13" ht="18" customHeight="1" x14ac:dyDescent="0.45"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</row>
    <row r="83" spans="1:13" ht="18" customHeight="1" x14ac:dyDescent="0.45"/>
  </sheetData>
  <mergeCells count="85">
    <mergeCell ref="C79:D80"/>
    <mergeCell ref="A4:B5"/>
    <mergeCell ref="C4:E4"/>
    <mergeCell ref="F4:H4"/>
    <mergeCell ref="C9:D10"/>
    <mergeCell ref="F9:G10"/>
    <mergeCell ref="C14:D15"/>
    <mergeCell ref="F14:G15"/>
    <mergeCell ref="C21:D21"/>
    <mergeCell ref="F21:G21"/>
    <mergeCell ref="C29:D30"/>
    <mergeCell ref="F29:G30"/>
    <mergeCell ref="C36:D36"/>
    <mergeCell ref="F36:G36"/>
    <mergeCell ref="F57:G57"/>
    <mergeCell ref="C24:D25"/>
    <mergeCell ref="N4:N5"/>
    <mergeCell ref="C6:D6"/>
    <mergeCell ref="F6:G6"/>
    <mergeCell ref="I6:J6"/>
    <mergeCell ref="C68:D68"/>
    <mergeCell ref="F68:G68"/>
    <mergeCell ref="I9:J10"/>
    <mergeCell ref="M4:M5"/>
    <mergeCell ref="C11:D11"/>
    <mergeCell ref="F11:G11"/>
    <mergeCell ref="I11:J11"/>
    <mergeCell ref="I4:K4"/>
    <mergeCell ref="L4:L5"/>
    <mergeCell ref="I14:J15"/>
    <mergeCell ref="C16:D16"/>
    <mergeCell ref="F16:G16"/>
    <mergeCell ref="I16:J16"/>
    <mergeCell ref="C19:D20"/>
    <mergeCell ref="F19:G20"/>
    <mergeCell ref="I19:J20"/>
    <mergeCell ref="I21:J21"/>
    <mergeCell ref="F24:G25"/>
    <mergeCell ref="I24:J25"/>
    <mergeCell ref="C26:D26"/>
    <mergeCell ref="F26:G26"/>
    <mergeCell ref="I26:J26"/>
    <mergeCell ref="I29:J30"/>
    <mergeCell ref="C31:D31"/>
    <mergeCell ref="F31:G31"/>
    <mergeCell ref="I31:J31"/>
    <mergeCell ref="C34:D35"/>
    <mergeCell ref="F34:G35"/>
    <mergeCell ref="I34:J35"/>
    <mergeCell ref="A48:B49"/>
    <mergeCell ref="C48:E48"/>
    <mergeCell ref="F48:H48"/>
    <mergeCell ref="I48:K48"/>
    <mergeCell ref="I36:J36"/>
    <mergeCell ref="C39:D40"/>
    <mergeCell ref="F39:G40"/>
    <mergeCell ref="I39:J40"/>
    <mergeCell ref="C41:D41"/>
    <mergeCell ref="F41:G41"/>
    <mergeCell ref="I41:J41"/>
    <mergeCell ref="N48:N49"/>
    <mergeCell ref="C50:D50"/>
    <mergeCell ref="F50:G50"/>
    <mergeCell ref="I50:J50"/>
    <mergeCell ref="C44:D45"/>
    <mergeCell ref="F44:G45"/>
    <mergeCell ref="I44:J45"/>
    <mergeCell ref="M48:M49"/>
    <mergeCell ref="L48:L49"/>
    <mergeCell ref="C58:D58"/>
    <mergeCell ref="F58:G58"/>
    <mergeCell ref="I58:J58"/>
    <mergeCell ref="C54:D54"/>
    <mergeCell ref="F54:G54"/>
    <mergeCell ref="I54:J54"/>
    <mergeCell ref="C57:D57"/>
    <mergeCell ref="C66:D66"/>
    <mergeCell ref="F66:G66"/>
    <mergeCell ref="I66:J66"/>
    <mergeCell ref="C60:D60"/>
    <mergeCell ref="C61:D61"/>
    <mergeCell ref="F61:G61"/>
    <mergeCell ref="I61:J61"/>
    <mergeCell ref="C65:D65"/>
    <mergeCell ref="F65:G6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A9787DF9DB674C8789917824D9EC2C" ma:contentTypeVersion="14" ma:contentTypeDescription="新しいドキュメントを作成します。" ma:contentTypeScope="" ma:versionID="e06822598790b2beac8415d67b4d2179">
  <xsd:schema xmlns:xsd="http://www.w3.org/2001/XMLSchema" xmlns:xs="http://www.w3.org/2001/XMLSchema" xmlns:p="http://schemas.microsoft.com/office/2006/metadata/properties" xmlns:ns2="bcdb4bee-a788-4f76-bbaa-8dbca7656dfa" xmlns:ns3="01ee2157-f002-4d5b-9a45-407791f0b1bc" targetNamespace="http://schemas.microsoft.com/office/2006/metadata/properties" ma:root="true" ma:fieldsID="b37282af68ae2fe29b0e6b85f365cb53" ns2:_="" ns3:_="">
    <xsd:import namespace="bcdb4bee-a788-4f76-bbaa-8dbca7656dfa"/>
    <xsd:import namespace="01ee2157-f002-4d5b-9a45-407791f0b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b4bee-a788-4f76-bbaa-8dbca7656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e2157-f002-4d5b-9a45-407791f0b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86db58c-2b32-4f49-b129-6a6f60220afe}" ma:internalName="TaxCatchAll" ma:showField="CatchAllData" ma:web="01ee2157-f002-4d5b-9a45-407791f0b1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ee2157-f002-4d5b-9a45-407791f0b1bc" xsi:nil="true"/>
    <lcf76f155ced4ddcb4097134ff3c332f xmlns="bcdb4bee-a788-4f76-bbaa-8dbca7656d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173AF2-83F3-4F76-8AC2-67EF954AD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b4bee-a788-4f76-bbaa-8dbca7656dfa"/>
    <ds:schemaRef ds:uri="01ee2157-f002-4d5b-9a45-407791f0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C3435-C7B1-4D36-B05D-2DCCDD64B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33EC1-B2AF-4DA1-9963-11F2A22A813D}">
  <ds:schemaRefs>
    <ds:schemaRef ds:uri="http://purl.org/dc/dcmitype/"/>
    <ds:schemaRef ds:uri="bcdb4bee-a788-4f76-bbaa-8dbca7656dfa"/>
    <ds:schemaRef ds:uri="01ee2157-f002-4d5b-9a45-407791f0b1bc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2024-12-11T05:35:56Z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0x010100F2A9787DF9DB674C8789917824D9EC2C</vt:lpwstr>
  </property>
  <property fmtid="{D5CDD505-2E9C-101B-9397-08002B2CF9AE}" pid="3" name="MediaServiceImageTags">
    <vt:lpwstr/>
  </property>
</Properties>
</file>