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056" yWindow="65461" windowWidth="12120" windowHeight="9120" activeTab="0"/>
  </bookViews>
  <sheets>
    <sheet name="採用状況" sheetId="1" r:id="rId1"/>
    <sheet name="採用・合格" sheetId="2" r:id="rId2"/>
  </sheets>
  <definedNames>
    <definedName name="Z_3297EF80_E80B_11D5_8607_0040264C3E7E_.wvu.PrintArea" localSheetId="1" hidden="1">'採用・合格'!$B$1:$I$52</definedName>
    <definedName name="Z_3297EF80_E80B_11D5_8607_0040264C3E7E_.wvu.PrintArea" localSheetId="0" hidden="1">'採用状況'!$B$1:$H$34</definedName>
  </definedNames>
  <calcPr fullCalcOnLoad="1"/>
</workbook>
</file>

<file path=xl/sharedStrings.xml><?xml version="1.0" encoding="utf-8"?>
<sst xmlns="http://schemas.openxmlformats.org/spreadsheetml/2006/main" count="174" uniqueCount="49">
  <si>
    <t>名称</t>
  </si>
  <si>
    <t>総　数</t>
  </si>
  <si>
    <t>比　率</t>
  </si>
  <si>
    <t>名　称</t>
  </si>
  <si>
    <t>上</t>
  </si>
  <si>
    <t>計</t>
  </si>
  <si>
    <t>※　採用試験の区分は市町村は一般行政職、群馬県は全ての職の合計である。</t>
  </si>
  <si>
    <t>うち女性数</t>
  </si>
  <si>
    <t>資料：人権男女共同参画課</t>
  </si>
  <si>
    <t>区分</t>
  </si>
  <si>
    <t>地方公務員の採用状況</t>
  </si>
  <si>
    <t>（単位：人）</t>
  </si>
  <si>
    <t>　　区　分</t>
  </si>
  <si>
    <t>平成12年度の</t>
  </si>
  <si>
    <t>女性の比率</t>
  </si>
  <si>
    <t>試験採用者</t>
  </si>
  <si>
    <t>市</t>
  </si>
  <si>
    <t>その他採用者</t>
  </si>
  <si>
    <t>-</t>
  </si>
  <si>
    <t>級</t>
  </si>
  <si>
    <t>中</t>
  </si>
  <si>
    <t>部</t>
  </si>
  <si>
    <t>初</t>
  </si>
  <si>
    <t>上</t>
  </si>
  <si>
    <t>-</t>
  </si>
  <si>
    <t>郡</t>
  </si>
  <si>
    <t>合</t>
  </si>
  <si>
    <t>注）　地方公務員については、一般職員のうち一般行政職の者を対象とします。</t>
  </si>
  <si>
    <t>　区　分</t>
  </si>
  <si>
    <t>受　験　者</t>
  </si>
  <si>
    <t>市</t>
  </si>
  <si>
    <t>合　格　者</t>
  </si>
  <si>
    <t>級</t>
  </si>
  <si>
    <t>採　用　者</t>
  </si>
  <si>
    <t>中</t>
  </si>
  <si>
    <t>初</t>
  </si>
  <si>
    <t>上</t>
  </si>
  <si>
    <t>郡</t>
  </si>
  <si>
    <t>計</t>
  </si>
  <si>
    <t>　　　合</t>
  </si>
  <si>
    <t>　　　計</t>
  </si>
  <si>
    <t>（群馬県）</t>
  </si>
  <si>
    <t>（単位：人）</t>
  </si>
  <si>
    <t>合</t>
  </si>
  <si>
    <t>計</t>
  </si>
  <si>
    <t>平成12年度の</t>
  </si>
  <si>
    <t>女性の比率</t>
  </si>
  <si>
    <t>(1)平成12年度（Ｈ12.4.1～Ｈ13.3.31）における採用者</t>
  </si>
  <si>
    <t>(2)平成12年度（Ｈ12.4.1～Ｈ13.3.31）における採用試験合格者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</si>
</sst>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0_);[Red]\(0\)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0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38" fontId="4" fillId="0" borderId="1" xfId="16" applyFont="1" applyBorder="1" applyAlignment="1">
      <alignment/>
    </xf>
    <xf numFmtId="176" fontId="4" fillId="0" borderId="2" xfId="0" applyNumberFormat="1" applyFont="1" applyBorder="1" applyAlignment="1">
      <alignment/>
    </xf>
    <xf numFmtId="176" fontId="4" fillId="0" borderId="3" xfId="0" applyNumberFormat="1" applyFont="1" applyBorder="1" applyAlignment="1">
      <alignment/>
    </xf>
    <xf numFmtId="176" fontId="4" fillId="0" borderId="4" xfId="0" applyNumberFormat="1" applyFont="1" applyBorder="1" applyAlignment="1">
      <alignment horizontal="right"/>
    </xf>
    <xf numFmtId="176" fontId="4" fillId="0" borderId="5" xfId="0" applyNumberFormat="1" applyFont="1" applyBorder="1" applyAlignment="1">
      <alignment horizontal="right"/>
    </xf>
    <xf numFmtId="176" fontId="4" fillId="0" borderId="6" xfId="0" applyNumberFormat="1" applyFont="1" applyBorder="1" applyAlignment="1">
      <alignment horizontal="right"/>
    </xf>
    <xf numFmtId="0" fontId="4" fillId="2" borderId="7" xfId="0" applyFont="1" applyFill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49" fontId="4" fillId="0" borderId="0" xfId="0" applyNumberFormat="1" applyFont="1" applyBorder="1" applyAlignment="1">
      <alignment horizontal="right"/>
    </xf>
    <xf numFmtId="0" fontId="2" fillId="0" borderId="0" xfId="0" applyFont="1" applyAlignment="1">
      <alignment/>
    </xf>
    <xf numFmtId="0" fontId="4" fillId="2" borderId="3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4" fillId="2" borderId="11" xfId="0" applyFont="1" applyFill="1" applyBorder="1" applyAlignment="1">
      <alignment/>
    </xf>
    <xf numFmtId="0" fontId="4" fillId="2" borderId="12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4" xfId="0" applyFont="1" applyFill="1" applyBorder="1" applyAlignment="1">
      <alignment horizontal="center"/>
    </xf>
    <xf numFmtId="0" fontId="4" fillId="3" borderId="15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4" fillId="3" borderId="16" xfId="0" applyFont="1" applyFill="1" applyBorder="1" applyAlignment="1">
      <alignment horizontal="center"/>
    </xf>
    <xf numFmtId="0" fontId="4" fillId="2" borderId="16" xfId="0" applyFont="1" applyFill="1" applyBorder="1" applyAlignment="1">
      <alignment/>
    </xf>
    <xf numFmtId="0" fontId="4" fillId="2" borderId="15" xfId="0" applyFont="1" applyFill="1" applyBorder="1" applyAlignment="1">
      <alignment/>
    </xf>
    <xf numFmtId="49" fontId="5" fillId="0" borderId="0" xfId="0" applyNumberFormat="1" applyFont="1" applyAlignment="1">
      <alignment/>
    </xf>
    <xf numFmtId="176" fontId="4" fillId="0" borderId="11" xfId="0" applyNumberFormat="1" applyFont="1" applyBorder="1" applyAlignment="1">
      <alignment/>
    </xf>
    <xf numFmtId="179" fontId="4" fillId="0" borderId="1" xfId="16" applyNumberFormat="1" applyFont="1" applyBorder="1" applyAlignment="1">
      <alignment horizontal="right"/>
    </xf>
    <xf numFmtId="176" fontId="4" fillId="0" borderId="2" xfId="0" applyNumberFormat="1" applyFont="1" applyBorder="1" applyAlignment="1">
      <alignment horizontal="right"/>
    </xf>
    <xf numFmtId="38" fontId="4" fillId="0" borderId="1" xfId="16" applyFont="1" applyBorder="1" applyAlignment="1">
      <alignment horizontal="right"/>
    </xf>
    <xf numFmtId="49" fontId="4" fillId="0" borderId="2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/>
    </xf>
    <xf numFmtId="177" fontId="4" fillId="0" borderId="15" xfId="0" applyNumberFormat="1" applyFont="1" applyBorder="1" applyAlignment="1">
      <alignment/>
    </xf>
    <xf numFmtId="177" fontId="4" fillId="0" borderId="1" xfId="0" applyNumberFormat="1" applyFont="1" applyBorder="1" applyAlignment="1">
      <alignment/>
    </xf>
    <xf numFmtId="176" fontId="4" fillId="0" borderId="2" xfId="0" applyNumberFormat="1" applyFont="1" applyBorder="1" applyAlignment="1" quotePrefix="1">
      <alignment horizontal="right"/>
    </xf>
    <xf numFmtId="49" fontId="4" fillId="0" borderId="5" xfId="0" applyNumberFormat="1" applyFont="1" applyBorder="1" applyAlignment="1">
      <alignment horizontal="right"/>
    </xf>
    <xf numFmtId="0" fontId="4" fillId="2" borderId="11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17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177" fontId="4" fillId="0" borderId="16" xfId="0" applyNumberFormat="1" applyFont="1" applyBorder="1" applyAlignment="1">
      <alignment/>
    </xf>
    <xf numFmtId="0" fontId="4" fillId="2" borderId="17" xfId="0" applyFont="1" applyFill="1" applyBorder="1" applyAlignment="1">
      <alignment/>
    </xf>
    <xf numFmtId="0" fontId="4" fillId="2" borderId="18" xfId="0" applyFont="1" applyFill="1" applyBorder="1" applyAlignment="1">
      <alignment/>
    </xf>
    <xf numFmtId="0" fontId="4" fillId="2" borderId="19" xfId="0" applyFont="1" applyFill="1" applyBorder="1" applyAlignment="1">
      <alignment/>
    </xf>
    <xf numFmtId="0" fontId="4" fillId="2" borderId="14" xfId="0" applyFont="1" applyFill="1" applyBorder="1" applyAlignment="1">
      <alignment/>
    </xf>
    <xf numFmtId="0" fontId="4" fillId="3" borderId="17" xfId="0" applyFont="1" applyFill="1" applyBorder="1" applyAlignment="1">
      <alignment/>
    </xf>
    <xf numFmtId="0" fontId="4" fillId="3" borderId="18" xfId="0" applyFont="1" applyFill="1" applyBorder="1" applyAlignment="1">
      <alignment/>
    </xf>
    <xf numFmtId="0" fontId="4" fillId="3" borderId="13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abSelected="1" workbookViewId="0" topLeftCell="A1">
      <selection activeCell="A1" sqref="A1"/>
    </sheetView>
  </sheetViews>
  <sheetFormatPr defaultColWidth="9.00390625" defaultRowHeight="13.5"/>
  <cols>
    <col min="1" max="1" width="4.625" style="3" customWidth="1"/>
    <col min="2" max="3" width="4.875" style="3" customWidth="1"/>
    <col min="4" max="4" width="12.25390625" style="3" bestFit="1" customWidth="1"/>
    <col min="5" max="7" width="10.625" style="3" customWidth="1"/>
    <col min="8" max="8" width="12.625" style="3" customWidth="1"/>
    <col min="9" max="16384" width="9.00390625" style="3" customWidth="1"/>
  </cols>
  <sheetData>
    <row r="1" s="2" customFormat="1" ht="14.25">
      <c r="B1" s="1" t="s">
        <v>10</v>
      </c>
    </row>
    <row r="2" ht="12">
      <c r="B2" s="34"/>
    </row>
    <row r="3" ht="14.25">
      <c r="B3" s="20" t="s">
        <v>47</v>
      </c>
    </row>
    <row r="4" ht="12">
      <c r="H4" s="3" t="s">
        <v>11</v>
      </c>
    </row>
    <row r="5" spans="2:8" ht="12">
      <c r="B5" s="21" t="s">
        <v>12</v>
      </c>
      <c r="C5" s="22"/>
      <c r="D5" s="21"/>
      <c r="E5" s="21"/>
      <c r="F5" s="10"/>
      <c r="G5" s="22"/>
      <c r="H5" s="32" t="s">
        <v>13</v>
      </c>
    </row>
    <row r="6" spans="2:8" ht="12">
      <c r="B6" s="45"/>
      <c r="C6" s="24"/>
      <c r="D6" s="23" t="s">
        <v>0</v>
      </c>
      <c r="E6" s="45" t="s">
        <v>1</v>
      </c>
      <c r="F6" s="15" t="s">
        <v>7</v>
      </c>
      <c r="G6" s="14" t="s">
        <v>2</v>
      </c>
      <c r="H6" s="33" t="s">
        <v>14</v>
      </c>
    </row>
    <row r="7" spans="2:8" ht="12">
      <c r="B7" s="31"/>
      <c r="C7" s="31" t="s">
        <v>4</v>
      </c>
      <c r="D7" s="27" t="s">
        <v>15</v>
      </c>
      <c r="E7" s="4">
        <v>100</v>
      </c>
      <c r="F7" s="4">
        <v>39</v>
      </c>
      <c r="G7" s="5">
        <f>F7/E7</f>
        <v>0.39</v>
      </c>
      <c r="H7" s="8">
        <v>0.278</v>
      </c>
    </row>
    <row r="8" spans="2:8" ht="12">
      <c r="B8" s="28" t="s">
        <v>16</v>
      </c>
      <c r="C8" s="28"/>
      <c r="D8" s="27" t="s">
        <v>17</v>
      </c>
      <c r="E8" s="36" t="s">
        <v>18</v>
      </c>
      <c r="F8" s="36" t="s">
        <v>18</v>
      </c>
      <c r="G8" s="37" t="s">
        <v>18</v>
      </c>
      <c r="H8" s="8">
        <v>0</v>
      </c>
    </row>
    <row r="9" spans="2:8" ht="12">
      <c r="B9" s="28"/>
      <c r="C9" s="29" t="s">
        <v>19</v>
      </c>
      <c r="D9" s="59" t="s">
        <v>5</v>
      </c>
      <c r="E9" s="4">
        <f>E7</f>
        <v>100</v>
      </c>
      <c r="F9" s="4">
        <f>F7</f>
        <v>39</v>
      </c>
      <c r="G9" s="5">
        <f aca="true" t="shared" si="0" ref="G9:G33">F9/E9</f>
        <v>0.39</v>
      </c>
      <c r="H9" s="8">
        <v>0.276</v>
      </c>
    </row>
    <row r="10" spans="2:8" ht="12">
      <c r="B10" s="28"/>
      <c r="C10" s="31" t="s">
        <v>20</v>
      </c>
      <c r="D10" s="27" t="s">
        <v>15</v>
      </c>
      <c r="E10" s="4">
        <v>32</v>
      </c>
      <c r="F10" s="4">
        <v>20</v>
      </c>
      <c r="G10" s="5">
        <f t="shared" si="0"/>
        <v>0.625</v>
      </c>
      <c r="H10" s="8">
        <v>0.789</v>
      </c>
    </row>
    <row r="11" spans="2:8" ht="12">
      <c r="B11" s="28"/>
      <c r="C11" s="28"/>
      <c r="D11" s="27" t="s">
        <v>17</v>
      </c>
      <c r="E11" s="36" t="s">
        <v>18</v>
      </c>
      <c r="F11" s="36" t="s">
        <v>18</v>
      </c>
      <c r="G11" s="37" t="s">
        <v>18</v>
      </c>
      <c r="H11" s="44" t="s">
        <v>18</v>
      </c>
    </row>
    <row r="12" spans="2:8" ht="12">
      <c r="B12" s="28"/>
      <c r="C12" s="29" t="s">
        <v>19</v>
      </c>
      <c r="D12" s="59" t="s">
        <v>5</v>
      </c>
      <c r="E12" s="4">
        <f>SUM(E10:E11)</f>
        <v>32</v>
      </c>
      <c r="F12" s="4">
        <f>SUM(F10:F11)</f>
        <v>20</v>
      </c>
      <c r="G12" s="5">
        <f t="shared" si="0"/>
        <v>0.625</v>
      </c>
      <c r="H12" s="8">
        <v>0.789</v>
      </c>
    </row>
    <row r="13" spans="2:8" ht="12">
      <c r="B13" s="28" t="s">
        <v>21</v>
      </c>
      <c r="C13" s="31" t="s">
        <v>22</v>
      </c>
      <c r="D13" s="27" t="s">
        <v>15</v>
      </c>
      <c r="E13" s="4">
        <v>19</v>
      </c>
      <c r="F13" s="4">
        <v>11</v>
      </c>
      <c r="G13" s="5">
        <f t="shared" si="0"/>
        <v>0.5789473684210527</v>
      </c>
      <c r="H13" s="8">
        <v>0.5</v>
      </c>
    </row>
    <row r="14" spans="2:8" ht="12">
      <c r="B14" s="28"/>
      <c r="C14" s="28"/>
      <c r="D14" s="27" t="s">
        <v>17</v>
      </c>
      <c r="E14" s="38" t="s">
        <v>18</v>
      </c>
      <c r="F14" s="38" t="s">
        <v>18</v>
      </c>
      <c r="G14" s="37" t="s">
        <v>18</v>
      </c>
      <c r="H14" s="44" t="s">
        <v>18</v>
      </c>
    </row>
    <row r="15" spans="2:8" ht="12">
      <c r="B15" s="29"/>
      <c r="C15" s="29" t="s">
        <v>19</v>
      </c>
      <c r="D15" s="59" t="s">
        <v>5</v>
      </c>
      <c r="E15" s="4">
        <f>SUM(E13:E14)</f>
        <v>19</v>
      </c>
      <c r="F15" s="4">
        <f>SUM(F13:F14)</f>
        <v>11</v>
      </c>
      <c r="G15" s="5">
        <f t="shared" si="0"/>
        <v>0.5789473684210527</v>
      </c>
      <c r="H15" s="8">
        <v>0.5</v>
      </c>
    </row>
    <row r="16" spans="2:8" ht="12">
      <c r="B16" s="49"/>
      <c r="C16" s="31" t="s">
        <v>23</v>
      </c>
      <c r="D16" s="27" t="s">
        <v>15</v>
      </c>
      <c r="E16" s="38">
        <v>2</v>
      </c>
      <c r="F16" s="38">
        <v>2</v>
      </c>
      <c r="G16" s="43" t="s">
        <v>24</v>
      </c>
      <c r="H16" s="44" t="s">
        <v>24</v>
      </c>
    </row>
    <row r="17" spans="2:8" ht="12">
      <c r="B17" s="50" t="s">
        <v>25</v>
      </c>
      <c r="C17" s="28"/>
      <c r="D17" s="27" t="s">
        <v>17</v>
      </c>
      <c r="E17" s="4">
        <v>1</v>
      </c>
      <c r="F17" s="4">
        <v>0</v>
      </c>
      <c r="G17" s="5">
        <f t="shared" si="0"/>
        <v>0</v>
      </c>
      <c r="H17" s="8">
        <v>0</v>
      </c>
    </row>
    <row r="18" spans="2:8" ht="12">
      <c r="B18" s="50"/>
      <c r="C18" s="29" t="s">
        <v>19</v>
      </c>
      <c r="D18" s="59" t="s">
        <v>5</v>
      </c>
      <c r="E18" s="4">
        <f>SUM(E16:E17)</f>
        <v>3</v>
      </c>
      <c r="F18" s="4">
        <f>SUM(F16:F17)</f>
        <v>2</v>
      </c>
      <c r="G18" s="5">
        <f t="shared" si="0"/>
        <v>0.6666666666666666</v>
      </c>
      <c r="H18" s="8">
        <v>0</v>
      </c>
    </row>
    <row r="19" spans="2:8" ht="12">
      <c r="B19" s="50"/>
      <c r="C19" s="31" t="s">
        <v>20</v>
      </c>
      <c r="D19" s="27" t="s">
        <v>15</v>
      </c>
      <c r="E19" s="4">
        <v>1</v>
      </c>
      <c r="F19" s="4">
        <v>0</v>
      </c>
      <c r="G19" s="5">
        <f t="shared" si="0"/>
        <v>0</v>
      </c>
      <c r="H19" s="8">
        <v>1</v>
      </c>
    </row>
    <row r="20" spans="2:8" ht="12">
      <c r="B20" s="50"/>
      <c r="C20" s="28"/>
      <c r="D20" s="27" t="s">
        <v>17</v>
      </c>
      <c r="E20" s="38">
        <v>1</v>
      </c>
      <c r="F20" s="38">
        <v>0</v>
      </c>
      <c r="G20" s="39" t="s">
        <v>18</v>
      </c>
      <c r="H20" s="8" t="s">
        <v>18</v>
      </c>
    </row>
    <row r="21" spans="2:8" ht="12">
      <c r="B21" s="50"/>
      <c r="C21" s="29" t="s">
        <v>19</v>
      </c>
      <c r="D21" s="59" t="s">
        <v>5</v>
      </c>
      <c r="E21" s="38">
        <f>SUM(E19:E20)</f>
        <v>2</v>
      </c>
      <c r="F21" s="38">
        <f>SUM(F19:F20)</f>
        <v>0</v>
      </c>
      <c r="G21" s="5">
        <f t="shared" si="0"/>
        <v>0</v>
      </c>
      <c r="H21" s="8">
        <v>1</v>
      </c>
    </row>
    <row r="22" spans="2:8" ht="12">
      <c r="B22" s="50" t="s">
        <v>21</v>
      </c>
      <c r="C22" s="31" t="s">
        <v>22</v>
      </c>
      <c r="D22" s="27" t="s">
        <v>15</v>
      </c>
      <c r="E22" s="4">
        <v>137</v>
      </c>
      <c r="F22" s="4">
        <v>49</v>
      </c>
      <c r="G22" s="5">
        <f t="shared" si="0"/>
        <v>0.35766423357664234</v>
      </c>
      <c r="H22" s="8">
        <v>0.316</v>
      </c>
    </row>
    <row r="23" spans="2:8" ht="12">
      <c r="B23" s="50"/>
      <c r="C23" s="28"/>
      <c r="D23" s="27" t="s">
        <v>17</v>
      </c>
      <c r="E23" s="4">
        <v>27</v>
      </c>
      <c r="F23" s="4">
        <v>16</v>
      </c>
      <c r="G23" s="5">
        <f t="shared" si="0"/>
        <v>0.5925925925925926</v>
      </c>
      <c r="H23" s="8">
        <v>0.583</v>
      </c>
    </row>
    <row r="24" spans="2:8" ht="12">
      <c r="B24" s="51"/>
      <c r="C24" s="29" t="s">
        <v>19</v>
      </c>
      <c r="D24" s="59" t="s">
        <v>5</v>
      </c>
      <c r="E24" s="4">
        <f>E23+E22</f>
        <v>164</v>
      </c>
      <c r="F24" s="4">
        <f>F23+F22</f>
        <v>65</v>
      </c>
      <c r="G24" s="5">
        <f t="shared" si="0"/>
        <v>0.39634146341463417</v>
      </c>
      <c r="H24" s="8">
        <v>0.362</v>
      </c>
    </row>
    <row r="25" spans="2:8" ht="12">
      <c r="B25" s="31"/>
      <c r="C25" s="31" t="s">
        <v>23</v>
      </c>
      <c r="D25" s="27" t="s">
        <v>15</v>
      </c>
      <c r="E25" s="4">
        <v>102</v>
      </c>
      <c r="F25" s="4">
        <v>41</v>
      </c>
      <c r="G25" s="5">
        <f t="shared" si="0"/>
        <v>0.4019607843137255</v>
      </c>
      <c r="H25" s="8">
        <v>0.278</v>
      </c>
    </row>
    <row r="26" spans="2:8" ht="12">
      <c r="B26" s="28" t="s">
        <v>26</v>
      </c>
      <c r="C26" s="28"/>
      <c r="D26" s="27" t="s">
        <v>17</v>
      </c>
      <c r="E26" s="38">
        <v>1</v>
      </c>
      <c r="F26" s="38">
        <v>0</v>
      </c>
      <c r="G26" s="35">
        <f t="shared" si="0"/>
        <v>0</v>
      </c>
      <c r="H26" s="8">
        <v>0</v>
      </c>
    </row>
    <row r="27" spans="2:8" ht="12">
      <c r="B27" s="28"/>
      <c r="C27" s="29" t="s">
        <v>19</v>
      </c>
      <c r="D27" s="59" t="s">
        <v>5</v>
      </c>
      <c r="E27" s="4">
        <f>E9+E18</f>
        <v>103</v>
      </c>
      <c r="F27" s="4">
        <f>F9+F18</f>
        <v>41</v>
      </c>
      <c r="G27" s="5">
        <f t="shared" si="0"/>
        <v>0.39805825242718446</v>
      </c>
      <c r="H27" s="8">
        <v>0.27</v>
      </c>
    </row>
    <row r="28" spans="2:8" ht="12">
      <c r="B28" s="28"/>
      <c r="C28" s="31" t="s">
        <v>20</v>
      </c>
      <c r="D28" s="27" t="s">
        <v>15</v>
      </c>
      <c r="E28" s="4">
        <f>E10+E19</f>
        <v>33</v>
      </c>
      <c r="F28" s="4">
        <f>F10+F19</f>
        <v>20</v>
      </c>
      <c r="G28" s="5">
        <f t="shared" si="0"/>
        <v>0.6060606060606061</v>
      </c>
      <c r="H28" s="8">
        <v>0.8</v>
      </c>
    </row>
    <row r="29" spans="2:8" ht="12">
      <c r="B29" s="28"/>
      <c r="C29" s="28"/>
      <c r="D29" s="27" t="s">
        <v>17</v>
      </c>
      <c r="E29" s="36">
        <v>1</v>
      </c>
      <c r="F29" s="36">
        <v>0</v>
      </c>
      <c r="G29" s="35">
        <f t="shared" si="0"/>
        <v>0</v>
      </c>
      <c r="H29" s="8" t="s">
        <v>18</v>
      </c>
    </row>
    <row r="30" spans="2:8" ht="12">
      <c r="B30" s="28"/>
      <c r="C30" s="29" t="s">
        <v>19</v>
      </c>
      <c r="D30" s="59" t="s">
        <v>5</v>
      </c>
      <c r="E30" s="4">
        <f>SUM(E28:E29)</f>
        <v>34</v>
      </c>
      <c r="F30" s="4">
        <f>SUM(F28:F29)</f>
        <v>20</v>
      </c>
      <c r="G30" s="5">
        <f t="shared" si="0"/>
        <v>0.5882352941176471</v>
      </c>
      <c r="H30" s="8">
        <v>0.8</v>
      </c>
    </row>
    <row r="31" spans="2:8" ht="12">
      <c r="B31" s="28" t="s">
        <v>5</v>
      </c>
      <c r="C31" s="31" t="s">
        <v>22</v>
      </c>
      <c r="D31" s="27" t="s">
        <v>15</v>
      </c>
      <c r="E31" s="4">
        <f>E13+E22</f>
        <v>156</v>
      </c>
      <c r="F31" s="4">
        <f>F13+F22</f>
        <v>60</v>
      </c>
      <c r="G31" s="5">
        <f t="shared" si="0"/>
        <v>0.38461538461538464</v>
      </c>
      <c r="H31" s="8">
        <v>0.356</v>
      </c>
    </row>
    <row r="32" spans="2:8" ht="12">
      <c r="B32" s="28"/>
      <c r="C32" s="28"/>
      <c r="D32" s="27" t="s">
        <v>17</v>
      </c>
      <c r="E32" s="4">
        <f>E23</f>
        <v>27</v>
      </c>
      <c r="F32" s="4">
        <f>F23</f>
        <v>16</v>
      </c>
      <c r="G32" s="5">
        <f t="shared" si="0"/>
        <v>0.5925925925925926</v>
      </c>
      <c r="H32" s="8">
        <v>0.583</v>
      </c>
    </row>
    <row r="33" spans="2:8" ht="12">
      <c r="B33" s="29"/>
      <c r="C33" s="29" t="s">
        <v>19</v>
      </c>
      <c r="D33" s="59" t="s">
        <v>5</v>
      </c>
      <c r="E33" s="4">
        <f>E15+E24</f>
        <v>183</v>
      </c>
      <c r="F33" s="4">
        <f>F15+F24</f>
        <v>76</v>
      </c>
      <c r="G33" s="5">
        <f t="shared" si="0"/>
        <v>0.41530054644808745</v>
      </c>
      <c r="H33" s="8">
        <v>0.387</v>
      </c>
    </row>
    <row r="34" ht="12">
      <c r="B34" s="3" t="s">
        <v>27</v>
      </c>
    </row>
    <row r="35" ht="12">
      <c r="B35" s="3" t="s">
        <v>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53"/>
  <sheetViews>
    <sheetView workbookViewId="0" topLeftCell="A1">
      <selection activeCell="D55" sqref="D55"/>
    </sheetView>
  </sheetViews>
  <sheetFormatPr defaultColWidth="9.00390625" defaultRowHeight="13.5"/>
  <cols>
    <col min="1" max="1" width="4.625" style="3" customWidth="1"/>
    <col min="2" max="3" width="4.875" style="3" customWidth="1"/>
    <col min="4" max="4" width="12.625" style="3" customWidth="1"/>
    <col min="5" max="7" width="10.625" style="3" customWidth="1"/>
    <col min="8" max="8" width="12.625" style="3" customWidth="1"/>
    <col min="9" max="16384" width="9.00390625" style="3" customWidth="1"/>
  </cols>
  <sheetData>
    <row r="1" s="2" customFormat="1" ht="14.25">
      <c r="B1" s="20" t="s">
        <v>48</v>
      </c>
    </row>
    <row r="2" ht="12">
      <c r="B2" s="16"/>
    </row>
    <row r="3" ht="12">
      <c r="H3" s="3" t="s">
        <v>11</v>
      </c>
    </row>
    <row r="4" spans="2:8" ht="12">
      <c r="B4" s="21" t="s">
        <v>28</v>
      </c>
      <c r="C4" s="22"/>
      <c r="D4" s="21"/>
      <c r="E4" s="11"/>
      <c r="F4" s="11"/>
      <c r="G4" s="12"/>
      <c r="H4" s="13" t="s">
        <v>45</v>
      </c>
    </row>
    <row r="5" spans="2:8" ht="12">
      <c r="B5" s="53"/>
      <c r="C5" s="54"/>
      <c r="D5" s="47" t="s">
        <v>3</v>
      </c>
      <c r="E5" s="46" t="s">
        <v>1</v>
      </c>
      <c r="F5" s="46" t="s">
        <v>7</v>
      </c>
      <c r="G5" s="48" t="s">
        <v>2</v>
      </c>
      <c r="H5" s="55" t="s">
        <v>46</v>
      </c>
    </row>
    <row r="6" spans="2:8" ht="12">
      <c r="B6" s="31"/>
      <c r="C6" s="31" t="s">
        <v>4</v>
      </c>
      <c r="D6" s="30" t="s">
        <v>29</v>
      </c>
      <c r="E6" s="42">
        <v>2410</v>
      </c>
      <c r="F6" s="42">
        <v>822</v>
      </c>
      <c r="G6" s="5">
        <f>F6/E6</f>
        <v>0.34107883817427387</v>
      </c>
      <c r="H6" s="8">
        <v>0.327</v>
      </c>
    </row>
    <row r="7" spans="2:8" ht="12">
      <c r="B7" s="28" t="s">
        <v>30</v>
      </c>
      <c r="C7" s="28"/>
      <c r="D7" s="30" t="s">
        <v>31</v>
      </c>
      <c r="E7" s="42">
        <v>111</v>
      </c>
      <c r="F7" s="42">
        <v>39</v>
      </c>
      <c r="G7" s="5">
        <f aca="true" t="shared" si="0" ref="G7:G35">F7/E7</f>
        <v>0.35135135135135137</v>
      </c>
      <c r="H7" s="8">
        <v>0.324</v>
      </c>
    </row>
    <row r="8" spans="2:8" ht="12">
      <c r="B8" s="28"/>
      <c r="C8" s="29" t="s">
        <v>32</v>
      </c>
      <c r="D8" s="30" t="s">
        <v>33</v>
      </c>
      <c r="E8" s="42">
        <v>96</v>
      </c>
      <c r="F8" s="42">
        <v>35</v>
      </c>
      <c r="G8" s="5">
        <f t="shared" si="0"/>
        <v>0.3645833333333333</v>
      </c>
      <c r="H8" s="8">
        <v>0.31</v>
      </c>
    </row>
    <row r="9" spans="2:8" ht="12">
      <c r="B9" s="28"/>
      <c r="C9" s="28" t="s">
        <v>34</v>
      </c>
      <c r="D9" s="30" t="s">
        <v>29</v>
      </c>
      <c r="E9" s="42">
        <v>431</v>
      </c>
      <c r="F9" s="42">
        <v>300</v>
      </c>
      <c r="G9" s="5">
        <f t="shared" si="0"/>
        <v>0.6960556844547564</v>
      </c>
      <c r="H9" s="8">
        <v>0.633</v>
      </c>
    </row>
    <row r="10" spans="2:8" ht="12">
      <c r="B10" s="28"/>
      <c r="C10" s="28"/>
      <c r="D10" s="30" t="s">
        <v>31</v>
      </c>
      <c r="E10" s="42">
        <v>44</v>
      </c>
      <c r="F10" s="42">
        <v>22</v>
      </c>
      <c r="G10" s="5">
        <f t="shared" si="0"/>
        <v>0.5</v>
      </c>
      <c r="H10" s="8">
        <v>0.667</v>
      </c>
    </row>
    <row r="11" spans="2:8" ht="12">
      <c r="B11" s="28"/>
      <c r="C11" s="29" t="s">
        <v>32</v>
      </c>
      <c r="D11" s="30" t="s">
        <v>33</v>
      </c>
      <c r="E11" s="42">
        <v>33</v>
      </c>
      <c r="F11" s="42">
        <v>18</v>
      </c>
      <c r="G11" s="5">
        <f t="shared" si="0"/>
        <v>0.5454545454545454</v>
      </c>
      <c r="H11" s="8">
        <v>0.788</v>
      </c>
    </row>
    <row r="12" spans="2:8" ht="12">
      <c r="B12" s="28" t="s">
        <v>21</v>
      </c>
      <c r="C12" s="28" t="s">
        <v>35</v>
      </c>
      <c r="D12" s="30" t="s">
        <v>29</v>
      </c>
      <c r="E12" s="42">
        <v>415</v>
      </c>
      <c r="F12" s="42">
        <v>222</v>
      </c>
      <c r="G12" s="5">
        <f t="shared" si="0"/>
        <v>0.5349397590361445</v>
      </c>
      <c r="H12" s="8">
        <v>0.531</v>
      </c>
    </row>
    <row r="13" spans="2:8" ht="12">
      <c r="B13" s="28"/>
      <c r="C13" s="28"/>
      <c r="D13" s="30" t="s">
        <v>31</v>
      </c>
      <c r="E13" s="42">
        <v>25</v>
      </c>
      <c r="F13" s="42">
        <v>15</v>
      </c>
      <c r="G13" s="5">
        <f t="shared" si="0"/>
        <v>0.6</v>
      </c>
      <c r="H13" s="8">
        <v>0.5</v>
      </c>
    </row>
    <row r="14" spans="2:8" ht="12">
      <c r="B14" s="29"/>
      <c r="C14" s="29" t="s">
        <v>32</v>
      </c>
      <c r="D14" s="30" t="s">
        <v>33</v>
      </c>
      <c r="E14" s="42">
        <v>23</v>
      </c>
      <c r="F14" s="42">
        <v>13</v>
      </c>
      <c r="G14" s="5">
        <f t="shared" si="0"/>
        <v>0.5652173913043478</v>
      </c>
      <c r="H14" s="8">
        <v>0.478</v>
      </c>
    </row>
    <row r="15" spans="2:8" ht="12">
      <c r="B15" s="28"/>
      <c r="C15" s="28" t="s">
        <v>36</v>
      </c>
      <c r="D15" s="29" t="s">
        <v>29</v>
      </c>
      <c r="E15" s="41">
        <v>16</v>
      </c>
      <c r="F15" s="41">
        <v>8</v>
      </c>
      <c r="G15" s="35">
        <f t="shared" si="0"/>
        <v>0.5</v>
      </c>
      <c r="H15" s="7">
        <v>0.571</v>
      </c>
    </row>
    <row r="16" spans="2:8" ht="12">
      <c r="B16" s="28" t="s">
        <v>37</v>
      </c>
      <c r="C16" s="28"/>
      <c r="D16" s="30" t="s">
        <v>31</v>
      </c>
      <c r="E16" s="42">
        <v>2</v>
      </c>
      <c r="F16" s="42">
        <v>2</v>
      </c>
      <c r="G16" s="5">
        <f t="shared" si="0"/>
        <v>1</v>
      </c>
      <c r="H16" s="8">
        <v>0.8</v>
      </c>
    </row>
    <row r="17" spans="2:8" ht="12">
      <c r="B17" s="28"/>
      <c r="C17" s="29" t="s">
        <v>32</v>
      </c>
      <c r="D17" s="30" t="s">
        <v>33</v>
      </c>
      <c r="E17" s="42">
        <v>2</v>
      </c>
      <c r="F17" s="42">
        <v>0</v>
      </c>
      <c r="G17" s="5">
        <f t="shared" si="0"/>
        <v>0</v>
      </c>
      <c r="H17" s="8">
        <v>0.8</v>
      </c>
    </row>
    <row r="18" spans="2:8" ht="12">
      <c r="B18" s="28"/>
      <c r="C18" s="28" t="s">
        <v>34</v>
      </c>
      <c r="D18" s="30" t="s">
        <v>29</v>
      </c>
      <c r="E18" s="42">
        <v>5</v>
      </c>
      <c r="F18" s="42">
        <v>4</v>
      </c>
      <c r="G18" s="5">
        <f t="shared" si="0"/>
        <v>0.8</v>
      </c>
      <c r="H18" s="8">
        <v>0.938</v>
      </c>
    </row>
    <row r="19" spans="2:8" ht="12">
      <c r="B19" s="28"/>
      <c r="C19" s="28"/>
      <c r="D19" s="30" t="s">
        <v>31</v>
      </c>
      <c r="E19" s="42">
        <v>1</v>
      </c>
      <c r="F19" s="42">
        <v>0</v>
      </c>
      <c r="G19" s="5">
        <f t="shared" si="0"/>
        <v>0</v>
      </c>
      <c r="H19" s="8">
        <v>1</v>
      </c>
    </row>
    <row r="20" spans="2:8" ht="12">
      <c r="B20" s="28"/>
      <c r="C20" s="29" t="s">
        <v>32</v>
      </c>
      <c r="D20" s="30" t="s">
        <v>33</v>
      </c>
      <c r="E20" s="42">
        <v>1</v>
      </c>
      <c r="F20" s="42">
        <v>0</v>
      </c>
      <c r="G20" s="5">
        <f t="shared" si="0"/>
        <v>0</v>
      </c>
      <c r="H20" s="8">
        <v>1</v>
      </c>
    </row>
    <row r="21" spans="2:8" ht="12">
      <c r="B21" s="28" t="s">
        <v>21</v>
      </c>
      <c r="C21" s="28" t="s">
        <v>35</v>
      </c>
      <c r="D21" s="30" t="s">
        <v>29</v>
      </c>
      <c r="E21" s="42">
        <v>930</v>
      </c>
      <c r="F21" s="42">
        <v>391</v>
      </c>
      <c r="G21" s="5">
        <f t="shared" si="0"/>
        <v>0.4204301075268817</v>
      </c>
      <c r="H21" s="8">
        <v>0.401</v>
      </c>
    </row>
    <row r="22" spans="2:8" ht="12">
      <c r="B22" s="28"/>
      <c r="C22" s="28"/>
      <c r="D22" s="30" t="s">
        <v>31</v>
      </c>
      <c r="E22" s="42">
        <v>166</v>
      </c>
      <c r="F22" s="42">
        <v>63</v>
      </c>
      <c r="G22" s="5">
        <f t="shared" si="0"/>
        <v>0.3795180722891566</v>
      </c>
      <c r="H22" s="8">
        <v>0.373</v>
      </c>
    </row>
    <row r="23" spans="2:8" ht="12">
      <c r="B23" s="28"/>
      <c r="C23" s="28" t="s">
        <v>32</v>
      </c>
      <c r="D23" s="31" t="s">
        <v>33</v>
      </c>
      <c r="E23" s="52">
        <v>128</v>
      </c>
      <c r="F23" s="52">
        <v>47</v>
      </c>
      <c r="G23" s="6">
        <f t="shared" si="0"/>
        <v>0.3671875</v>
      </c>
      <c r="H23" s="9">
        <v>0.36</v>
      </c>
    </row>
    <row r="24" spans="2:8" ht="12">
      <c r="B24" s="31"/>
      <c r="C24" s="31" t="s">
        <v>36</v>
      </c>
      <c r="D24" s="30" t="s">
        <v>29</v>
      </c>
      <c r="E24" s="42">
        <f>E6+E15</f>
        <v>2426</v>
      </c>
      <c r="F24" s="42">
        <f>F6+F15</f>
        <v>830</v>
      </c>
      <c r="G24" s="5">
        <f t="shared" si="0"/>
        <v>0.34212695795548226</v>
      </c>
      <c r="H24" s="8">
        <v>0.329</v>
      </c>
    </row>
    <row r="25" spans="2:8" ht="12">
      <c r="B25" s="28"/>
      <c r="C25" s="28"/>
      <c r="D25" s="30" t="s">
        <v>31</v>
      </c>
      <c r="E25" s="42">
        <f aca="true" t="shared" si="1" ref="E25:F32">E7+E16</f>
        <v>113</v>
      </c>
      <c r="F25" s="42">
        <f t="shared" si="1"/>
        <v>41</v>
      </c>
      <c r="G25" s="5">
        <f t="shared" si="0"/>
        <v>0.36283185840707965</v>
      </c>
      <c r="H25" s="8">
        <v>0.345</v>
      </c>
    </row>
    <row r="26" spans="2:8" ht="12">
      <c r="B26" s="28"/>
      <c r="C26" s="29" t="s">
        <v>32</v>
      </c>
      <c r="D26" s="30" t="s">
        <v>33</v>
      </c>
      <c r="E26" s="42">
        <f t="shared" si="1"/>
        <v>98</v>
      </c>
      <c r="F26" s="42">
        <f t="shared" si="1"/>
        <v>35</v>
      </c>
      <c r="G26" s="5">
        <f t="shared" si="0"/>
        <v>0.35714285714285715</v>
      </c>
      <c r="H26" s="8">
        <v>0.333</v>
      </c>
    </row>
    <row r="27" spans="2:8" ht="12">
      <c r="B27" s="28"/>
      <c r="C27" s="28" t="s">
        <v>34</v>
      </c>
      <c r="D27" s="30" t="s">
        <v>29</v>
      </c>
      <c r="E27" s="42">
        <f t="shared" si="1"/>
        <v>436</v>
      </c>
      <c r="F27" s="42">
        <f t="shared" si="1"/>
        <v>304</v>
      </c>
      <c r="G27" s="5">
        <f t="shared" si="0"/>
        <v>0.6972477064220184</v>
      </c>
      <c r="H27" s="8">
        <v>0.643</v>
      </c>
    </row>
    <row r="28" spans="2:8" ht="12">
      <c r="B28" s="28" t="s">
        <v>38</v>
      </c>
      <c r="C28" s="28"/>
      <c r="D28" s="30" t="s">
        <v>31</v>
      </c>
      <c r="E28" s="42">
        <f t="shared" si="1"/>
        <v>45</v>
      </c>
      <c r="F28" s="42">
        <f t="shared" si="1"/>
        <v>22</v>
      </c>
      <c r="G28" s="5">
        <f t="shared" si="0"/>
        <v>0.4888888888888889</v>
      </c>
      <c r="H28" s="8">
        <v>0.674</v>
      </c>
    </row>
    <row r="29" spans="2:8" ht="12">
      <c r="B29" s="28"/>
      <c r="C29" s="29" t="s">
        <v>32</v>
      </c>
      <c r="D29" s="30" t="s">
        <v>33</v>
      </c>
      <c r="E29" s="42">
        <f t="shared" si="1"/>
        <v>34</v>
      </c>
      <c r="F29" s="42">
        <f t="shared" si="1"/>
        <v>18</v>
      </c>
      <c r="G29" s="5">
        <f t="shared" si="0"/>
        <v>0.5294117647058824</v>
      </c>
      <c r="H29" s="8">
        <v>0.794</v>
      </c>
    </row>
    <row r="30" spans="2:8" ht="12">
      <c r="B30" s="28"/>
      <c r="C30" s="28" t="s">
        <v>35</v>
      </c>
      <c r="D30" s="30" t="s">
        <v>29</v>
      </c>
      <c r="E30" s="42">
        <f t="shared" si="1"/>
        <v>1345</v>
      </c>
      <c r="F30" s="42">
        <f t="shared" si="1"/>
        <v>613</v>
      </c>
      <c r="G30" s="5">
        <f t="shared" si="0"/>
        <v>0.4557620817843866</v>
      </c>
      <c r="H30" s="8">
        <v>0.441</v>
      </c>
    </row>
    <row r="31" spans="2:8" ht="12">
      <c r="B31" s="28"/>
      <c r="C31" s="28"/>
      <c r="D31" s="30" t="s">
        <v>31</v>
      </c>
      <c r="E31" s="42">
        <f t="shared" si="1"/>
        <v>191</v>
      </c>
      <c r="F31" s="42">
        <f t="shared" si="1"/>
        <v>78</v>
      </c>
      <c r="G31" s="5">
        <f t="shared" si="0"/>
        <v>0.4083769633507853</v>
      </c>
      <c r="H31" s="8">
        <v>0.392</v>
      </c>
    </row>
    <row r="32" spans="2:8" ht="12">
      <c r="B32" s="29"/>
      <c r="C32" s="29" t="s">
        <v>32</v>
      </c>
      <c r="D32" s="30" t="s">
        <v>33</v>
      </c>
      <c r="E32" s="42">
        <f t="shared" si="1"/>
        <v>151</v>
      </c>
      <c r="F32" s="42">
        <f t="shared" si="1"/>
        <v>60</v>
      </c>
      <c r="G32" s="5">
        <f t="shared" si="0"/>
        <v>0.3973509933774834</v>
      </c>
      <c r="H32" s="8">
        <v>0.378</v>
      </c>
    </row>
    <row r="33" spans="2:8" ht="12">
      <c r="B33" s="57" t="s">
        <v>39</v>
      </c>
      <c r="C33" s="58"/>
      <c r="D33" s="29" t="s">
        <v>29</v>
      </c>
      <c r="E33" s="41">
        <f aca="true" t="shared" si="2" ref="E33:F35">E30+E27+E24</f>
        <v>4207</v>
      </c>
      <c r="F33" s="41">
        <f t="shared" si="2"/>
        <v>1747</v>
      </c>
      <c r="G33" s="35">
        <f t="shared" si="0"/>
        <v>0.4152602804849061</v>
      </c>
      <c r="H33" s="7">
        <v>0.404</v>
      </c>
    </row>
    <row r="34" spans="2:8" ht="12">
      <c r="B34" s="57"/>
      <c r="C34" s="58"/>
      <c r="D34" s="30" t="s">
        <v>31</v>
      </c>
      <c r="E34" s="42">
        <f t="shared" si="2"/>
        <v>349</v>
      </c>
      <c r="F34" s="42">
        <f t="shared" si="2"/>
        <v>141</v>
      </c>
      <c r="G34" s="5">
        <f t="shared" si="0"/>
        <v>0.4040114613180516</v>
      </c>
      <c r="H34" s="8">
        <v>0.414</v>
      </c>
    </row>
    <row r="35" spans="2:8" ht="12">
      <c r="B35" s="25" t="s">
        <v>40</v>
      </c>
      <c r="C35" s="26"/>
      <c r="D35" s="30" t="s">
        <v>33</v>
      </c>
      <c r="E35" s="42">
        <f t="shared" si="2"/>
        <v>283</v>
      </c>
      <c r="F35" s="42">
        <f t="shared" si="2"/>
        <v>113</v>
      </c>
      <c r="G35" s="5">
        <f t="shared" si="0"/>
        <v>0.3992932862190813</v>
      </c>
      <c r="H35" s="8">
        <v>0.411</v>
      </c>
    </row>
    <row r="36" spans="2:8" ht="12">
      <c r="B36" s="17"/>
      <c r="C36" s="17"/>
      <c r="D36" s="18"/>
      <c r="E36" s="17"/>
      <c r="F36" s="17"/>
      <c r="G36" s="40"/>
      <c r="H36" s="19"/>
    </row>
    <row r="37" spans="3:8" ht="12">
      <c r="C37" s="3" t="s">
        <v>41</v>
      </c>
      <c r="H37" s="3" t="s">
        <v>42</v>
      </c>
    </row>
    <row r="38" spans="3:8" ht="12">
      <c r="C38" s="32" t="s">
        <v>9</v>
      </c>
      <c r="D38" s="21"/>
      <c r="E38" s="11"/>
      <c r="F38" s="11"/>
      <c r="G38" s="12"/>
      <c r="H38" s="13" t="s">
        <v>45</v>
      </c>
    </row>
    <row r="39" spans="3:8" ht="12">
      <c r="C39" s="56"/>
      <c r="D39" s="47" t="s">
        <v>3</v>
      </c>
      <c r="E39" s="46" t="s">
        <v>1</v>
      </c>
      <c r="F39" s="46" t="s">
        <v>7</v>
      </c>
      <c r="G39" s="48" t="s">
        <v>2</v>
      </c>
      <c r="H39" s="55" t="s">
        <v>46</v>
      </c>
    </row>
    <row r="40" spans="3:8" ht="12">
      <c r="C40" s="31" t="s">
        <v>4</v>
      </c>
      <c r="D40" s="30" t="s">
        <v>29</v>
      </c>
      <c r="E40" s="42">
        <v>1454</v>
      </c>
      <c r="F40" s="42">
        <v>467</v>
      </c>
      <c r="G40" s="5">
        <f aca="true" t="shared" si="3" ref="G40:G51">F40/E40</f>
        <v>0.32118294360385147</v>
      </c>
      <c r="H40" s="8">
        <v>0.291</v>
      </c>
    </row>
    <row r="41" spans="3:8" ht="12">
      <c r="C41" s="28"/>
      <c r="D41" s="30" t="s">
        <v>31</v>
      </c>
      <c r="E41" s="42">
        <v>50</v>
      </c>
      <c r="F41" s="42">
        <v>13</v>
      </c>
      <c r="G41" s="5">
        <f t="shared" si="3"/>
        <v>0.26</v>
      </c>
      <c r="H41" s="8">
        <v>0.246</v>
      </c>
    </row>
    <row r="42" spans="3:8" ht="12">
      <c r="C42" s="29" t="s">
        <v>32</v>
      </c>
      <c r="D42" s="30" t="s">
        <v>33</v>
      </c>
      <c r="E42" s="42">
        <v>44</v>
      </c>
      <c r="F42" s="42">
        <v>10</v>
      </c>
      <c r="G42" s="5">
        <f t="shared" si="3"/>
        <v>0.22727272727272727</v>
      </c>
      <c r="H42" s="8">
        <v>0.237</v>
      </c>
    </row>
    <row r="43" spans="3:8" ht="12">
      <c r="C43" s="28" t="s">
        <v>34</v>
      </c>
      <c r="D43" s="30" t="s">
        <v>29</v>
      </c>
      <c r="E43" s="42">
        <v>1224</v>
      </c>
      <c r="F43" s="42">
        <v>539</v>
      </c>
      <c r="G43" s="5">
        <f t="shared" si="3"/>
        <v>0.440359477124183</v>
      </c>
      <c r="H43" s="8">
        <v>0.411</v>
      </c>
    </row>
    <row r="44" spans="3:8" ht="12">
      <c r="C44" s="28"/>
      <c r="D44" s="30" t="s">
        <v>31</v>
      </c>
      <c r="E44" s="42">
        <v>26</v>
      </c>
      <c r="F44" s="42">
        <v>7</v>
      </c>
      <c r="G44" s="5">
        <f t="shared" si="3"/>
        <v>0.2692307692307692</v>
      </c>
      <c r="H44" s="8">
        <v>0.421</v>
      </c>
    </row>
    <row r="45" spans="3:8" ht="12">
      <c r="C45" s="29" t="s">
        <v>32</v>
      </c>
      <c r="D45" s="30" t="s">
        <v>33</v>
      </c>
      <c r="E45" s="42">
        <v>26</v>
      </c>
      <c r="F45" s="42">
        <v>7</v>
      </c>
      <c r="G45" s="5">
        <f t="shared" si="3"/>
        <v>0.2692307692307692</v>
      </c>
      <c r="H45" s="8">
        <v>0.433</v>
      </c>
    </row>
    <row r="46" spans="3:8" ht="12">
      <c r="C46" s="28" t="s">
        <v>35</v>
      </c>
      <c r="D46" s="30" t="s">
        <v>29</v>
      </c>
      <c r="E46" s="42">
        <v>384</v>
      </c>
      <c r="F46" s="42">
        <v>192</v>
      </c>
      <c r="G46" s="5">
        <f t="shared" si="3"/>
        <v>0.5</v>
      </c>
      <c r="H46" s="8">
        <v>0.526</v>
      </c>
    </row>
    <row r="47" spans="3:8" ht="12">
      <c r="C47" s="28"/>
      <c r="D47" s="30" t="s">
        <v>31</v>
      </c>
      <c r="E47" s="42">
        <v>25</v>
      </c>
      <c r="F47" s="42">
        <v>8</v>
      </c>
      <c r="G47" s="5">
        <f t="shared" si="3"/>
        <v>0.32</v>
      </c>
      <c r="H47" s="8">
        <v>0.583</v>
      </c>
    </row>
    <row r="48" spans="3:8" ht="12">
      <c r="C48" s="29" t="s">
        <v>32</v>
      </c>
      <c r="D48" s="30" t="s">
        <v>33</v>
      </c>
      <c r="E48" s="42">
        <v>19</v>
      </c>
      <c r="F48" s="42">
        <v>7</v>
      </c>
      <c r="G48" s="5">
        <f t="shared" si="3"/>
        <v>0.3684210526315789</v>
      </c>
      <c r="H48" s="8">
        <v>0.526</v>
      </c>
    </row>
    <row r="49" spans="3:8" ht="12">
      <c r="C49" s="28" t="s">
        <v>43</v>
      </c>
      <c r="D49" s="29" t="s">
        <v>29</v>
      </c>
      <c r="E49" s="41">
        <f aca="true" t="shared" si="4" ref="E49:F51">E46+E43+E40</f>
        <v>3062</v>
      </c>
      <c r="F49" s="41">
        <f t="shared" si="4"/>
        <v>1198</v>
      </c>
      <c r="G49" s="35">
        <f t="shared" si="3"/>
        <v>0.3912475506205095</v>
      </c>
      <c r="H49" s="7">
        <v>0.374</v>
      </c>
    </row>
    <row r="50" spans="3:8" ht="12">
      <c r="C50" s="28"/>
      <c r="D50" s="30" t="s">
        <v>31</v>
      </c>
      <c r="E50" s="42">
        <f t="shared" si="4"/>
        <v>101</v>
      </c>
      <c r="F50" s="42">
        <f t="shared" si="4"/>
        <v>28</v>
      </c>
      <c r="G50" s="5">
        <f t="shared" si="3"/>
        <v>0.27722772277227725</v>
      </c>
      <c r="H50" s="8">
        <v>0.359</v>
      </c>
    </row>
    <row r="51" spans="3:8" ht="12">
      <c r="C51" s="29" t="s">
        <v>44</v>
      </c>
      <c r="D51" s="30" t="s">
        <v>33</v>
      </c>
      <c r="E51" s="42">
        <f t="shared" si="4"/>
        <v>89</v>
      </c>
      <c r="F51" s="42">
        <f t="shared" si="4"/>
        <v>24</v>
      </c>
      <c r="G51" s="5">
        <f t="shared" si="3"/>
        <v>0.2696629213483146</v>
      </c>
      <c r="H51" s="8">
        <v>0.343</v>
      </c>
    </row>
    <row r="52" ht="12">
      <c r="B52" s="3" t="s">
        <v>6</v>
      </c>
    </row>
    <row r="53" ht="12">
      <c r="B53" s="3" t="s">
        <v>8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群馬県庁</dc:creator>
  <cp:keywords/>
  <dc:description/>
  <cp:lastModifiedBy>統計課</cp:lastModifiedBy>
  <cp:lastPrinted>2002-05-22T00:48:05Z</cp:lastPrinted>
  <dcterms:created xsi:type="dcterms:W3CDTF">1998-12-01T05:56:14Z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