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小学校H7" sheetId="1" r:id="rId1"/>
  </sheets>
  <definedNames>
    <definedName name="_xlnm.Print_Area" localSheetId="0">'小学校H7'!$A$3:$L$37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<sst xmlns="http://schemas.openxmlformats.org/spreadsheetml/2006/main" count="67" uniqueCount="44">
  <si>
    <t>　２－３　学校種（小学校）</t>
  </si>
  <si>
    <t>学校数</t>
  </si>
  <si>
    <t>在学者数</t>
  </si>
  <si>
    <t>(分校も含める)</t>
  </si>
  <si>
    <t>調査項目</t>
  </si>
  <si>
    <t>（単位：千円）</t>
  </si>
  <si>
    <t>公　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</si>
  <si>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</si>
  <si>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</si>
  <si>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</si>
  <si>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</si>
  <si>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</si>
  <si>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</si>
  <si>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</si>
  <si>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</si>
  <si>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</si>
  <si>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</si>
  <si>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</si>
  <si>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</si>
  <si>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</si>
  <si>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</si>
  <si>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</si>
  <si>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</si>
  <si>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</si>
  <si>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</si>
  <si>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</si>
  <si>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</si>
  <si>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</si>
  <si>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</si>
  <si>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</si>
  <si>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</si>
  <si>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</si>
  <si>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</si>
  <si>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</si>
  <si>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</si>
  <si>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</si>
  <si>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</si>
  <si>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</si>
  <si>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</si>
  <si>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</si>
  <si>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</si>
  <si>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</si>
  <si>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児童一人当たりの学校教育費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</si>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</sst>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 style="double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8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Alignment="1">
      <alignment/>
    </xf>
    <xf numFmtId="3" fontId="0" fillId="0" borderId="6" xfId="0" applyFont="1" applyAlignment="1">
      <alignment horizontal="fill"/>
    </xf>
    <xf numFmtId="3" fontId="0" fillId="0" borderId="6" xfId="0" applyNumberFormat="1" applyAlignment="1">
      <alignment/>
    </xf>
    <xf numFmtId="3" fontId="0" fillId="0" borderId="6" xfId="0" applyAlignment="1">
      <alignment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9" xfId="0" applyAlignment="1">
      <alignment/>
    </xf>
    <xf numFmtId="3" fontId="0" fillId="0" borderId="10" xfId="0" applyNumberFormat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1" xfId="0" applyFont="1" applyBorder="1" applyAlignment="1">
      <alignment/>
    </xf>
    <xf numFmtId="3" fontId="0" fillId="0" borderId="10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Font="1" applyBorder="1" applyAlignment="1">
      <alignment/>
    </xf>
    <xf numFmtId="3" fontId="0" fillId="0" borderId="13" xfId="0" applyFont="1" applyFill="1" applyBorder="1" applyAlignment="1">
      <alignment/>
    </xf>
    <xf numFmtId="3" fontId="0" fillId="0" borderId="14" xfId="0" applyFont="1" applyFill="1" applyBorder="1" applyAlignment="1">
      <alignment/>
    </xf>
    <xf numFmtId="3" fontId="0" fillId="0" borderId="15" xfId="0" applyFont="1" applyFill="1" applyBorder="1" applyAlignment="1">
      <alignment/>
    </xf>
    <xf numFmtId="3" fontId="0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Font="1" applyBorder="1" applyAlignment="1">
      <alignment horizontal="fill"/>
    </xf>
    <xf numFmtId="3" fontId="0" fillId="0" borderId="11" xfId="0" applyFont="1" applyBorder="1" applyAlignment="1">
      <alignment horizontal="fill"/>
    </xf>
    <xf numFmtId="3" fontId="0" fillId="0" borderId="11" xfId="0" applyNumberFormat="1" applyBorder="1" applyAlignment="1">
      <alignment/>
    </xf>
    <xf numFmtId="3" fontId="0" fillId="0" borderId="14" xfId="0" applyFont="1" applyBorder="1" applyAlignment="1">
      <alignment/>
    </xf>
    <xf numFmtId="3" fontId="0" fillId="0" borderId="16" xfId="0" applyFont="1" applyFill="1" applyBorder="1" applyAlignment="1">
      <alignment/>
    </xf>
    <xf numFmtId="3" fontId="0" fillId="0" borderId="18" xfId="0" applyFont="1" applyBorder="1" applyAlignment="1">
      <alignment/>
    </xf>
    <xf numFmtId="3" fontId="0" fillId="0" borderId="18" xfId="0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4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30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2" sqref="A2"/>
    </sheetView>
  </sheetViews>
  <sheetFormatPr defaultColWidth="9.00390625" defaultRowHeight="9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364</v>
      </c>
      <c r="C8" s="10">
        <v>136361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14</v>
      </c>
      <c r="K11" s="21" t="s">
        <v>17</v>
      </c>
      <c r="L11" s="6"/>
    </row>
    <row r="12" spans="1:12" ht="21.75" customHeight="1">
      <c r="A12" s="6"/>
      <c r="B12" s="6"/>
      <c r="C12" s="22"/>
      <c r="D12" s="22"/>
      <c r="E12" s="22"/>
      <c r="F12" s="21" t="s">
        <v>18</v>
      </c>
      <c r="G12" s="22"/>
      <c r="H12" s="22"/>
      <c r="I12" s="22"/>
      <c r="J12" s="22"/>
      <c r="K12" s="22"/>
      <c r="L12" s="6"/>
    </row>
    <row r="13" spans="1:12" ht="21.75" customHeight="1" thickBot="1" thickTop="1">
      <c r="A13" s="23" t="s">
        <v>19</v>
      </c>
      <c r="B13" s="23">
        <f>B14+B29+B34</f>
        <v>27786538</v>
      </c>
      <c r="C13" s="24">
        <f>C14+C29+C34</f>
        <v>36203980</v>
      </c>
      <c r="D13" s="24">
        <f>D14+D29+D34</f>
        <v>27638099</v>
      </c>
      <c r="E13" s="24">
        <f>+E29+E34</f>
        <v>2489400</v>
      </c>
      <c r="F13" s="24">
        <f>F14+F29+F34</f>
        <v>1940</v>
      </c>
      <c r="G13" s="24">
        <f aca="true" t="shared" si="0" ref="G13:G33">SUM(B13:F13)</f>
        <v>94119957</v>
      </c>
      <c r="H13" s="24">
        <v>723295</v>
      </c>
      <c r="I13" s="24">
        <v>43264</v>
      </c>
      <c r="J13" s="24">
        <f>J14+J29</f>
        <v>116559</v>
      </c>
      <c r="K13" s="24">
        <f aca="true" t="shared" si="1" ref="K13:K33">SUM(G13,J13)</f>
        <v>94236516</v>
      </c>
      <c r="L13" s="6"/>
    </row>
    <row r="14" spans="1:12" ht="21.75" customHeight="1" thickBot="1" thickTop="1">
      <c r="A14" s="25" t="s">
        <v>20</v>
      </c>
      <c r="B14" s="25">
        <f>B15+B23+B24+B27+B28</f>
        <v>26576868</v>
      </c>
      <c r="C14" s="26">
        <f>C15+C23+C24+C27+C28</f>
        <v>36194080</v>
      </c>
      <c r="D14" s="51">
        <f>D15+D23+D24+D27+D28</f>
        <v>14847681</v>
      </c>
      <c r="E14" s="26">
        <f>E15+E28</f>
        <v>0</v>
      </c>
      <c r="F14" s="26">
        <f>F15+F23+F24+F27+F28</f>
        <v>180</v>
      </c>
      <c r="G14" s="24">
        <f t="shared" si="0"/>
        <v>77618809</v>
      </c>
      <c r="H14" s="51">
        <v>47850</v>
      </c>
      <c r="I14" s="26">
        <f>I15+I23+I24+I27+I28</f>
        <v>14499</v>
      </c>
      <c r="J14" s="26">
        <f>J15+J23+J24+J27+J28</f>
        <v>62349</v>
      </c>
      <c r="K14" s="26">
        <f t="shared" si="1"/>
        <v>77681158</v>
      </c>
      <c r="L14" s="6"/>
    </row>
    <row r="15" spans="1:12" ht="21.75" customHeight="1" thickTop="1">
      <c r="A15" s="25" t="s">
        <v>21</v>
      </c>
      <c r="B15" s="25">
        <v>26476779</v>
      </c>
      <c r="C15" s="26">
        <v>35602865</v>
      </c>
      <c r="D15" s="56">
        <v>7394397</v>
      </c>
      <c r="E15" s="39">
        <v>0</v>
      </c>
      <c r="F15" s="26">
        <v>0</v>
      </c>
      <c r="G15" s="26">
        <f t="shared" si="0"/>
        <v>69474041</v>
      </c>
      <c r="H15" s="37">
        <v>773</v>
      </c>
      <c r="I15" s="26"/>
      <c r="J15" s="26">
        <f>SUM(J16:J22)</f>
        <v>773</v>
      </c>
      <c r="K15" s="26">
        <f t="shared" si="1"/>
        <v>69474814</v>
      </c>
      <c r="L15" s="6"/>
    </row>
    <row r="16" spans="1:12" ht="21.75" customHeight="1">
      <c r="A16" s="9" t="s">
        <v>22</v>
      </c>
      <c r="B16" s="27">
        <v>21274472</v>
      </c>
      <c r="C16" s="10">
        <v>22419389</v>
      </c>
      <c r="D16" s="41">
        <v>175</v>
      </c>
      <c r="E16" s="53" t="s">
        <v>23</v>
      </c>
      <c r="F16" s="29">
        <v>0</v>
      </c>
      <c r="G16" s="10">
        <f t="shared" si="0"/>
        <v>43694036</v>
      </c>
      <c r="H16" s="29"/>
      <c r="I16" s="29"/>
      <c r="J16" s="10">
        <f>H16+I16</f>
        <v>0</v>
      </c>
      <c r="K16" s="10">
        <f t="shared" si="1"/>
        <v>43694036</v>
      </c>
      <c r="L16" s="6"/>
    </row>
    <row r="17" spans="1:12" ht="21.75" customHeight="1">
      <c r="A17" s="9" t="s">
        <v>24</v>
      </c>
      <c r="B17" s="58">
        <v>44194</v>
      </c>
      <c r="C17" s="41">
        <v>90238</v>
      </c>
      <c r="D17" s="41">
        <v>128</v>
      </c>
      <c r="E17" s="53" t="s">
        <v>23</v>
      </c>
      <c r="F17" s="29">
        <v>0</v>
      </c>
      <c r="G17" s="10">
        <f t="shared" si="0"/>
        <v>134560</v>
      </c>
      <c r="H17" s="29"/>
      <c r="I17" s="29"/>
      <c r="J17" s="10">
        <f>H17+I17</f>
        <v>0</v>
      </c>
      <c r="K17" s="10">
        <f t="shared" si="1"/>
        <v>134560</v>
      </c>
      <c r="L17" s="6"/>
    </row>
    <row r="18" spans="1:12" ht="21.75" customHeight="1">
      <c r="A18" s="9" t="s">
        <v>25</v>
      </c>
      <c r="B18" s="59">
        <v>963066</v>
      </c>
      <c r="C18" s="42">
        <v>1014895</v>
      </c>
      <c r="D18" s="41">
        <v>77655</v>
      </c>
      <c r="E18" s="53" t="s">
        <v>23</v>
      </c>
      <c r="F18" s="29">
        <v>0</v>
      </c>
      <c r="G18" s="10">
        <f t="shared" si="0"/>
        <v>2055616</v>
      </c>
      <c r="H18" s="44"/>
      <c r="I18" s="52"/>
      <c r="J18" s="10">
        <f>H18+I18</f>
        <v>0</v>
      </c>
      <c r="K18" s="10">
        <f t="shared" si="1"/>
        <v>2055616</v>
      </c>
      <c r="L18" s="6"/>
    </row>
    <row r="19" spans="1:12" ht="21.75" customHeight="1">
      <c r="A19" s="9" t="s">
        <v>26</v>
      </c>
      <c r="B19" s="59">
        <v>261881</v>
      </c>
      <c r="C19" s="42">
        <v>275975</v>
      </c>
      <c r="D19" s="42">
        <v>6213104</v>
      </c>
      <c r="E19" s="53" t="s">
        <v>23</v>
      </c>
      <c r="F19" s="29">
        <v>0</v>
      </c>
      <c r="G19" s="10">
        <f t="shared" si="0"/>
        <v>6750960</v>
      </c>
      <c r="H19" s="37">
        <v>773</v>
      </c>
      <c r="I19" s="29"/>
      <c r="J19" s="10">
        <f>H19+I19</f>
        <v>773</v>
      </c>
      <c r="K19" s="10">
        <f t="shared" si="1"/>
        <v>6751733</v>
      </c>
      <c r="L19" s="6"/>
    </row>
    <row r="20" spans="1:12" ht="21.75" customHeight="1">
      <c r="A20" s="9" t="s">
        <v>27</v>
      </c>
      <c r="B20" s="59">
        <v>1749909</v>
      </c>
      <c r="C20" s="42">
        <v>8947922</v>
      </c>
      <c r="D20" s="42">
        <v>759813</v>
      </c>
      <c r="E20" s="53" t="s">
        <v>23</v>
      </c>
      <c r="F20" s="29">
        <v>0</v>
      </c>
      <c r="G20" s="10">
        <f t="shared" si="0"/>
        <v>11457644</v>
      </c>
      <c r="H20" s="28" t="s">
        <v>23</v>
      </c>
      <c r="I20" s="28" t="s">
        <v>23</v>
      </c>
      <c r="J20" s="28" t="s">
        <v>23</v>
      </c>
      <c r="K20" s="10">
        <f t="shared" si="1"/>
        <v>11457644</v>
      </c>
      <c r="L20" s="6"/>
    </row>
    <row r="21" spans="1:12" ht="21.75" customHeight="1">
      <c r="A21" s="9" t="s">
        <v>28</v>
      </c>
      <c r="B21" s="60"/>
      <c r="C21" s="42">
        <v>579722</v>
      </c>
      <c r="D21" s="42">
        <v>11607</v>
      </c>
      <c r="E21" s="53" t="s">
        <v>23</v>
      </c>
      <c r="F21" s="29">
        <v>0</v>
      </c>
      <c r="G21" s="10">
        <f t="shared" si="0"/>
        <v>591329</v>
      </c>
      <c r="H21" s="28" t="s">
        <v>23</v>
      </c>
      <c r="I21" s="28" t="s">
        <v>23</v>
      </c>
      <c r="J21" s="28" t="s">
        <v>23</v>
      </c>
      <c r="K21" s="10">
        <f t="shared" si="1"/>
        <v>591329</v>
      </c>
      <c r="L21" s="6"/>
    </row>
    <row r="22" spans="1:12" ht="21.75" customHeight="1" thickBot="1">
      <c r="A22" s="9" t="s">
        <v>29</v>
      </c>
      <c r="B22" s="61">
        <v>2183257</v>
      </c>
      <c r="C22" s="57">
        <v>2274724</v>
      </c>
      <c r="D22" s="57">
        <v>331915</v>
      </c>
      <c r="E22" s="52">
        <v>0</v>
      </c>
      <c r="F22" s="29">
        <v>0</v>
      </c>
      <c r="G22" s="10">
        <f t="shared" si="0"/>
        <v>4789896</v>
      </c>
      <c r="H22" s="28" t="s">
        <v>23</v>
      </c>
      <c r="I22" s="28" t="s">
        <v>23</v>
      </c>
      <c r="J22" s="28" t="s">
        <v>23</v>
      </c>
      <c r="K22" s="10">
        <f t="shared" si="1"/>
        <v>4789896</v>
      </c>
      <c r="L22" s="6"/>
    </row>
    <row r="23" spans="1:12" ht="21.75" customHeight="1" thickBot="1" thickTop="1">
      <c r="A23" s="25" t="s">
        <v>30</v>
      </c>
      <c r="B23" s="62">
        <v>10513</v>
      </c>
      <c r="C23" s="49">
        <v>569239</v>
      </c>
      <c r="D23" s="49">
        <v>1382712</v>
      </c>
      <c r="E23" s="54" t="s">
        <v>23</v>
      </c>
      <c r="F23" s="32"/>
      <c r="G23" s="26">
        <f t="shared" si="0"/>
        <v>1962464</v>
      </c>
      <c r="H23" s="50">
        <v>36124</v>
      </c>
      <c r="I23" s="50">
        <v>11964</v>
      </c>
      <c r="J23" s="39">
        <f>H23+I23</f>
        <v>48088</v>
      </c>
      <c r="K23" s="26">
        <f t="shared" si="1"/>
        <v>2010552</v>
      </c>
      <c r="L23" s="6"/>
    </row>
    <row r="24" spans="1:12" ht="21.75" customHeight="1" thickTop="1">
      <c r="A24" s="25" t="s">
        <v>31</v>
      </c>
      <c r="B24" s="36">
        <v>5471</v>
      </c>
      <c r="C24" s="37">
        <v>213</v>
      </c>
      <c r="D24" s="48">
        <v>4147479</v>
      </c>
      <c r="E24" s="54" t="s">
        <v>23</v>
      </c>
      <c r="F24" s="26">
        <v>0</v>
      </c>
      <c r="G24" s="26">
        <f t="shared" si="0"/>
        <v>4153163</v>
      </c>
      <c r="H24" s="48">
        <v>6491</v>
      </c>
      <c r="I24" s="48">
        <v>1970</v>
      </c>
      <c r="J24" s="39">
        <f>J25+J26</f>
        <v>8461</v>
      </c>
      <c r="K24" s="26">
        <f t="shared" si="1"/>
        <v>4161624</v>
      </c>
      <c r="L24" s="6"/>
    </row>
    <row r="25" spans="1:12" ht="21.75" customHeight="1" thickBot="1">
      <c r="A25" s="9" t="s">
        <v>32</v>
      </c>
      <c r="B25" s="63"/>
      <c r="C25" s="64"/>
      <c r="D25" s="42">
        <v>1303977</v>
      </c>
      <c r="E25" s="53" t="s">
        <v>23</v>
      </c>
      <c r="F25" s="29">
        <v>0</v>
      </c>
      <c r="G25" s="10">
        <f t="shared" si="0"/>
        <v>1303977</v>
      </c>
      <c r="H25" s="46">
        <v>3966</v>
      </c>
      <c r="I25" s="47">
        <v>1126</v>
      </c>
      <c r="J25" s="40">
        <f aca="true" t="shared" si="2" ref="J25:J33">H25+I25</f>
        <v>5092</v>
      </c>
      <c r="K25" s="10">
        <f t="shared" si="1"/>
        <v>1309069</v>
      </c>
      <c r="L25" s="6"/>
    </row>
    <row r="26" spans="1:12" ht="21.75" customHeight="1" thickBot="1" thickTop="1">
      <c r="A26" s="9" t="s">
        <v>33</v>
      </c>
      <c r="B26" s="65">
        <v>5471</v>
      </c>
      <c r="C26" s="66">
        <v>213</v>
      </c>
      <c r="D26" s="67">
        <v>2843502</v>
      </c>
      <c r="E26" s="53" t="s">
        <v>23</v>
      </c>
      <c r="F26" s="30">
        <v>0</v>
      </c>
      <c r="G26" s="10">
        <f t="shared" si="0"/>
        <v>2849186</v>
      </c>
      <c r="H26" s="49">
        <v>2525</v>
      </c>
      <c r="I26" s="49">
        <v>844</v>
      </c>
      <c r="J26" s="40">
        <f t="shared" si="2"/>
        <v>3369</v>
      </c>
      <c r="K26" s="10">
        <f t="shared" si="1"/>
        <v>2852555</v>
      </c>
      <c r="L26" s="6"/>
    </row>
    <row r="27" spans="1:12" ht="21.75" customHeight="1" thickBot="1" thickTop="1">
      <c r="A27" s="25" t="s">
        <v>34</v>
      </c>
      <c r="B27" s="68">
        <v>84105</v>
      </c>
      <c r="C27" s="69">
        <v>20920</v>
      </c>
      <c r="D27" s="70">
        <v>1505076</v>
      </c>
      <c r="E27" s="54" t="s">
        <v>23</v>
      </c>
      <c r="F27" s="26">
        <v>180</v>
      </c>
      <c r="G27" s="26">
        <f t="shared" si="0"/>
        <v>1610281</v>
      </c>
      <c r="H27" s="49">
        <v>2911</v>
      </c>
      <c r="I27" s="49">
        <v>229</v>
      </c>
      <c r="J27" s="39">
        <f t="shared" si="2"/>
        <v>3140</v>
      </c>
      <c r="K27" s="26">
        <f t="shared" si="1"/>
        <v>1613421</v>
      </c>
      <c r="L27" s="6"/>
    </row>
    <row r="28" spans="1:12" ht="21.75" customHeight="1" thickBot="1" thickTop="1">
      <c r="A28" s="25" t="s">
        <v>35</v>
      </c>
      <c r="B28" s="71"/>
      <c r="C28" s="69">
        <v>843</v>
      </c>
      <c r="D28" s="70">
        <v>418017</v>
      </c>
      <c r="E28" s="55"/>
      <c r="F28" s="34"/>
      <c r="G28" s="26">
        <f t="shared" si="0"/>
        <v>418860</v>
      </c>
      <c r="H28" s="49">
        <v>1551</v>
      </c>
      <c r="I28" s="49">
        <v>336</v>
      </c>
      <c r="J28" s="39">
        <f t="shared" si="2"/>
        <v>1887</v>
      </c>
      <c r="K28" s="26">
        <f t="shared" si="1"/>
        <v>420747</v>
      </c>
      <c r="L28" s="6"/>
    </row>
    <row r="29" spans="1:12" ht="21.75" customHeight="1" thickTop="1">
      <c r="A29" s="25" t="s">
        <v>36</v>
      </c>
      <c r="B29" s="36">
        <v>1209670</v>
      </c>
      <c r="C29" s="38">
        <v>9900</v>
      </c>
      <c r="D29" s="48">
        <v>6054765</v>
      </c>
      <c r="E29" s="39">
        <v>2489400</v>
      </c>
      <c r="F29" s="26">
        <v>1760</v>
      </c>
      <c r="G29" s="26">
        <f t="shared" si="0"/>
        <v>9765495</v>
      </c>
      <c r="H29" s="48">
        <v>25445</v>
      </c>
      <c r="I29" s="48">
        <v>28765</v>
      </c>
      <c r="J29" s="39">
        <f t="shared" si="2"/>
        <v>54210</v>
      </c>
      <c r="K29" s="26">
        <f t="shared" si="1"/>
        <v>9819705</v>
      </c>
      <c r="L29" s="6"/>
    </row>
    <row r="30" spans="1:12" ht="21.75" customHeight="1">
      <c r="A30" s="9" t="s">
        <v>37</v>
      </c>
      <c r="B30" s="73"/>
      <c r="C30" s="64"/>
      <c r="D30" s="42">
        <v>219657</v>
      </c>
      <c r="E30" s="40">
        <v>566600</v>
      </c>
      <c r="F30" s="29">
        <v>0</v>
      </c>
      <c r="G30" s="10">
        <f t="shared" si="0"/>
        <v>786257</v>
      </c>
      <c r="H30" s="43"/>
      <c r="I30" s="44"/>
      <c r="J30" s="40">
        <f t="shared" si="2"/>
        <v>0</v>
      </c>
      <c r="K30" s="10">
        <f t="shared" si="1"/>
        <v>786257</v>
      </c>
      <c r="L30" s="6"/>
    </row>
    <row r="31" spans="1:12" ht="21.75" customHeight="1">
      <c r="A31" s="9" t="s">
        <v>38</v>
      </c>
      <c r="B31" s="74">
        <v>1184075</v>
      </c>
      <c r="C31" s="75">
        <v>2250</v>
      </c>
      <c r="D31" s="42">
        <v>4055065</v>
      </c>
      <c r="E31" s="40">
        <v>1916000</v>
      </c>
      <c r="F31" s="29"/>
      <c r="G31" s="10">
        <f t="shared" si="0"/>
        <v>7157390</v>
      </c>
      <c r="H31" s="45">
        <v>234</v>
      </c>
      <c r="I31" s="41">
        <v>1360</v>
      </c>
      <c r="J31" s="40">
        <f t="shared" si="2"/>
        <v>1594</v>
      </c>
      <c r="K31" s="10">
        <f t="shared" si="1"/>
        <v>7158984</v>
      </c>
      <c r="L31" s="6"/>
    </row>
    <row r="32" spans="1:12" ht="21.75" customHeight="1">
      <c r="A32" s="9" t="s">
        <v>39</v>
      </c>
      <c r="B32" s="74">
        <v>25595</v>
      </c>
      <c r="C32" s="75">
        <v>7500</v>
      </c>
      <c r="D32" s="42">
        <v>1584281</v>
      </c>
      <c r="E32" s="40">
        <v>6800</v>
      </c>
      <c r="F32" s="10">
        <v>870</v>
      </c>
      <c r="G32" s="10">
        <f t="shared" si="0"/>
        <v>1625046</v>
      </c>
      <c r="H32" s="45">
        <v>18447</v>
      </c>
      <c r="I32" s="42">
        <v>23226</v>
      </c>
      <c r="J32" s="40">
        <f t="shared" si="2"/>
        <v>41673</v>
      </c>
      <c r="K32" s="10">
        <f t="shared" si="1"/>
        <v>1666719</v>
      </c>
      <c r="L32" s="6"/>
    </row>
    <row r="33" spans="1:12" ht="21.75" customHeight="1" thickBot="1">
      <c r="A33" s="9" t="s">
        <v>40</v>
      </c>
      <c r="B33" s="36"/>
      <c r="C33" s="72">
        <v>150</v>
      </c>
      <c r="D33" s="77">
        <v>195762</v>
      </c>
      <c r="E33" s="29">
        <v>0</v>
      </c>
      <c r="F33" s="10">
        <v>890</v>
      </c>
      <c r="G33" s="10">
        <f t="shared" si="0"/>
        <v>196802</v>
      </c>
      <c r="H33" s="38">
        <v>6764</v>
      </c>
      <c r="I33" s="37">
        <v>4179</v>
      </c>
      <c r="J33" s="10">
        <f t="shared" si="2"/>
        <v>10943</v>
      </c>
      <c r="K33" s="10">
        <f t="shared" si="1"/>
        <v>207745</v>
      </c>
      <c r="L33" s="6"/>
    </row>
    <row r="34" spans="1:12" ht="21.75" customHeight="1" thickBot="1" thickTop="1">
      <c r="A34" s="25" t="s">
        <v>41</v>
      </c>
      <c r="B34" s="33"/>
      <c r="C34" s="32"/>
      <c r="D34" s="76">
        <v>6735653</v>
      </c>
      <c r="E34" s="32">
        <v>0</v>
      </c>
      <c r="F34" s="32">
        <v>0</v>
      </c>
      <c r="G34" s="26">
        <f>SUM(B34:F34)</f>
        <v>6735653</v>
      </c>
      <c r="H34" s="31" t="s">
        <v>23</v>
      </c>
      <c r="I34" s="31" t="s">
        <v>23</v>
      </c>
      <c r="J34" s="31" t="s">
        <v>23</v>
      </c>
      <c r="K34" s="26">
        <f>G34</f>
        <v>6735653</v>
      </c>
      <c r="L34" s="6"/>
    </row>
    <row r="35" spans="1:11" ht="21.75" customHeight="1" thickTop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42</v>
      </c>
      <c r="K36" s="11">
        <f>K13/C8*1000</f>
        <v>691081.1449021348</v>
      </c>
      <c r="L36" s="11" t="s">
        <v>43</v>
      </c>
    </row>
    <row r="37" spans="1:12" ht="21.75" customHeight="1">
      <c r="A37" s="2"/>
      <c r="I37" s="35"/>
      <c r="J37" s="35"/>
      <c r="K37" s="35"/>
      <c r="L37" s="35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2000-05-11T05:16:39Z</dcterms:created>
  <dcterms:modified xsi:type="dcterms:W3CDTF">2002-03-07T17:35:20Z</dcterms:modified>
  <cp:category/>
  <cp:version/>
  <cp:contentType/>
  <cp:contentStatus/>
</cp:coreProperties>
</file>