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55" activeTab="0"/>
  </bookViews>
  <sheets>
    <sheet name="産業別" sheetId="1" r:id="rId1"/>
    <sheet name="産業別 (2)" sheetId="2" r:id="rId2"/>
    <sheet name="職業別就職者" sheetId="3" r:id="rId3"/>
    <sheet name="県別(53-54年度）" sheetId="4" r:id="rId4"/>
  </sheets>
  <definedNames>
    <definedName name="_xlnm.Print_Titles" localSheetId="3">'県別(53-54年度）'!$A:$C,'県別(53-54年度）'!$5:$10</definedName>
    <definedName name="_xlnm.Print_Titles" localSheetId="0">'産業別'!$5:$8</definedName>
    <definedName name="_xlnm.Print_Titles" localSheetId="1">'産業別 (2)'!$5:$13</definedName>
    <definedName name="_xlnm.Print_Titles" localSheetId="2">'職業別就職者'!$5:$7</definedName>
  </definedNames>
  <calcPr fullCalcOnLoad="1"/>
</workbook>
</file>

<file path=xl/sharedStrings.xml><?xml version="1.0" encoding="utf-8"?>
<sst xmlns="http://schemas.openxmlformats.org/spreadsheetml/2006/main" count="243" uniqueCount="166">
  <si>
    <t>区分</t>
  </si>
  <si>
    <t>計</t>
  </si>
  <si>
    <t>総数</t>
  </si>
  <si>
    <t>男</t>
  </si>
  <si>
    <t>女</t>
  </si>
  <si>
    <t>全日制</t>
  </si>
  <si>
    <t>定時制</t>
  </si>
  <si>
    <t>普通科</t>
  </si>
  <si>
    <t>農業科</t>
  </si>
  <si>
    <t>工業科</t>
  </si>
  <si>
    <t>商業科</t>
  </si>
  <si>
    <t>家庭科</t>
  </si>
  <si>
    <t>その他</t>
  </si>
  <si>
    <t>全　　・　　定　　　別　　　　　　　　　　　　　　　　学　　　　　科　　　　　別</t>
  </si>
  <si>
    <t>合計</t>
  </si>
  <si>
    <t>専門的・技術的職業従事者</t>
  </si>
  <si>
    <t>事務従事者</t>
  </si>
  <si>
    <t>販売従事者</t>
  </si>
  <si>
    <t>農林業作業者</t>
  </si>
  <si>
    <t>魚業作業者</t>
  </si>
  <si>
    <t>採鉱・採石作業者</t>
  </si>
  <si>
    <t>運輸・通信従事者</t>
  </si>
  <si>
    <t>金属材料製造・金属加工</t>
  </si>
  <si>
    <t>電気機械器具組立・修理</t>
  </si>
  <si>
    <t>輸送機械組立・修理</t>
  </si>
  <si>
    <t>計器・光学器械器具
組立・修理</t>
  </si>
  <si>
    <t>製糸・紡績裁断・縫製</t>
  </si>
  <si>
    <t>飲食料品製造</t>
  </si>
  <si>
    <t>化学製品製造</t>
  </si>
  <si>
    <t>定置機関・機械及び
建設機械運転作業</t>
  </si>
  <si>
    <t>電気作業</t>
  </si>
  <si>
    <t>技能工・生産工程作業者</t>
  </si>
  <si>
    <t>保安職業従事者</t>
  </si>
  <si>
    <t>サービス職業従事者</t>
  </si>
  <si>
    <t>上記以外のもの</t>
  </si>
  <si>
    <t>職業安定所又は学校を通
じて就職した者（再掲）</t>
  </si>
  <si>
    <t>自家・自営業に
就いた者（再掲）</t>
  </si>
  <si>
    <t>合計のうち</t>
  </si>
  <si>
    <t>就職者総数</t>
  </si>
  <si>
    <t>人数</t>
  </si>
  <si>
    <t>北海道</t>
  </si>
  <si>
    <t>青森</t>
  </si>
  <si>
    <t>岩手</t>
  </si>
  <si>
    <t>宮城</t>
  </si>
  <si>
    <t>秋田</t>
  </si>
  <si>
    <t>山形</t>
  </si>
  <si>
    <t>茨城</t>
  </si>
  <si>
    <t>埼玉</t>
  </si>
  <si>
    <t>千葉</t>
  </si>
  <si>
    <t>東京</t>
  </si>
  <si>
    <t>栃木</t>
  </si>
  <si>
    <t>神奈川</t>
  </si>
  <si>
    <t>富山</t>
  </si>
  <si>
    <t>新潟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</si>
  <si>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</si>
  <si>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</si>
  <si>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</si>
  <si>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</si>
  <si>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</si>
  <si>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</si>
  <si>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</si>
  <si>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</si>
  <si>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</si>
  <si>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</si>
  <si>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</si>
  <si>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</si>
  <si>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</si>
  <si>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</si>
  <si>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</si>
  <si>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</si>
  <si>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</si>
  <si>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</si>
  <si>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</si>
  <si>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</si>
  <si>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</si>
  <si>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</si>
  <si>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</si>
  <si>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</si>
  <si>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</si>
  <si>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</si>
  <si>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</si>
  <si>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</si>
  <si>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</si>
  <si>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</si>
  <si>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</si>
  <si>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</si>
  <si>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</si>
  <si>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</si>
  <si>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</si>
  <si>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</si>
  <si>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</si>
  <si>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</si>
  <si>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</si>
  <si>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</si>
  <si>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</si>
  <si>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勢多郡</t>
  </si>
  <si>
    <t>群馬郡</t>
  </si>
  <si>
    <t>北群馬郡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</si>
  <si>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</si>
  <si>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</si>
  <si>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</si>
  <si>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</si>
  <si>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</si>
  <si>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</si>
  <si>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</si>
  <si>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</si>
  <si>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県外就職者</t>
  </si>
  <si>
    <t>都道府県名</t>
  </si>
  <si>
    <t>甘楽郡</t>
  </si>
  <si>
    <t>農業</t>
  </si>
  <si>
    <t>林業・狩猟業</t>
  </si>
  <si>
    <t>鉱業</t>
  </si>
  <si>
    <t>建設業</t>
  </si>
  <si>
    <t>製造業</t>
  </si>
  <si>
    <t>小売業
卸売業</t>
  </si>
  <si>
    <t>水産養殖業
漁業</t>
  </si>
  <si>
    <t>金融・保険業</t>
  </si>
  <si>
    <t>不動産業</t>
  </si>
  <si>
    <t>運輸通信業</t>
  </si>
  <si>
    <t>サービス業</t>
  </si>
  <si>
    <t>公務</t>
  </si>
  <si>
    <t>左記以外のもの</t>
  </si>
  <si>
    <t>定時制</t>
  </si>
  <si>
    <t>高等学校</t>
  </si>
  <si>
    <t>第33表　産業別就職者数（高等学校全定別）</t>
  </si>
  <si>
    <t>漁業・水産養殖業</t>
  </si>
  <si>
    <t>卸売業・小売業</t>
  </si>
  <si>
    <t>電気・ガス・水道・熱供給業</t>
  </si>
  <si>
    <t>第34表　産業別就職者数　（高等学校　市・郡部）</t>
  </si>
  <si>
    <t>昭和53年3月</t>
  </si>
  <si>
    <t>昭和54年3月</t>
  </si>
  <si>
    <t>市部計</t>
  </si>
  <si>
    <t>郡部計</t>
  </si>
  <si>
    <t>注：第33表の注参照</t>
  </si>
  <si>
    <t>第35表　職業別就職者数（高等学校全定別、学科別）</t>
  </si>
  <si>
    <t>学科別</t>
  </si>
  <si>
    <t>第36表　就職先別県外就職者数　（高等学校）</t>
  </si>
  <si>
    <t>就職率
県外（%）</t>
  </si>
  <si>
    <t>福島</t>
  </si>
  <si>
    <t>長崎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</si>
  <si>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</si>
  <si>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</si>
  <si>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</si>
  <si>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</si>
  <si>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</si>
  <si>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</si>
  <si>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</si>
  <si>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</si>
  <si>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</si>
  <si>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</si>
  <si>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</si>
  <si>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</si>
  <si>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</si>
  <si>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道・熱供給業
電気・ガス・水</t>
  </si>
  <si>
    <t>Ａ</t>
  </si>
  <si>
    <t>Ｂ</t>
  </si>
  <si>
    <t>Ｃ</t>
  </si>
  <si>
    <t>Ｄ</t>
  </si>
  <si>
    <t>Ｅ</t>
  </si>
  <si>
    <t>Ｇ</t>
  </si>
  <si>
    <t>Ｈ</t>
  </si>
  <si>
    <t>Ｉ</t>
  </si>
  <si>
    <t>Ｊ</t>
  </si>
  <si>
    <t>Ｋ</t>
  </si>
  <si>
    <t>Ｌ</t>
  </si>
  <si>
    <t>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</si>
</sst>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.0_);[Red]\(#,##0.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37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center" vertical="distributed"/>
      <protection/>
    </xf>
    <xf numFmtId="0" fontId="3" fillId="2" borderId="2" xfId="21" applyFont="1" applyFill="1" applyBorder="1" applyAlignment="1">
      <alignment horizontal="center" vertical="distributed"/>
      <protection/>
    </xf>
    <xf numFmtId="0" fontId="3" fillId="2" borderId="2" xfId="0" applyFont="1" applyFill="1" applyBorder="1" applyAlignment="1">
      <alignment horizontal="center" vertical="distributed"/>
    </xf>
    <xf numFmtId="0" fontId="4" fillId="0" borderId="0" xfId="21" applyFont="1">
      <alignment/>
      <protection/>
    </xf>
    <xf numFmtId="0" fontId="3" fillId="2" borderId="3" xfId="21" applyFont="1" applyFill="1" applyBorder="1" applyAlignment="1">
      <alignment horizontal="center" vertical="distributed" textRotation="255"/>
      <protection/>
    </xf>
    <xf numFmtId="179" fontId="1" fillId="0" borderId="0" xfId="21" applyNumberFormat="1">
      <alignment/>
      <protection/>
    </xf>
    <xf numFmtId="0" fontId="3" fillId="3" borderId="4" xfId="21" applyFont="1" applyFill="1" applyBorder="1" applyAlignment="1">
      <alignment horizontal="distributed"/>
      <protection/>
    </xf>
    <xf numFmtId="0" fontId="6" fillId="0" borderId="0" xfId="21" applyFont="1">
      <alignment/>
      <protection/>
    </xf>
    <xf numFmtId="0" fontId="1" fillId="0" borderId="0" xfId="21" applyAlignment="1">
      <alignment/>
      <protection/>
    </xf>
    <xf numFmtId="0" fontId="7" fillId="0" borderId="0" xfId="21" applyFont="1">
      <alignment/>
      <protection/>
    </xf>
    <xf numFmtId="179" fontId="3" fillId="0" borderId="5" xfId="21" applyNumberFormat="1" applyFont="1" applyFill="1" applyBorder="1" applyAlignment="1">
      <alignment horizontal="center" vertical="center" shrinkToFit="1"/>
      <protection/>
    </xf>
    <xf numFmtId="179" fontId="3" fillId="0" borderId="6" xfId="21" applyNumberFormat="1" applyFont="1" applyFill="1" applyBorder="1" applyAlignment="1">
      <alignment horizontal="center" vertical="center" shrinkToFit="1"/>
      <protection/>
    </xf>
    <xf numFmtId="179" fontId="5" fillId="0" borderId="5" xfId="21" applyNumberFormat="1" applyFont="1" applyFill="1" applyBorder="1" applyAlignment="1">
      <alignment horizontal="center" vertical="center" shrinkToFit="1"/>
      <protection/>
    </xf>
    <xf numFmtId="179" fontId="3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3" fillId="0" borderId="2" xfId="21" applyNumberFormat="1" applyFont="1" applyBorder="1">
      <alignment/>
      <protection/>
    </xf>
    <xf numFmtId="179" fontId="5" fillId="0" borderId="2" xfId="21" applyNumberFormat="1" applyFont="1" applyBorder="1">
      <alignment/>
      <protection/>
    </xf>
    <xf numFmtId="179" fontId="3" fillId="0" borderId="7" xfId="21" applyNumberFormat="1" applyFont="1" applyBorder="1" applyAlignment="1">
      <alignment horizontal="right" vertical="center"/>
      <protection/>
    </xf>
    <xf numFmtId="0" fontId="3" fillId="3" borderId="1" xfId="21" applyFont="1" applyFill="1" applyBorder="1">
      <alignment/>
      <protection/>
    </xf>
    <xf numFmtId="0" fontId="3" fillId="3" borderId="7" xfId="21" applyFont="1" applyFill="1" applyBorder="1" applyAlignment="1">
      <alignment horizontal="distributed"/>
      <protection/>
    </xf>
    <xf numFmtId="0" fontId="3" fillId="3" borderId="8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180" fontId="3" fillId="0" borderId="2" xfId="21" applyNumberFormat="1" applyFont="1" applyBorder="1" applyAlignment="1">
      <alignment horizontal="right" vertical="center"/>
      <protection/>
    </xf>
    <xf numFmtId="180" fontId="5" fillId="0" borderId="2" xfId="21" applyNumberFormat="1" applyFont="1" applyBorder="1" applyAlignment="1">
      <alignment horizontal="right" vertical="center"/>
      <protection/>
    </xf>
    <xf numFmtId="179" fontId="3" fillId="0" borderId="2" xfId="21" applyNumberFormat="1" applyFont="1" applyBorder="1" applyAlignme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2" borderId="2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5" fillId="3" borderId="2" xfId="21" applyFont="1" applyFill="1" applyBorder="1" applyAlignment="1">
      <alignment horizontal="distributed" vertical="center" shrinkToFit="1"/>
      <protection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3" borderId="8" xfId="21" applyFont="1" applyFill="1" applyBorder="1" applyAlignment="1">
      <alignment horizontal="distributed" vertical="center" shrinkToFit="1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10" xfId="21" applyFont="1" applyFill="1" applyBorder="1" applyAlignment="1">
      <alignment horizontal="distributed" vertical="center" shrinkToFit="1"/>
      <protection/>
    </xf>
    <xf numFmtId="0" fontId="3" fillId="3" borderId="11" xfId="21" applyFont="1" applyFill="1" applyBorder="1" applyAlignment="1">
      <alignment horizontal="distributed" vertical="center" wrapText="1" shrinkToFit="1"/>
      <protection/>
    </xf>
    <xf numFmtId="0" fontId="5" fillId="3" borderId="6" xfId="21" applyFont="1" applyFill="1" applyBorder="1" applyAlignment="1">
      <alignment horizontal="distributed" vertical="center" shrinkToFit="1"/>
      <protection/>
    </xf>
    <xf numFmtId="0" fontId="5" fillId="3" borderId="6" xfId="0" applyFont="1" applyFill="1" applyBorder="1" applyAlignment="1">
      <alignment horizontal="distributed"/>
    </xf>
    <xf numFmtId="0" fontId="5" fillId="3" borderId="9" xfId="21" applyFont="1" applyFill="1" applyBorder="1" applyAlignment="1">
      <alignment horizontal="distributed" vertical="center" shrinkToFit="1"/>
      <protection/>
    </xf>
    <xf numFmtId="0" fontId="5" fillId="0" borderId="9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3" fillId="2" borderId="6" xfId="0" applyFont="1" applyFill="1" applyBorder="1" applyAlignment="1">
      <alignment horizontal="center" vertical="distributed" textRotation="255" wrapText="1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5" xfId="0" applyFont="1" applyFill="1" applyBorder="1" applyAlignment="1">
      <alignment horizontal="center" vertical="distributed" textRotation="255"/>
    </xf>
    <xf numFmtId="0" fontId="3" fillId="0" borderId="2" xfId="0" applyFont="1" applyBorder="1" applyAlignment="1">
      <alignment horizontal="distributed"/>
    </xf>
    <xf numFmtId="0" fontId="3" fillId="2" borderId="10" xfId="21" applyFont="1" applyFill="1" applyBorder="1" applyAlignment="1">
      <alignment horizontal="distributed" vertical="center"/>
      <protection/>
    </xf>
    <xf numFmtId="0" fontId="3" fillId="2" borderId="12" xfId="21" applyFont="1" applyFill="1" applyBorder="1" applyAlignment="1">
      <alignment horizontal="distributed" vertical="center"/>
      <protection/>
    </xf>
    <xf numFmtId="0" fontId="3" fillId="2" borderId="3" xfId="21" applyFont="1" applyFill="1" applyBorder="1" applyAlignment="1">
      <alignment horizontal="center" vertical="distributed" textRotation="255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1" xfId="21" applyFont="1" applyFill="1" applyBorder="1" applyAlignment="1">
      <alignment horizontal="distributed" vertical="center"/>
      <protection/>
    </xf>
    <xf numFmtId="0" fontId="3" fillId="2" borderId="0" xfId="21" applyFont="1" applyFill="1" applyBorder="1" applyAlignment="1">
      <alignment horizontal="distributed" vertical="center"/>
      <protection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5" fillId="3" borderId="13" xfId="21" applyFont="1" applyFill="1" applyBorder="1" applyAlignment="1">
      <alignment horizontal="distributed" vertical="center" shrinkToFit="1"/>
      <protection/>
    </xf>
    <xf numFmtId="0" fontId="3" fillId="3" borderId="2" xfId="21" applyFont="1" applyFill="1" applyBorder="1" applyAlignment="1">
      <alignment horizontal="distributed" vertical="center" wrapText="1" shrinkToFit="1"/>
      <protection/>
    </xf>
    <xf numFmtId="0" fontId="5" fillId="0" borderId="7" xfId="0" applyFont="1" applyBorder="1" applyAlignment="1">
      <alignment horizontal="distributed"/>
    </xf>
    <xf numFmtId="0" fontId="3" fillId="2" borderId="10" xfId="21" applyFont="1" applyFill="1" applyBorder="1" applyAlignment="1">
      <alignment horizontal="center" vertical="distributed" textRotation="255"/>
      <protection/>
    </xf>
    <xf numFmtId="0" fontId="5" fillId="3" borderId="7" xfId="0" applyFont="1" applyFill="1" applyBorder="1" applyAlignment="1">
      <alignment horizontal="distributed"/>
    </xf>
    <xf numFmtId="0" fontId="3" fillId="2" borderId="9" xfId="21" applyFont="1" applyFill="1" applyBorder="1" applyAlignment="1">
      <alignment horizontal="distributed" vertical="center" textRotation="255" wrapText="1"/>
      <protection/>
    </xf>
    <xf numFmtId="0" fontId="3" fillId="2" borderId="12" xfId="21" applyFont="1" applyFill="1" applyBorder="1" applyAlignment="1">
      <alignment horizontal="center" vertical="center" textRotation="255" wrapText="1"/>
      <protection/>
    </xf>
    <xf numFmtId="0" fontId="3" fillId="2" borderId="1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2" borderId="10" xfId="21" applyFont="1" applyFill="1" applyBorder="1" applyAlignment="1">
      <alignment horizontal="center" vertical="center"/>
      <protection/>
    </xf>
    <xf numFmtId="0" fontId="3" fillId="2" borderId="11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distributed" textRotation="255"/>
      <protection/>
    </xf>
    <xf numFmtId="0" fontId="3" fillId="2" borderId="6" xfId="21" applyFont="1" applyFill="1" applyBorder="1" applyAlignment="1">
      <alignment horizontal="center" vertical="distributed" textRotation="255"/>
      <protection/>
    </xf>
    <xf numFmtId="0" fontId="3" fillId="2" borderId="5" xfId="21" applyFont="1" applyFill="1" applyBorder="1" applyAlignment="1">
      <alignment horizontal="center" vertical="distributed" textRotation="255"/>
      <protection/>
    </xf>
    <xf numFmtId="0" fontId="3" fillId="0" borderId="0" xfId="21" applyFont="1" applyAlignment="1">
      <alignment/>
      <protection/>
    </xf>
    <xf numFmtId="0" fontId="3" fillId="0" borderId="0" xfId="21" applyFont="1" applyAlignment="1">
      <alignment vertical="center"/>
      <protection/>
    </xf>
    <xf numFmtId="0" fontId="8" fillId="0" borderId="3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1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distributed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distributed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distributed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3" fillId="3" borderId="13" xfId="21" applyFont="1" applyFill="1" applyBorder="1" applyAlignment="1">
      <alignment horizontal="distributed" vertical="center" shrinkToFit="1"/>
      <protection/>
    </xf>
    <xf numFmtId="178" fontId="5" fillId="0" borderId="2" xfId="21" applyNumberFormat="1" applyFont="1" applyBorder="1" applyAlignment="1">
      <alignment horizontal="right" vertical="center"/>
      <protection/>
    </xf>
    <xf numFmtId="0" fontId="3" fillId="0" borderId="3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3" borderId="9" xfId="21" applyFont="1" applyFill="1" applyBorder="1" applyAlignment="1">
      <alignment horizontal="center" vertical="distributed" textRotation="255"/>
      <protection/>
    </xf>
    <xf numFmtId="0" fontId="3" fillId="0" borderId="7" xfId="0" applyFont="1" applyBorder="1" applyAlignment="1">
      <alignment/>
    </xf>
    <xf numFmtId="0" fontId="3" fillId="3" borderId="6" xfId="21" applyFont="1" applyFill="1" applyBorder="1" applyAlignment="1">
      <alignment horizontal="center" vertical="distributed" textRotation="255"/>
      <protection/>
    </xf>
    <xf numFmtId="0" fontId="3" fillId="0" borderId="2" xfId="0" applyFont="1" applyBorder="1" applyAlignment="1">
      <alignment/>
    </xf>
    <xf numFmtId="0" fontId="3" fillId="3" borderId="5" xfId="21" applyFont="1" applyFill="1" applyBorder="1" applyAlignment="1">
      <alignment horizontal="center" vertical="distributed" textRotation="255"/>
      <protection/>
    </xf>
    <xf numFmtId="0" fontId="5" fillId="0" borderId="7" xfId="0" applyFont="1" applyBorder="1" applyAlignment="1">
      <alignment horizontal="distributed"/>
    </xf>
    <xf numFmtId="0" fontId="3" fillId="3" borderId="9" xfId="21" applyFont="1" applyFill="1" applyBorder="1" applyAlignment="1">
      <alignment horizontal="center" vertical="center" textRotation="255" shrinkToFit="1"/>
      <protection/>
    </xf>
    <xf numFmtId="0" fontId="3" fillId="0" borderId="5" xfId="0" applyFont="1" applyBorder="1" applyAlignment="1">
      <alignment horizontal="center" vertical="center" textRotation="255" shrinkToFit="1"/>
    </xf>
    <xf numFmtId="0" fontId="3" fillId="3" borderId="16" xfId="21" applyFont="1" applyFill="1" applyBorder="1" applyAlignment="1">
      <alignment horizontal="distributed" vertical="center" wrapText="1" shrinkToFit="1"/>
      <protection/>
    </xf>
    <xf numFmtId="0" fontId="3" fillId="0" borderId="16" xfId="0" applyFont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185" fontId="3" fillId="0" borderId="9" xfId="21" applyNumberFormat="1" applyFont="1" applyBorder="1" applyAlignment="1">
      <alignment horizontal="right" vertical="center"/>
      <protection/>
    </xf>
    <xf numFmtId="0" fontId="3" fillId="0" borderId="8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wrapText="1" shrinkToFit="1"/>
    </xf>
    <xf numFmtId="179" fontId="3" fillId="0" borderId="5" xfId="21" applyNumberFormat="1" applyFont="1" applyBorder="1" applyAlignment="1">
      <alignment horizontal="right" vertical="center"/>
      <protection/>
    </xf>
    <xf numFmtId="179" fontId="3" fillId="0" borderId="6" xfId="21" applyNumberFormat="1" applyFont="1" applyBorder="1" applyAlignment="1">
      <alignment horizontal="right" vertical="center"/>
      <protection/>
    </xf>
    <xf numFmtId="185" fontId="3" fillId="0" borderId="10" xfId="21" applyNumberFormat="1" applyFont="1" applyBorder="1" applyAlignment="1">
      <alignment horizontal="right" vertical="center"/>
      <protection/>
    </xf>
    <xf numFmtId="185" fontId="3" fillId="0" borderId="3" xfId="21" applyNumberFormat="1" applyFont="1" applyBorder="1" applyAlignment="1">
      <alignment horizontal="right" vertical="center"/>
      <protection/>
    </xf>
    <xf numFmtId="179" fontId="3" fillId="0" borderId="12" xfId="21" applyNumberFormat="1" applyFont="1" applyBorder="1" applyAlignment="1">
      <alignment horizontal="right" vertical="center"/>
      <protection/>
    </xf>
    <xf numFmtId="179" fontId="3" fillId="0" borderId="4" xfId="21" applyNumberFormat="1" applyFont="1" applyBorder="1" applyAlignment="1">
      <alignment horizontal="right" vertical="center"/>
      <protection/>
    </xf>
    <xf numFmtId="185" fontId="3" fillId="0" borderId="6" xfId="21" applyNumberFormat="1" applyFont="1" applyBorder="1" applyAlignment="1">
      <alignment horizontal="right" vertical="center"/>
      <protection/>
    </xf>
    <xf numFmtId="185" fontId="5" fillId="0" borderId="9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6.375" style="1" customWidth="1"/>
    <col min="4" max="10" width="11.625" style="1" customWidth="1"/>
    <col min="11" max="16384" width="9.00390625" style="1" customWidth="1"/>
  </cols>
  <sheetData>
    <row r="1" spans="2:10" ht="13.5">
      <c r="B1" s="2" t="s">
        <v>123</v>
      </c>
      <c r="C1" s="2"/>
      <c r="D1" s="2"/>
      <c r="E1" s="2"/>
      <c r="F1" s="2"/>
      <c r="G1" s="2"/>
      <c r="H1" s="2"/>
      <c r="I1" s="2"/>
      <c r="J1" s="2"/>
    </row>
    <row r="2" spans="2:10" ht="12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4.25" customHeight="1">
      <c r="B3" s="12" t="s">
        <v>124</v>
      </c>
      <c r="C3" s="2"/>
      <c r="D3" s="78"/>
      <c r="E3" s="78"/>
      <c r="F3" s="78"/>
      <c r="G3" s="78"/>
      <c r="H3" s="78"/>
      <c r="I3" s="78"/>
      <c r="J3" s="78"/>
    </row>
    <row r="4" spans="2:10" ht="14.25" customHeight="1">
      <c r="B4" s="2"/>
      <c r="C4" s="2"/>
      <c r="D4" s="78"/>
      <c r="E4" s="78"/>
      <c r="F4" s="78"/>
      <c r="G4" s="78"/>
      <c r="H4" s="78"/>
      <c r="I4" s="78"/>
      <c r="J4" s="78"/>
    </row>
    <row r="5" spans="2:10" ht="12" customHeight="1">
      <c r="B5" s="28" t="s">
        <v>0</v>
      </c>
      <c r="C5" s="121"/>
      <c r="D5" s="28" t="s">
        <v>2</v>
      </c>
      <c r="E5" s="122"/>
      <c r="F5" s="122"/>
      <c r="G5" s="28" t="s">
        <v>5</v>
      </c>
      <c r="H5" s="123"/>
      <c r="I5" s="28" t="s">
        <v>122</v>
      </c>
      <c r="J5" s="123"/>
    </row>
    <row r="6" spans="2:10" ht="12" customHeight="1">
      <c r="B6" s="28"/>
      <c r="C6" s="121"/>
      <c r="D6" s="122"/>
      <c r="E6" s="122"/>
      <c r="F6" s="122"/>
      <c r="G6" s="123"/>
      <c r="H6" s="123"/>
      <c r="I6" s="123"/>
      <c r="J6" s="123"/>
    </row>
    <row r="7" spans="2:10" ht="12" customHeight="1">
      <c r="B7" s="28"/>
      <c r="C7" s="121"/>
      <c r="D7" s="29" t="s">
        <v>1</v>
      </c>
      <c r="E7" s="29" t="s">
        <v>3</v>
      </c>
      <c r="F7" s="29" t="s">
        <v>4</v>
      </c>
      <c r="G7" s="29" t="s">
        <v>3</v>
      </c>
      <c r="H7" s="29" t="s">
        <v>4</v>
      </c>
      <c r="I7" s="29" t="s">
        <v>3</v>
      </c>
      <c r="J7" s="29" t="s">
        <v>4</v>
      </c>
    </row>
    <row r="8" spans="2:10" ht="12" customHeight="1">
      <c r="B8" s="124"/>
      <c r="C8" s="124"/>
      <c r="D8" s="30"/>
      <c r="E8" s="30"/>
      <c r="F8" s="30"/>
      <c r="G8" s="30"/>
      <c r="H8" s="30"/>
      <c r="I8" s="30"/>
      <c r="J8" s="30"/>
    </row>
    <row r="9" spans="2:10" ht="12" customHeight="1">
      <c r="B9" s="37" t="s">
        <v>154</v>
      </c>
      <c r="C9" s="38" t="s">
        <v>109</v>
      </c>
      <c r="D9" s="125"/>
      <c r="E9" s="125"/>
      <c r="F9" s="125"/>
      <c r="G9" s="125"/>
      <c r="H9" s="125"/>
      <c r="I9" s="125"/>
      <c r="J9" s="125"/>
    </row>
    <row r="10" spans="2:10" ht="12" customHeight="1">
      <c r="B10" s="126"/>
      <c r="C10" s="127"/>
      <c r="D10" s="13">
        <f>E10+F10</f>
        <v>224</v>
      </c>
      <c r="E10" s="128">
        <f>G10+I10</f>
        <v>205</v>
      </c>
      <c r="F10" s="128">
        <f>H10+J10</f>
        <v>19</v>
      </c>
      <c r="G10" s="128">
        <v>185</v>
      </c>
      <c r="H10" s="128">
        <v>18</v>
      </c>
      <c r="I10" s="129">
        <v>20</v>
      </c>
      <c r="J10" s="129">
        <v>1</v>
      </c>
    </row>
    <row r="11" spans="2:10" ht="12" customHeight="1">
      <c r="B11" s="37" t="s">
        <v>155</v>
      </c>
      <c r="C11" s="38" t="s">
        <v>110</v>
      </c>
      <c r="D11" s="125"/>
      <c r="E11" s="125"/>
      <c r="F11" s="125"/>
      <c r="G11" s="125"/>
      <c r="H11" s="130"/>
      <c r="I11" s="125"/>
      <c r="J11" s="131"/>
    </row>
    <row r="12" spans="2:10" ht="12" customHeight="1">
      <c r="B12" s="126"/>
      <c r="C12" s="127"/>
      <c r="D12" s="14">
        <f>E12+F12</f>
        <v>11</v>
      </c>
      <c r="E12" s="129">
        <f>G12+I12</f>
        <v>11</v>
      </c>
      <c r="F12" s="129"/>
      <c r="G12" s="129">
        <v>6</v>
      </c>
      <c r="H12" s="132"/>
      <c r="I12" s="128">
        <v>5</v>
      </c>
      <c r="J12" s="133"/>
    </row>
    <row r="13" spans="2:10" ht="12" customHeight="1">
      <c r="B13" s="37" t="s">
        <v>156</v>
      </c>
      <c r="C13" s="38" t="s">
        <v>125</v>
      </c>
      <c r="D13" s="125"/>
      <c r="E13" s="125"/>
      <c r="F13" s="125"/>
      <c r="G13" s="125"/>
      <c r="H13" s="125"/>
      <c r="I13" s="134"/>
      <c r="J13" s="125"/>
    </row>
    <row r="14" spans="2:10" ht="12" customHeight="1">
      <c r="B14" s="126"/>
      <c r="C14" s="127"/>
      <c r="D14" s="13">
        <f>E14+F14</f>
        <v>3</v>
      </c>
      <c r="E14" s="128">
        <f>G14+I14</f>
        <v>3</v>
      </c>
      <c r="F14" s="128"/>
      <c r="G14" s="128">
        <v>1</v>
      </c>
      <c r="H14" s="128"/>
      <c r="I14" s="128">
        <v>2</v>
      </c>
      <c r="J14" s="128"/>
    </row>
    <row r="15" spans="2:10" ht="12" customHeight="1">
      <c r="B15" s="37" t="s">
        <v>157</v>
      </c>
      <c r="C15" s="38" t="s">
        <v>111</v>
      </c>
      <c r="D15" s="125"/>
      <c r="E15" s="125"/>
      <c r="F15" s="125"/>
      <c r="G15" s="125"/>
      <c r="H15" s="125"/>
      <c r="I15" s="125"/>
      <c r="J15" s="125"/>
    </row>
    <row r="16" spans="2:10" ht="12" customHeight="1">
      <c r="B16" s="126"/>
      <c r="C16" s="127"/>
      <c r="D16" s="13">
        <f>E16+F16</f>
        <v>5</v>
      </c>
      <c r="E16" s="128">
        <f>G16+I16</f>
        <v>1</v>
      </c>
      <c r="F16" s="129">
        <f>H16+J16</f>
        <v>4</v>
      </c>
      <c r="G16" s="129">
        <v>1</v>
      </c>
      <c r="H16" s="129">
        <v>4</v>
      </c>
      <c r="I16" s="129"/>
      <c r="J16" s="129"/>
    </row>
    <row r="17" spans="2:10" ht="12" customHeight="1">
      <c r="B17" s="37" t="s">
        <v>158</v>
      </c>
      <c r="C17" s="38" t="s">
        <v>112</v>
      </c>
      <c r="D17" s="125"/>
      <c r="E17" s="130"/>
      <c r="F17" s="125"/>
      <c r="G17" s="125"/>
      <c r="H17" s="125"/>
      <c r="I17" s="125"/>
      <c r="J17" s="125"/>
    </row>
    <row r="18" spans="2:10" ht="12" customHeight="1">
      <c r="B18" s="126"/>
      <c r="C18" s="127"/>
      <c r="D18" s="14">
        <f>E18+F18</f>
        <v>593</v>
      </c>
      <c r="E18" s="132">
        <f>G18+I18</f>
        <v>493</v>
      </c>
      <c r="F18" s="128">
        <f>H18+J18</f>
        <v>100</v>
      </c>
      <c r="G18" s="128">
        <v>436</v>
      </c>
      <c r="H18" s="128">
        <v>97</v>
      </c>
      <c r="I18" s="128">
        <v>57</v>
      </c>
      <c r="J18" s="128">
        <v>3</v>
      </c>
    </row>
    <row r="19" spans="2:10" ht="12" customHeight="1">
      <c r="B19" s="37" t="s">
        <v>145</v>
      </c>
      <c r="C19" s="38" t="s">
        <v>113</v>
      </c>
      <c r="D19" s="125"/>
      <c r="E19" s="125"/>
      <c r="F19" s="125"/>
      <c r="G19" s="125"/>
      <c r="H19" s="125"/>
      <c r="I19" s="125"/>
      <c r="J19" s="125"/>
    </row>
    <row r="20" spans="2:10" ht="12" customHeight="1">
      <c r="B20" s="126"/>
      <c r="C20" s="127"/>
      <c r="D20" s="13">
        <f>E20+F20</f>
        <v>3479</v>
      </c>
      <c r="E20" s="128">
        <f>G20+I20</f>
        <v>1805</v>
      </c>
      <c r="F20" s="128">
        <f>H20+J20</f>
        <v>1674</v>
      </c>
      <c r="G20" s="128">
        <v>1604</v>
      </c>
      <c r="H20" s="128">
        <v>1552</v>
      </c>
      <c r="I20" s="128">
        <v>201</v>
      </c>
      <c r="J20" s="128">
        <v>122</v>
      </c>
    </row>
    <row r="21" spans="2:10" ht="12" customHeight="1">
      <c r="B21" s="37" t="s">
        <v>159</v>
      </c>
      <c r="C21" s="38" t="s">
        <v>126</v>
      </c>
      <c r="D21" s="125"/>
      <c r="E21" s="125"/>
      <c r="F21" s="125"/>
      <c r="G21" s="125"/>
      <c r="H21" s="125"/>
      <c r="I21" s="125"/>
      <c r="J21" s="125"/>
    </row>
    <row r="22" spans="2:10" ht="12" customHeight="1">
      <c r="B22" s="126"/>
      <c r="C22" s="127"/>
      <c r="D22" s="13">
        <f>E22+F22</f>
        <v>2562</v>
      </c>
      <c r="E22" s="128">
        <f>G22+I22</f>
        <v>1151</v>
      </c>
      <c r="F22" s="128">
        <f>H22+J22</f>
        <v>1411</v>
      </c>
      <c r="G22" s="128">
        <v>1090</v>
      </c>
      <c r="H22" s="128">
        <v>1388</v>
      </c>
      <c r="I22" s="128">
        <v>61</v>
      </c>
      <c r="J22" s="128">
        <v>23</v>
      </c>
    </row>
    <row r="23" spans="2:10" ht="12" customHeight="1">
      <c r="B23" s="37" t="s">
        <v>160</v>
      </c>
      <c r="C23" s="38" t="s">
        <v>116</v>
      </c>
      <c r="D23" s="125"/>
      <c r="E23" s="125"/>
      <c r="F23" s="125"/>
      <c r="G23" s="125"/>
      <c r="H23" s="125"/>
      <c r="I23" s="125"/>
      <c r="J23" s="125"/>
    </row>
    <row r="24" spans="2:10" ht="12" customHeight="1">
      <c r="B24" s="126"/>
      <c r="C24" s="127"/>
      <c r="D24" s="13">
        <f>E24+F24</f>
        <v>814</v>
      </c>
      <c r="E24" s="128">
        <f>G24+I24</f>
        <v>169</v>
      </c>
      <c r="F24" s="128">
        <f>H24+J24</f>
        <v>645</v>
      </c>
      <c r="G24" s="128">
        <v>169</v>
      </c>
      <c r="H24" s="128">
        <v>645</v>
      </c>
      <c r="I24" s="128"/>
      <c r="J24" s="128"/>
    </row>
    <row r="25" spans="2:10" ht="12" customHeight="1">
      <c r="B25" s="37" t="s">
        <v>161</v>
      </c>
      <c r="C25" s="38" t="s">
        <v>117</v>
      </c>
      <c r="D25" s="125"/>
      <c r="E25" s="125"/>
      <c r="F25" s="125"/>
      <c r="G25" s="125"/>
      <c r="H25" s="125"/>
      <c r="I25" s="125"/>
      <c r="J25" s="125"/>
    </row>
    <row r="26" spans="2:10" ht="12" customHeight="1">
      <c r="B26" s="126"/>
      <c r="C26" s="127"/>
      <c r="D26" s="13">
        <f>E26+F26</f>
        <v>15</v>
      </c>
      <c r="E26" s="128">
        <f>G26+I26</f>
        <v>10</v>
      </c>
      <c r="F26" s="128">
        <f>H26+J26</f>
        <v>5</v>
      </c>
      <c r="G26" s="128">
        <v>10</v>
      </c>
      <c r="H26" s="128">
        <v>4</v>
      </c>
      <c r="I26" s="128"/>
      <c r="J26" s="128">
        <v>1</v>
      </c>
    </row>
    <row r="27" spans="2:10" ht="12" customHeight="1">
      <c r="B27" s="37" t="s">
        <v>162</v>
      </c>
      <c r="C27" s="38" t="s">
        <v>118</v>
      </c>
      <c r="D27" s="125"/>
      <c r="E27" s="125"/>
      <c r="F27" s="125"/>
      <c r="G27" s="125"/>
      <c r="H27" s="125"/>
      <c r="I27" s="125"/>
      <c r="J27" s="125"/>
    </row>
    <row r="28" spans="2:10" ht="12" customHeight="1">
      <c r="B28" s="126"/>
      <c r="C28" s="127"/>
      <c r="D28" s="13">
        <f>E28+F28</f>
        <v>385</v>
      </c>
      <c r="E28" s="128">
        <f>G28+I28</f>
        <v>291</v>
      </c>
      <c r="F28" s="128">
        <f>H28+J28</f>
        <v>94</v>
      </c>
      <c r="G28" s="128">
        <v>274</v>
      </c>
      <c r="H28" s="128">
        <v>94</v>
      </c>
      <c r="I28" s="128">
        <v>17</v>
      </c>
      <c r="J28" s="128"/>
    </row>
    <row r="29" spans="2:10" ht="12" customHeight="1">
      <c r="B29" s="37" t="s">
        <v>163</v>
      </c>
      <c r="C29" s="38" t="s">
        <v>127</v>
      </c>
      <c r="D29" s="125"/>
      <c r="E29" s="125"/>
      <c r="F29" s="125"/>
      <c r="G29" s="125"/>
      <c r="H29" s="125"/>
      <c r="I29" s="125"/>
      <c r="J29" s="125"/>
    </row>
    <row r="30" spans="2:10" ht="12" customHeight="1">
      <c r="B30" s="126"/>
      <c r="C30" s="127"/>
      <c r="D30" s="13">
        <f>E30+F30</f>
        <v>169</v>
      </c>
      <c r="E30" s="128">
        <f>G30+I30</f>
        <v>61</v>
      </c>
      <c r="F30" s="128">
        <f>H30+J30</f>
        <v>108</v>
      </c>
      <c r="G30" s="128">
        <v>58</v>
      </c>
      <c r="H30" s="128">
        <v>107</v>
      </c>
      <c r="I30" s="128">
        <v>3</v>
      </c>
      <c r="J30" s="128">
        <v>1</v>
      </c>
    </row>
    <row r="31" spans="2:10" ht="12" customHeight="1">
      <c r="B31" s="37" t="s">
        <v>164</v>
      </c>
      <c r="C31" s="38" t="s">
        <v>119</v>
      </c>
      <c r="D31" s="125"/>
      <c r="E31" s="125"/>
      <c r="F31" s="125"/>
      <c r="G31" s="125"/>
      <c r="H31" s="125"/>
      <c r="I31" s="125"/>
      <c r="J31" s="125"/>
    </row>
    <row r="32" spans="2:10" ht="12" customHeight="1">
      <c r="B32" s="126"/>
      <c r="C32" s="127"/>
      <c r="D32" s="13">
        <f>E32+F32</f>
        <v>1807</v>
      </c>
      <c r="E32" s="128">
        <f>G32+I32</f>
        <v>514</v>
      </c>
      <c r="F32" s="128">
        <f>H32+J32</f>
        <v>1293</v>
      </c>
      <c r="G32" s="128">
        <v>464</v>
      </c>
      <c r="H32" s="128">
        <v>1231</v>
      </c>
      <c r="I32" s="128">
        <v>50</v>
      </c>
      <c r="J32" s="128">
        <v>62</v>
      </c>
    </row>
    <row r="33" spans="2:10" ht="12" customHeight="1">
      <c r="B33" s="37" t="s">
        <v>165</v>
      </c>
      <c r="C33" s="38" t="s">
        <v>120</v>
      </c>
      <c r="D33" s="125"/>
      <c r="E33" s="125"/>
      <c r="F33" s="125"/>
      <c r="G33" s="125"/>
      <c r="H33" s="125"/>
      <c r="I33" s="125"/>
      <c r="J33" s="125"/>
    </row>
    <row r="34" spans="2:10" ht="12" customHeight="1">
      <c r="B34" s="126"/>
      <c r="C34" s="127"/>
      <c r="D34" s="13">
        <f>E34+F34</f>
        <v>649</v>
      </c>
      <c r="E34" s="128">
        <f>G34+I34</f>
        <v>563</v>
      </c>
      <c r="F34" s="128">
        <f>H34+J34</f>
        <v>86</v>
      </c>
      <c r="G34" s="128">
        <v>547</v>
      </c>
      <c r="H34" s="128">
        <v>84</v>
      </c>
      <c r="I34" s="128">
        <v>16</v>
      </c>
      <c r="J34" s="128">
        <v>2</v>
      </c>
    </row>
    <row r="35" spans="2:10" ht="12" customHeight="1">
      <c r="B35" s="33" t="s">
        <v>34</v>
      </c>
      <c r="C35" s="34"/>
      <c r="D35" s="125"/>
      <c r="E35" s="125"/>
      <c r="F35" s="125"/>
      <c r="G35" s="125"/>
      <c r="H35" s="125"/>
      <c r="I35" s="125"/>
      <c r="J35" s="125"/>
    </row>
    <row r="36" spans="2:10" ht="12" customHeight="1">
      <c r="B36" s="35"/>
      <c r="C36" s="36"/>
      <c r="D36" s="13"/>
      <c r="E36" s="128"/>
      <c r="F36" s="128"/>
      <c r="G36" s="128"/>
      <c r="H36" s="128"/>
      <c r="I36" s="128"/>
      <c r="J36" s="128"/>
    </row>
    <row r="37" spans="2:10" s="10" customFormat="1" ht="12" customHeight="1">
      <c r="B37" s="31" t="s">
        <v>1</v>
      </c>
      <c r="C37" s="32"/>
      <c r="D37" s="135"/>
      <c r="E37" s="135"/>
      <c r="F37" s="135"/>
      <c r="G37" s="135"/>
      <c r="H37" s="135"/>
      <c r="I37" s="135"/>
      <c r="J37" s="135"/>
    </row>
    <row r="38" spans="2:10" s="10" customFormat="1" ht="12" customHeight="1">
      <c r="B38" s="31"/>
      <c r="C38" s="32"/>
      <c r="D38" s="15">
        <f>E38+F38</f>
        <v>10716</v>
      </c>
      <c r="E38" s="136">
        <f>G38+I38</f>
        <v>5277</v>
      </c>
      <c r="F38" s="136">
        <f>H38+J38</f>
        <v>5439</v>
      </c>
      <c r="G38" s="136">
        <f>G10+G12+G14+G16+G18+G20+G22+G24+G26+G28+G30+G32+G34+G36</f>
        <v>4845</v>
      </c>
      <c r="H38" s="136">
        <f>H10+H12+H14+H16+H18+H20+H22+H24+H26+H28+H30+H32+H34+H36</f>
        <v>5224</v>
      </c>
      <c r="I38" s="136">
        <f>I10+I12+I14+I16+I18+I20+I22+I24+I26+I28+I30+I32+I34+I36</f>
        <v>432</v>
      </c>
      <c r="J38" s="136">
        <f>J10+J12+J14+J16+J18+J20+J22+J24+J26+J28+J30+J32+J34+J36</f>
        <v>215</v>
      </c>
    </row>
    <row r="39" spans="2:10" ht="13.5">
      <c r="B39" s="2"/>
      <c r="C39" s="2"/>
      <c r="D39" s="2"/>
      <c r="E39" s="2"/>
      <c r="F39" s="2"/>
      <c r="G39" s="2"/>
      <c r="H39" s="2"/>
      <c r="I39" s="2"/>
      <c r="J39" s="2"/>
    </row>
  </sheetData>
  <mergeCells count="39">
    <mergeCell ref="C27:C28"/>
    <mergeCell ref="C29:C30"/>
    <mergeCell ref="C31:C32"/>
    <mergeCell ref="C33:C34"/>
    <mergeCell ref="B31:B32"/>
    <mergeCell ref="B33:B34"/>
    <mergeCell ref="C11:C12"/>
    <mergeCell ref="C13:C14"/>
    <mergeCell ref="C15:C16"/>
    <mergeCell ref="C17:C18"/>
    <mergeCell ref="C19:C20"/>
    <mergeCell ref="C21:C22"/>
    <mergeCell ref="C23:C24"/>
    <mergeCell ref="C25:C26"/>
    <mergeCell ref="B23:B24"/>
    <mergeCell ref="B25:B26"/>
    <mergeCell ref="B27:B28"/>
    <mergeCell ref="B29:B30"/>
    <mergeCell ref="B21:B22"/>
    <mergeCell ref="B9:B10"/>
    <mergeCell ref="C9:C10"/>
    <mergeCell ref="B11:B12"/>
    <mergeCell ref="B13:B14"/>
    <mergeCell ref="B37:C38"/>
    <mergeCell ref="B5:C8"/>
    <mergeCell ref="B35:C36"/>
    <mergeCell ref="D5:F6"/>
    <mergeCell ref="D7:D8"/>
    <mergeCell ref="E7:E8"/>
    <mergeCell ref="F7:F8"/>
    <mergeCell ref="B15:B16"/>
    <mergeCell ref="B17:B18"/>
    <mergeCell ref="B19:B20"/>
    <mergeCell ref="I5:J6"/>
    <mergeCell ref="G5:H6"/>
    <mergeCell ref="G7:G8"/>
    <mergeCell ref="H7:H8"/>
    <mergeCell ref="I7:I8"/>
    <mergeCell ref="J7:J8"/>
  </mergeCells>
  <printOptions horizontalCentered="1"/>
  <pageMargins left="0" right="0" top="0.5905511811023623" bottom="0.3937007874015748" header="0.3937007874015748" footer="0.3937007874015748"/>
  <pageSetup firstPageNumber="26" useFirstPageNumber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8.125" style="1" customWidth="1"/>
    <col min="19" max="16384" width="9.00390625" style="1" customWidth="1"/>
  </cols>
  <sheetData>
    <row r="1" spans="2:18" ht="13.5">
      <c r="B1" s="2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4.25" customHeight="1">
      <c r="B3" s="12" t="s">
        <v>128</v>
      </c>
      <c r="C3" s="2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18" ht="12" customHeight="1">
      <c r="B4" s="2"/>
      <c r="C4" s="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ht="12" customHeight="1">
      <c r="B5" s="48" t="s">
        <v>0</v>
      </c>
      <c r="C5" s="79"/>
      <c r="D5" s="50" t="s">
        <v>1</v>
      </c>
      <c r="E5" s="7" t="s">
        <v>140</v>
      </c>
      <c r="F5" s="7" t="s">
        <v>141</v>
      </c>
      <c r="G5" s="7" t="s">
        <v>142</v>
      </c>
      <c r="H5" s="7" t="s">
        <v>143</v>
      </c>
      <c r="I5" s="7" t="s">
        <v>144</v>
      </c>
      <c r="J5" s="7" t="s">
        <v>145</v>
      </c>
      <c r="K5" s="7" t="s">
        <v>146</v>
      </c>
      <c r="L5" s="7" t="s">
        <v>147</v>
      </c>
      <c r="M5" s="7" t="s">
        <v>148</v>
      </c>
      <c r="N5" s="7" t="s">
        <v>149</v>
      </c>
      <c r="O5" s="7" t="s">
        <v>150</v>
      </c>
      <c r="P5" s="7" t="s">
        <v>151</v>
      </c>
      <c r="Q5" s="7" t="s">
        <v>152</v>
      </c>
      <c r="R5" s="7"/>
    </row>
    <row r="6" spans="2:18" ht="12" customHeight="1">
      <c r="B6" s="49"/>
      <c r="C6" s="80"/>
      <c r="D6" s="81"/>
      <c r="E6" s="45" t="s">
        <v>109</v>
      </c>
      <c r="F6" s="45" t="s">
        <v>110</v>
      </c>
      <c r="G6" s="44" t="s">
        <v>115</v>
      </c>
      <c r="H6" s="45" t="s">
        <v>111</v>
      </c>
      <c r="I6" s="45" t="s">
        <v>112</v>
      </c>
      <c r="J6" s="45" t="s">
        <v>113</v>
      </c>
      <c r="K6" s="44" t="s">
        <v>114</v>
      </c>
      <c r="L6" s="44" t="s">
        <v>116</v>
      </c>
      <c r="M6" s="44" t="s">
        <v>117</v>
      </c>
      <c r="N6" s="44" t="s">
        <v>118</v>
      </c>
      <c r="O6" s="44" t="s">
        <v>153</v>
      </c>
      <c r="P6" s="44" t="s">
        <v>119</v>
      </c>
      <c r="Q6" s="44" t="s">
        <v>120</v>
      </c>
      <c r="R6" s="44" t="s">
        <v>121</v>
      </c>
    </row>
    <row r="7" spans="2:18" ht="12" customHeight="1">
      <c r="B7" s="49"/>
      <c r="C7" s="80"/>
      <c r="D7" s="8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2:18" ht="12" customHeight="1">
      <c r="B8" s="49"/>
      <c r="C8" s="80"/>
      <c r="D8" s="8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2" customHeight="1">
      <c r="B9" s="49"/>
      <c r="C9" s="80"/>
      <c r="D9" s="8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2:18" ht="12" customHeight="1">
      <c r="B10" s="49"/>
      <c r="C10" s="80"/>
      <c r="D10" s="8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12" customHeight="1">
      <c r="B11" s="49"/>
      <c r="C11" s="80"/>
      <c r="D11" s="8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2:18" ht="12" customHeight="1">
      <c r="B12" s="49"/>
      <c r="C12" s="80"/>
      <c r="D12" s="8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2:18" ht="12" customHeight="1">
      <c r="B13" s="119"/>
      <c r="C13" s="120"/>
      <c r="D13" s="8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9" ht="12" customHeight="1">
      <c r="B14" s="35" t="s">
        <v>129</v>
      </c>
      <c r="C14" s="47"/>
      <c r="D14" s="16">
        <f>SUM(E14:R14)</f>
        <v>10961</v>
      </c>
      <c r="E14" s="16">
        <v>210</v>
      </c>
      <c r="F14" s="16">
        <v>10</v>
      </c>
      <c r="G14" s="16">
        <v>1</v>
      </c>
      <c r="H14" s="16">
        <v>3</v>
      </c>
      <c r="I14" s="16">
        <v>537</v>
      </c>
      <c r="J14" s="16">
        <v>3827</v>
      </c>
      <c r="K14" s="16">
        <v>2516</v>
      </c>
      <c r="L14" s="16">
        <v>962</v>
      </c>
      <c r="M14" s="16">
        <v>7</v>
      </c>
      <c r="N14" s="16">
        <v>408</v>
      </c>
      <c r="O14" s="16">
        <v>107</v>
      </c>
      <c r="P14" s="16">
        <v>1729</v>
      </c>
      <c r="Q14" s="16">
        <v>639</v>
      </c>
      <c r="R14" s="16">
        <v>5</v>
      </c>
      <c r="S14" s="8"/>
    </row>
    <row r="15" spans="2:18" s="10" customFormat="1" ht="12" customHeight="1">
      <c r="B15" s="31" t="s">
        <v>130</v>
      </c>
      <c r="C15" s="43"/>
      <c r="D15" s="17">
        <f aca="true" t="shared" si="0" ref="D15:D40">SUM(E15:R15)</f>
        <v>10716</v>
      </c>
      <c r="E15" s="17">
        <v>224</v>
      </c>
      <c r="F15" s="17">
        <v>11</v>
      </c>
      <c r="G15" s="17">
        <v>3</v>
      </c>
      <c r="H15" s="17">
        <v>5</v>
      </c>
      <c r="I15" s="17">
        <v>593</v>
      </c>
      <c r="J15" s="17">
        <v>3479</v>
      </c>
      <c r="K15" s="17">
        <v>2562</v>
      </c>
      <c r="L15" s="17">
        <v>814</v>
      </c>
      <c r="M15" s="17">
        <v>15</v>
      </c>
      <c r="N15" s="17">
        <v>385</v>
      </c>
      <c r="O15" s="17">
        <v>169</v>
      </c>
      <c r="P15" s="17">
        <v>1807</v>
      </c>
      <c r="Q15" s="17">
        <v>649</v>
      </c>
      <c r="R15" s="17"/>
    </row>
    <row r="16" spans="2:18" s="10" customFormat="1" ht="12" customHeight="1">
      <c r="B16" s="41" t="s">
        <v>131</v>
      </c>
      <c r="C16" s="42"/>
      <c r="D16" s="17">
        <f t="shared" si="0"/>
        <v>8008</v>
      </c>
      <c r="E16" s="17">
        <f>SUM(E17:E27)</f>
        <v>158</v>
      </c>
      <c r="F16" s="17">
        <f aca="true" t="shared" si="1" ref="F16:Q16">SUM(F17:F27)</f>
        <v>11</v>
      </c>
      <c r="G16" s="17">
        <f t="shared" si="1"/>
        <v>3</v>
      </c>
      <c r="H16" s="17">
        <f t="shared" si="1"/>
        <v>3</v>
      </c>
      <c r="I16" s="17">
        <f t="shared" si="1"/>
        <v>414</v>
      </c>
      <c r="J16" s="17">
        <f t="shared" si="1"/>
        <v>2722</v>
      </c>
      <c r="K16" s="17">
        <f t="shared" si="1"/>
        <v>1867</v>
      </c>
      <c r="L16" s="17">
        <f t="shared" si="1"/>
        <v>605</v>
      </c>
      <c r="M16" s="17">
        <f t="shared" si="1"/>
        <v>12</v>
      </c>
      <c r="N16" s="17">
        <f t="shared" si="1"/>
        <v>288</v>
      </c>
      <c r="O16" s="17">
        <f t="shared" si="1"/>
        <v>156</v>
      </c>
      <c r="P16" s="17">
        <f t="shared" si="1"/>
        <v>1267</v>
      </c>
      <c r="Q16" s="17">
        <f t="shared" si="1"/>
        <v>502</v>
      </c>
      <c r="R16" s="17"/>
    </row>
    <row r="17" spans="2:18" ht="12" customHeight="1">
      <c r="B17" s="21"/>
      <c r="C17" s="22" t="s">
        <v>84</v>
      </c>
      <c r="D17" s="20">
        <f t="shared" si="0"/>
        <v>1649</v>
      </c>
      <c r="E17" s="18">
        <v>48</v>
      </c>
      <c r="F17" s="18">
        <v>1</v>
      </c>
      <c r="G17" s="18">
        <v>1</v>
      </c>
      <c r="H17" s="18">
        <v>2</v>
      </c>
      <c r="I17" s="18">
        <v>135</v>
      </c>
      <c r="J17" s="18">
        <v>386</v>
      </c>
      <c r="K17" s="18">
        <v>441</v>
      </c>
      <c r="L17" s="18">
        <v>166</v>
      </c>
      <c r="M17" s="18">
        <v>3</v>
      </c>
      <c r="N17" s="18">
        <v>51</v>
      </c>
      <c r="O17" s="18">
        <v>18</v>
      </c>
      <c r="P17" s="18">
        <v>296</v>
      </c>
      <c r="Q17" s="18">
        <v>101</v>
      </c>
      <c r="R17" s="18"/>
    </row>
    <row r="18" spans="2:18" ht="12" customHeight="1">
      <c r="B18" s="21"/>
      <c r="C18" s="22" t="s">
        <v>85</v>
      </c>
      <c r="D18" s="20">
        <f t="shared" si="0"/>
        <v>1304</v>
      </c>
      <c r="E18" s="18">
        <v>1</v>
      </c>
      <c r="F18" s="18"/>
      <c r="G18" s="18"/>
      <c r="H18" s="18"/>
      <c r="I18" s="18">
        <v>64</v>
      </c>
      <c r="J18" s="18">
        <v>459</v>
      </c>
      <c r="K18" s="18">
        <v>329</v>
      </c>
      <c r="L18" s="18">
        <v>120</v>
      </c>
      <c r="M18" s="18">
        <v>4</v>
      </c>
      <c r="N18" s="18">
        <v>85</v>
      </c>
      <c r="O18" s="18">
        <v>44</v>
      </c>
      <c r="P18" s="18">
        <v>150</v>
      </c>
      <c r="Q18" s="18">
        <v>48</v>
      </c>
      <c r="R18" s="18"/>
    </row>
    <row r="19" spans="2:18" ht="12" customHeight="1">
      <c r="B19" s="21"/>
      <c r="C19" s="22" t="s">
        <v>86</v>
      </c>
      <c r="D19" s="20">
        <f t="shared" si="0"/>
        <v>1357</v>
      </c>
      <c r="E19" s="18">
        <v>14</v>
      </c>
      <c r="F19" s="18"/>
      <c r="G19" s="18">
        <v>1</v>
      </c>
      <c r="H19" s="18">
        <v>1</v>
      </c>
      <c r="I19" s="18">
        <v>59</v>
      </c>
      <c r="J19" s="18">
        <v>489</v>
      </c>
      <c r="K19" s="18">
        <v>363</v>
      </c>
      <c r="L19" s="18">
        <v>72</v>
      </c>
      <c r="M19" s="18">
        <v>2</v>
      </c>
      <c r="N19" s="18">
        <v>40</v>
      </c>
      <c r="O19" s="18">
        <v>7</v>
      </c>
      <c r="P19" s="18">
        <v>249</v>
      </c>
      <c r="Q19" s="18">
        <v>60</v>
      </c>
      <c r="R19" s="18"/>
    </row>
    <row r="20" spans="2:18" ht="12" customHeight="1">
      <c r="B20" s="21"/>
      <c r="C20" s="22" t="s">
        <v>87</v>
      </c>
      <c r="D20" s="20">
        <f t="shared" si="0"/>
        <v>764</v>
      </c>
      <c r="E20" s="18">
        <v>29</v>
      </c>
      <c r="F20" s="18"/>
      <c r="G20" s="18"/>
      <c r="H20" s="18"/>
      <c r="I20" s="18">
        <v>22</v>
      </c>
      <c r="J20" s="18">
        <v>299</v>
      </c>
      <c r="K20" s="18">
        <v>148</v>
      </c>
      <c r="L20" s="18">
        <v>78</v>
      </c>
      <c r="M20" s="18"/>
      <c r="N20" s="18">
        <v>12</v>
      </c>
      <c r="O20" s="18">
        <v>45</v>
      </c>
      <c r="P20" s="18">
        <v>85</v>
      </c>
      <c r="Q20" s="18">
        <v>46</v>
      </c>
      <c r="R20" s="18"/>
    </row>
    <row r="21" spans="2:18" ht="12" customHeight="1">
      <c r="B21" s="21"/>
      <c r="C21" s="22" t="s">
        <v>88</v>
      </c>
      <c r="D21" s="20">
        <f t="shared" si="0"/>
        <v>616</v>
      </c>
      <c r="E21" s="18"/>
      <c r="F21" s="18"/>
      <c r="G21" s="18"/>
      <c r="H21" s="18"/>
      <c r="I21" s="18">
        <v>17</v>
      </c>
      <c r="J21" s="18">
        <v>332</v>
      </c>
      <c r="K21" s="18">
        <v>95</v>
      </c>
      <c r="L21" s="18">
        <v>45</v>
      </c>
      <c r="M21" s="18">
        <v>2</v>
      </c>
      <c r="N21" s="18">
        <v>21</v>
      </c>
      <c r="O21" s="18">
        <v>7</v>
      </c>
      <c r="P21" s="18">
        <v>83</v>
      </c>
      <c r="Q21" s="18">
        <v>14</v>
      </c>
      <c r="R21" s="18"/>
    </row>
    <row r="22" spans="2:18" ht="12" customHeight="1">
      <c r="B22" s="21"/>
      <c r="C22" s="22" t="s">
        <v>89</v>
      </c>
      <c r="D22" s="20">
        <f t="shared" si="0"/>
        <v>402</v>
      </c>
      <c r="E22" s="18">
        <v>29</v>
      </c>
      <c r="F22" s="18">
        <v>4</v>
      </c>
      <c r="G22" s="18">
        <v>1</v>
      </c>
      <c r="H22" s="18"/>
      <c r="I22" s="18">
        <v>38</v>
      </c>
      <c r="J22" s="18">
        <v>61</v>
      </c>
      <c r="K22" s="18">
        <v>99</v>
      </c>
      <c r="L22" s="18">
        <v>13</v>
      </c>
      <c r="M22" s="18">
        <v>1</v>
      </c>
      <c r="N22" s="18">
        <v>6</v>
      </c>
      <c r="O22" s="18">
        <v>8</v>
      </c>
      <c r="P22" s="18">
        <v>88</v>
      </c>
      <c r="Q22" s="18">
        <v>54</v>
      </c>
      <c r="R22" s="18"/>
    </row>
    <row r="23" spans="2:18" ht="12" customHeight="1">
      <c r="B23" s="21"/>
      <c r="C23" s="22" t="s">
        <v>90</v>
      </c>
      <c r="D23" s="20">
        <f t="shared" si="0"/>
        <v>472</v>
      </c>
      <c r="E23" s="18"/>
      <c r="F23" s="18"/>
      <c r="G23" s="18"/>
      <c r="H23" s="18"/>
      <c r="I23" s="18">
        <v>2</v>
      </c>
      <c r="J23" s="18">
        <v>213</v>
      </c>
      <c r="K23" s="18">
        <v>87</v>
      </c>
      <c r="L23" s="18">
        <v>36</v>
      </c>
      <c r="M23" s="18"/>
      <c r="N23" s="18">
        <v>16</v>
      </c>
      <c r="O23" s="18">
        <v>3</v>
      </c>
      <c r="P23" s="18">
        <v>88</v>
      </c>
      <c r="Q23" s="18">
        <v>27</v>
      </c>
      <c r="R23" s="18"/>
    </row>
    <row r="24" spans="2:18" ht="12" customHeight="1">
      <c r="B24" s="21"/>
      <c r="C24" s="22" t="s">
        <v>91</v>
      </c>
      <c r="D24" s="20">
        <f t="shared" si="0"/>
        <v>302</v>
      </c>
      <c r="E24" s="18">
        <v>9</v>
      </c>
      <c r="F24" s="18">
        <v>4</v>
      </c>
      <c r="G24" s="18"/>
      <c r="H24" s="18"/>
      <c r="I24" s="18">
        <v>23</v>
      </c>
      <c r="J24" s="18">
        <v>78</v>
      </c>
      <c r="K24" s="18">
        <v>74</v>
      </c>
      <c r="L24" s="18">
        <v>13</v>
      </c>
      <c r="M24" s="18"/>
      <c r="N24" s="18">
        <v>6</v>
      </c>
      <c r="O24" s="18">
        <v>6</v>
      </c>
      <c r="P24" s="18">
        <v>45</v>
      </c>
      <c r="Q24" s="18">
        <v>44</v>
      </c>
      <c r="R24" s="18"/>
    </row>
    <row r="25" spans="2:18" ht="12" customHeight="1">
      <c r="B25" s="21"/>
      <c r="C25" s="22" t="s">
        <v>92</v>
      </c>
      <c r="D25" s="20">
        <f t="shared" si="0"/>
        <v>522</v>
      </c>
      <c r="E25" s="18">
        <v>3</v>
      </c>
      <c r="F25" s="18">
        <v>1</v>
      </c>
      <c r="G25" s="18"/>
      <c r="H25" s="18"/>
      <c r="I25" s="18">
        <v>43</v>
      </c>
      <c r="J25" s="18">
        <v>218</v>
      </c>
      <c r="K25" s="18">
        <v>97</v>
      </c>
      <c r="L25" s="18">
        <v>22</v>
      </c>
      <c r="M25" s="18"/>
      <c r="N25" s="18">
        <v>21</v>
      </c>
      <c r="O25" s="18">
        <v>3</v>
      </c>
      <c r="P25" s="18">
        <v>72</v>
      </c>
      <c r="Q25" s="18">
        <v>42</v>
      </c>
      <c r="R25" s="18"/>
    </row>
    <row r="26" spans="2:18" ht="12" customHeight="1">
      <c r="B26" s="23"/>
      <c r="C26" s="9" t="s">
        <v>93</v>
      </c>
      <c r="D26" s="20">
        <f t="shared" si="0"/>
        <v>306</v>
      </c>
      <c r="E26" s="18">
        <v>19</v>
      </c>
      <c r="F26" s="18">
        <v>1</v>
      </c>
      <c r="G26" s="18"/>
      <c r="H26" s="18"/>
      <c r="I26" s="18">
        <v>6</v>
      </c>
      <c r="J26" s="18">
        <v>56</v>
      </c>
      <c r="K26" s="18">
        <v>53</v>
      </c>
      <c r="L26" s="18">
        <v>33</v>
      </c>
      <c r="M26" s="18"/>
      <c r="N26" s="18">
        <v>5</v>
      </c>
      <c r="O26" s="18">
        <v>15</v>
      </c>
      <c r="P26" s="18">
        <v>67</v>
      </c>
      <c r="Q26" s="18">
        <v>51</v>
      </c>
      <c r="R26" s="18"/>
    </row>
    <row r="27" spans="2:18" ht="12" customHeight="1">
      <c r="B27" s="21"/>
      <c r="C27" s="22" t="s">
        <v>94</v>
      </c>
      <c r="D27" s="20">
        <f t="shared" si="0"/>
        <v>314</v>
      </c>
      <c r="E27" s="18">
        <v>6</v>
      </c>
      <c r="F27" s="18"/>
      <c r="G27" s="18"/>
      <c r="H27" s="18"/>
      <c r="I27" s="18">
        <v>5</v>
      </c>
      <c r="J27" s="18">
        <v>131</v>
      </c>
      <c r="K27" s="18">
        <v>81</v>
      </c>
      <c r="L27" s="18">
        <v>7</v>
      </c>
      <c r="M27" s="18"/>
      <c r="N27" s="18">
        <v>25</v>
      </c>
      <c r="O27" s="18"/>
      <c r="P27" s="18">
        <v>44</v>
      </c>
      <c r="Q27" s="18">
        <v>15</v>
      </c>
      <c r="R27" s="18"/>
    </row>
    <row r="28" spans="2:18" s="10" customFormat="1" ht="12" customHeight="1">
      <c r="B28" s="39" t="s">
        <v>132</v>
      </c>
      <c r="C28" s="40"/>
      <c r="D28" s="17">
        <f t="shared" si="0"/>
        <v>2708</v>
      </c>
      <c r="E28" s="19">
        <f>SUM(E29:E40)</f>
        <v>66</v>
      </c>
      <c r="F28" s="19"/>
      <c r="G28" s="19"/>
      <c r="H28" s="19">
        <f aca="true" t="shared" si="2" ref="H28:Q28">SUM(H29:H40)</f>
        <v>2</v>
      </c>
      <c r="I28" s="19">
        <f t="shared" si="2"/>
        <v>179</v>
      </c>
      <c r="J28" s="19">
        <f t="shared" si="2"/>
        <v>757</v>
      </c>
      <c r="K28" s="19">
        <f t="shared" si="2"/>
        <v>695</v>
      </c>
      <c r="L28" s="19">
        <f t="shared" si="2"/>
        <v>209</v>
      </c>
      <c r="M28" s="19">
        <f t="shared" si="2"/>
        <v>3</v>
      </c>
      <c r="N28" s="19">
        <f t="shared" si="2"/>
        <v>97</v>
      </c>
      <c r="O28" s="19">
        <f t="shared" si="2"/>
        <v>13</v>
      </c>
      <c r="P28" s="19">
        <f t="shared" si="2"/>
        <v>540</v>
      </c>
      <c r="Q28" s="19">
        <f t="shared" si="2"/>
        <v>147</v>
      </c>
      <c r="R28" s="19"/>
    </row>
    <row r="29" spans="2:18" ht="12" customHeight="1">
      <c r="B29" s="21"/>
      <c r="C29" s="22" t="s">
        <v>95</v>
      </c>
      <c r="D29" s="20">
        <f t="shared" si="0"/>
        <v>176</v>
      </c>
      <c r="E29" s="18">
        <v>3</v>
      </c>
      <c r="F29" s="18"/>
      <c r="G29" s="18"/>
      <c r="H29" s="18"/>
      <c r="I29" s="18">
        <v>14</v>
      </c>
      <c r="J29" s="18">
        <v>29</v>
      </c>
      <c r="K29" s="18">
        <v>71</v>
      </c>
      <c r="L29" s="18">
        <v>31</v>
      </c>
      <c r="M29" s="18"/>
      <c r="N29" s="18">
        <v>1</v>
      </c>
      <c r="O29" s="18"/>
      <c r="P29" s="18">
        <v>26</v>
      </c>
      <c r="Q29" s="18">
        <v>1</v>
      </c>
      <c r="R29" s="18"/>
    </row>
    <row r="30" spans="2:18" ht="12" customHeight="1">
      <c r="B30" s="21"/>
      <c r="C30" s="22" t="s">
        <v>96</v>
      </c>
      <c r="D30" s="20">
        <f t="shared" si="0"/>
        <v>158</v>
      </c>
      <c r="E30" s="18">
        <v>6</v>
      </c>
      <c r="F30" s="18"/>
      <c r="G30" s="18"/>
      <c r="H30" s="18"/>
      <c r="I30" s="18">
        <v>13</v>
      </c>
      <c r="J30" s="18">
        <v>36</v>
      </c>
      <c r="K30" s="18">
        <v>55</v>
      </c>
      <c r="L30" s="18">
        <v>5</v>
      </c>
      <c r="M30" s="18"/>
      <c r="N30" s="18">
        <v>7</v>
      </c>
      <c r="O30" s="18">
        <v>1</v>
      </c>
      <c r="P30" s="18">
        <v>29</v>
      </c>
      <c r="Q30" s="18">
        <v>6</v>
      </c>
      <c r="R30" s="18"/>
    </row>
    <row r="31" spans="2:18" ht="12" customHeight="1">
      <c r="B31" s="21"/>
      <c r="C31" s="22" t="s">
        <v>97</v>
      </c>
      <c r="D31" s="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2" customHeight="1">
      <c r="B32" s="21"/>
      <c r="C32" s="22" t="s">
        <v>98</v>
      </c>
      <c r="D32" s="20">
        <f t="shared" si="0"/>
        <v>277</v>
      </c>
      <c r="E32" s="18">
        <v>6</v>
      </c>
      <c r="F32" s="18"/>
      <c r="G32" s="18"/>
      <c r="H32" s="18"/>
      <c r="I32" s="18">
        <v>3</v>
      </c>
      <c r="J32" s="18">
        <v>80</v>
      </c>
      <c r="K32" s="18">
        <v>86</v>
      </c>
      <c r="L32" s="18">
        <v>10</v>
      </c>
      <c r="M32" s="18"/>
      <c r="N32" s="18">
        <v>9</v>
      </c>
      <c r="O32" s="18">
        <v>1</v>
      </c>
      <c r="P32" s="18">
        <v>47</v>
      </c>
      <c r="Q32" s="18">
        <v>35</v>
      </c>
      <c r="R32" s="18"/>
    </row>
    <row r="33" spans="2:18" ht="12" customHeight="1">
      <c r="B33" s="21"/>
      <c r="C33" s="22" t="s">
        <v>108</v>
      </c>
      <c r="D33" s="20">
        <f t="shared" si="0"/>
        <v>184</v>
      </c>
      <c r="E33" s="18">
        <v>2</v>
      </c>
      <c r="F33" s="18"/>
      <c r="G33" s="18"/>
      <c r="H33" s="18"/>
      <c r="I33" s="18">
        <v>2</v>
      </c>
      <c r="J33" s="18">
        <v>55</v>
      </c>
      <c r="K33" s="18">
        <v>41</v>
      </c>
      <c r="L33" s="18">
        <v>12</v>
      </c>
      <c r="M33" s="18"/>
      <c r="N33" s="18">
        <v>4</v>
      </c>
      <c r="O33" s="18"/>
      <c r="P33" s="18">
        <v>62</v>
      </c>
      <c r="Q33" s="18">
        <v>6</v>
      </c>
      <c r="R33" s="18"/>
    </row>
    <row r="34" spans="2:18" ht="12" customHeight="1">
      <c r="B34" s="21"/>
      <c r="C34" s="22" t="s">
        <v>99</v>
      </c>
      <c r="D34" s="20">
        <f t="shared" si="0"/>
        <v>139</v>
      </c>
      <c r="E34" s="18">
        <v>1</v>
      </c>
      <c r="F34" s="18"/>
      <c r="G34" s="18"/>
      <c r="H34" s="18">
        <v>1</v>
      </c>
      <c r="I34" s="18">
        <v>4</v>
      </c>
      <c r="J34" s="18">
        <v>61</v>
      </c>
      <c r="K34" s="18">
        <v>31</v>
      </c>
      <c r="L34" s="18">
        <v>4</v>
      </c>
      <c r="M34" s="18"/>
      <c r="N34" s="18">
        <v>11</v>
      </c>
      <c r="O34" s="18">
        <v>1</v>
      </c>
      <c r="P34" s="18">
        <v>17</v>
      </c>
      <c r="Q34" s="18">
        <v>8</v>
      </c>
      <c r="R34" s="18"/>
    </row>
    <row r="35" spans="2:18" ht="12" customHeight="1">
      <c r="B35" s="21"/>
      <c r="C35" s="22" t="s">
        <v>100</v>
      </c>
      <c r="D35" s="20">
        <f t="shared" si="0"/>
        <v>520</v>
      </c>
      <c r="E35" s="18">
        <v>19</v>
      </c>
      <c r="F35" s="18"/>
      <c r="G35" s="18"/>
      <c r="H35" s="18">
        <v>1</v>
      </c>
      <c r="I35" s="18">
        <v>104</v>
      </c>
      <c r="J35" s="18">
        <v>94</v>
      </c>
      <c r="K35" s="18">
        <v>86</v>
      </c>
      <c r="L35" s="18">
        <v>29</v>
      </c>
      <c r="M35" s="18">
        <v>1</v>
      </c>
      <c r="N35" s="18">
        <v>13</v>
      </c>
      <c r="O35" s="18">
        <v>3</v>
      </c>
      <c r="P35" s="18">
        <v>129</v>
      </c>
      <c r="Q35" s="18">
        <v>41</v>
      </c>
      <c r="R35" s="18"/>
    </row>
    <row r="36" spans="2:18" ht="12" customHeight="1">
      <c r="B36" s="21"/>
      <c r="C36" s="22" t="s">
        <v>101</v>
      </c>
      <c r="D36" s="20">
        <f t="shared" si="0"/>
        <v>416</v>
      </c>
      <c r="E36" s="18"/>
      <c r="F36" s="18"/>
      <c r="G36" s="18"/>
      <c r="H36" s="18"/>
      <c r="I36" s="18">
        <v>7</v>
      </c>
      <c r="J36" s="18">
        <v>75</v>
      </c>
      <c r="K36" s="18">
        <v>128</v>
      </c>
      <c r="L36" s="18">
        <v>92</v>
      </c>
      <c r="M36" s="18">
        <v>2</v>
      </c>
      <c r="N36" s="18">
        <v>17</v>
      </c>
      <c r="O36" s="18"/>
      <c r="P36" s="18">
        <v>74</v>
      </c>
      <c r="Q36" s="18">
        <v>21</v>
      </c>
      <c r="R36" s="18"/>
    </row>
    <row r="37" spans="2:18" ht="12" customHeight="1">
      <c r="B37" s="21"/>
      <c r="C37" s="22" t="s">
        <v>102</v>
      </c>
      <c r="D37" s="20">
        <f t="shared" si="0"/>
        <v>212</v>
      </c>
      <c r="E37" s="18">
        <v>1</v>
      </c>
      <c r="F37" s="18"/>
      <c r="G37" s="18"/>
      <c r="H37" s="18"/>
      <c r="I37" s="18">
        <v>3</v>
      </c>
      <c r="J37" s="18">
        <v>96</v>
      </c>
      <c r="K37" s="18">
        <v>66</v>
      </c>
      <c r="L37" s="18">
        <v>7</v>
      </c>
      <c r="M37" s="18"/>
      <c r="N37" s="18">
        <v>7</v>
      </c>
      <c r="O37" s="18"/>
      <c r="P37" s="18">
        <v>25</v>
      </c>
      <c r="Q37" s="18">
        <v>7</v>
      </c>
      <c r="R37" s="18"/>
    </row>
    <row r="38" spans="2:18" ht="12" customHeight="1">
      <c r="B38" s="21"/>
      <c r="C38" s="22" t="s">
        <v>103</v>
      </c>
      <c r="D38" s="20">
        <f t="shared" si="0"/>
        <v>88</v>
      </c>
      <c r="E38" s="18"/>
      <c r="F38" s="18"/>
      <c r="G38" s="18"/>
      <c r="H38" s="18"/>
      <c r="I38" s="18">
        <v>1</v>
      </c>
      <c r="J38" s="18">
        <v>59</v>
      </c>
      <c r="K38" s="18">
        <v>9</v>
      </c>
      <c r="L38" s="18"/>
      <c r="M38" s="18"/>
      <c r="N38" s="18">
        <v>6</v>
      </c>
      <c r="O38" s="18"/>
      <c r="P38" s="18">
        <v>13</v>
      </c>
      <c r="Q38" s="18"/>
      <c r="R38" s="18"/>
    </row>
    <row r="39" spans="2:18" ht="12" customHeight="1">
      <c r="B39" s="21"/>
      <c r="C39" s="22" t="s">
        <v>104</v>
      </c>
      <c r="D39" s="20">
        <f t="shared" si="0"/>
        <v>140</v>
      </c>
      <c r="E39" s="18"/>
      <c r="F39" s="18"/>
      <c r="G39" s="18"/>
      <c r="H39" s="18"/>
      <c r="I39" s="18">
        <v>8</v>
      </c>
      <c r="J39" s="18">
        <v>39</v>
      </c>
      <c r="K39" s="18">
        <v>41</v>
      </c>
      <c r="L39" s="18">
        <v>6</v>
      </c>
      <c r="M39" s="18"/>
      <c r="N39" s="18">
        <v>9</v>
      </c>
      <c r="O39" s="18">
        <v>3</v>
      </c>
      <c r="P39" s="18">
        <v>30</v>
      </c>
      <c r="Q39" s="18">
        <v>4</v>
      </c>
      <c r="R39" s="18"/>
    </row>
    <row r="40" spans="2:18" ht="12" customHeight="1">
      <c r="B40" s="21"/>
      <c r="C40" s="22" t="s">
        <v>105</v>
      </c>
      <c r="D40" s="20">
        <f t="shared" si="0"/>
        <v>398</v>
      </c>
      <c r="E40" s="18">
        <v>28</v>
      </c>
      <c r="F40" s="18"/>
      <c r="G40" s="18"/>
      <c r="H40" s="18"/>
      <c r="I40" s="18">
        <v>20</v>
      </c>
      <c r="J40" s="18">
        <v>133</v>
      </c>
      <c r="K40" s="18">
        <v>81</v>
      </c>
      <c r="L40" s="18">
        <v>13</v>
      </c>
      <c r="M40" s="18"/>
      <c r="N40" s="18">
        <v>13</v>
      </c>
      <c r="O40" s="18">
        <v>4</v>
      </c>
      <c r="P40" s="18">
        <v>88</v>
      </c>
      <c r="Q40" s="18">
        <v>18</v>
      </c>
      <c r="R40" s="18"/>
    </row>
    <row r="41" ht="13.5">
      <c r="E41" s="8"/>
    </row>
    <row r="42" ht="13.5">
      <c r="B42" s="6" t="s">
        <v>133</v>
      </c>
    </row>
  </sheetData>
  <mergeCells count="20">
    <mergeCell ref="Q6:Q13"/>
    <mergeCell ref="R6:R13"/>
    <mergeCell ref="B14:C14"/>
    <mergeCell ref="B5:C13"/>
    <mergeCell ref="D5:D13"/>
    <mergeCell ref="I6:I13"/>
    <mergeCell ref="J6:J13"/>
    <mergeCell ref="K6:K13"/>
    <mergeCell ref="L6:L13"/>
    <mergeCell ref="M6:M13"/>
    <mergeCell ref="B28:C28"/>
    <mergeCell ref="B16:C16"/>
    <mergeCell ref="B15:C15"/>
    <mergeCell ref="P6:P13"/>
    <mergeCell ref="N6:N13"/>
    <mergeCell ref="O6:O13"/>
    <mergeCell ref="E6:E13"/>
    <mergeCell ref="F6:F13"/>
    <mergeCell ref="G6:G13"/>
    <mergeCell ref="H6:H13"/>
  </mergeCells>
  <printOptions horizontalCentered="1"/>
  <pageMargins left="0" right="0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4.625" style="1" customWidth="1"/>
    <col min="4" max="4" width="15.375" style="1" customWidth="1"/>
    <col min="5" max="23" width="8.625" style="1" customWidth="1"/>
    <col min="24" max="16384" width="9.00390625" style="1" customWidth="1"/>
  </cols>
  <sheetData>
    <row r="1" spans="2:23" ht="13.5">
      <c r="B1" s="2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4.25" customHeight="1">
      <c r="B3" s="12" t="s">
        <v>134</v>
      </c>
      <c r="C3" s="2"/>
      <c r="D3" s="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2" customHeight="1">
      <c r="B4" s="2"/>
      <c r="C4" s="2"/>
      <c r="D4" s="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2" customHeight="1">
      <c r="B5" s="48" t="s">
        <v>0</v>
      </c>
      <c r="C5" s="52"/>
      <c r="D5" s="94"/>
      <c r="E5" s="48" t="s">
        <v>2</v>
      </c>
      <c r="F5" s="95"/>
      <c r="G5" s="96"/>
      <c r="H5" s="51" t="s">
        <v>13</v>
      </c>
      <c r="I5" s="97"/>
      <c r="J5" s="97"/>
      <c r="K5" s="98"/>
      <c r="L5" s="117" t="s">
        <v>135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118"/>
    </row>
    <row r="6" spans="2:23" ht="12" customHeight="1">
      <c r="B6" s="49"/>
      <c r="C6" s="53"/>
      <c r="D6" s="100"/>
      <c r="E6" s="101"/>
      <c r="F6" s="102"/>
      <c r="G6" s="103"/>
      <c r="H6" s="51" t="s">
        <v>5</v>
      </c>
      <c r="I6" s="98"/>
      <c r="J6" s="51" t="s">
        <v>6</v>
      </c>
      <c r="K6" s="98"/>
      <c r="L6" s="51" t="s">
        <v>7</v>
      </c>
      <c r="M6" s="98"/>
      <c r="N6" s="51" t="s">
        <v>8</v>
      </c>
      <c r="O6" s="98"/>
      <c r="P6" s="51" t="s">
        <v>9</v>
      </c>
      <c r="Q6" s="98"/>
      <c r="R6" s="51" t="s">
        <v>10</v>
      </c>
      <c r="S6" s="98"/>
      <c r="T6" s="51" t="s">
        <v>11</v>
      </c>
      <c r="U6" s="98"/>
      <c r="V6" s="51" t="s">
        <v>12</v>
      </c>
      <c r="W6" s="98"/>
    </row>
    <row r="7" spans="2:23" ht="12" customHeight="1">
      <c r="B7" s="104"/>
      <c r="C7" s="105"/>
      <c r="D7" s="106"/>
      <c r="E7" s="5" t="s">
        <v>1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</row>
    <row r="8" spans="2:23" ht="12" customHeight="1">
      <c r="B8" s="36" t="s">
        <v>15</v>
      </c>
      <c r="C8" s="92"/>
      <c r="D8" s="67"/>
      <c r="E8" s="24">
        <f aca="true" t="shared" si="0" ref="E8:E31">F8+G8</f>
        <v>173</v>
      </c>
      <c r="F8" s="24">
        <f aca="true" t="shared" si="1" ref="F8:F31">H8+J8</f>
        <v>138</v>
      </c>
      <c r="G8" s="24">
        <f aca="true" t="shared" si="2" ref="G8:G31">I8+K8</f>
        <v>35</v>
      </c>
      <c r="H8" s="24">
        <v>134</v>
      </c>
      <c r="I8" s="24">
        <v>4</v>
      </c>
      <c r="J8" s="24">
        <v>4</v>
      </c>
      <c r="K8" s="24">
        <v>31</v>
      </c>
      <c r="L8" s="24">
        <v>2</v>
      </c>
      <c r="M8" s="24">
        <v>31</v>
      </c>
      <c r="N8" s="24">
        <v>65</v>
      </c>
      <c r="O8" s="24"/>
      <c r="P8" s="24">
        <v>70</v>
      </c>
      <c r="Q8" s="24"/>
      <c r="R8" s="24">
        <v>1</v>
      </c>
      <c r="S8" s="24">
        <v>4</v>
      </c>
      <c r="T8" s="24"/>
      <c r="U8" s="24"/>
      <c r="V8" s="24"/>
      <c r="W8" s="24"/>
    </row>
    <row r="9" spans="2:23" ht="12" customHeight="1">
      <c r="B9" s="36" t="s">
        <v>16</v>
      </c>
      <c r="C9" s="92"/>
      <c r="D9" s="67"/>
      <c r="E9" s="24">
        <f t="shared" si="0"/>
        <v>3421</v>
      </c>
      <c r="F9" s="24">
        <f t="shared" si="1"/>
        <v>703</v>
      </c>
      <c r="G9" s="24">
        <f t="shared" si="2"/>
        <v>2718</v>
      </c>
      <c r="H9" s="24">
        <v>693</v>
      </c>
      <c r="I9" s="24">
        <v>2700</v>
      </c>
      <c r="J9" s="24">
        <v>10</v>
      </c>
      <c r="K9" s="24">
        <v>18</v>
      </c>
      <c r="L9" s="24">
        <v>204</v>
      </c>
      <c r="M9" s="24">
        <v>1405</v>
      </c>
      <c r="N9" s="24">
        <v>24</v>
      </c>
      <c r="O9" s="24">
        <v>79</v>
      </c>
      <c r="P9" s="24">
        <v>73</v>
      </c>
      <c r="Q9" s="24"/>
      <c r="R9" s="24">
        <v>402</v>
      </c>
      <c r="S9" s="24">
        <v>1072</v>
      </c>
      <c r="T9" s="24"/>
      <c r="U9" s="24">
        <v>162</v>
      </c>
      <c r="V9" s="24"/>
      <c r="W9" s="24"/>
    </row>
    <row r="10" spans="2:23" ht="12" customHeight="1">
      <c r="B10" s="36" t="s">
        <v>17</v>
      </c>
      <c r="C10" s="92"/>
      <c r="D10" s="67"/>
      <c r="E10" s="24">
        <f t="shared" si="0"/>
        <v>1794</v>
      </c>
      <c r="F10" s="24">
        <f t="shared" si="1"/>
        <v>966</v>
      </c>
      <c r="G10" s="24">
        <f t="shared" si="2"/>
        <v>828</v>
      </c>
      <c r="H10" s="24">
        <v>917</v>
      </c>
      <c r="I10" s="24">
        <v>805</v>
      </c>
      <c r="J10" s="24">
        <v>49</v>
      </c>
      <c r="K10" s="24">
        <v>23</v>
      </c>
      <c r="L10" s="24">
        <v>314</v>
      </c>
      <c r="M10" s="24">
        <v>441</v>
      </c>
      <c r="N10" s="24">
        <v>126</v>
      </c>
      <c r="O10" s="24">
        <v>100</v>
      </c>
      <c r="P10" s="24">
        <v>152</v>
      </c>
      <c r="Q10" s="24">
        <v>1</v>
      </c>
      <c r="R10" s="24">
        <v>373</v>
      </c>
      <c r="S10" s="24">
        <v>180</v>
      </c>
      <c r="T10" s="24">
        <v>1</v>
      </c>
      <c r="U10" s="24">
        <v>106</v>
      </c>
      <c r="V10" s="24"/>
      <c r="W10" s="24"/>
    </row>
    <row r="11" spans="2:23" ht="12" customHeight="1">
      <c r="B11" s="36" t="s">
        <v>18</v>
      </c>
      <c r="C11" s="92"/>
      <c r="D11" s="67"/>
      <c r="E11" s="24">
        <f t="shared" si="0"/>
        <v>212</v>
      </c>
      <c r="F11" s="24">
        <f t="shared" si="1"/>
        <v>203</v>
      </c>
      <c r="G11" s="24">
        <f t="shared" si="2"/>
        <v>9</v>
      </c>
      <c r="H11" s="24">
        <v>181</v>
      </c>
      <c r="I11" s="24">
        <v>8</v>
      </c>
      <c r="J11" s="24">
        <v>22</v>
      </c>
      <c r="K11" s="24">
        <v>1</v>
      </c>
      <c r="L11" s="24">
        <v>42</v>
      </c>
      <c r="M11" s="24">
        <v>4</v>
      </c>
      <c r="N11" s="24">
        <v>137</v>
      </c>
      <c r="O11" s="24">
        <v>3</v>
      </c>
      <c r="P11" s="24">
        <v>14</v>
      </c>
      <c r="Q11" s="24"/>
      <c r="R11" s="24">
        <v>10</v>
      </c>
      <c r="S11" s="24">
        <v>1</v>
      </c>
      <c r="T11" s="24"/>
      <c r="U11" s="24">
        <v>1</v>
      </c>
      <c r="V11" s="24"/>
      <c r="W11" s="24"/>
    </row>
    <row r="12" spans="2:23" ht="12" customHeight="1">
      <c r="B12" s="36" t="s">
        <v>19</v>
      </c>
      <c r="C12" s="92"/>
      <c r="D12" s="67"/>
      <c r="E12" s="24">
        <f t="shared" si="0"/>
        <v>2</v>
      </c>
      <c r="F12" s="24">
        <f t="shared" si="1"/>
        <v>2</v>
      </c>
      <c r="G12" s="24"/>
      <c r="H12" s="24">
        <v>1</v>
      </c>
      <c r="I12" s="24"/>
      <c r="J12" s="24">
        <v>1</v>
      </c>
      <c r="K12" s="24"/>
      <c r="L12" s="24">
        <v>1</v>
      </c>
      <c r="M12" s="24"/>
      <c r="N12" s="24"/>
      <c r="O12" s="24"/>
      <c r="P12" s="24"/>
      <c r="Q12" s="24"/>
      <c r="R12" s="24">
        <v>1</v>
      </c>
      <c r="S12" s="24"/>
      <c r="T12" s="24"/>
      <c r="U12" s="24"/>
      <c r="V12" s="24"/>
      <c r="W12" s="24"/>
    </row>
    <row r="13" spans="2:23" ht="12" customHeight="1">
      <c r="B13" s="36" t="s">
        <v>20</v>
      </c>
      <c r="C13" s="92"/>
      <c r="D13" s="67"/>
      <c r="E13" s="24">
        <f t="shared" si="0"/>
        <v>20</v>
      </c>
      <c r="F13" s="24">
        <f t="shared" si="1"/>
        <v>20</v>
      </c>
      <c r="G13" s="24"/>
      <c r="H13" s="24">
        <v>18</v>
      </c>
      <c r="I13" s="24"/>
      <c r="J13" s="24">
        <v>2</v>
      </c>
      <c r="K13" s="24"/>
      <c r="L13" s="24">
        <v>18</v>
      </c>
      <c r="M13" s="24"/>
      <c r="N13" s="24"/>
      <c r="O13" s="24"/>
      <c r="P13" s="24">
        <v>1</v>
      </c>
      <c r="Q13" s="24"/>
      <c r="R13" s="24">
        <v>1</v>
      </c>
      <c r="S13" s="24"/>
      <c r="T13" s="24"/>
      <c r="U13" s="24"/>
      <c r="V13" s="24"/>
      <c r="W13" s="24"/>
    </row>
    <row r="14" spans="2:23" ht="12" customHeight="1">
      <c r="B14" s="36" t="s">
        <v>21</v>
      </c>
      <c r="C14" s="92"/>
      <c r="D14" s="67"/>
      <c r="E14" s="24">
        <f t="shared" si="0"/>
        <v>301</v>
      </c>
      <c r="F14" s="24">
        <f t="shared" si="1"/>
        <v>270</v>
      </c>
      <c r="G14" s="24">
        <f t="shared" si="2"/>
        <v>31</v>
      </c>
      <c r="H14" s="24">
        <v>253</v>
      </c>
      <c r="I14" s="24">
        <v>31</v>
      </c>
      <c r="J14" s="24">
        <v>17</v>
      </c>
      <c r="K14" s="24"/>
      <c r="L14" s="24">
        <v>103</v>
      </c>
      <c r="M14" s="24">
        <v>24</v>
      </c>
      <c r="N14" s="24">
        <v>12</v>
      </c>
      <c r="O14" s="24">
        <v>5</v>
      </c>
      <c r="P14" s="24">
        <v>107</v>
      </c>
      <c r="Q14" s="24"/>
      <c r="R14" s="24">
        <v>48</v>
      </c>
      <c r="S14" s="24">
        <v>1</v>
      </c>
      <c r="T14" s="24"/>
      <c r="U14" s="24">
        <v>1</v>
      </c>
      <c r="V14" s="24"/>
      <c r="W14" s="24"/>
    </row>
    <row r="15" spans="2:23" ht="12" customHeight="1">
      <c r="B15" s="107" t="s">
        <v>31</v>
      </c>
      <c r="C15" s="36" t="s">
        <v>22</v>
      </c>
      <c r="D15" s="108"/>
      <c r="E15" s="24">
        <f t="shared" si="0"/>
        <v>547</v>
      </c>
      <c r="F15" s="24">
        <f t="shared" si="1"/>
        <v>507</v>
      </c>
      <c r="G15" s="24">
        <f t="shared" si="2"/>
        <v>40</v>
      </c>
      <c r="H15" s="24">
        <v>416</v>
      </c>
      <c r="I15" s="24">
        <v>37</v>
      </c>
      <c r="J15" s="24">
        <v>91</v>
      </c>
      <c r="K15" s="24">
        <v>3</v>
      </c>
      <c r="L15" s="24">
        <v>124</v>
      </c>
      <c r="M15" s="24">
        <v>37</v>
      </c>
      <c r="N15" s="24">
        <v>53</v>
      </c>
      <c r="O15" s="24">
        <v>2</v>
      </c>
      <c r="P15" s="24">
        <v>268</v>
      </c>
      <c r="Q15" s="24"/>
      <c r="R15" s="24">
        <v>62</v>
      </c>
      <c r="S15" s="24">
        <v>1</v>
      </c>
      <c r="T15" s="24"/>
      <c r="U15" s="24"/>
      <c r="V15" s="24"/>
      <c r="W15" s="24"/>
    </row>
    <row r="16" spans="2:23" ht="12" customHeight="1">
      <c r="B16" s="109"/>
      <c r="C16" s="36" t="s">
        <v>23</v>
      </c>
      <c r="D16" s="108"/>
      <c r="E16" s="24">
        <f t="shared" si="0"/>
        <v>834</v>
      </c>
      <c r="F16" s="24">
        <f t="shared" si="1"/>
        <v>329</v>
      </c>
      <c r="G16" s="24">
        <f t="shared" si="2"/>
        <v>505</v>
      </c>
      <c r="H16" s="24">
        <v>292</v>
      </c>
      <c r="I16" s="24">
        <v>485</v>
      </c>
      <c r="J16" s="24">
        <v>37</v>
      </c>
      <c r="K16" s="24">
        <v>20</v>
      </c>
      <c r="L16" s="24">
        <v>98</v>
      </c>
      <c r="M16" s="24">
        <v>285</v>
      </c>
      <c r="N16" s="24">
        <v>30</v>
      </c>
      <c r="O16" s="24">
        <v>53</v>
      </c>
      <c r="P16" s="24">
        <v>160</v>
      </c>
      <c r="Q16" s="24"/>
      <c r="R16" s="24">
        <v>41</v>
      </c>
      <c r="S16" s="24">
        <v>58</v>
      </c>
      <c r="T16" s="24"/>
      <c r="U16" s="24">
        <v>109</v>
      </c>
      <c r="V16" s="24"/>
      <c r="W16" s="24"/>
    </row>
    <row r="17" spans="2:23" ht="12" customHeight="1">
      <c r="B17" s="109"/>
      <c r="C17" s="54" t="s">
        <v>24</v>
      </c>
      <c r="D17" s="108"/>
      <c r="E17" s="24">
        <f t="shared" si="0"/>
        <v>465</v>
      </c>
      <c r="F17" s="24">
        <f t="shared" si="1"/>
        <v>440</v>
      </c>
      <c r="G17" s="24">
        <f t="shared" si="2"/>
        <v>25</v>
      </c>
      <c r="H17" s="24">
        <v>398</v>
      </c>
      <c r="I17" s="24">
        <v>25</v>
      </c>
      <c r="J17" s="24">
        <v>42</v>
      </c>
      <c r="K17" s="24"/>
      <c r="L17" s="24">
        <v>97</v>
      </c>
      <c r="M17" s="24">
        <v>14</v>
      </c>
      <c r="N17" s="24">
        <v>33</v>
      </c>
      <c r="O17" s="24">
        <v>5</v>
      </c>
      <c r="P17" s="24">
        <v>276</v>
      </c>
      <c r="Q17" s="24"/>
      <c r="R17" s="24">
        <v>33</v>
      </c>
      <c r="S17" s="24">
        <v>3</v>
      </c>
      <c r="T17" s="24">
        <v>1</v>
      </c>
      <c r="U17" s="24">
        <v>3</v>
      </c>
      <c r="V17" s="24"/>
      <c r="W17" s="24"/>
    </row>
    <row r="18" spans="2:23" ht="23.25" customHeight="1">
      <c r="B18" s="109"/>
      <c r="C18" s="54" t="s">
        <v>25</v>
      </c>
      <c r="D18" s="108"/>
      <c r="E18" s="24">
        <f t="shared" si="0"/>
        <v>106</v>
      </c>
      <c r="F18" s="24">
        <f t="shared" si="1"/>
        <v>64</v>
      </c>
      <c r="G18" s="24">
        <f t="shared" si="2"/>
        <v>42</v>
      </c>
      <c r="H18" s="24">
        <v>57</v>
      </c>
      <c r="I18" s="24">
        <v>40</v>
      </c>
      <c r="J18" s="24">
        <v>7</v>
      </c>
      <c r="K18" s="24">
        <v>2</v>
      </c>
      <c r="L18" s="24">
        <v>13</v>
      </c>
      <c r="M18" s="24">
        <v>26</v>
      </c>
      <c r="N18" s="24">
        <v>9</v>
      </c>
      <c r="O18" s="24">
        <v>4</v>
      </c>
      <c r="P18" s="24">
        <v>39</v>
      </c>
      <c r="Q18" s="24">
        <v>2</v>
      </c>
      <c r="R18" s="24">
        <v>3</v>
      </c>
      <c r="S18" s="24">
        <v>6</v>
      </c>
      <c r="T18" s="24"/>
      <c r="U18" s="24">
        <v>4</v>
      </c>
      <c r="V18" s="24"/>
      <c r="W18" s="24"/>
    </row>
    <row r="19" spans="2:23" ht="12" customHeight="1">
      <c r="B19" s="109"/>
      <c r="C19" s="54" t="s">
        <v>26</v>
      </c>
      <c r="D19" s="108"/>
      <c r="E19" s="24">
        <f t="shared" si="0"/>
        <v>301</v>
      </c>
      <c r="F19" s="24">
        <f t="shared" si="1"/>
        <v>61</v>
      </c>
      <c r="G19" s="24">
        <f t="shared" si="2"/>
        <v>240</v>
      </c>
      <c r="H19" s="24">
        <v>56</v>
      </c>
      <c r="I19" s="24">
        <v>160</v>
      </c>
      <c r="J19" s="24">
        <v>5</v>
      </c>
      <c r="K19" s="24">
        <v>80</v>
      </c>
      <c r="L19" s="24">
        <v>13</v>
      </c>
      <c r="M19" s="24">
        <v>124</v>
      </c>
      <c r="N19" s="24">
        <v>8</v>
      </c>
      <c r="O19" s="24">
        <v>21</v>
      </c>
      <c r="P19" s="24">
        <v>32</v>
      </c>
      <c r="Q19" s="24">
        <v>1</v>
      </c>
      <c r="R19" s="24">
        <v>8</v>
      </c>
      <c r="S19" s="24">
        <v>21</v>
      </c>
      <c r="T19" s="24"/>
      <c r="U19" s="24">
        <v>73</v>
      </c>
      <c r="V19" s="24"/>
      <c r="W19" s="24"/>
    </row>
    <row r="20" spans="2:23" ht="12" customHeight="1">
      <c r="B20" s="109"/>
      <c r="C20" s="36" t="s">
        <v>27</v>
      </c>
      <c r="D20" s="108"/>
      <c r="E20" s="24">
        <f t="shared" si="0"/>
        <v>204</v>
      </c>
      <c r="F20" s="24">
        <f t="shared" si="1"/>
        <v>127</v>
      </c>
      <c r="G20" s="24">
        <f t="shared" si="2"/>
        <v>77</v>
      </c>
      <c r="H20" s="24">
        <v>117</v>
      </c>
      <c r="I20" s="24">
        <v>76</v>
      </c>
      <c r="J20" s="24">
        <v>10</v>
      </c>
      <c r="K20" s="24">
        <v>1</v>
      </c>
      <c r="L20" s="24">
        <v>49</v>
      </c>
      <c r="M20" s="24">
        <v>56</v>
      </c>
      <c r="N20" s="24">
        <v>37</v>
      </c>
      <c r="O20" s="24">
        <v>7</v>
      </c>
      <c r="P20" s="24">
        <v>20</v>
      </c>
      <c r="Q20" s="24"/>
      <c r="R20" s="24">
        <v>21</v>
      </c>
      <c r="S20" s="24">
        <v>8</v>
      </c>
      <c r="T20" s="24"/>
      <c r="U20" s="24">
        <v>6</v>
      </c>
      <c r="V20" s="24"/>
      <c r="W20" s="24"/>
    </row>
    <row r="21" spans="2:23" ht="12" customHeight="1">
      <c r="B21" s="109"/>
      <c r="C21" s="35" t="s">
        <v>28</v>
      </c>
      <c r="D21" s="110"/>
      <c r="E21" s="24">
        <f t="shared" si="0"/>
        <v>174</v>
      </c>
      <c r="F21" s="24">
        <f t="shared" si="1"/>
        <v>133</v>
      </c>
      <c r="G21" s="24">
        <f t="shared" si="2"/>
        <v>41</v>
      </c>
      <c r="H21" s="24">
        <v>110</v>
      </c>
      <c r="I21" s="24">
        <v>39</v>
      </c>
      <c r="J21" s="24">
        <v>23</v>
      </c>
      <c r="K21" s="24">
        <v>2</v>
      </c>
      <c r="L21" s="24">
        <v>23</v>
      </c>
      <c r="M21" s="24">
        <v>31</v>
      </c>
      <c r="N21" s="24">
        <v>11</v>
      </c>
      <c r="O21" s="24">
        <v>1</v>
      </c>
      <c r="P21" s="24">
        <v>89</v>
      </c>
      <c r="Q21" s="24"/>
      <c r="R21" s="24">
        <v>10</v>
      </c>
      <c r="S21" s="24">
        <v>8</v>
      </c>
      <c r="T21" s="24"/>
      <c r="U21" s="24">
        <v>1</v>
      </c>
      <c r="V21" s="24"/>
      <c r="W21" s="24"/>
    </row>
    <row r="22" spans="2:23" ht="24" customHeight="1">
      <c r="B22" s="109"/>
      <c r="C22" s="57" t="s">
        <v>29</v>
      </c>
      <c r="D22" s="110"/>
      <c r="E22" s="24">
        <f t="shared" si="0"/>
        <v>21</v>
      </c>
      <c r="F22" s="24">
        <f t="shared" si="1"/>
        <v>21</v>
      </c>
      <c r="G22" s="24"/>
      <c r="H22" s="24">
        <v>20</v>
      </c>
      <c r="I22" s="24"/>
      <c r="J22" s="24">
        <v>1</v>
      </c>
      <c r="K22" s="24"/>
      <c r="L22" s="24">
        <v>13</v>
      </c>
      <c r="M22" s="24"/>
      <c r="N22" s="24">
        <v>1</v>
      </c>
      <c r="O22" s="24"/>
      <c r="P22" s="24">
        <v>6</v>
      </c>
      <c r="Q22" s="24"/>
      <c r="R22" s="24">
        <v>1</v>
      </c>
      <c r="S22" s="24"/>
      <c r="T22" s="24"/>
      <c r="U22" s="24"/>
      <c r="V22" s="24"/>
      <c r="W22" s="24"/>
    </row>
    <row r="23" spans="2:23" ht="12" customHeight="1">
      <c r="B23" s="109"/>
      <c r="C23" s="35" t="s">
        <v>30</v>
      </c>
      <c r="D23" s="110"/>
      <c r="E23" s="24">
        <f t="shared" si="0"/>
        <v>116</v>
      </c>
      <c r="F23" s="24">
        <f t="shared" si="1"/>
        <v>116</v>
      </c>
      <c r="G23" s="24"/>
      <c r="H23" s="24">
        <v>103</v>
      </c>
      <c r="I23" s="24"/>
      <c r="J23" s="24">
        <v>13</v>
      </c>
      <c r="K23" s="24"/>
      <c r="L23" s="24">
        <v>15</v>
      </c>
      <c r="M23" s="24"/>
      <c r="N23" s="24">
        <v>5</v>
      </c>
      <c r="O23" s="24"/>
      <c r="P23" s="24">
        <v>93</v>
      </c>
      <c r="Q23" s="24"/>
      <c r="R23" s="24">
        <v>3</v>
      </c>
      <c r="S23" s="24"/>
      <c r="T23" s="24"/>
      <c r="U23" s="24"/>
      <c r="V23" s="24"/>
      <c r="W23" s="24"/>
    </row>
    <row r="24" spans="2:23" ht="12" customHeight="1">
      <c r="B24" s="109"/>
      <c r="C24" s="35" t="s">
        <v>12</v>
      </c>
      <c r="D24" s="110"/>
      <c r="E24" s="24">
        <f t="shared" si="0"/>
        <v>558</v>
      </c>
      <c r="F24" s="24">
        <f t="shared" si="1"/>
        <v>504</v>
      </c>
      <c r="G24" s="24">
        <f t="shared" si="2"/>
        <v>54</v>
      </c>
      <c r="H24" s="24">
        <v>457</v>
      </c>
      <c r="I24" s="24">
        <v>52</v>
      </c>
      <c r="J24" s="24">
        <v>47</v>
      </c>
      <c r="K24" s="24">
        <v>2</v>
      </c>
      <c r="L24" s="24">
        <v>85</v>
      </c>
      <c r="M24" s="24">
        <v>35</v>
      </c>
      <c r="N24" s="24">
        <v>69</v>
      </c>
      <c r="O24" s="24">
        <v>9</v>
      </c>
      <c r="P24" s="24">
        <v>324</v>
      </c>
      <c r="Q24" s="24">
        <v>3</v>
      </c>
      <c r="R24" s="24">
        <v>26</v>
      </c>
      <c r="S24" s="24">
        <v>2</v>
      </c>
      <c r="T24" s="24"/>
      <c r="U24" s="24">
        <v>5</v>
      </c>
      <c r="V24" s="24"/>
      <c r="W24" s="24"/>
    </row>
    <row r="25" spans="2:23" ht="12" customHeight="1">
      <c r="B25" s="111"/>
      <c r="C25" s="36" t="s">
        <v>1</v>
      </c>
      <c r="D25" s="108"/>
      <c r="E25" s="24">
        <f>F25+G25</f>
        <v>3326</v>
      </c>
      <c r="F25" s="24">
        <f>H25+J25</f>
        <v>2302</v>
      </c>
      <c r="G25" s="24">
        <f>I25+K25</f>
        <v>1024</v>
      </c>
      <c r="H25" s="24">
        <f aca="true" t="shared" si="3" ref="H25:U25">SUM(H15:H24)</f>
        <v>2026</v>
      </c>
      <c r="I25" s="24">
        <f t="shared" si="3"/>
        <v>914</v>
      </c>
      <c r="J25" s="24">
        <f t="shared" si="3"/>
        <v>276</v>
      </c>
      <c r="K25" s="24">
        <f t="shared" si="3"/>
        <v>110</v>
      </c>
      <c r="L25" s="24">
        <f t="shared" si="3"/>
        <v>530</v>
      </c>
      <c r="M25" s="24">
        <f t="shared" si="3"/>
        <v>608</v>
      </c>
      <c r="N25" s="24">
        <f t="shared" si="3"/>
        <v>256</v>
      </c>
      <c r="O25" s="24">
        <f t="shared" si="3"/>
        <v>102</v>
      </c>
      <c r="P25" s="24">
        <f t="shared" si="3"/>
        <v>1307</v>
      </c>
      <c r="Q25" s="24">
        <f t="shared" si="3"/>
        <v>6</v>
      </c>
      <c r="R25" s="24">
        <f t="shared" si="3"/>
        <v>208</v>
      </c>
      <c r="S25" s="24">
        <f t="shared" si="3"/>
        <v>107</v>
      </c>
      <c r="T25" s="24">
        <f t="shared" si="3"/>
        <v>1</v>
      </c>
      <c r="U25" s="24">
        <f t="shared" si="3"/>
        <v>201</v>
      </c>
      <c r="V25" s="24"/>
      <c r="W25" s="24"/>
    </row>
    <row r="26" spans="2:23" ht="12" customHeight="1">
      <c r="B26" s="54" t="s">
        <v>32</v>
      </c>
      <c r="C26" s="92"/>
      <c r="D26" s="67"/>
      <c r="E26" s="24">
        <f t="shared" si="0"/>
        <v>358</v>
      </c>
      <c r="F26" s="24">
        <f t="shared" si="1"/>
        <v>340</v>
      </c>
      <c r="G26" s="24">
        <f t="shared" si="2"/>
        <v>18</v>
      </c>
      <c r="H26" s="24">
        <v>330</v>
      </c>
      <c r="I26" s="24">
        <v>18</v>
      </c>
      <c r="J26" s="24">
        <v>10</v>
      </c>
      <c r="K26" s="24"/>
      <c r="L26" s="24">
        <v>142</v>
      </c>
      <c r="M26" s="24">
        <v>12</v>
      </c>
      <c r="N26" s="24">
        <v>63</v>
      </c>
      <c r="O26" s="24"/>
      <c r="P26" s="24">
        <v>77</v>
      </c>
      <c r="Q26" s="24"/>
      <c r="R26" s="24">
        <v>58</v>
      </c>
      <c r="S26" s="24">
        <v>6</v>
      </c>
      <c r="T26" s="24"/>
      <c r="U26" s="24"/>
      <c r="V26" s="24"/>
      <c r="W26" s="24"/>
    </row>
    <row r="27" spans="2:23" ht="12" customHeight="1">
      <c r="B27" s="36" t="s">
        <v>33</v>
      </c>
      <c r="C27" s="92"/>
      <c r="D27" s="67"/>
      <c r="E27" s="24">
        <f t="shared" si="0"/>
        <v>1109</v>
      </c>
      <c r="F27" s="24">
        <f t="shared" si="1"/>
        <v>333</v>
      </c>
      <c r="G27" s="24">
        <f t="shared" si="2"/>
        <v>776</v>
      </c>
      <c r="H27" s="24">
        <v>292</v>
      </c>
      <c r="I27" s="24">
        <v>744</v>
      </c>
      <c r="J27" s="24">
        <v>41</v>
      </c>
      <c r="K27" s="24">
        <v>32</v>
      </c>
      <c r="L27" s="24">
        <v>145</v>
      </c>
      <c r="M27" s="24">
        <v>460</v>
      </c>
      <c r="N27" s="24">
        <v>52</v>
      </c>
      <c r="O27" s="24">
        <v>64</v>
      </c>
      <c r="P27" s="24">
        <v>49</v>
      </c>
      <c r="Q27" s="24"/>
      <c r="R27" s="24">
        <v>58</v>
      </c>
      <c r="S27" s="24">
        <v>111</v>
      </c>
      <c r="T27" s="24">
        <v>29</v>
      </c>
      <c r="U27" s="24">
        <v>141</v>
      </c>
      <c r="V27" s="24"/>
      <c r="W27" s="24"/>
    </row>
    <row r="28" spans="2:23" ht="12" customHeight="1">
      <c r="B28" s="36" t="s">
        <v>34</v>
      </c>
      <c r="C28" s="92"/>
      <c r="D28" s="6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3" ht="12" customHeight="1">
      <c r="B29" s="55" t="s">
        <v>14</v>
      </c>
      <c r="C29" s="56"/>
      <c r="D29" s="112"/>
      <c r="E29" s="93">
        <f>F29+G29</f>
        <v>10716</v>
      </c>
      <c r="F29" s="93">
        <f>H29+J29</f>
        <v>5277</v>
      </c>
      <c r="G29" s="93">
        <f>I29+K29</f>
        <v>5439</v>
      </c>
      <c r="H29" s="93">
        <f aca="true" t="shared" si="4" ref="H29:W29">H8+H9+H10+H11+H12+H13+H14+H25+H26+H27+H28</f>
        <v>4845</v>
      </c>
      <c r="I29" s="93">
        <f t="shared" si="4"/>
        <v>5224</v>
      </c>
      <c r="J29" s="93">
        <f t="shared" si="4"/>
        <v>432</v>
      </c>
      <c r="K29" s="93">
        <f t="shared" si="4"/>
        <v>215</v>
      </c>
      <c r="L29" s="93">
        <f t="shared" si="4"/>
        <v>1501</v>
      </c>
      <c r="M29" s="93">
        <f t="shared" si="4"/>
        <v>2985</v>
      </c>
      <c r="N29" s="93">
        <f t="shared" si="4"/>
        <v>735</v>
      </c>
      <c r="O29" s="93">
        <f t="shared" si="4"/>
        <v>353</v>
      </c>
      <c r="P29" s="93">
        <f t="shared" si="4"/>
        <v>1850</v>
      </c>
      <c r="Q29" s="93">
        <f t="shared" si="4"/>
        <v>7</v>
      </c>
      <c r="R29" s="93">
        <f t="shared" si="4"/>
        <v>1160</v>
      </c>
      <c r="S29" s="93">
        <f t="shared" si="4"/>
        <v>1482</v>
      </c>
      <c r="T29" s="93">
        <f t="shared" si="4"/>
        <v>31</v>
      </c>
      <c r="U29" s="93">
        <f t="shared" si="4"/>
        <v>612</v>
      </c>
      <c r="V29" s="93">
        <f t="shared" si="4"/>
        <v>0</v>
      </c>
      <c r="W29" s="93">
        <f t="shared" si="4"/>
        <v>0</v>
      </c>
    </row>
    <row r="30" spans="2:23" ht="24" customHeight="1">
      <c r="B30" s="113" t="s">
        <v>37</v>
      </c>
      <c r="C30" s="57" t="s">
        <v>35</v>
      </c>
      <c r="D30" s="110"/>
      <c r="E30" s="24">
        <f t="shared" si="0"/>
        <v>8790</v>
      </c>
      <c r="F30" s="24">
        <f t="shared" si="1"/>
        <v>3965</v>
      </c>
      <c r="G30" s="24">
        <f t="shared" si="2"/>
        <v>4825</v>
      </c>
      <c r="H30" s="24">
        <v>3900</v>
      </c>
      <c r="I30" s="24">
        <v>4755</v>
      </c>
      <c r="J30" s="24">
        <v>65</v>
      </c>
      <c r="K30" s="24">
        <v>70</v>
      </c>
      <c r="L30" s="24">
        <v>1006</v>
      </c>
      <c r="M30" s="24">
        <v>2592</v>
      </c>
      <c r="N30" s="24">
        <v>502</v>
      </c>
      <c r="O30" s="24">
        <v>322</v>
      </c>
      <c r="P30" s="24">
        <v>1438</v>
      </c>
      <c r="Q30" s="24">
        <v>2</v>
      </c>
      <c r="R30" s="24">
        <v>999</v>
      </c>
      <c r="S30" s="24">
        <v>1388</v>
      </c>
      <c r="T30" s="24">
        <v>20</v>
      </c>
      <c r="U30" s="24">
        <v>521</v>
      </c>
      <c r="V30" s="24"/>
      <c r="W30" s="24"/>
    </row>
    <row r="31" spans="2:23" ht="25.5" customHeight="1" thickBot="1">
      <c r="B31" s="114"/>
      <c r="C31" s="115" t="s">
        <v>36</v>
      </c>
      <c r="D31" s="116"/>
      <c r="E31" s="24">
        <f t="shared" si="0"/>
        <v>483</v>
      </c>
      <c r="F31" s="24">
        <f t="shared" si="1"/>
        <v>415</v>
      </c>
      <c r="G31" s="24">
        <f t="shared" si="2"/>
        <v>68</v>
      </c>
      <c r="H31" s="24">
        <v>377</v>
      </c>
      <c r="I31" s="24">
        <v>62</v>
      </c>
      <c r="J31" s="24">
        <v>38</v>
      </c>
      <c r="K31" s="24">
        <v>6</v>
      </c>
      <c r="L31" s="24">
        <v>102</v>
      </c>
      <c r="M31" s="24">
        <v>42</v>
      </c>
      <c r="N31" s="24">
        <v>133</v>
      </c>
      <c r="O31" s="24">
        <v>3</v>
      </c>
      <c r="P31" s="24">
        <v>106</v>
      </c>
      <c r="Q31" s="24"/>
      <c r="R31" s="24">
        <v>71</v>
      </c>
      <c r="S31" s="24">
        <v>20</v>
      </c>
      <c r="T31" s="24">
        <v>3</v>
      </c>
      <c r="U31" s="24">
        <v>3</v>
      </c>
      <c r="V31" s="24"/>
      <c r="W31" s="24"/>
    </row>
    <row r="33" ht="13.5">
      <c r="B33" s="6" t="s">
        <v>133</v>
      </c>
    </row>
  </sheetData>
  <mergeCells count="38">
    <mergeCell ref="C21:D21"/>
    <mergeCell ref="C22:D22"/>
    <mergeCell ref="C23:D23"/>
    <mergeCell ref="C24:D24"/>
    <mergeCell ref="C18:D18"/>
    <mergeCell ref="C31:D31"/>
    <mergeCell ref="B29:D29"/>
    <mergeCell ref="C30:D30"/>
    <mergeCell ref="B28:D28"/>
    <mergeCell ref="B30:B31"/>
    <mergeCell ref="C19:D19"/>
    <mergeCell ref="C20:D20"/>
    <mergeCell ref="B26:D26"/>
    <mergeCell ref="B27:D27"/>
    <mergeCell ref="B12:D12"/>
    <mergeCell ref="C25:D25"/>
    <mergeCell ref="C15:D15"/>
    <mergeCell ref="B8:D8"/>
    <mergeCell ref="B13:D13"/>
    <mergeCell ref="B14:D14"/>
    <mergeCell ref="B15:B25"/>
    <mergeCell ref="B11:D11"/>
    <mergeCell ref="C16:D16"/>
    <mergeCell ref="C17:D17"/>
    <mergeCell ref="H5:K5"/>
    <mergeCell ref="L5:W5"/>
    <mergeCell ref="J6:K6"/>
    <mergeCell ref="L6:M6"/>
    <mergeCell ref="N6:O6"/>
    <mergeCell ref="H6:I6"/>
    <mergeCell ref="V6:W6"/>
    <mergeCell ref="B9:D9"/>
    <mergeCell ref="B10:D10"/>
    <mergeCell ref="P6:Q6"/>
    <mergeCell ref="R6:S6"/>
    <mergeCell ref="T6:U6"/>
    <mergeCell ref="B5:D7"/>
    <mergeCell ref="E5:G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A3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7.75390625" style="1" customWidth="1"/>
    <col min="5" max="5" width="6.125" style="1" customWidth="1"/>
    <col min="6" max="6" width="7.125" style="1" customWidth="1"/>
    <col min="7" max="17" width="5.625" style="1" customWidth="1"/>
    <col min="18" max="18" width="6.875" style="1" customWidth="1"/>
    <col min="19" max="47" width="5.625" style="1" customWidth="1"/>
    <col min="48" max="48" width="5.625" style="11" customWidth="1"/>
    <col min="49" max="53" width="5.625" style="1" customWidth="1"/>
    <col min="54" max="16384" width="9.00390625" style="1" customWidth="1"/>
  </cols>
  <sheetData>
    <row r="1" spans="2:53" ht="13.5">
      <c r="B1" s="2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77"/>
      <c r="AW1" s="2"/>
      <c r="AX1" s="2"/>
      <c r="AY1" s="2"/>
      <c r="AZ1" s="2"/>
      <c r="BA1" s="2"/>
    </row>
    <row r="2" spans="2:5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77"/>
      <c r="AW2" s="2"/>
      <c r="AX2" s="2"/>
      <c r="AY2" s="2"/>
      <c r="AZ2" s="2"/>
      <c r="BA2" s="2"/>
    </row>
    <row r="3" spans="2:53" ht="14.25" customHeight="1">
      <c r="B3" s="12" t="s">
        <v>136</v>
      </c>
      <c r="C3" s="2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2:53" ht="12" customHeight="1">
      <c r="B4" s="2"/>
      <c r="C4" s="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2:53" ht="12" customHeight="1">
      <c r="B5" s="48" t="s">
        <v>0</v>
      </c>
      <c r="C5" s="79"/>
      <c r="D5" s="50" t="s">
        <v>38</v>
      </c>
      <c r="E5" s="63" t="s">
        <v>106</v>
      </c>
      <c r="F5" s="64"/>
      <c r="G5" s="68" t="s">
        <v>107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0"/>
    </row>
    <row r="6" spans="2:53" ht="12" customHeight="1">
      <c r="B6" s="49"/>
      <c r="C6" s="80"/>
      <c r="D6" s="81"/>
      <c r="E6" s="65"/>
      <c r="F6" s="66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3"/>
    </row>
    <row r="7" spans="2:53" ht="12" customHeight="1">
      <c r="B7" s="49"/>
      <c r="C7" s="80"/>
      <c r="D7" s="81"/>
      <c r="E7" s="61" t="s">
        <v>137</v>
      </c>
      <c r="F7" s="62" t="s">
        <v>39</v>
      </c>
      <c r="G7" s="59" t="s">
        <v>40</v>
      </c>
      <c r="H7" s="59" t="s">
        <v>41</v>
      </c>
      <c r="I7" s="59" t="s">
        <v>42</v>
      </c>
      <c r="J7" s="59" t="s">
        <v>43</v>
      </c>
      <c r="K7" s="59" t="s">
        <v>44</v>
      </c>
      <c r="L7" s="59" t="s">
        <v>45</v>
      </c>
      <c r="M7" s="59" t="s">
        <v>138</v>
      </c>
      <c r="N7" s="59" t="s">
        <v>46</v>
      </c>
      <c r="O7" s="59" t="s">
        <v>50</v>
      </c>
      <c r="P7" s="59" t="s">
        <v>47</v>
      </c>
      <c r="Q7" s="59" t="s">
        <v>48</v>
      </c>
      <c r="R7" s="59" t="s">
        <v>49</v>
      </c>
      <c r="S7" s="59" t="s">
        <v>51</v>
      </c>
      <c r="T7" s="59" t="s">
        <v>53</v>
      </c>
      <c r="U7" s="59" t="s">
        <v>52</v>
      </c>
      <c r="V7" s="59" t="s">
        <v>54</v>
      </c>
      <c r="W7" s="59" t="s">
        <v>55</v>
      </c>
      <c r="X7" s="59" t="s">
        <v>56</v>
      </c>
      <c r="Y7" s="59" t="s">
        <v>57</v>
      </c>
      <c r="Z7" s="59" t="s">
        <v>58</v>
      </c>
      <c r="AA7" s="59" t="s">
        <v>59</v>
      </c>
      <c r="AB7" s="59" t="s">
        <v>60</v>
      </c>
      <c r="AC7" s="59" t="s">
        <v>61</v>
      </c>
      <c r="AD7" s="59" t="s">
        <v>62</v>
      </c>
      <c r="AE7" s="59" t="s">
        <v>63</v>
      </c>
      <c r="AF7" s="59" t="s">
        <v>64</v>
      </c>
      <c r="AG7" s="59" t="s">
        <v>65</v>
      </c>
      <c r="AH7" s="59" t="s">
        <v>66</v>
      </c>
      <c r="AI7" s="59" t="s">
        <v>67</v>
      </c>
      <c r="AJ7" s="59" t="s">
        <v>68</v>
      </c>
      <c r="AK7" s="59" t="s">
        <v>69</v>
      </c>
      <c r="AL7" s="59" t="s">
        <v>70</v>
      </c>
      <c r="AM7" s="59" t="s">
        <v>71</v>
      </c>
      <c r="AN7" s="59" t="s">
        <v>72</v>
      </c>
      <c r="AO7" s="59" t="s">
        <v>73</v>
      </c>
      <c r="AP7" s="59" t="s">
        <v>74</v>
      </c>
      <c r="AQ7" s="59" t="s">
        <v>75</v>
      </c>
      <c r="AR7" s="59" t="s">
        <v>76</v>
      </c>
      <c r="AS7" s="59" t="s">
        <v>77</v>
      </c>
      <c r="AT7" s="59" t="s">
        <v>78</v>
      </c>
      <c r="AU7" s="74" t="s">
        <v>139</v>
      </c>
      <c r="AV7" s="74" t="s">
        <v>79</v>
      </c>
      <c r="AW7" s="59" t="s">
        <v>80</v>
      </c>
      <c r="AX7" s="59" t="s">
        <v>81</v>
      </c>
      <c r="AY7" s="59" t="s">
        <v>82</v>
      </c>
      <c r="AZ7" s="59" t="s">
        <v>83</v>
      </c>
      <c r="BA7" s="74" t="s">
        <v>12</v>
      </c>
    </row>
    <row r="8" spans="2:53" ht="12" customHeight="1">
      <c r="B8" s="49"/>
      <c r="C8" s="80"/>
      <c r="D8" s="81"/>
      <c r="E8" s="82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75"/>
      <c r="AV8" s="75"/>
      <c r="AW8" s="84"/>
      <c r="AX8" s="84"/>
      <c r="AY8" s="84"/>
      <c r="AZ8" s="84"/>
      <c r="BA8" s="85"/>
    </row>
    <row r="9" spans="2:53" ht="12" customHeight="1">
      <c r="B9" s="49"/>
      <c r="C9" s="80"/>
      <c r="D9" s="81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75"/>
      <c r="AV9" s="75"/>
      <c r="AW9" s="84"/>
      <c r="AX9" s="84"/>
      <c r="AY9" s="84"/>
      <c r="AZ9" s="84"/>
      <c r="BA9" s="85"/>
    </row>
    <row r="10" spans="2:53" ht="12" customHeight="1">
      <c r="B10" s="86"/>
      <c r="C10" s="80"/>
      <c r="D10" s="87"/>
      <c r="E10" s="88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76"/>
      <c r="AV10" s="76"/>
      <c r="AW10" s="90"/>
      <c r="AX10" s="90"/>
      <c r="AY10" s="90"/>
      <c r="AZ10" s="90"/>
      <c r="BA10" s="91"/>
    </row>
    <row r="11" spans="2:53" ht="12" customHeight="1">
      <c r="B11" s="36" t="s">
        <v>129</v>
      </c>
      <c r="C11" s="67"/>
      <c r="D11" s="16">
        <v>10961</v>
      </c>
      <c r="E11" s="25">
        <f>F11/D11*100</f>
        <v>21.768086853389292</v>
      </c>
      <c r="F11" s="16">
        <f>SUM(G11:AZ11)</f>
        <v>2386</v>
      </c>
      <c r="G11" s="16"/>
      <c r="H11" s="16"/>
      <c r="I11" s="16">
        <v>1</v>
      </c>
      <c r="J11" s="16"/>
      <c r="K11" s="16"/>
      <c r="L11" s="16">
        <v>1</v>
      </c>
      <c r="M11" s="16">
        <v>3</v>
      </c>
      <c r="N11" s="16">
        <v>44</v>
      </c>
      <c r="O11" s="16">
        <v>209</v>
      </c>
      <c r="P11" s="16">
        <v>436</v>
      </c>
      <c r="Q11" s="16">
        <v>24</v>
      </c>
      <c r="R11" s="16">
        <v>1416</v>
      </c>
      <c r="S11" s="16">
        <v>167</v>
      </c>
      <c r="T11" s="16">
        <v>22</v>
      </c>
      <c r="U11" s="16">
        <v>1</v>
      </c>
      <c r="V11" s="16"/>
      <c r="W11" s="16"/>
      <c r="X11" s="16">
        <v>1</v>
      </c>
      <c r="Y11" s="16">
        <v>16</v>
      </c>
      <c r="Z11" s="16">
        <v>4</v>
      </c>
      <c r="AA11" s="16">
        <v>6</v>
      </c>
      <c r="AB11" s="16">
        <v>9</v>
      </c>
      <c r="AC11" s="16"/>
      <c r="AD11" s="16"/>
      <c r="AE11" s="16">
        <v>6</v>
      </c>
      <c r="AF11" s="16">
        <v>13</v>
      </c>
      <c r="AG11" s="16">
        <v>3</v>
      </c>
      <c r="AH11" s="16"/>
      <c r="AI11" s="16"/>
      <c r="AJ11" s="16"/>
      <c r="AK11" s="16"/>
      <c r="AL11" s="16">
        <v>2</v>
      </c>
      <c r="AM11" s="16"/>
      <c r="AN11" s="16"/>
      <c r="AO11" s="16"/>
      <c r="AP11" s="16"/>
      <c r="AQ11" s="16">
        <v>1</v>
      </c>
      <c r="AR11" s="16"/>
      <c r="AS11" s="16"/>
      <c r="AT11" s="16"/>
      <c r="AU11" s="16"/>
      <c r="AV11" s="16"/>
      <c r="AW11" s="16">
        <v>1</v>
      </c>
      <c r="AX11" s="16"/>
      <c r="AY11" s="16"/>
      <c r="AZ11" s="16"/>
      <c r="BA11" s="16"/>
    </row>
    <row r="12" spans="2:53" s="10" customFormat="1" ht="12" customHeight="1">
      <c r="B12" s="32" t="s">
        <v>130</v>
      </c>
      <c r="C12" s="58"/>
      <c r="D12" s="17">
        <f>D13+D25</f>
        <v>10716</v>
      </c>
      <c r="E12" s="26">
        <f>F12/D12*100</f>
        <v>21.015304217991787</v>
      </c>
      <c r="F12" s="17">
        <f>F13+F25</f>
        <v>2252</v>
      </c>
      <c r="G12" s="17">
        <f>G13+G25</f>
        <v>5</v>
      </c>
      <c r="H12" s="17"/>
      <c r="I12" s="17">
        <f>I13+I25</f>
        <v>2</v>
      </c>
      <c r="J12" s="17"/>
      <c r="K12" s="17"/>
      <c r="L12" s="17"/>
      <c r="M12" s="17"/>
      <c r="N12" s="17">
        <f aca="true" t="shared" si="0" ref="N12:T12">N13+N25</f>
        <v>22</v>
      </c>
      <c r="O12" s="17">
        <f t="shared" si="0"/>
        <v>152</v>
      </c>
      <c r="P12" s="17">
        <f t="shared" si="0"/>
        <v>520</v>
      </c>
      <c r="Q12" s="17">
        <f t="shared" si="0"/>
        <v>42</v>
      </c>
      <c r="R12" s="17">
        <f t="shared" si="0"/>
        <v>1291</v>
      </c>
      <c r="S12" s="17">
        <f t="shared" si="0"/>
        <v>132</v>
      </c>
      <c r="T12" s="17">
        <f t="shared" si="0"/>
        <v>29</v>
      </c>
      <c r="U12" s="17"/>
      <c r="V12" s="17"/>
      <c r="W12" s="17"/>
      <c r="X12" s="17">
        <f>X13+X25</f>
        <v>2</v>
      </c>
      <c r="Y12" s="17">
        <f>Y13+Y25</f>
        <v>7</v>
      </c>
      <c r="Z12" s="17">
        <f>Z13+Z25</f>
        <v>1</v>
      </c>
      <c r="AA12" s="17">
        <f>AA13+AA25</f>
        <v>9</v>
      </c>
      <c r="AB12" s="17">
        <f>AB13+AB25</f>
        <v>20</v>
      </c>
      <c r="AC12" s="17"/>
      <c r="AD12" s="17"/>
      <c r="AE12" s="17">
        <f>AE13+AE25</f>
        <v>4</v>
      </c>
      <c r="AF12" s="17">
        <f>AF13+AF25</f>
        <v>8</v>
      </c>
      <c r="AG12" s="17">
        <f>AG13+AG25</f>
        <v>1</v>
      </c>
      <c r="AH12" s="17"/>
      <c r="AI12" s="17"/>
      <c r="AJ12" s="17"/>
      <c r="AK12" s="17"/>
      <c r="AL12" s="17">
        <f>AL13+AL25</f>
        <v>1</v>
      </c>
      <c r="AM12" s="17"/>
      <c r="AN12" s="17"/>
      <c r="AO12" s="17"/>
      <c r="AP12" s="17"/>
      <c r="AQ12" s="17"/>
      <c r="AR12" s="17"/>
      <c r="AS12" s="17">
        <f>AS13+AS25</f>
        <v>2</v>
      </c>
      <c r="AT12" s="17"/>
      <c r="AU12" s="17">
        <f>AU13+AU25</f>
        <v>1</v>
      </c>
      <c r="AV12" s="17"/>
      <c r="AW12" s="17"/>
      <c r="AX12" s="17"/>
      <c r="AY12" s="17"/>
      <c r="AZ12" s="17"/>
      <c r="BA12" s="17">
        <f>BA13+BA25</f>
        <v>1</v>
      </c>
    </row>
    <row r="13" spans="2:53" s="10" customFormat="1" ht="12" customHeight="1">
      <c r="B13" s="32" t="s">
        <v>131</v>
      </c>
      <c r="C13" s="58"/>
      <c r="D13" s="17">
        <f>SUM(D14:D24)</f>
        <v>8008</v>
      </c>
      <c r="E13" s="26">
        <f aca="true" t="shared" si="1" ref="E13:E37">F13/D13*100</f>
        <v>18.73126873126873</v>
      </c>
      <c r="F13" s="17">
        <f>SUM(F14:F24)</f>
        <v>1500</v>
      </c>
      <c r="G13" s="17">
        <f>SUM(G14:G24)</f>
        <v>3</v>
      </c>
      <c r="H13" s="17"/>
      <c r="I13" s="17">
        <f>SUM(I14:I24)</f>
        <v>1</v>
      </c>
      <c r="J13" s="17"/>
      <c r="K13" s="17"/>
      <c r="L13" s="17"/>
      <c r="M13" s="17"/>
      <c r="N13" s="17">
        <f aca="true" t="shared" si="2" ref="N13:T13">SUM(N14:N24)</f>
        <v>18</v>
      </c>
      <c r="O13" s="17">
        <f t="shared" si="2"/>
        <v>116</v>
      </c>
      <c r="P13" s="17">
        <f t="shared" si="2"/>
        <v>373</v>
      </c>
      <c r="Q13" s="17">
        <f t="shared" si="2"/>
        <v>34</v>
      </c>
      <c r="R13" s="17">
        <f t="shared" si="2"/>
        <v>780</v>
      </c>
      <c r="S13" s="17">
        <f t="shared" si="2"/>
        <v>110</v>
      </c>
      <c r="T13" s="17">
        <f t="shared" si="2"/>
        <v>24</v>
      </c>
      <c r="U13" s="17"/>
      <c r="V13" s="17"/>
      <c r="W13" s="17"/>
      <c r="X13" s="17">
        <f>SUM(X14:X24)</f>
        <v>1</v>
      </c>
      <c r="Y13" s="17">
        <f>SUM(Y14:Y24)</f>
        <v>2</v>
      </c>
      <c r="Z13" s="17"/>
      <c r="AA13" s="17">
        <f>SUM(AA14:AA24)</f>
        <v>8</v>
      </c>
      <c r="AB13" s="17">
        <f>SUM(AB14:AB24)</f>
        <v>17</v>
      </c>
      <c r="AC13" s="17"/>
      <c r="AD13" s="17"/>
      <c r="AE13" s="17">
        <f>SUM(AE14:AE24)</f>
        <v>2</v>
      </c>
      <c r="AF13" s="17">
        <f>SUM(AF14:AF24)</f>
        <v>7</v>
      </c>
      <c r="AG13" s="17">
        <f>SUM(AG14:AG24)</f>
        <v>1</v>
      </c>
      <c r="AH13" s="17"/>
      <c r="AI13" s="17"/>
      <c r="AJ13" s="17"/>
      <c r="AK13" s="17"/>
      <c r="AL13" s="17">
        <f>SUM(AL14:AL24)</f>
        <v>1</v>
      </c>
      <c r="AM13" s="17"/>
      <c r="AN13" s="17"/>
      <c r="AO13" s="17"/>
      <c r="AP13" s="17"/>
      <c r="AQ13" s="17"/>
      <c r="AR13" s="17"/>
      <c r="AS13" s="17">
        <f>SUM(AS14:AS24)</f>
        <v>1</v>
      </c>
      <c r="AT13" s="17"/>
      <c r="AU13" s="17">
        <f>SUM(AU14:AU24)</f>
        <v>1</v>
      </c>
      <c r="AV13" s="17"/>
      <c r="AW13" s="17"/>
      <c r="AX13" s="17"/>
      <c r="AY13" s="17"/>
      <c r="AZ13" s="17"/>
      <c r="BA13" s="17"/>
    </row>
    <row r="14" spans="2:53" ht="12" customHeight="1">
      <c r="B14" s="21"/>
      <c r="C14" s="22" t="s">
        <v>84</v>
      </c>
      <c r="D14" s="18">
        <v>1649</v>
      </c>
      <c r="E14" s="25">
        <f t="shared" si="1"/>
        <v>11.158277744087327</v>
      </c>
      <c r="F14" s="16">
        <f>SUM(G14:AZ14)</f>
        <v>184</v>
      </c>
      <c r="G14" s="18">
        <v>1</v>
      </c>
      <c r="H14" s="18"/>
      <c r="I14" s="18"/>
      <c r="J14" s="18"/>
      <c r="K14" s="18"/>
      <c r="L14" s="18"/>
      <c r="M14" s="18"/>
      <c r="N14" s="18"/>
      <c r="O14" s="18">
        <v>4</v>
      </c>
      <c r="P14" s="18">
        <v>22</v>
      </c>
      <c r="Q14" s="18"/>
      <c r="R14" s="18">
        <v>121</v>
      </c>
      <c r="S14" s="18">
        <v>18</v>
      </c>
      <c r="T14" s="18">
        <v>5</v>
      </c>
      <c r="U14" s="18"/>
      <c r="V14" s="18"/>
      <c r="W14" s="18"/>
      <c r="X14" s="18"/>
      <c r="Y14" s="18"/>
      <c r="Z14" s="18"/>
      <c r="AA14" s="18"/>
      <c r="AB14" s="18">
        <v>10</v>
      </c>
      <c r="AC14" s="18"/>
      <c r="AD14" s="18"/>
      <c r="AE14" s="18">
        <v>1</v>
      </c>
      <c r="AF14" s="18">
        <v>2</v>
      </c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7"/>
      <c r="AW14" s="18"/>
      <c r="AX14" s="18"/>
      <c r="AY14" s="18"/>
      <c r="AZ14" s="18"/>
      <c r="BA14" s="18"/>
    </row>
    <row r="15" spans="2:53" ht="12" customHeight="1">
      <c r="B15" s="21"/>
      <c r="C15" s="22" t="s">
        <v>85</v>
      </c>
      <c r="D15" s="18">
        <v>1304</v>
      </c>
      <c r="E15" s="25">
        <f t="shared" si="1"/>
        <v>16.641104294478527</v>
      </c>
      <c r="F15" s="16">
        <f aca="true" t="shared" si="3" ref="F15:F24">SUM(G15:AZ15)</f>
        <v>217</v>
      </c>
      <c r="G15" s="18"/>
      <c r="H15" s="18"/>
      <c r="I15" s="18"/>
      <c r="J15" s="18"/>
      <c r="K15" s="18"/>
      <c r="L15" s="18"/>
      <c r="M15" s="18"/>
      <c r="N15" s="18">
        <v>1</v>
      </c>
      <c r="O15" s="18">
        <v>3</v>
      </c>
      <c r="P15" s="18">
        <v>47</v>
      </c>
      <c r="Q15" s="18">
        <v>1</v>
      </c>
      <c r="R15" s="18">
        <v>144</v>
      </c>
      <c r="S15" s="18">
        <v>14</v>
      </c>
      <c r="T15" s="18">
        <v>2</v>
      </c>
      <c r="U15" s="18"/>
      <c r="V15" s="18"/>
      <c r="W15" s="18"/>
      <c r="X15" s="18">
        <v>1</v>
      </c>
      <c r="Y15" s="18">
        <v>1</v>
      </c>
      <c r="Z15" s="18"/>
      <c r="AA15" s="18">
        <v>1</v>
      </c>
      <c r="AB15" s="18">
        <v>1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>
        <v>1</v>
      </c>
      <c r="AV15" s="27"/>
      <c r="AW15" s="18"/>
      <c r="AX15" s="18"/>
      <c r="AY15" s="18"/>
      <c r="AZ15" s="18"/>
      <c r="BA15" s="18"/>
    </row>
    <row r="16" spans="2:53" ht="12" customHeight="1">
      <c r="B16" s="21"/>
      <c r="C16" s="22" t="s">
        <v>86</v>
      </c>
      <c r="D16" s="18">
        <v>1357</v>
      </c>
      <c r="E16" s="25">
        <f t="shared" si="1"/>
        <v>14.148857774502579</v>
      </c>
      <c r="F16" s="16">
        <f t="shared" si="3"/>
        <v>192</v>
      </c>
      <c r="G16" s="18"/>
      <c r="H16" s="18"/>
      <c r="I16" s="18"/>
      <c r="J16" s="18"/>
      <c r="K16" s="18"/>
      <c r="L16" s="18"/>
      <c r="M16" s="18"/>
      <c r="N16" s="18">
        <v>2</v>
      </c>
      <c r="O16" s="18">
        <v>39</v>
      </c>
      <c r="P16" s="18">
        <v>15</v>
      </c>
      <c r="Q16" s="18">
        <v>1</v>
      </c>
      <c r="R16" s="18">
        <v>111</v>
      </c>
      <c r="S16" s="18">
        <v>17</v>
      </c>
      <c r="T16" s="18">
        <v>3</v>
      </c>
      <c r="U16" s="18"/>
      <c r="V16" s="18"/>
      <c r="W16" s="18"/>
      <c r="X16" s="18"/>
      <c r="Y16" s="18"/>
      <c r="Z16" s="18"/>
      <c r="AA16" s="18">
        <v>2</v>
      </c>
      <c r="AB16" s="18"/>
      <c r="AC16" s="18"/>
      <c r="AD16" s="18"/>
      <c r="AE16" s="18">
        <v>1</v>
      </c>
      <c r="AF16" s="18"/>
      <c r="AG16" s="18">
        <v>1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7"/>
      <c r="AW16" s="18"/>
      <c r="AX16" s="18"/>
      <c r="AY16" s="18"/>
      <c r="AZ16" s="18"/>
      <c r="BA16" s="18"/>
    </row>
    <row r="17" spans="2:53" ht="12" customHeight="1">
      <c r="B17" s="21"/>
      <c r="C17" s="22" t="s">
        <v>87</v>
      </c>
      <c r="D17" s="18">
        <v>764</v>
      </c>
      <c r="E17" s="25">
        <f t="shared" si="1"/>
        <v>14.790575916230367</v>
      </c>
      <c r="F17" s="16">
        <f t="shared" si="3"/>
        <v>113</v>
      </c>
      <c r="G17" s="18"/>
      <c r="H17" s="18"/>
      <c r="I17" s="18"/>
      <c r="J17" s="18"/>
      <c r="K17" s="18"/>
      <c r="L17" s="18"/>
      <c r="M17" s="18"/>
      <c r="N17" s="18"/>
      <c r="O17" s="18">
        <v>7</v>
      </c>
      <c r="P17" s="18">
        <v>33</v>
      </c>
      <c r="Q17" s="18"/>
      <c r="R17" s="18">
        <v>60</v>
      </c>
      <c r="S17" s="18">
        <v>7</v>
      </c>
      <c r="T17" s="18">
        <v>2</v>
      </c>
      <c r="U17" s="18"/>
      <c r="V17" s="18"/>
      <c r="W17" s="18"/>
      <c r="X17" s="18"/>
      <c r="Y17" s="18"/>
      <c r="Z17" s="18"/>
      <c r="AA17" s="18"/>
      <c r="AB17" s="18">
        <v>2</v>
      </c>
      <c r="AC17" s="18"/>
      <c r="AD17" s="18"/>
      <c r="AE17" s="18"/>
      <c r="AF17" s="18">
        <v>1</v>
      </c>
      <c r="AG17" s="18"/>
      <c r="AH17" s="18"/>
      <c r="AI17" s="18"/>
      <c r="AJ17" s="18"/>
      <c r="AK17" s="18"/>
      <c r="AL17" s="18">
        <v>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27"/>
      <c r="AW17" s="18"/>
      <c r="AX17" s="18"/>
      <c r="AY17" s="18"/>
      <c r="AZ17" s="18"/>
      <c r="BA17" s="18"/>
    </row>
    <row r="18" spans="2:53" ht="12" customHeight="1">
      <c r="B18" s="21"/>
      <c r="C18" s="22" t="s">
        <v>88</v>
      </c>
      <c r="D18" s="18">
        <v>616</v>
      </c>
      <c r="E18" s="25">
        <f t="shared" si="1"/>
        <v>17.857142857142858</v>
      </c>
      <c r="F18" s="16">
        <f t="shared" si="3"/>
        <v>110</v>
      </c>
      <c r="G18" s="18"/>
      <c r="H18" s="18"/>
      <c r="I18" s="18"/>
      <c r="J18" s="18"/>
      <c r="K18" s="18"/>
      <c r="L18" s="18"/>
      <c r="M18" s="18"/>
      <c r="N18" s="18">
        <v>1</v>
      </c>
      <c r="O18" s="18">
        <v>33</v>
      </c>
      <c r="P18" s="18">
        <v>24</v>
      </c>
      <c r="Q18" s="18">
        <v>1</v>
      </c>
      <c r="R18" s="18">
        <v>46</v>
      </c>
      <c r="S18" s="18">
        <v>2</v>
      </c>
      <c r="T18" s="18"/>
      <c r="U18" s="18"/>
      <c r="V18" s="18"/>
      <c r="W18" s="18"/>
      <c r="X18" s="18"/>
      <c r="Y18" s="18"/>
      <c r="Z18" s="18"/>
      <c r="AA18" s="18">
        <v>2</v>
      </c>
      <c r="AB18" s="18"/>
      <c r="AC18" s="18"/>
      <c r="AD18" s="18"/>
      <c r="AE18" s="18"/>
      <c r="AF18" s="18">
        <v>1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7"/>
      <c r="AW18" s="18"/>
      <c r="AX18" s="18"/>
      <c r="AY18" s="18"/>
      <c r="AZ18" s="18"/>
      <c r="BA18" s="18"/>
    </row>
    <row r="19" spans="2:53" ht="12" customHeight="1">
      <c r="B19" s="21"/>
      <c r="C19" s="22" t="s">
        <v>89</v>
      </c>
      <c r="D19" s="18">
        <v>402</v>
      </c>
      <c r="E19" s="25">
        <f t="shared" si="1"/>
        <v>33.83084577114428</v>
      </c>
      <c r="F19" s="16">
        <f t="shared" si="3"/>
        <v>136</v>
      </c>
      <c r="G19" s="18">
        <v>1</v>
      </c>
      <c r="H19" s="18"/>
      <c r="I19" s="18"/>
      <c r="J19" s="18"/>
      <c r="K19" s="18"/>
      <c r="L19" s="18"/>
      <c r="M19" s="18"/>
      <c r="N19" s="18"/>
      <c r="O19" s="18">
        <v>1</v>
      </c>
      <c r="P19" s="18">
        <v>12</v>
      </c>
      <c r="Q19" s="18">
        <v>6</v>
      </c>
      <c r="R19" s="18">
        <v>96</v>
      </c>
      <c r="S19" s="18">
        <v>11</v>
      </c>
      <c r="T19" s="18">
        <v>7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v>2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7"/>
      <c r="AW19" s="18"/>
      <c r="AX19" s="18"/>
      <c r="AY19" s="18"/>
      <c r="AZ19" s="18"/>
      <c r="BA19" s="18"/>
    </row>
    <row r="20" spans="2:53" ht="12" customHeight="1">
      <c r="B20" s="21"/>
      <c r="C20" s="22" t="s">
        <v>90</v>
      </c>
      <c r="D20" s="18">
        <v>472</v>
      </c>
      <c r="E20" s="25">
        <f t="shared" si="1"/>
        <v>48.940677966101696</v>
      </c>
      <c r="F20" s="16">
        <f t="shared" si="3"/>
        <v>231</v>
      </c>
      <c r="G20" s="18"/>
      <c r="H20" s="18"/>
      <c r="I20" s="18"/>
      <c r="J20" s="18"/>
      <c r="K20" s="18"/>
      <c r="L20" s="18"/>
      <c r="M20" s="18"/>
      <c r="N20" s="18">
        <v>10</v>
      </c>
      <c r="O20" s="18">
        <v>27</v>
      </c>
      <c r="P20" s="18">
        <v>132</v>
      </c>
      <c r="Q20" s="18">
        <v>15</v>
      </c>
      <c r="R20" s="18">
        <v>44</v>
      </c>
      <c r="S20" s="18">
        <v>3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7"/>
      <c r="AW20" s="18"/>
      <c r="AX20" s="18"/>
      <c r="AY20" s="18"/>
      <c r="AZ20" s="18"/>
      <c r="BA20" s="18"/>
    </row>
    <row r="21" spans="2:53" ht="12" customHeight="1">
      <c r="B21" s="21"/>
      <c r="C21" s="22" t="s">
        <v>91</v>
      </c>
      <c r="D21" s="18">
        <v>302</v>
      </c>
      <c r="E21" s="25">
        <f t="shared" si="1"/>
        <v>19.205298013245034</v>
      </c>
      <c r="F21" s="16">
        <f t="shared" si="3"/>
        <v>58</v>
      </c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>
        <v>10</v>
      </c>
      <c r="Q21" s="18">
        <v>8</v>
      </c>
      <c r="R21" s="18">
        <v>25</v>
      </c>
      <c r="S21" s="18">
        <v>9</v>
      </c>
      <c r="T21" s="18">
        <v>2</v>
      </c>
      <c r="U21" s="18"/>
      <c r="V21" s="18"/>
      <c r="W21" s="18"/>
      <c r="X21" s="18"/>
      <c r="Y21" s="18"/>
      <c r="Z21" s="18"/>
      <c r="AA21" s="18">
        <v>1</v>
      </c>
      <c r="AB21" s="18">
        <v>2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7"/>
      <c r="AW21" s="18"/>
      <c r="AX21" s="18"/>
      <c r="AY21" s="18"/>
      <c r="AZ21" s="18"/>
      <c r="BA21" s="18"/>
    </row>
    <row r="22" spans="2:53" ht="12" customHeight="1">
      <c r="B22" s="21"/>
      <c r="C22" s="22" t="s">
        <v>92</v>
      </c>
      <c r="D22" s="18">
        <v>522</v>
      </c>
      <c r="E22" s="25">
        <f t="shared" si="1"/>
        <v>29.50191570881226</v>
      </c>
      <c r="F22" s="16">
        <f t="shared" si="3"/>
        <v>154</v>
      </c>
      <c r="G22" s="18"/>
      <c r="H22" s="18"/>
      <c r="I22" s="18"/>
      <c r="J22" s="18"/>
      <c r="K22" s="18"/>
      <c r="L22" s="18"/>
      <c r="M22" s="18"/>
      <c r="N22" s="18">
        <v>3</v>
      </c>
      <c r="O22" s="18"/>
      <c r="P22" s="18">
        <v>73</v>
      </c>
      <c r="Q22" s="18">
        <v>1</v>
      </c>
      <c r="R22" s="18">
        <v>67</v>
      </c>
      <c r="S22" s="18">
        <v>5</v>
      </c>
      <c r="T22" s="18">
        <v>1</v>
      </c>
      <c r="U22" s="18"/>
      <c r="V22" s="18"/>
      <c r="W22" s="18"/>
      <c r="X22" s="18"/>
      <c r="Y22" s="18"/>
      <c r="Z22" s="18"/>
      <c r="AA22" s="18"/>
      <c r="AB22" s="18">
        <v>2</v>
      </c>
      <c r="AC22" s="18"/>
      <c r="AD22" s="18"/>
      <c r="AE22" s="18"/>
      <c r="AF22" s="18">
        <v>1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>
        <v>1</v>
      </c>
      <c r="AT22" s="18"/>
      <c r="AU22" s="18"/>
      <c r="AV22" s="27"/>
      <c r="AW22" s="18"/>
      <c r="AX22" s="18"/>
      <c r="AY22" s="18"/>
      <c r="AZ22" s="18"/>
      <c r="BA22" s="18"/>
    </row>
    <row r="23" spans="2:53" ht="12" customHeight="1">
      <c r="B23" s="21"/>
      <c r="C23" s="22" t="s">
        <v>93</v>
      </c>
      <c r="D23" s="18">
        <v>306</v>
      </c>
      <c r="E23" s="25">
        <f t="shared" si="1"/>
        <v>18.954248366013072</v>
      </c>
      <c r="F23" s="16">
        <f t="shared" si="3"/>
        <v>58</v>
      </c>
      <c r="G23" s="18">
        <v>1</v>
      </c>
      <c r="H23" s="18"/>
      <c r="I23" s="18">
        <v>1</v>
      </c>
      <c r="J23" s="18"/>
      <c r="K23" s="18"/>
      <c r="L23" s="18"/>
      <c r="M23" s="18"/>
      <c r="N23" s="18">
        <v>1</v>
      </c>
      <c r="O23" s="18"/>
      <c r="P23" s="18"/>
      <c r="Q23" s="18"/>
      <c r="R23" s="18">
        <v>33</v>
      </c>
      <c r="S23" s="18">
        <v>21</v>
      </c>
      <c r="T23" s="18">
        <v>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7"/>
      <c r="AW23" s="18"/>
      <c r="AX23" s="18"/>
      <c r="AY23" s="18"/>
      <c r="AZ23" s="18"/>
      <c r="BA23" s="18"/>
    </row>
    <row r="24" spans="2:53" ht="12" customHeight="1">
      <c r="B24" s="21"/>
      <c r="C24" s="22" t="s">
        <v>94</v>
      </c>
      <c r="D24" s="18">
        <v>314</v>
      </c>
      <c r="E24" s="25">
        <f t="shared" si="1"/>
        <v>14.968152866242038</v>
      </c>
      <c r="F24" s="16">
        <f t="shared" si="3"/>
        <v>47</v>
      </c>
      <c r="G24" s="18"/>
      <c r="H24" s="18"/>
      <c r="I24" s="18"/>
      <c r="J24" s="18"/>
      <c r="K24" s="18"/>
      <c r="L24" s="18"/>
      <c r="M24" s="18"/>
      <c r="N24" s="18"/>
      <c r="O24" s="18">
        <v>1</v>
      </c>
      <c r="P24" s="18">
        <v>5</v>
      </c>
      <c r="Q24" s="18">
        <v>1</v>
      </c>
      <c r="R24" s="18">
        <v>33</v>
      </c>
      <c r="S24" s="18">
        <v>3</v>
      </c>
      <c r="T24" s="18">
        <v>1</v>
      </c>
      <c r="U24" s="18"/>
      <c r="V24" s="18"/>
      <c r="W24" s="18"/>
      <c r="X24" s="18"/>
      <c r="Y24" s="18">
        <v>1</v>
      </c>
      <c r="Z24" s="18"/>
      <c r="AA24" s="18">
        <v>2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7"/>
      <c r="AW24" s="18"/>
      <c r="AX24" s="18"/>
      <c r="AY24" s="18"/>
      <c r="AZ24" s="18"/>
      <c r="BA24" s="18"/>
    </row>
    <row r="25" spans="2:53" s="10" customFormat="1" ht="12" customHeight="1">
      <c r="B25" s="32" t="s">
        <v>132</v>
      </c>
      <c r="C25" s="60"/>
      <c r="D25" s="19">
        <f>SUM(D26:D37)</f>
        <v>2708</v>
      </c>
      <c r="E25" s="26">
        <f t="shared" si="1"/>
        <v>27.76957163958641</v>
      </c>
      <c r="F25" s="19">
        <f>SUM(F26:F37)</f>
        <v>752</v>
      </c>
      <c r="G25" s="19">
        <f>SUM(G26:G37)</f>
        <v>2</v>
      </c>
      <c r="H25" s="19"/>
      <c r="I25" s="19">
        <f>SUM(I26:I37)</f>
        <v>1</v>
      </c>
      <c r="J25" s="19"/>
      <c r="K25" s="19"/>
      <c r="L25" s="19"/>
      <c r="M25" s="19"/>
      <c r="N25" s="19">
        <f aca="true" t="shared" si="4" ref="N25:T25">SUM(N26:N37)</f>
        <v>4</v>
      </c>
      <c r="O25" s="19">
        <f t="shared" si="4"/>
        <v>36</v>
      </c>
      <c r="P25" s="19">
        <f t="shared" si="4"/>
        <v>147</v>
      </c>
      <c r="Q25" s="19">
        <f t="shared" si="4"/>
        <v>8</v>
      </c>
      <c r="R25" s="19">
        <f t="shared" si="4"/>
        <v>511</v>
      </c>
      <c r="S25" s="19">
        <f t="shared" si="4"/>
        <v>22</v>
      </c>
      <c r="T25" s="19">
        <f t="shared" si="4"/>
        <v>5</v>
      </c>
      <c r="U25" s="19"/>
      <c r="V25" s="19"/>
      <c r="W25" s="19"/>
      <c r="X25" s="19">
        <f>SUM(X26:X37)</f>
        <v>1</v>
      </c>
      <c r="Y25" s="19">
        <f>SUM(Y26:Y37)</f>
        <v>5</v>
      </c>
      <c r="Z25" s="19">
        <f>SUM(Z26:Z37)</f>
        <v>1</v>
      </c>
      <c r="AA25" s="19">
        <f>SUM(AA26:AA37)</f>
        <v>1</v>
      </c>
      <c r="AB25" s="19">
        <f>SUM(AB26:AB37)</f>
        <v>3</v>
      </c>
      <c r="AC25" s="19"/>
      <c r="AD25" s="19"/>
      <c r="AE25" s="19">
        <f>SUM(AE26:AE37)</f>
        <v>2</v>
      </c>
      <c r="AF25" s="19">
        <f>SUM(AF26:AF37)</f>
        <v>1</v>
      </c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>
        <f>SUM(AS26:AS37)</f>
        <v>1</v>
      </c>
      <c r="AT25" s="19"/>
      <c r="AU25" s="19"/>
      <c r="AV25" s="19"/>
      <c r="AW25" s="19"/>
      <c r="AX25" s="19"/>
      <c r="AY25" s="19"/>
      <c r="AZ25" s="19"/>
      <c r="BA25" s="19">
        <f>SUM(BA26:BA37)</f>
        <v>1</v>
      </c>
    </row>
    <row r="26" spans="2:53" ht="12" customHeight="1">
      <c r="B26" s="21"/>
      <c r="C26" s="22" t="s">
        <v>95</v>
      </c>
      <c r="D26" s="18">
        <v>176</v>
      </c>
      <c r="E26" s="25">
        <f t="shared" si="1"/>
        <v>3.4090909090909087</v>
      </c>
      <c r="F26" s="16">
        <f>SUM(G26:AZ26)</f>
        <v>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1</v>
      </c>
      <c r="R26" s="18">
        <v>5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7"/>
      <c r="AW26" s="18"/>
      <c r="AX26" s="18"/>
      <c r="AY26" s="18"/>
      <c r="AZ26" s="18"/>
      <c r="BA26" s="18"/>
    </row>
    <row r="27" spans="2:53" ht="12" customHeight="1">
      <c r="B27" s="21"/>
      <c r="C27" s="22" t="s">
        <v>96</v>
      </c>
      <c r="D27" s="18">
        <v>158</v>
      </c>
      <c r="E27" s="25">
        <f t="shared" si="1"/>
        <v>10.126582278481013</v>
      </c>
      <c r="F27" s="16">
        <f aca="true" t="shared" si="5" ref="F27:F37">SUM(G27:AZ27)</f>
        <v>16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v>1</v>
      </c>
      <c r="Q27" s="18"/>
      <c r="R27" s="18">
        <v>12</v>
      </c>
      <c r="S27" s="18"/>
      <c r="T27" s="18">
        <v>1</v>
      </c>
      <c r="U27" s="18"/>
      <c r="V27" s="18"/>
      <c r="W27" s="18"/>
      <c r="X27" s="18">
        <v>1</v>
      </c>
      <c r="Y27" s="18"/>
      <c r="Z27" s="18"/>
      <c r="AA27" s="18">
        <v>1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7"/>
      <c r="AW27" s="18"/>
      <c r="AX27" s="18"/>
      <c r="AY27" s="18"/>
      <c r="AZ27" s="18"/>
      <c r="BA27" s="18"/>
    </row>
    <row r="28" spans="2:53" ht="12" customHeight="1">
      <c r="B28" s="21"/>
      <c r="C28" s="22" t="s">
        <v>97</v>
      </c>
      <c r="D28" s="18"/>
      <c r="E28" s="25"/>
      <c r="F28" s="1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7"/>
      <c r="AW28" s="18"/>
      <c r="AX28" s="18"/>
      <c r="AY28" s="18"/>
      <c r="AZ28" s="18"/>
      <c r="BA28" s="18"/>
    </row>
    <row r="29" spans="2:53" ht="12" customHeight="1">
      <c r="B29" s="21"/>
      <c r="C29" s="22" t="s">
        <v>98</v>
      </c>
      <c r="D29" s="18">
        <v>277</v>
      </c>
      <c r="E29" s="25">
        <f t="shared" si="1"/>
        <v>24.548736462093864</v>
      </c>
      <c r="F29" s="16">
        <f t="shared" si="5"/>
        <v>68</v>
      </c>
      <c r="G29" s="18">
        <v>1</v>
      </c>
      <c r="H29" s="18"/>
      <c r="I29" s="18"/>
      <c r="J29" s="18"/>
      <c r="K29" s="18"/>
      <c r="L29" s="18"/>
      <c r="M29" s="18"/>
      <c r="N29" s="18"/>
      <c r="O29" s="18"/>
      <c r="P29" s="18">
        <v>12</v>
      </c>
      <c r="Q29" s="18"/>
      <c r="R29" s="18">
        <v>54</v>
      </c>
      <c r="S29" s="18">
        <v>1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7"/>
      <c r="AW29" s="18"/>
      <c r="AX29" s="18"/>
      <c r="AY29" s="18"/>
      <c r="AZ29" s="18"/>
      <c r="BA29" s="18"/>
    </row>
    <row r="30" spans="2:53" ht="12" customHeight="1">
      <c r="B30" s="21"/>
      <c r="C30" s="22" t="s">
        <v>108</v>
      </c>
      <c r="D30" s="18">
        <v>184</v>
      </c>
      <c r="E30" s="25">
        <f t="shared" si="1"/>
        <v>34.23913043478261</v>
      </c>
      <c r="F30" s="16">
        <f t="shared" si="5"/>
        <v>63</v>
      </c>
      <c r="G30" s="18"/>
      <c r="H30" s="18"/>
      <c r="I30" s="18"/>
      <c r="J30" s="18"/>
      <c r="K30" s="18"/>
      <c r="L30" s="18"/>
      <c r="M30" s="18"/>
      <c r="N30" s="18"/>
      <c r="O30" s="18"/>
      <c r="P30" s="18">
        <v>6</v>
      </c>
      <c r="Q30" s="18"/>
      <c r="R30" s="18">
        <v>50</v>
      </c>
      <c r="S30" s="18">
        <v>4</v>
      </c>
      <c r="T30" s="18">
        <v>1</v>
      </c>
      <c r="U30" s="18"/>
      <c r="V30" s="18"/>
      <c r="W30" s="18"/>
      <c r="X30" s="18"/>
      <c r="Y30" s="18">
        <v>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7"/>
      <c r="AW30" s="18"/>
      <c r="AX30" s="18"/>
      <c r="AY30" s="18"/>
      <c r="AZ30" s="18"/>
      <c r="BA30" s="18"/>
    </row>
    <row r="31" spans="2:53" ht="12" customHeight="1">
      <c r="B31" s="21"/>
      <c r="C31" s="22" t="s">
        <v>99</v>
      </c>
      <c r="D31" s="18">
        <v>139</v>
      </c>
      <c r="E31" s="25">
        <f t="shared" si="1"/>
        <v>13.66906474820144</v>
      </c>
      <c r="F31" s="16">
        <f t="shared" si="5"/>
        <v>19</v>
      </c>
      <c r="G31" s="18"/>
      <c r="H31" s="18"/>
      <c r="I31" s="18"/>
      <c r="J31" s="18"/>
      <c r="K31" s="18"/>
      <c r="L31" s="18"/>
      <c r="M31" s="18"/>
      <c r="N31" s="18"/>
      <c r="O31" s="18"/>
      <c r="P31" s="18">
        <v>3</v>
      </c>
      <c r="Q31" s="18"/>
      <c r="R31" s="18">
        <v>14</v>
      </c>
      <c r="S31" s="18"/>
      <c r="T31" s="18">
        <v>1</v>
      </c>
      <c r="U31" s="18"/>
      <c r="V31" s="18"/>
      <c r="W31" s="18"/>
      <c r="X31" s="18"/>
      <c r="Y31" s="18">
        <v>1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7"/>
      <c r="AW31" s="18"/>
      <c r="AX31" s="18"/>
      <c r="AY31" s="18"/>
      <c r="AZ31" s="18"/>
      <c r="BA31" s="18"/>
    </row>
    <row r="32" spans="2:53" ht="12" customHeight="1">
      <c r="B32" s="21"/>
      <c r="C32" s="22" t="s">
        <v>100</v>
      </c>
      <c r="D32" s="18">
        <v>520</v>
      </c>
      <c r="E32" s="25">
        <f t="shared" si="1"/>
        <v>35.57692307692308</v>
      </c>
      <c r="F32" s="16">
        <v>185</v>
      </c>
      <c r="G32" s="18"/>
      <c r="H32" s="18"/>
      <c r="I32" s="18">
        <v>1</v>
      </c>
      <c r="J32" s="18"/>
      <c r="K32" s="18"/>
      <c r="L32" s="18"/>
      <c r="M32" s="18"/>
      <c r="N32" s="18">
        <v>2</v>
      </c>
      <c r="O32" s="18">
        <v>6</v>
      </c>
      <c r="P32" s="18">
        <v>40</v>
      </c>
      <c r="Q32" s="18">
        <v>1</v>
      </c>
      <c r="R32" s="18">
        <v>119</v>
      </c>
      <c r="S32" s="18">
        <v>9</v>
      </c>
      <c r="T32" s="18"/>
      <c r="U32" s="18"/>
      <c r="V32" s="18"/>
      <c r="W32" s="18"/>
      <c r="X32" s="18"/>
      <c r="Y32" s="18">
        <v>1</v>
      </c>
      <c r="Z32" s="18">
        <v>1</v>
      </c>
      <c r="AA32" s="18"/>
      <c r="AB32" s="18">
        <v>2</v>
      </c>
      <c r="AC32" s="18"/>
      <c r="AD32" s="18"/>
      <c r="AE32" s="18"/>
      <c r="AF32" s="18">
        <v>1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>
        <v>1</v>
      </c>
      <c r="AT32" s="18"/>
      <c r="AU32" s="18"/>
      <c r="AV32" s="27"/>
      <c r="AW32" s="18"/>
      <c r="AX32" s="18"/>
      <c r="AY32" s="18"/>
      <c r="AZ32" s="18"/>
      <c r="BA32" s="18">
        <v>1</v>
      </c>
    </row>
    <row r="33" spans="2:53" ht="12" customHeight="1">
      <c r="B33" s="21"/>
      <c r="C33" s="22" t="s">
        <v>101</v>
      </c>
      <c r="D33" s="18">
        <v>416</v>
      </c>
      <c r="E33" s="25">
        <f t="shared" si="1"/>
        <v>50</v>
      </c>
      <c r="F33" s="16">
        <f t="shared" si="5"/>
        <v>208</v>
      </c>
      <c r="G33" s="18"/>
      <c r="H33" s="18"/>
      <c r="I33" s="18"/>
      <c r="J33" s="18"/>
      <c r="K33" s="18"/>
      <c r="L33" s="18"/>
      <c r="M33" s="18"/>
      <c r="N33" s="18"/>
      <c r="O33" s="18">
        <v>4</v>
      </c>
      <c r="P33" s="18">
        <v>17</v>
      </c>
      <c r="Q33" s="18">
        <v>3</v>
      </c>
      <c r="R33" s="18">
        <v>175</v>
      </c>
      <c r="S33" s="18">
        <v>6</v>
      </c>
      <c r="T33" s="18">
        <v>1</v>
      </c>
      <c r="U33" s="18"/>
      <c r="V33" s="18"/>
      <c r="W33" s="18"/>
      <c r="X33" s="18"/>
      <c r="Y33" s="18">
        <v>1</v>
      </c>
      <c r="Z33" s="18"/>
      <c r="AA33" s="18"/>
      <c r="AB33" s="18">
        <v>1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7"/>
      <c r="AW33" s="18"/>
      <c r="AX33" s="18"/>
      <c r="AY33" s="18"/>
      <c r="AZ33" s="18"/>
      <c r="BA33" s="18"/>
    </row>
    <row r="34" spans="2:53" ht="12" customHeight="1">
      <c r="B34" s="21"/>
      <c r="C34" s="22" t="s">
        <v>102</v>
      </c>
      <c r="D34" s="18">
        <v>212</v>
      </c>
      <c r="E34" s="25">
        <f t="shared" si="1"/>
        <v>17.452830188679243</v>
      </c>
      <c r="F34" s="16">
        <f t="shared" si="5"/>
        <v>37</v>
      </c>
      <c r="G34" s="18"/>
      <c r="H34" s="18"/>
      <c r="I34" s="18"/>
      <c r="J34" s="18"/>
      <c r="K34" s="18"/>
      <c r="L34" s="18"/>
      <c r="M34" s="18"/>
      <c r="N34" s="18"/>
      <c r="O34" s="18">
        <v>1</v>
      </c>
      <c r="P34" s="18">
        <v>27</v>
      </c>
      <c r="Q34" s="18"/>
      <c r="R34" s="18">
        <v>8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1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7"/>
      <c r="AW34" s="18"/>
      <c r="AX34" s="18"/>
      <c r="AY34" s="18"/>
      <c r="AZ34" s="18"/>
      <c r="BA34" s="18"/>
    </row>
    <row r="35" spans="2:53" ht="12" customHeight="1">
      <c r="B35" s="21"/>
      <c r="C35" s="22" t="s">
        <v>103</v>
      </c>
      <c r="D35" s="18">
        <v>88</v>
      </c>
      <c r="E35" s="25">
        <f t="shared" si="1"/>
        <v>12.5</v>
      </c>
      <c r="F35" s="16">
        <f t="shared" si="5"/>
        <v>11</v>
      </c>
      <c r="G35" s="18"/>
      <c r="H35" s="18"/>
      <c r="I35" s="18"/>
      <c r="J35" s="18"/>
      <c r="K35" s="18"/>
      <c r="L35" s="18"/>
      <c r="M35" s="18"/>
      <c r="N35" s="18">
        <v>1</v>
      </c>
      <c r="O35" s="18"/>
      <c r="P35" s="18">
        <v>5</v>
      </c>
      <c r="Q35" s="18"/>
      <c r="R35" s="18">
        <v>3</v>
      </c>
      <c r="S35" s="18">
        <v>2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7"/>
      <c r="AW35" s="18"/>
      <c r="AX35" s="18"/>
      <c r="AY35" s="18"/>
      <c r="AZ35" s="18"/>
      <c r="BA35" s="18"/>
    </row>
    <row r="36" spans="2:53" ht="12" customHeight="1">
      <c r="B36" s="21"/>
      <c r="C36" s="22" t="s">
        <v>104</v>
      </c>
      <c r="D36" s="18">
        <v>140</v>
      </c>
      <c r="E36" s="25">
        <f t="shared" si="1"/>
        <v>6.428571428571428</v>
      </c>
      <c r="F36" s="16">
        <f t="shared" si="5"/>
        <v>9</v>
      </c>
      <c r="G36" s="18"/>
      <c r="H36" s="18"/>
      <c r="I36" s="18"/>
      <c r="J36" s="18"/>
      <c r="K36" s="18"/>
      <c r="L36" s="18"/>
      <c r="M36" s="18"/>
      <c r="N36" s="18"/>
      <c r="O36" s="18">
        <v>1</v>
      </c>
      <c r="P36" s="18"/>
      <c r="Q36" s="18"/>
      <c r="R36" s="18">
        <v>6</v>
      </c>
      <c r="S36" s="18"/>
      <c r="T36" s="18">
        <v>1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1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7"/>
      <c r="AW36" s="18"/>
      <c r="AX36" s="18"/>
      <c r="AY36" s="18"/>
      <c r="AZ36" s="18"/>
      <c r="BA36" s="18"/>
    </row>
    <row r="37" spans="2:53" ht="12" customHeight="1">
      <c r="B37" s="21"/>
      <c r="C37" s="22" t="s">
        <v>105</v>
      </c>
      <c r="D37" s="18">
        <v>398</v>
      </c>
      <c r="E37" s="25">
        <f t="shared" si="1"/>
        <v>32.663316582914575</v>
      </c>
      <c r="F37" s="16">
        <f t="shared" si="5"/>
        <v>130</v>
      </c>
      <c r="G37" s="18">
        <v>1</v>
      </c>
      <c r="H37" s="18"/>
      <c r="I37" s="18"/>
      <c r="J37" s="18"/>
      <c r="K37" s="18"/>
      <c r="L37" s="18"/>
      <c r="M37" s="18"/>
      <c r="N37" s="18">
        <v>1</v>
      </c>
      <c r="O37" s="18">
        <v>24</v>
      </c>
      <c r="P37" s="18">
        <v>36</v>
      </c>
      <c r="Q37" s="18">
        <v>3</v>
      </c>
      <c r="R37" s="18">
        <v>65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7"/>
      <c r="AW37" s="18"/>
      <c r="AX37" s="18"/>
      <c r="AY37" s="18"/>
      <c r="AZ37" s="18"/>
      <c r="BA37" s="18"/>
    </row>
    <row r="38" ht="13.5">
      <c r="D38" s="8"/>
    </row>
    <row r="39" ht="13.5">
      <c r="B39" s="6" t="s">
        <v>133</v>
      </c>
    </row>
  </sheetData>
  <mergeCells count="57">
    <mergeCell ref="AS7:AS10"/>
    <mergeCell ref="AY7:AY10"/>
    <mergeCell ref="AZ7:AZ10"/>
    <mergeCell ref="BA7:BA10"/>
    <mergeCell ref="AT7:AT10"/>
    <mergeCell ref="AU7:AU10"/>
    <mergeCell ref="AW7:AW10"/>
    <mergeCell ref="AX7:AX10"/>
    <mergeCell ref="AV7:AV10"/>
    <mergeCell ref="AO7:AO10"/>
    <mergeCell ref="AP7:AP10"/>
    <mergeCell ref="AQ7:AQ10"/>
    <mergeCell ref="AR7:AR10"/>
    <mergeCell ref="AK7:AK10"/>
    <mergeCell ref="AL7:AL10"/>
    <mergeCell ref="AM7:AM10"/>
    <mergeCell ref="AN7:AN10"/>
    <mergeCell ref="AG7:AG10"/>
    <mergeCell ref="AH7:AH10"/>
    <mergeCell ref="AI7:AI10"/>
    <mergeCell ref="AJ7:AJ10"/>
    <mergeCell ref="AC7:AC10"/>
    <mergeCell ref="AD7:AD10"/>
    <mergeCell ref="AE7:AE10"/>
    <mergeCell ref="AF7:AF10"/>
    <mergeCell ref="Y7:Y10"/>
    <mergeCell ref="Z7:Z10"/>
    <mergeCell ref="AA7:AA10"/>
    <mergeCell ref="AB7:AB10"/>
    <mergeCell ref="G5:BA6"/>
    <mergeCell ref="O7:O10"/>
    <mergeCell ref="P7:P10"/>
    <mergeCell ref="R7:R10"/>
    <mergeCell ref="S7:S10"/>
    <mergeCell ref="T7:T10"/>
    <mergeCell ref="U7:U10"/>
    <mergeCell ref="V7:V10"/>
    <mergeCell ref="W7:W10"/>
    <mergeCell ref="X7:X10"/>
    <mergeCell ref="E5:F6"/>
    <mergeCell ref="B13:C13"/>
    <mergeCell ref="L7:L10"/>
    <mergeCell ref="M7:M10"/>
    <mergeCell ref="J7:J10"/>
    <mergeCell ref="K7:K10"/>
    <mergeCell ref="B11:C11"/>
    <mergeCell ref="B5:C10"/>
    <mergeCell ref="I7:I10"/>
    <mergeCell ref="D5:D10"/>
    <mergeCell ref="B12:C12"/>
    <mergeCell ref="Q7:Q10"/>
    <mergeCell ref="H7:H10"/>
    <mergeCell ref="B25:C25"/>
    <mergeCell ref="N7:N10"/>
    <mergeCell ref="E7:E10"/>
    <mergeCell ref="F7:F10"/>
    <mergeCell ref="G7:G10"/>
  </mergeCells>
  <printOptions/>
  <pageMargins left="0" right="0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  <colBreaks count="2" manualBreakCount="2">
    <brk id="25" max="38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2004-02-10T02:46:14Z</cp:lastPrinted>
  <dcterms:created xsi:type="dcterms:W3CDTF">2001-08-22T05:24:47Z</dcterms:created>
  <dcterms:modified xsi:type="dcterms:W3CDTF">2004-02-10T02:46:16Z</dcterms:modified>
  <cp:category/>
  <cp:version/>
  <cp:contentType/>
  <cp:contentStatus/>
</cp:coreProperties>
</file>