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12120" windowHeight="4380" activeTab="0"/>
  </bookViews>
  <sheets>
    <sheet name="第28表学科別入学状況及び生徒数（本科）" sheetId="1" r:id="rId1"/>
  </sheets>
  <definedNames>
    <definedName name="_xlnm.Print_Titles" localSheetId="0">'第28表学科別入学状況及び生徒数（本科）'!$4:$7</definedName>
  </definedNames>
  <calcPr fullCalcOnLoad="1"/>
</workbook>
</file>

<file path=xl/sharedStrings.xml><?xml version="1.0" encoding="utf-8"?>
<sst xmlns="http://schemas.openxmlformats.org/spreadsheetml/2006/main" count="354" uniqueCount="53">
  <si>
    <t>区分</t>
  </si>
  <si>
    <t>男</t>
  </si>
  <si>
    <t>女</t>
  </si>
  <si>
    <t>総数</t>
  </si>
  <si>
    <t>公立</t>
  </si>
  <si>
    <t>私立</t>
  </si>
  <si>
    <t>小学科数</t>
  </si>
  <si>
    <t>入学志願者</t>
  </si>
  <si>
    <t>入学者</t>
  </si>
  <si>
    <t>入学状況</t>
  </si>
  <si>
    <t>生徒数</t>
  </si>
  <si>
    <t>農 業 土 木</t>
  </si>
  <si>
    <t>情 報 技 術</t>
  </si>
  <si>
    <t>工 業 化 学</t>
  </si>
  <si>
    <t>色 染 化 学</t>
  </si>
  <si>
    <t>情 報 処 理</t>
  </si>
  <si>
    <t>－</t>
  </si>
  <si>
    <t>高　等　学　校</t>
  </si>
  <si>
    <t>第28表　　学　科　別　入　学　状　況　及　び　生　徒　数　（　本　科　）</t>
  </si>
  <si>
    <t>入学者のうち他県　　　　　　所在地中学校卒業者</t>
  </si>
  <si>
    <t>入学者のうち過年度　　　　　　中学校卒業者</t>
  </si>
  <si>
    <t>昭和54年度</t>
  </si>
  <si>
    <t>昭和55年度</t>
  </si>
  <si>
    <t>普通科</t>
  </si>
  <si>
    <t>専門教育を主とする学科</t>
  </si>
  <si>
    <t>農業科　</t>
  </si>
  <si>
    <t>農業</t>
  </si>
  <si>
    <t>園芸</t>
  </si>
  <si>
    <t>畜産</t>
  </si>
  <si>
    <t>蚕業</t>
  </si>
  <si>
    <t>食品製造</t>
  </si>
  <si>
    <t>林業</t>
  </si>
  <si>
    <t>生活</t>
  </si>
  <si>
    <t>工業科</t>
  </si>
  <si>
    <t>機械</t>
  </si>
  <si>
    <t>自　動　車</t>
  </si>
  <si>
    <t>金属</t>
  </si>
  <si>
    <t>電気</t>
  </si>
  <si>
    <t>電子</t>
  </si>
  <si>
    <t>建築</t>
  </si>
  <si>
    <t>土木</t>
  </si>
  <si>
    <t>繊維工業</t>
  </si>
  <si>
    <t>商業科　</t>
  </si>
  <si>
    <t>商業</t>
  </si>
  <si>
    <t>営業</t>
  </si>
  <si>
    <t xml:space="preserve">事 務経理 </t>
  </si>
  <si>
    <t>家庭科</t>
  </si>
  <si>
    <t>家政</t>
  </si>
  <si>
    <t>調理</t>
  </si>
  <si>
    <t>保育</t>
  </si>
  <si>
    <t>その他</t>
  </si>
  <si>
    <t>理数</t>
  </si>
  <si>
    <t>外国語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</si>
</sst>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Font="1">
      <alignment/>
      <protection/>
    </xf>
    <xf numFmtId="0" fontId="3" fillId="0" borderId="0" xfId="21" applyFont="1">
      <alignment/>
      <protection/>
    </xf>
    <xf numFmtId="0" fontId="1" fillId="0" borderId="0" xfId="21" applyBorder="1">
      <alignment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1" fillId="0" borderId="0" xfId="21" applyFont="1" applyBorder="1">
      <alignment/>
      <protection/>
    </xf>
    <xf numFmtId="0" fontId="3" fillId="2" borderId="1" xfId="21" applyFont="1" applyFill="1" applyBorder="1" applyAlignment="1">
      <alignment horizontal="distributed" vertical="center"/>
      <protection/>
    </xf>
    <xf numFmtId="178" fontId="3" fillId="0" borderId="0" xfId="21" applyNumberFormat="1" applyFont="1" applyBorder="1" applyAlignment="1">
      <alignment horizontal="right" vertical="center"/>
      <protection/>
    </xf>
    <xf numFmtId="38" fontId="4" fillId="0" borderId="1" xfId="17" applyFont="1" applyBorder="1" applyAlignment="1">
      <alignment/>
    </xf>
    <xf numFmtId="38" fontId="4" fillId="0" borderId="1" xfId="17" applyFont="1" applyBorder="1" applyAlignment="1">
      <alignment horizontal="right" vertical="center"/>
    </xf>
    <xf numFmtId="38" fontId="3" fillId="0" borderId="1" xfId="17" applyFont="1" applyBorder="1" applyAlignment="1">
      <alignment horizontal="right" vertical="center"/>
    </xf>
    <xf numFmtId="38" fontId="3" fillId="0" borderId="1" xfId="17" applyFont="1" applyBorder="1" applyAlignment="1">
      <alignment/>
    </xf>
    <xf numFmtId="0" fontId="3" fillId="3" borderId="2" xfId="21" applyFont="1" applyFill="1" applyBorder="1" applyAlignment="1">
      <alignment horizontal="distributed" vertical="center"/>
      <protection/>
    </xf>
    <xf numFmtId="0" fontId="3" fillId="3" borderId="3" xfId="21" applyFont="1" applyFill="1" applyBorder="1" applyAlignment="1">
      <alignment horizontal="distributed" vertical="center"/>
      <protection/>
    </xf>
    <xf numFmtId="0" fontId="4" fillId="3" borderId="1" xfId="21" applyFont="1" applyFill="1" applyBorder="1" applyAlignment="1">
      <alignment horizontal="center" vertical="distributed" textRotation="255"/>
      <protection/>
    </xf>
    <xf numFmtId="0" fontId="3" fillId="2" borderId="1" xfId="0" applyFont="1" applyFill="1" applyBorder="1" applyAlignment="1">
      <alignment horizontal="distributed" vertical="center"/>
    </xf>
    <xf numFmtId="0" fontId="4" fillId="3" borderId="1" xfId="21" applyFont="1" applyFill="1" applyBorder="1" applyAlignment="1">
      <alignment horizontal="distributed" vertical="center"/>
      <protection/>
    </xf>
    <xf numFmtId="0" fontId="4" fillId="3" borderId="1" xfId="21" applyFont="1" applyFill="1" applyBorder="1" applyAlignment="1">
      <alignment horizontal="distributed" vertical="center" shrinkToFit="1"/>
      <protection/>
    </xf>
    <xf numFmtId="0" fontId="3" fillId="2" borderId="1" xfId="21" applyFont="1" applyFill="1" applyBorder="1" applyAlignment="1">
      <alignment horizontal="distributed" vertical="center"/>
      <protection/>
    </xf>
    <xf numFmtId="0" fontId="3" fillId="0" borderId="1" xfId="0" applyFont="1" applyBorder="1" applyAlignment="1">
      <alignment horizontal="distributed" vertical="center"/>
    </xf>
    <xf numFmtId="0" fontId="3" fillId="3" borderId="1" xfId="21" applyFont="1" applyFill="1" applyBorder="1" applyAlignment="1">
      <alignment horizontal="distributed" vertical="center" shrinkToFit="1"/>
      <protection/>
    </xf>
    <xf numFmtId="0" fontId="3" fillId="2" borderId="1" xfId="21" applyFont="1" applyFill="1" applyBorder="1" applyAlignment="1">
      <alignment horizontal="center" vertical="center" wrapText="1"/>
      <protection/>
    </xf>
    <xf numFmtId="0" fontId="4" fillId="3" borderId="3" xfId="0" applyFont="1" applyFill="1" applyBorder="1" applyAlignment="1">
      <alignment horizontal="center" vertical="distributed" textRotation="255"/>
    </xf>
    <xf numFmtId="0" fontId="3" fillId="3" borderId="3" xfId="0" applyFont="1" applyFill="1" applyBorder="1" applyAlignment="1">
      <alignment horizontal="center" vertical="distributed" textRotation="255"/>
    </xf>
    <xf numFmtId="0" fontId="3" fillId="0" borderId="0" xfId="21" applyFont="1" applyAlignment="1">
      <alignment vertical="center"/>
      <protection/>
    </xf>
    <xf numFmtId="0" fontId="3" fillId="0" borderId="0" xfId="21" applyFont="1" applyBorder="1">
      <alignment/>
      <protection/>
    </xf>
    <xf numFmtId="0" fontId="3" fillId="0" borderId="0" xfId="21" applyFont="1" applyBorder="1" applyAlignment="1">
      <alignment vertical="center"/>
      <protection/>
    </xf>
    <xf numFmtId="0" fontId="3" fillId="0" borderId="1" xfId="0" applyFont="1" applyBorder="1" applyAlignment="1">
      <alignment horizontal="distributed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shrinkToFit="1"/>
    </xf>
    <xf numFmtId="38" fontId="3" fillId="0" borderId="1" xfId="17" applyFont="1" applyBorder="1" applyAlignment="1">
      <alignment horizontal="right"/>
    </xf>
    <xf numFmtId="0" fontId="4" fillId="0" borderId="1" xfId="0" applyFont="1" applyBorder="1" applyAlignment="1">
      <alignment horizontal="center" vertical="distributed" textRotation="255"/>
    </xf>
    <xf numFmtId="0" fontId="3" fillId="3" borderId="3" xfId="21" applyFont="1" applyFill="1" applyBorder="1">
      <alignment/>
      <protection/>
    </xf>
    <xf numFmtId="0" fontId="7" fillId="0" borderId="0" xfId="2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5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2.75390625" style="1" customWidth="1"/>
    <col min="4" max="4" width="10.125" style="1" customWidth="1"/>
    <col min="5" max="17" width="8.625" style="1" customWidth="1"/>
    <col min="18" max="23" width="6.625" style="1" customWidth="1"/>
    <col min="24" max="28" width="8.625" style="1" customWidth="1"/>
    <col min="29" max="16384" width="9.00390625" style="1" customWidth="1"/>
  </cols>
  <sheetData>
    <row r="1" spans="2:28" ht="12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28" ht="14.25" customHeight="1">
      <c r="B2" s="3"/>
      <c r="C2" s="3" t="s">
        <v>17</v>
      </c>
      <c r="D2" s="3"/>
      <c r="E2" s="29"/>
      <c r="F2" s="29"/>
      <c r="G2" s="29"/>
      <c r="H2" s="29"/>
      <c r="I2" s="29"/>
      <c r="J2" s="29"/>
      <c r="K2" s="3"/>
      <c r="L2" s="29"/>
      <c r="M2" s="29"/>
      <c r="N2" s="40" t="s">
        <v>18</v>
      </c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3" t="s">
        <v>17</v>
      </c>
      <c r="AB2" s="29"/>
    </row>
    <row r="3" spans="2:28" ht="12" customHeight="1">
      <c r="B3" s="30"/>
      <c r="C3" s="30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2:29" ht="12" customHeight="1">
      <c r="B4" s="23" t="s">
        <v>0</v>
      </c>
      <c r="C4" s="24"/>
      <c r="D4" s="24"/>
      <c r="E4" s="23" t="s">
        <v>6</v>
      </c>
      <c r="F4" s="32"/>
      <c r="G4" s="32"/>
      <c r="H4" s="20" t="s">
        <v>9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20" t="s">
        <v>10</v>
      </c>
      <c r="Y4" s="32"/>
      <c r="Z4" s="32"/>
      <c r="AA4" s="32"/>
      <c r="AB4" s="32"/>
      <c r="AC4" s="4"/>
    </row>
    <row r="5" spans="2:29" ht="12" customHeight="1">
      <c r="B5" s="24"/>
      <c r="C5" s="24"/>
      <c r="D5" s="24"/>
      <c r="E5" s="32"/>
      <c r="F5" s="32"/>
      <c r="G5" s="32"/>
      <c r="H5" s="20" t="s">
        <v>7</v>
      </c>
      <c r="I5" s="32"/>
      <c r="J5" s="32"/>
      <c r="K5" s="32"/>
      <c r="L5" s="32"/>
      <c r="M5" s="23" t="s">
        <v>3</v>
      </c>
      <c r="N5" s="20" t="s">
        <v>8</v>
      </c>
      <c r="O5" s="32"/>
      <c r="P5" s="32"/>
      <c r="Q5" s="32"/>
      <c r="R5" s="26" t="s">
        <v>19</v>
      </c>
      <c r="S5" s="33"/>
      <c r="T5" s="33"/>
      <c r="U5" s="26" t="s">
        <v>20</v>
      </c>
      <c r="V5" s="33"/>
      <c r="W5" s="33"/>
      <c r="X5" s="23" t="s">
        <v>3</v>
      </c>
      <c r="Y5" s="20" t="s">
        <v>4</v>
      </c>
      <c r="Z5" s="20"/>
      <c r="AA5" s="20" t="s">
        <v>5</v>
      </c>
      <c r="AB5" s="20"/>
      <c r="AC5" s="4"/>
    </row>
    <row r="6" spans="2:29" ht="12" customHeight="1">
      <c r="B6" s="24"/>
      <c r="C6" s="24"/>
      <c r="D6" s="24"/>
      <c r="E6" s="23" t="s">
        <v>3</v>
      </c>
      <c r="F6" s="20" t="s">
        <v>4</v>
      </c>
      <c r="G6" s="20" t="s">
        <v>5</v>
      </c>
      <c r="H6" s="23" t="s">
        <v>3</v>
      </c>
      <c r="I6" s="23" t="s">
        <v>4</v>
      </c>
      <c r="J6" s="24"/>
      <c r="K6" s="23" t="s">
        <v>5</v>
      </c>
      <c r="L6" s="24"/>
      <c r="M6" s="32"/>
      <c r="N6" s="23" t="s">
        <v>4</v>
      </c>
      <c r="O6" s="24"/>
      <c r="P6" s="23" t="s">
        <v>5</v>
      </c>
      <c r="Q6" s="24"/>
      <c r="R6" s="33"/>
      <c r="S6" s="33"/>
      <c r="T6" s="33"/>
      <c r="U6" s="33"/>
      <c r="V6" s="33"/>
      <c r="W6" s="33"/>
      <c r="X6" s="32"/>
      <c r="Y6" s="20"/>
      <c r="Z6" s="20"/>
      <c r="AA6" s="20"/>
      <c r="AB6" s="20"/>
      <c r="AC6" s="4"/>
    </row>
    <row r="7" spans="2:29" ht="12" customHeight="1">
      <c r="B7" s="24"/>
      <c r="C7" s="24"/>
      <c r="D7" s="24"/>
      <c r="E7" s="24"/>
      <c r="F7" s="20"/>
      <c r="G7" s="20"/>
      <c r="H7" s="24"/>
      <c r="I7" s="11" t="s">
        <v>1</v>
      </c>
      <c r="J7" s="11" t="s">
        <v>2</v>
      </c>
      <c r="K7" s="11" t="s">
        <v>1</v>
      </c>
      <c r="L7" s="11" t="s">
        <v>2</v>
      </c>
      <c r="M7" s="32"/>
      <c r="N7" s="11" t="s">
        <v>1</v>
      </c>
      <c r="O7" s="11" t="s">
        <v>2</v>
      </c>
      <c r="P7" s="11" t="s">
        <v>1</v>
      </c>
      <c r="Q7" s="11" t="s">
        <v>2</v>
      </c>
      <c r="R7" s="11" t="s">
        <v>3</v>
      </c>
      <c r="S7" s="11" t="s">
        <v>4</v>
      </c>
      <c r="T7" s="11" t="s">
        <v>5</v>
      </c>
      <c r="U7" s="11" t="s">
        <v>3</v>
      </c>
      <c r="V7" s="11" t="s">
        <v>4</v>
      </c>
      <c r="W7" s="11" t="s">
        <v>5</v>
      </c>
      <c r="X7" s="32"/>
      <c r="Y7" s="11" t="s">
        <v>1</v>
      </c>
      <c r="Z7" s="11" t="s">
        <v>2</v>
      </c>
      <c r="AA7" s="11" t="s">
        <v>1</v>
      </c>
      <c r="AB7" s="11" t="s">
        <v>2</v>
      </c>
      <c r="AC7" s="4"/>
    </row>
    <row r="8" spans="2:29" ht="12" customHeight="1">
      <c r="B8" s="25" t="s">
        <v>21</v>
      </c>
      <c r="C8" s="34"/>
      <c r="D8" s="34"/>
      <c r="E8" s="15">
        <f>IF(SUM(F8:G8)&gt;0,SUM(F8:G8),"－")</f>
        <v>206</v>
      </c>
      <c r="F8" s="15">
        <v>178</v>
      </c>
      <c r="G8" s="15">
        <v>28</v>
      </c>
      <c r="H8" s="15">
        <f>IF(SUM(I8:L8)&gt;0,SUM(I8:L8),"－")</f>
        <v>38903</v>
      </c>
      <c r="I8" s="15">
        <v>11800</v>
      </c>
      <c r="J8" s="15">
        <v>10794</v>
      </c>
      <c r="K8" s="15">
        <v>7302</v>
      </c>
      <c r="L8" s="15">
        <v>9007</v>
      </c>
      <c r="M8" s="15">
        <f>IF(SUM(N8:Q8)&gt;0,SUM(N8:Q8),"－")</f>
        <v>24455</v>
      </c>
      <c r="N8" s="15">
        <v>10027</v>
      </c>
      <c r="O8" s="15">
        <v>9388</v>
      </c>
      <c r="P8" s="15">
        <v>2098</v>
      </c>
      <c r="Q8" s="15">
        <v>2942</v>
      </c>
      <c r="R8" s="15">
        <f>IF(SUM(S8:T8)&gt;0,SUM(S8:T8),"－")</f>
        <v>846</v>
      </c>
      <c r="S8" s="15">
        <v>235</v>
      </c>
      <c r="T8" s="15">
        <v>611</v>
      </c>
      <c r="U8" s="15">
        <f>IF(SUM(V8:W8)&gt;0,SUM(V8:W8),"－")</f>
        <v>361</v>
      </c>
      <c r="V8" s="15">
        <v>313</v>
      </c>
      <c r="W8" s="15">
        <v>48</v>
      </c>
      <c r="X8" s="15">
        <f>IF(SUM(Y8:AB8)&gt;0,SUM(Y8:AB8),"－")</f>
        <v>71203</v>
      </c>
      <c r="Y8" s="15">
        <v>29567</v>
      </c>
      <c r="Z8" s="15">
        <v>27948</v>
      </c>
      <c r="AA8" s="15">
        <v>5588</v>
      </c>
      <c r="AB8" s="15">
        <v>8100</v>
      </c>
      <c r="AC8" s="4"/>
    </row>
    <row r="9" spans="2:29" s="5" customFormat="1" ht="12" customHeight="1">
      <c r="B9" s="22" t="s">
        <v>22</v>
      </c>
      <c r="C9" s="35"/>
      <c r="D9" s="35"/>
      <c r="E9" s="14">
        <f>IF(SUM(F9:G9)=SUM(E10,E11,E20,E32,E37,E41),IF(SUM(F9:G9)&gt;0,SUM(F9:G9),"－"),"ｴﾗｰ")</f>
        <v>207</v>
      </c>
      <c r="F9" s="14">
        <f>IF(SUM(F10,F11,F20,F32,F37,F41)&gt;0,SUM(F10,F11,F20,F32,F37,F41),"－")</f>
        <v>178</v>
      </c>
      <c r="G9" s="14">
        <f>IF(SUM(G10,G11,G20,G32,G37,G41)&gt;0,SUM(G10,G11,G20,G32,G37,G41),"－")</f>
        <v>29</v>
      </c>
      <c r="H9" s="14">
        <f>IF(SUM(I9:L9)=SUM(H10,H11,H20,H32,H37,H41),IF(SUM(I9:L9)&gt;0,SUM(I9:L9),"－"),"ｴﾗｰ")</f>
        <v>40375</v>
      </c>
      <c r="I9" s="14">
        <f>IF(SUM(I10,I11,I20,I32,I37,I41)&gt;0,SUM(I10,I11,I20,I32,I37,I41),"－")</f>
        <v>12665</v>
      </c>
      <c r="J9" s="14">
        <f>IF(SUM(J10,J11,J20,J32,J37,J41)&gt;0,SUM(J10,J11,J20,J32,J37,J41),"－")</f>
        <v>11343</v>
      </c>
      <c r="K9" s="14">
        <f>IF(SUM(K10,K11,K20,K32,K37,K41)&gt;0,SUM(K10,K11,K20,K32,K37,K41),"－")</f>
        <v>7270</v>
      </c>
      <c r="L9" s="14">
        <f>IF(SUM(L10,L11,L20,L32,L37,L41)&gt;0,SUM(L10,L11,L20,L32,L37,L41),"－")</f>
        <v>9097</v>
      </c>
      <c r="M9" s="14">
        <f>IF(SUM(N9:Q9)=SUM(M10,M11,M20,M32,M37,M41),IF(SUM(N9:Q9)&gt;0,SUM(N9:Q9),"－"),"ｴﾗｰ")</f>
        <v>25707</v>
      </c>
      <c r="N9" s="14">
        <f>IF(SUM(N10,N11,N20,N32,N37,N41)&gt;0,SUM(N10,N11,N20,N32,N37,N41),"－")</f>
        <v>10606</v>
      </c>
      <c r="O9" s="14">
        <f>IF(SUM(O10,O11,O20,O32,O37,O41)&gt;0,SUM(O10,O11,O20,O32,O37,O41),"－")</f>
        <v>9770</v>
      </c>
      <c r="P9" s="14">
        <f>IF(SUM(P10,P11,P20,P32,P37,P41)&gt;0,SUM(P10,P11,P20,P32,P37,P41),"－")</f>
        <v>2326</v>
      </c>
      <c r="Q9" s="14">
        <f>IF(SUM(Q10,Q11,Q20,Q32,Q37,Q41)&gt;0,SUM(Q10,Q11,Q20,Q32,Q37,Q41),"－")</f>
        <v>3005</v>
      </c>
      <c r="R9" s="14">
        <f aca="true" t="shared" si="0" ref="R9:R43">IF(SUM(S9:T9)&gt;0,SUM(S9:T9),"－")</f>
        <v>836</v>
      </c>
      <c r="S9" s="14">
        <v>234</v>
      </c>
      <c r="T9" s="14">
        <v>602</v>
      </c>
      <c r="U9" s="14">
        <f aca="true" t="shared" si="1" ref="U9:U43">IF(SUM(V9:W9)&gt;0,SUM(V9:W9),"－")</f>
        <v>477</v>
      </c>
      <c r="V9" s="14">
        <v>435</v>
      </c>
      <c r="W9" s="14">
        <v>42</v>
      </c>
      <c r="X9" s="14">
        <f>IF(SUM(Y9:AB9)=SUM(X10,X11,X20,X32,X37,X41),IF(SUM(Y9:AB9)&gt;0,SUM(Y9:AB9),"－"),"ｴﾗｰ")</f>
        <v>72779</v>
      </c>
      <c r="Y9" s="14">
        <f>IF(SUM(Y10,Y11,Y20,Y32,Y37,Y41)&gt;0,SUM(Y10,Y11,Y20,Y32,Y37,Y41),"－")</f>
        <v>30097</v>
      </c>
      <c r="Z9" s="14">
        <f>IF(SUM(Z10,Z11,Z20,Z32,Z37,Z41)&gt;0,SUM(Z10,Z11,Z20,Z32,Z37,Z41),"－")</f>
        <v>28381</v>
      </c>
      <c r="AA9" s="14">
        <f>IF(SUM(AA10,AA11,AA20,AA32,AA37,AA41)&gt;0,SUM(AA10,AA11,AA20,AA32,AA37,AA41),"－")</f>
        <v>6018</v>
      </c>
      <c r="AB9" s="14">
        <f>IF(SUM(AB10,AB11,AB20,AB32,AB37,AB41)&gt;0,SUM(AB10,AB11,AB20,AB32,AB37,AB41),"－")</f>
        <v>8283</v>
      </c>
      <c r="AC9" s="6"/>
    </row>
    <row r="10" spans="2:29" s="5" customFormat="1" ht="12" customHeight="1">
      <c r="B10" s="22" t="s">
        <v>23</v>
      </c>
      <c r="C10" s="36"/>
      <c r="D10" s="36"/>
      <c r="E10" s="14">
        <f aca="true" t="shared" si="2" ref="E10:E43">IF(SUM(F10:G10)&gt;0,SUM(F10:G10),"－")</f>
        <v>80</v>
      </c>
      <c r="F10" s="14">
        <v>69</v>
      </c>
      <c r="G10" s="14">
        <v>11</v>
      </c>
      <c r="H10" s="14">
        <f>IF(SUM(I10:L10)&gt;0,SUM(I10:L10),"－")</f>
        <v>26961</v>
      </c>
      <c r="I10" s="14">
        <v>6496</v>
      </c>
      <c r="J10" s="14">
        <v>8548</v>
      </c>
      <c r="K10" s="14">
        <v>5815</v>
      </c>
      <c r="L10" s="14">
        <v>6102</v>
      </c>
      <c r="M10" s="14">
        <f aca="true" t="shared" si="3" ref="M10:M43">IF(SUM(N10:Q10)&gt;0,SUM(N10:Q10),"－")</f>
        <v>16474</v>
      </c>
      <c r="N10" s="14">
        <v>5586</v>
      </c>
      <c r="O10" s="14">
        <v>7528</v>
      </c>
      <c r="P10" s="14">
        <v>1699</v>
      </c>
      <c r="Q10" s="14">
        <v>1661</v>
      </c>
      <c r="R10" s="14">
        <f t="shared" si="0"/>
        <v>510</v>
      </c>
      <c r="S10" s="14">
        <v>144</v>
      </c>
      <c r="T10" s="14">
        <v>366</v>
      </c>
      <c r="U10" s="14">
        <f t="shared" si="1"/>
        <v>272</v>
      </c>
      <c r="V10" s="14">
        <v>238</v>
      </c>
      <c r="W10" s="14">
        <v>34</v>
      </c>
      <c r="X10" s="14">
        <f aca="true" t="shared" si="4" ref="X10:X43">IF(SUM(Y10:AB10)&gt;0,SUM(Y10:AB10),"－")</f>
        <v>46627</v>
      </c>
      <c r="Y10" s="13">
        <v>15738</v>
      </c>
      <c r="Z10" s="14">
        <v>21878</v>
      </c>
      <c r="AA10" s="14">
        <v>4457</v>
      </c>
      <c r="AB10" s="14">
        <v>4554</v>
      </c>
      <c r="AC10" s="6"/>
    </row>
    <row r="11" spans="2:29" s="8" customFormat="1" ht="12" customHeight="1">
      <c r="B11" s="19" t="s">
        <v>24</v>
      </c>
      <c r="C11" s="21" t="s">
        <v>25</v>
      </c>
      <c r="D11" s="21"/>
      <c r="E11" s="14">
        <f>IF(SUM(F11:G11)=SUM(E12:E19),IF(SUM(F11:G11)&gt;0,SUM(F11:G11),"－"),"ｴﾗｰ")</f>
        <v>27</v>
      </c>
      <c r="F11" s="13">
        <f>IF(SUM(F12:F19)&gt;0,SUM(F12:F19),"－")</f>
        <v>27</v>
      </c>
      <c r="G11" s="37" t="str">
        <f>IF(SUM(G12:G19)&gt;0,SUM(G12:G19),"－")</f>
        <v>－</v>
      </c>
      <c r="H11" s="14">
        <f>IF(SUM(I11:L11)=SUM(H12:H19),IF(SUM(I11:L11)&gt;0,SUM(I11:L11),"－"),"ｴﾗｰ")</f>
        <v>1914</v>
      </c>
      <c r="I11" s="13">
        <f>IF(SUM(I12:I19)&gt;0,SUM(I12:I19),"－")</f>
        <v>1299</v>
      </c>
      <c r="J11" s="13">
        <f>IF(SUM(J12:J19)&gt;0,SUM(J12:J19),"－")</f>
        <v>615</v>
      </c>
      <c r="K11" s="37" t="str">
        <f>IF(SUM(K12:K19)&gt;0,SUM(K12:K19),"－")</f>
        <v>－</v>
      </c>
      <c r="L11" s="37" t="str">
        <f>IF(SUM(L12:L19)&gt;0,SUM(L12:L19),"－")</f>
        <v>－</v>
      </c>
      <c r="M11" s="14">
        <f t="shared" si="3"/>
        <v>1609</v>
      </c>
      <c r="N11" s="13">
        <v>1107</v>
      </c>
      <c r="O11" s="13">
        <v>502</v>
      </c>
      <c r="P11" s="13"/>
      <c r="Q11" s="37" t="s">
        <v>16</v>
      </c>
      <c r="R11" s="14">
        <f t="shared" si="0"/>
        <v>20</v>
      </c>
      <c r="S11" s="13">
        <v>20</v>
      </c>
      <c r="T11" s="37" t="s">
        <v>16</v>
      </c>
      <c r="U11" s="14">
        <f t="shared" si="1"/>
        <v>20</v>
      </c>
      <c r="V11" s="13">
        <v>20</v>
      </c>
      <c r="W11" s="37" t="s">
        <v>16</v>
      </c>
      <c r="X11" s="14">
        <f>IF(SUM(Y11:AB11)=SUM(X12:X19),IF(SUM(Y11:AB11)&gt;0,SUM(Y11:AB11),"－"),"ｴﾗｰ")</f>
        <v>4347</v>
      </c>
      <c r="Y11" s="14">
        <f>IF(SUM(Y12:Y19)&gt;0,SUM(Y12:Y19),"－")</f>
        <v>3013</v>
      </c>
      <c r="Z11" s="13">
        <f>IF(SUM(Z12:Z19)&gt;0,SUM(Z12:Z19),"－")</f>
        <v>1334</v>
      </c>
      <c r="AA11" s="37" t="str">
        <f>IF(SUM(AA12:AA19)&gt;0,SUM(AA12:AA19),"－")</f>
        <v>－</v>
      </c>
      <c r="AB11" s="37" t="str">
        <f>IF(SUM(AB12:AB19)&gt;0,SUM(AB12:AB19),"－")</f>
        <v>－</v>
      </c>
      <c r="AC11" s="7"/>
    </row>
    <row r="12" spans="2:29" ht="12" customHeight="1">
      <c r="B12" s="38"/>
      <c r="C12" s="27"/>
      <c r="D12" s="17" t="s">
        <v>26</v>
      </c>
      <c r="E12" s="15">
        <f t="shared" si="2"/>
        <v>8</v>
      </c>
      <c r="F12" s="16">
        <v>8</v>
      </c>
      <c r="G12" s="37" t="s">
        <v>16</v>
      </c>
      <c r="H12" s="15">
        <f aca="true" t="shared" si="5" ref="H12:H43">IF(SUM(I12:L12)&gt;0,SUM(I12:L12),"－")</f>
        <v>672</v>
      </c>
      <c r="I12" s="15">
        <v>672</v>
      </c>
      <c r="J12" s="37" t="s">
        <v>16</v>
      </c>
      <c r="K12" s="37" t="s">
        <v>16</v>
      </c>
      <c r="L12" s="37" t="s">
        <v>16</v>
      </c>
      <c r="M12" s="15">
        <f t="shared" si="3"/>
        <v>563</v>
      </c>
      <c r="N12" s="15">
        <v>563</v>
      </c>
      <c r="O12" s="37" t="s">
        <v>16</v>
      </c>
      <c r="P12" s="37" t="s">
        <v>16</v>
      </c>
      <c r="Q12" s="37" t="s">
        <v>16</v>
      </c>
      <c r="R12" s="15">
        <f t="shared" si="0"/>
        <v>3</v>
      </c>
      <c r="S12" s="15">
        <v>3</v>
      </c>
      <c r="T12" s="37" t="s">
        <v>16</v>
      </c>
      <c r="U12" s="15">
        <f t="shared" si="1"/>
        <v>7</v>
      </c>
      <c r="V12" s="15">
        <v>7</v>
      </c>
      <c r="W12" s="37" t="s">
        <v>16</v>
      </c>
      <c r="X12" s="15">
        <f t="shared" si="4"/>
        <v>1510</v>
      </c>
      <c r="Y12" s="15">
        <v>1510</v>
      </c>
      <c r="Z12" s="37" t="s">
        <v>16</v>
      </c>
      <c r="AA12" s="37" t="s">
        <v>16</v>
      </c>
      <c r="AB12" s="37" t="s">
        <v>16</v>
      </c>
      <c r="AC12" s="4"/>
    </row>
    <row r="13" spans="2:29" ht="12" customHeight="1">
      <c r="B13" s="38"/>
      <c r="C13" s="27"/>
      <c r="D13" s="17" t="s">
        <v>27</v>
      </c>
      <c r="E13" s="15">
        <f t="shared" si="2"/>
        <v>4</v>
      </c>
      <c r="F13" s="16">
        <v>4</v>
      </c>
      <c r="G13" s="37" t="s">
        <v>16</v>
      </c>
      <c r="H13" s="15">
        <f t="shared" si="5"/>
        <v>178</v>
      </c>
      <c r="I13" s="15">
        <v>178</v>
      </c>
      <c r="J13" s="37" t="s">
        <v>16</v>
      </c>
      <c r="K13" s="37" t="s">
        <v>16</v>
      </c>
      <c r="L13" s="37" t="s">
        <v>16</v>
      </c>
      <c r="M13" s="15">
        <f t="shared" si="3"/>
        <v>166</v>
      </c>
      <c r="N13" s="15">
        <v>166</v>
      </c>
      <c r="O13" s="37" t="s">
        <v>16</v>
      </c>
      <c r="P13" s="37" t="s">
        <v>16</v>
      </c>
      <c r="Q13" s="37" t="s">
        <v>16</v>
      </c>
      <c r="R13" s="15">
        <f t="shared" si="0"/>
        <v>5</v>
      </c>
      <c r="S13" s="15">
        <v>5</v>
      </c>
      <c r="T13" s="37" t="s">
        <v>16</v>
      </c>
      <c r="U13" s="15">
        <f t="shared" si="1"/>
        <v>3</v>
      </c>
      <c r="V13" s="15">
        <v>3</v>
      </c>
      <c r="W13" s="37" t="s">
        <v>16</v>
      </c>
      <c r="X13" s="15">
        <f t="shared" si="4"/>
        <v>445</v>
      </c>
      <c r="Y13" s="15">
        <v>445</v>
      </c>
      <c r="Z13" s="37" t="s">
        <v>16</v>
      </c>
      <c r="AA13" s="37" t="s">
        <v>16</v>
      </c>
      <c r="AB13" s="37" t="s">
        <v>16</v>
      </c>
      <c r="AC13" s="4"/>
    </row>
    <row r="14" spans="2:29" ht="12" customHeight="1">
      <c r="B14" s="38"/>
      <c r="C14" s="27"/>
      <c r="D14" s="17" t="s">
        <v>28</v>
      </c>
      <c r="E14" s="15">
        <f t="shared" si="2"/>
        <v>2</v>
      </c>
      <c r="F14" s="16">
        <v>2</v>
      </c>
      <c r="G14" s="37" t="s">
        <v>16</v>
      </c>
      <c r="H14" s="15">
        <f t="shared" si="5"/>
        <v>64</v>
      </c>
      <c r="I14" s="15">
        <v>64</v>
      </c>
      <c r="J14" s="37" t="s">
        <v>16</v>
      </c>
      <c r="K14" s="37" t="s">
        <v>16</v>
      </c>
      <c r="L14" s="37" t="s">
        <v>16</v>
      </c>
      <c r="M14" s="15">
        <f t="shared" si="3"/>
        <v>63</v>
      </c>
      <c r="N14" s="15">
        <v>63</v>
      </c>
      <c r="O14" s="37" t="s">
        <v>16</v>
      </c>
      <c r="P14" s="37" t="s">
        <v>16</v>
      </c>
      <c r="Q14" s="37" t="s">
        <v>16</v>
      </c>
      <c r="R14" s="15">
        <f t="shared" si="0"/>
        <v>3</v>
      </c>
      <c r="S14" s="15">
        <v>3</v>
      </c>
      <c r="T14" s="37" t="s">
        <v>16</v>
      </c>
      <c r="U14" s="15">
        <f t="shared" si="1"/>
        <v>1</v>
      </c>
      <c r="V14" s="15">
        <v>1</v>
      </c>
      <c r="W14" s="37" t="s">
        <v>16</v>
      </c>
      <c r="X14" s="15">
        <f t="shared" si="4"/>
        <v>167</v>
      </c>
      <c r="Y14" s="15">
        <v>167</v>
      </c>
      <c r="Z14" s="37" t="s">
        <v>16</v>
      </c>
      <c r="AA14" s="37" t="s">
        <v>16</v>
      </c>
      <c r="AB14" s="37" t="s">
        <v>16</v>
      </c>
      <c r="AC14" s="4"/>
    </row>
    <row r="15" spans="2:29" ht="12" customHeight="1">
      <c r="B15" s="38"/>
      <c r="C15" s="27"/>
      <c r="D15" s="17" t="s">
        <v>29</v>
      </c>
      <c r="E15" s="15">
        <f t="shared" si="2"/>
        <v>1</v>
      </c>
      <c r="F15" s="16">
        <v>1</v>
      </c>
      <c r="G15" s="37" t="s">
        <v>16</v>
      </c>
      <c r="H15" s="15">
        <f t="shared" si="5"/>
        <v>50</v>
      </c>
      <c r="I15" s="15">
        <v>50</v>
      </c>
      <c r="J15" s="37" t="s">
        <v>16</v>
      </c>
      <c r="K15" s="37" t="s">
        <v>16</v>
      </c>
      <c r="L15" s="37" t="s">
        <v>16</v>
      </c>
      <c r="M15" s="15">
        <f t="shared" si="3"/>
        <v>42</v>
      </c>
      <c r="N15" s="15">
        <v>42</v>
      </c>
      <c r="O15" s="37" t="s">
        <v>16</v>
      </c>
      <c r="P15" s="37" t="s">
        <v>16</v>
      </c>
      <c r="Q15" s="37" t="s">
        <v>16</v>
      </c>
      <c r="R15" s="15" t="str">
        <f t="shared" si="0"/>
        <v>－</v>
      </c>
      <c r="S15" s="37" t="s">
        <v>16</v>
      </c>
      <c r="T15" s="37" t="s">
        <v>16</v>
      </c>
      <c r="U15" s="15">
        <f t="shared" si="1"/>
        <v>2</v>
      </c>
      <c r="V15" s="15">
        <v>2</v>
      </c>
      <c r="W15" s="37" t="s">
        <v>16</v>
      </c>
      <c r="X15" s="15">
        <f t="shared" si="4"/>
        <v>95</v>
      </c>
      <c r="Y15" s="15">
        <v>95</v>
      </c>
      <c r="Z15" s="37" t="s">
        <v>16</v>
      </c>
      <c r="AA15" s="37" t="s">
        <v>16</v>
      </c>
      <c r="AB15" s="37" t="s">
        <v>16</v>
      </c>
      <c r="AC15" s="4"/>
    </row>
    <row r="16" spans="2:29" ht="12" customHeight="1">
      <c r="B16" s="38"/>
      <c r="C16" s="27"/>
      <c r="D16" s="17" t="s">
        <v>30</v>
      </c>
      <c r="E16" s="15">
        <f t="shared" si="2"/>
        <v>2</v>
      </c>
      <c r="F16" s="16">
        <v>2</v>
      </c>
      <c r="G16" s="37" t="s">
        <v>16</v>
      </c>
      <c r="H16" s="15">
        <f t="shared" si="5"/>
        <v>174</v>
      </c>
      <c r="I16" s="15">
        <v>159</v>
      </c>
      <c r="J16" s="15">
        <v>15</v>
      </c>
      <c r="K16" s="37" t="s">
        <v>16</v>
      </c>
      <c r="L16" s="37" t="s">
        <v>16</v>
      </c>
      <c r="M16" s="15">
        <f t="shared" si="3"/>
        <v>126</v>
      </c>
      <c r="N16" s="15">
        <v>114</v>
      </c>
      <c r="O16" s="15">
        <v>12</v>
      </c>
      <c r="P16" s="37" t="s">
        <v>16</v>
      </c>
      <c r="Q16" s="37" t="s">
        <v>16</v>
      </c>
      <c r="R16" s="15" t="str">
        <f t="shared" si="0"/>
        <v>－</v>
      </c>
      <c r="S16" s="37" t="s">
        <v>16</v>
      </c>
      <c r="T16" s="37" t="s">
        <v>16</v>
      </c>
      <c r="U16" s="15">
        <f t="shared" si="1"/>
        <v>2</v>
      </c>
      <c r="V16" s="15">
        <v>2</v>
      </c>
      <c r="W16" s="37" t="s">
        <v>16</v>
      </c>
      <c r="X16" s="15">
        <f t="shared" si="4"/>
        <v>361</v>
      </c>
      <c r="Y16" s="15">
        <v>328</v>
      </c>
      <c r="Z16" s="15">
        <v>33</v>
      </c>
      <c r="AA16" s="37" t="s">
        <v>16</v>
      </c>
      <c r="AB16" s="37" t="s">
        <v>16</v>
      </c>
      <c r="AC16" s="4"/>
    </row>
    <row r="17" spans="2:29" ht="12" customHeight="1">
      <c r="B17" s="38"/>
      <c r="C17" s="27"/>
      <c r="D17" s="17" t="s">
        <v>11</v>
      </c>
      <c r="E17" s="15">
        <f t="shared" si="2"/>
        <v>2</v>
      </c>
      <c r="F17" s="16">
        <v>2</v>
      </c>
      <c r="G17" s="37" t="s">
        <v>16</v>
      </c>
      <c r="H17" s="15">
        <f t="shared" si="5"/>
        <v>128</v>
      </c>
      <c r="I17" s="15">
        <v>128</v>
      </c>
      <c r="J17" s="37" t="s">
        <v>16</v>
      </c>
      <c r="K17" s="37" t="s">
        <v>16</v>
      </c>
      <c r="L17" s="37" t="s">
        <v>16</v>
      </c>
      <c r="M17" s="15">
        <f t="shared" si="3"/>
        <v>119</v>
      </c>
      <c r="N17" s="15">
        <v>119</v>
      </c>
      <c r="O17" s="37" t="s">
        <v>16</v>
      </c>
      <c r="P17" s="37" t="s">
        <v>16</v>
      </c>
      <c r="Q17" s="37" t="s">
        <v>16</v>
      </c>
      <c r="R17" s="15" t="str">
        <f t="shared" si="0"/>
        <v>－</v>
      </c>
      <c r="S17" s="37" t="s">
        <v>16</v>
      </c>
      <c r="T17" s="37" t="s">
        <v>16</v>
      </c>
      <c r="U17" s="15">
        <f t="shared" si="1"/>
        <v>2</v>
      </c>
      <c r="V17" s="15">
        <v>2</v>
      </c>
      <c r="W17" s="37" t="s">
        <v>16</v>
      </c>
      <c r="X17" s="15">
        <f t="shared" si="4"/>
        <v>354</v>
      </c>
      <c r="Y17" s="15">
        <v>354</v>
      </c>
      <c r="Z17" s="37" t="s">
        <v>16</v>
      </c>
      <c r="AA17" s="37" t="s">
        <v>16</v>
      </c>
      <c r="AB17" s="37" t="s">
        <v>16</v>
      </c>
      <c r="AC17" s="4"/>
    </row>
    <row r="18" spans="2:29" ht="12" customHeight="1">
      <c r="B18" s="38"/>
      <c r="C18" s="27"/>
      <c r="D18" s="17" t="s">
        <v>31</v>
      </c>
      <c r="E18" s="15">
        <f t="shared" si="2"/>
        <v>1</v>
      </c>
      <c r="F18" s="16">
        <v>1</v>
      </c>
      <c r="G18" s="37" t="s">
        <v>16</v>
      </c>
      <c r="H18" s="15">
        <f t="shared" si="5"/>
        <v>48</v>
      </c>
      <c r="I18" s="15">
        <v>48</v>
      </c>
      <c r="J18" s="37" t="s">
        <v>16</v>
      </c>
      <c r="K18" s="37" t="s">
        <v>16</v>
      </c>
      <c r="L18" s="37" t="s">
        <v>16</v>
      </c>
      <c r="M18" s="15">
        <f t="shared" si="3"/>
        <v>40</v>
      </c>
      <c r="N18" s="15">
        <v>40</v>
      </c>
      <c r="O18" s="37" t="s">
        <v>16</v>
      </c>
      <c r="P18" s="37" t="s">
        <v>16</v>
      </c>
      <c r="Q18" s="37" t="s">
        <v>16</v>
      </c>
      <c r="R18" s="15" t="str">
        <f t="shared" si="0"/>
        <v>－</v>
      </c>
      <c r="S18" s="37" t="s">
        <v>16</v>
      </c>
      <c r="T18" s="37" t="s">
        <v>16</v>
      </c>
      <c r="U18" s="15">
        <f t="shared" si="1"/>
        <v>2</v>
      </c>
      <c r="V18" s="15">
        <v>2</v>
      </c>
      <c r="W18" s="37" t="s">
        <v>16</v>
      </c>
      <c r="X18" s="15">
        <f t="shared" si="4"/>
        <v>114</v>
      </c>
      <c r="Y18" s="15">
        <v>114</v>
      </c>
      <c r="Z18" s="37" t="s">
        <v>16</v>
      </c>
      <c r="AA18" s="37" t="s">
        <v>16</v>
      </c>
      <c r="AB18" s="37" t="s">
        <v>16</v>
      </c>
      <c r="AC18" s="4"/>
    </row>
    <row r="19" spans="2:29" ht="12" customHeight="1">
      <c r="B19" s="38"/>
      <c r="C19" s="27"/>
      <c r="D19" s="17" t="s">
        <v>32</v>
      </c>
      <c r="E19" s="15">
        <f t="shared" si="2"/>
        <v>7</v>
      </c>
      <c r="F19" s="16">
        <v>7</v>
      </c>
      <c r="G19" s="37" t="s">
        <v>16</v>
      </c>
      <c r="H19" s="15">
        <f t="shared" si="5"/>
        <v>600</v>
      </c>
      <c r="I19" s="37" t="s">
        <v>16</v>
      </c>
      <c r="J19" s="15">
        <v>600</v>
      </c>
      <c r="K19" s="37" t="s">
        <v>16</v>
      </c>
      <c r="L19" s="37" t="s">
        <v>16</v>
      </c>
      <c r="M19" s="15">
        <f t="shared" si="3"/>
        <v>490</v>
      </c>
      <c r="N19" s="37" t="s">
        <v>16</v>
      </c>
      <c r="O19" s="15">
        <v>490</v>
      </c>
      <c r="P19" s="37" t="s">
        <v>16</v>
      </c>
      <c r="Q19" s="37" t="s">
        <v>16</v>
      </c>
      <c r="R19" s="15">
        <f t="shared" si="0"/>
        <v>9</v>
      </c>
      <c r="S19" s="15">
        <v>9</v>
      </c>
      <c r="T19" s="37" t="s">
        <v>16</v>
      </c>
      <c r="U19" s="15">
        <f t="shared" si="1"/>
        <v>1</v>
      </c>
      <c r="V19" s="15">
        <v>1</v>
      </c>
      <c r="W19" s="37" t="s">
        <v>16</v>
      </c>
      <c r="X19" s="15">
        <f t="shared" si="4"/>
        <v>1301</v>
      </c>
      <c r="Y19" s="37" t="s">
        <v>16</v>
      </c>
      <c r="Z19" s="15">
        <v>1301</v>
      </c>
      <c r="AA19" s="37" t="s">
        <v>16</v>
      </c>
      <c r="AB19" s="37" t="s">
        <v>16</v>
      </c>
      <c r="AC19" s="4"/>
    </row>
    <row r="20" spans="2:29" s="8" customFormat="1" ht="12" customHeight="1">
      <c r="B20" s="38"/>
      <c r="C20" s="21" t="s">
        <v>33</v>
      </c>
      <c r="D20" s="21"/>
      <c r="E20" s="14">
        <f>IF(SUM(F20:G20)=SUM(E21:E31),IF(SUM(F20:G20)&gt;0,SUM(F20:G20),"－"),"ｴﾗｰ")</f>
        <v>58</v>
      </c>
      <c r="F20" s="13">
        <f>IF(SUM(F21:F31)&gt;0,SUM(F21:F31),"－")</f>
        <v>55</v>
      </c>
      <c r="G20" s="13">
        <f>IF(SUM(G21:G31)&gt;0,SUM(G21:G31),"－")</f>
        <v>3</v>
      </c>
      <c r="H20" s="14">
        <f>IF(SUM(I20:L20)=SUM(H21:H31),IF(SUM(I20:L20)&gt;0,SUM(I20:L20),"－"),"ｴﾗｰ")</f>
        <v>3613</v>
      </c>
      <c r="I20" s="13">
        <f>IF(SUM(I21:I31)&gt;0,SUM(I21:I31),"－")</f>
        <v>3126</v>
      </c>
      <c r="J20" s="13">
        <f>IF(SUM(J21:J31)&gt;0,SUM(J21:J31),"－")</f>
        <v>25</v>
      </c>
      <c r="K20" s="13">
        <f>IF(SUM(K21:K31)&gt;0,SUM(K21:K31),"－")</f>
        <v>462</v>
      </c>
      <c r="L20" s="37" t="str">
        <f>IF(SUM(L21:L31)&gt;0,SUM(L21:L31),"－")</f>
        <v>－</v>
      </c>
      <c r="M20" s="14">
        <f>IF(SUM(N20:Q20)=SUM(M21:M31),IF(SUM(N20:Q20)&gt;0,SUM(N20:Q20),"－"),"ｴﾗｰ")</f>
        <v>2746</v>
      </c>
      <c r="N20" s="13">
        <f>IF(SUM(N21:N31)&gt;0,SUM(N21:N31),"－")</f>
        <v>2470</v>
      </c>
      <c r="O20" s="13">
        <f>IF(SUM(O21:O31)&gt;0,SUM(O21:O31),"－")</f>
        <v>19</v>
      </c>
      <c r="P20" s="13">
        <f>IF(SUM(P21:P31)&gt;0,SUM(P21:P31),"－")</f>
        <v>257</v>
      </c>
      <c r="Q20" s="37" t="str">
        <f>IF(SUM(Q21:Q31)&gt;0,SUM(Q21:Q31),"－")</f>
        <v>－</v>
      </c>
      <c r="R20" s="14">
        <f t="shared" si="0"/>
        <v>54</v>
      </c>
      <c r="S20" s="13">
        <v>38</v>
      </c>
      <c r="T20" s="13">
        <v>16</v>
      </c>
      <c r="U20" s="14">
        <f t="shared" si="1"/>
        <v>82</v>
      </c>
      <c r="V20" s="13">
        <v>81</v>
      </c>
      <c r="W20" s="13">
        <v>1</v>
      </c>
      <c r="X20" s="14">
        <f>IF(SUM(Y20:AB20)=SUM(X21:X31),IF(SUM(Y20:AB20)&gt;0,SUM(Y20:AB20),"－"),"ｴﾗｰ")</f>
        <v>7842</v>
      </c>
      <c r="Y20" s="14">
        <f>IF(SUM(Y21:Y31)&gt;0,SUM(Y21:Y31),"－")</f>
        <v>7189</v>
      </c>
      <c r="Z20" s="13">
        <f>IF(SUM(Z21:Z31)&gt;0,SUM(Z21:Z31),"－")</f>
        <v>55</v>
      </c>
      <c r="AA20" s="13">
        <f>IF(SUM(AA21:AA31)&gt;0,SUM(AA21:AA31),"－")</f>
        <v>598</v>
      </c>
      <c r="AB20" s="37" t="str">
        <f>IF(SUM(AB21:AB31)&gt;0,SUM(AB21:AB31),"－")</f>
        <v>－</v>
      </c>
      <c r="AC20" s="7"/>
    </row>
    <row r="21" spans="2:29" ht="12" customHeight="1">
      <c r="B21" s="38"/>
      <c r="C21" s="27"/>
      <c r="D21" s="17" t="s">
        <v>34</v>
      </c>
      <c r="E21" s="15">
        <f t="shared" si="2"/>
        <v>14</v>
      </c>
      <c r="F21" s="16">
        <v>13</v>
      </c>
      <c r="G21" s="15">
        <v>1</v>
      </c>
      <c r="H21" s="15">
        <f t="shared" si="5"/>
        <v>1012</v>
      </c>
      <c r="I21" s="15">
        <v>780</v>
      </c>
      <c r="J21" s="37" t="s">
        <v>16</v>
      </c>
      <c r="K21" s="15">
        <v>232</v>
      </c>
      <c r="L21" s="37" t="s">
        <v>16</v>
      </c>
      <c r="M21" s="15">
        <f t="shared" si="3"/>
        <v>793</v>
      </c>
      <c r="N21" s="15">
        <v>685</v>
      </c>
      <c r="O21" s="37" t="s">
        <v>16</v>
      </c>
      <c r="P21" s="15">
        <v>108</v>
      </c>
      <c r="Q21" s="37" t="s">
        <v>16</v>
      </c>
      <c r="R21" s="15">
        <f t="shared" si="0"/>
        <v>66</v>
      </c>
      <c r="S21" s="15">
        <v>7</v>
      </c>
      <c r="T21" s="15">
        <v>59</v>
      </c>
      <c r="U21" s="15">
        <f t="shared" si="1"/>
        <v>26</v>
      </c>
      <c r="V21" s="15">
        <v>25</v>
      </c>
      <c r="W21" s="15">
        <v>1</v>
      </c>
      <c r="X21" s="15">
        <f t="shared" si="4"/>
        <v>2244</v>
      </c>
      <c r="Y21" s="16">
        <v>1973</v>
      </c>
      <c r="Z21" s="15">
        <v>1</v>
      </c>
      <c r="AA21" s="15">
        <v>270</v>
      </c>
      <c r="AB21" s="37" t="s">
        <v>16</v>
      </c>
      <c r="AC21" s="4"/>
    </row>
    <row r="22" spans="2:29" s="2" customFormat="1" ht="12" customHeight="1">
      <c r="B22" s="38"/>
      <c r="C22" s="28"/>
      <c r="D22" s="17" t="s">
        <v>35</v>
      </c>
      <c r="E22" s="15">
        <f t="shared" si="2"/>
        <v>2</v>
      </c>
      <c r="F22" s="16">
        <v>1</v>
      </c>
      <c r="G22" s="16">
        <v>1</v>
      </c>
      <c r="H22" s="15">
        <f t="shared" si="5"/>
        <v>179</v>
      </c>
      <c r="I22" s="16">
        <v>54</v>
      </c>
      <c r="J22" s="37" t="s">
        <v>16</v>
      </c>
      <c r="K22" s="16">
        <v>125</v>
      </c>
      <c r="L22" s="37" t="s">
        <v>16</v>
      </c>
      <c r="M22" s="15">
        <f t="shared" si="3"/>
        <v>137</v>
      </c>
      <c r="N22" s="16">
        <v>40</v>
      </c>
      <c r="O22" s="37" t="s">
        <v>16</v>
      </c>
      <c r="P22" s="16">
        <v>97</v>
      </c>
      <c r="Q22" s="37" t="s">
        <v>16</v>
      </c>
      <c r="R22" s="15">
        <f t="shared" si="0"/>
        <v>67</v>
      </c>
      <c r="S22" s="37" t="s">
        <v>16</v>
      </c>
      <c r="T22" s="16">
        <v>67</v>
      </c>
      <c r="U22" s="15">
        <f t="shared" si="1"/>
        <v>1</v>
      </c>
      <c r="V22" s="16">
        <v>1</v>
      </c>
      <c r="W22" s="37" t="s">
        <v>16</v>
      </c>
      <c r="X22" s="15">
        <f t="shared" si="4"/>
        <v>320</v>
      </c>
      <c r="Y22" s="15">
        <v>115</v>
      </c>
      <c r="Z22" s="37" t="s">
        <v>16</v>
      </c>
      <c r="AA22" s="16">
        <v>205</v>
      </c>
      <c r="AB22" s="37" t="s">
        <v>16</v>
      </c>
      <c r="AC22" s="10"/>
    </row>
    <row r="23" spans="2:29" ht="12" customHeight="1">
      <c r="B23" s="38"/>
      <c r="C23" s="27"/>
      <c r="D23" s="17" t="s">
        <v>36</v>
      </c>
      <c r="E23" s="15">
        <f t="shared" si="2"/>
        <v>2</v>
      </c>
      <c r="F23" s="16">
        <v>2</v>
      </c>
      <c r="G23" s="37" t="s">
        <v>16</v>
      </c>
      <c r="H23" s="15">
        <f t="shared" si="5"/>
        <v>126</v>
      </c>
      <c r="I23" s="15">
        <v>126</v>
      </c>
      <c r="J23" s="37" t="s">
        <v>16</v>
      </c>
      <c r="K23" s="37" t="s">
        <v>16</v>
      </c>
      <c r="L23" s="37" t="s">
        <v>16</v>
      </c>
      <c r="M23" s="15">
        <f t="shared" si="3"/>
        <v>90</v>
      </c>
      <c r="N23" s="15">
        <v>90</v>
      </c>
      <c r="O23" s="37" t="s">
        <v>16</v>
      </c>
      <c r="P23" s="37" t="s">
        <v>16</v>
      </c>
      <c r="Q23" s="37" t="s">
        <v>16</v>
      </c>
      <c r="R23" s="15">
        <f t="shared" si="0"/>
        <v>7</v>
      </c>
      <c r="S23" s="15">
        <v>7</v>
      </c>
      <c r="T23" s="37" t="s">
        <v>16</v>
      </c>
      <c r="U23" s="15">
        <f t="shared" si="1"/>
        <v>7</v>
      </c>
      <c r="V23" s="15">
        <v>7</v>
      </c>
      <c r="W23" s="37" t="s">
        <v>16</v>
      </c>
      <c r="X23" s="15">
        <f t="shared" si="4"/>
        <v>261</v>
      </c>
      <c r="Y23" s="15">
        <v>261</v>
      </c>
      <c r="Z23" s="37" t="s">
        <v>16</v>
      </c>
      <c r="AA23" s="37" t="s">
        <v>16</v>
      </c>
      <c r="AB23" s="37" t="s">
        <v>16</v>
      </c>
      <c r="AC23" s="4"/>
    </row>
    <row r="24" spans="2:29" ht="12" customHeight="1">
      <c r="B24" s="38"/>
      <c r="C24" s="27"/>
      <c r="D24" s="17" t="s">
        <v>37</v>
      </c>
      <c r="E24" s="15">
        <f t="shared" si="2"/>
        <v>12</v>
      </c>
      <c r="F24" s="16">
        <v>11</v>
      </c>
      <c r="G24" s="15">
        <v>1</v>
      </c>
      <c r="H24" s="15">
        <f t="shared" si="5"/>
        <v>760</v>
      </c>
      <c r="I24" s="15">
        <v>654</v>
      </c>
      <c r="J24" s="15">
        <v>1</v>
      </c>
      <c r="K24" s="15">
        <v>105</v>
      </c>
      <c r="L24" s="37" t="s">
        <v>16</v>
      </c>
      <c r="M24" s="15">
        <f t="shared" si="3"/>
        <v>590</v>
      </c>
      <c r="N24" s="15">
        <v>537</v>
      </c>
      <c r="O24" s="15">
        <v>1</v>
      </c>
      <c r="P24" s="15">
        <v>52</v>
      </c>
      <c r="Q24" s="37" t="s">
        <v>16</v>
      </c>
      <c r="R24" s="15">
        <f t="shared" si="0"/>
        <v>44</v>
      </c>
      <c r="S24" s="15">
        <v>10</v>
      </c>
      <c r="T24" s="15">
        <v>34</v>
      </c>
      <c r="U24" s="15">
        <f t="shared" si="1"/>
        <v>17</v>
      </c>
      <c r="V24" s="15">
        <v>17</v>
      </c>
      <c r="W24" s="37" t="s">
        <v>16</v>
      </c>
      <c r="X24" s="15">
        <f t="shared" si="4"/>
        <v>1752</v>
      </c>
      <c r="Y24" s="15">
        <v>1625</v>
      </c>
      <c r="Z24" s="15">
        <v>4</v>
      </c>
      <c r="AA24" s="15">
        <v>123</v>
      </c>
      <c r="AB24" s="37" t="s">
        <v>16</v>
      </c>
      <c r="AC24" s="4"/>
    </row>
    <row r="25" spans="2:29" ht="12" customHeight="1">
      <c r="B25" s="38"/>
      <c r="C25" s="27"/>
      <c r="D25" s="17" t="s">
        <v>38</v>
      </c>
      <c r="E25" s="15">
        <f t="shared" si="2"/>
        <v>1</v>
      </c>
      <c r="F25" s="16">
        <v>1</v>
      </c>
      <c r="G25" s="37" t="s">
        <v>16</v>
      </c>
      <c r="H25" s="15">
        <f t="shared" si="5"/>
        <v>50</v>
      </c>
      <c r="I25" s="15">
        <v>50</v>
      </c>
      <c r="J25" s="37" t="s">
        <v>16</v>
      </c>
      <c r="K25" s="37" t="s">
        <v>16</v>
      </c>
      <c r="L25" s="37" t="s">
        <v>16</v>
      </c>
      <c r="M25" s="15">
        <f t="shared" si="3"/>
        <v>39</v>
      </c>
      <c r="N25" s="15">
        <v>39</v>
      </c>
      <c r="O25" s="37" t="s">
        <v>16</v>
      </c>
      <c r="P25" s="37" t="s">
        <v>16</v>
      </c>
      <c r="Q25" s="37" t="s">
        <v>16</v>
      </c>
      <c r="R25" s="15">
        <f t="shared" si="0"/>
        <v>1</v>
      </c>
      <c r="S25" s="15">
        <v>1</v>
      </c>
      <c r="T25" s="37" t="s">
        <v>16</v>
      </c>
      <c r="U25" s="15">
        <f t="shared" si="1"/>
        <v>1</v>
      </c>
      <c r="V25" s="15">
        <v>1</v>
      </c>
      <c r="W25" s="37" t="s">
        <v>16</v>
      </c>
      <c r="X25" s="15">
        <f t="shared" si="4"/>
        <v>117</v>
      </c>
      <c r="Y25" s="15">
        <v>117</v>
      </c>
      <c r="Z25" s="37" t="s">
        <v>16</v>
      </c>
      <c r="AA25" s="37" t="s">
        <v>16</v>
      </c>
      <c r="AB25" s="37" t="s">
        <v>16</v>
      </c>
      <c r="AC25" s="4"/>
    </row>
    <row r="26" spans="2:29" ht="12" customHeight="1">
      <c r="B26" s="38"/>
      <c r="C26" s="27"/>
      <c r="D26" s="17" t="s">
        <v>12</v>
      </c>
      <c r="E26" s="15">
        <f t="shared" si="2"/>
        <v>1</v>
      </c>
      <c r="F26" s="16">
        <v>1</v>
      </c>
      <c r="G26" s="37" t="s">
        <v>16</v>
      </c>
      <c r="H26" s="15">
        <f t="shared" si="5"/>
        <v>55</v>
      </c>
      <c r="I26" s="15">
        <v>55</v>
      </c>
      <c r="J26" s="37" t="s">
        <v>16</v>
      </c>
      <c r="K26" s="37" t="s">
        <v>16</v>
      </c>
      <c r="L26" s="37" t="s">
        <v>16</v>
      </c>
      <c r="M26" s="15">
        <f t="shared" si="3"/>
        <v>40</v>
      </c>
      <c r="N26" s="15">
        <v>40</v>
      </c>
      <c r="O26" s="37" t="s">
        <v>16</v>
      </c>
      <c r="P26" s="37" t="s">
        <v>16</v>
      </c>
      <c r="Q26" s="37" t="s">
        <v>16</v>
      </c>
      <c r="R26" s="15" t="str">
        <f t="shared" si="0"/>
        <v>－</v>
      </c>
      <c r="S26" s="37" t="s">
        <v>16</v>
      </c>
      <c r="T26" s="37" t="s">
        <v>16</v>
      </c>
      <c r="U26" s="15">
        <f t="shared" si="1"/>
        <v>1</v>
      </c>
      <c r="V26" s="15">
        <v>1</v>
      </c>
      <c r="W26" s="37" t="s">
        <v>16</v>
      </c>
      <c r="X26" s="15">
        <f t="shared" si="4"/>
        <v>118</v>
      </c>
      <c r="Y26" s="15">
        <v>118</v>
      </c>
      <c r="Z26" s="37" t="s">
        <v>16</v>
      </c>
      <c r="AA26" s="37" t="s">
        <v>16</v>
      </c>
      <c r="AB26" s="37" t="s">
        <v>16</v>
      </c>
      <c r="AC26" s="4"/>
    </row>
    <row r="27" spans="2:29" ht="12" customHeight="1">
      <c r="B27" s="38"/>
      <c r="C27" s="27"/>
      <c r="D27" s="17" t="s">
        <v>39</v>
      </c>
      <c r="E27" s="15">
        <f t="shared" si="2"/>
        <v>7</v>
      </c>
      <c r="F27" s="16">
        <v>7</v>
      </c>
      <c r="G27" s="37" t="s">
        <v>16</v>
      </c>
      <c r="H27" s="15">
        <f t="shared" si="5"/>
        <v>309</v>
      </c>
      <c r="I27" s="15">
        <v>301</v>
      </c>
      <c r="J27" s="15">
        <v>8</v>
      </c>
      <c r="K27" s="37" t="s">
        <v>16</v>
      </c>
      <c r="L27" s="37" t="s">
        <v>16</v>
      </c>
      <c r="M27" s="15">
        <f t="shared" si="3"/>
        <v>261</v>
      </c>
      <c r="N27" s="15">
        <v>254</v>
      </c>
      <c r="O27" s="15">
        <v>7</v>
      </c>
      <c r="P27" s="37" t="s">
        <v>16</v>
      </c>
      <c r="Q27" s="37" t="s">
        <v>16</v>
      </c>
      <c r="R27" s="15">
        <f t="shared" si="0"/>
        <v>6</v>
      </c>
      <c r="S27" s="15">
        <v>6</v>
      </c>
      <c r="T27" s="37" t="s">
        <v>16</v>
      </c>
      <c r="U27" s="15">
        <f t="shared" si="1"/>
        <v>17</v>
      </c>
      <c r="V27" s="15">
        <v>17</v>
      </c>
      <c r="W27" s="37" t="s">
        <v>16</v>
      </c>
      <c r="X27" s="15">
        <f t="shared" si="4"/>
        <v>739</v>
      </c>
      <c r="Y27" s="15">
        <v>721</v>
      </c>
      <c r="Z27" s="15">
        <v>18</v>
      </c>
      <c r="AA27" s="37" t="s">
        <v>16</v>
      </c>
      <c r="AB27" s="37" t="s">
        <v>16</v>
      </c>
      <c r="AC27" s="4"/>
    </row>
    <row r="28" spans="2:29" ht="12" customHeight="1">
      <c r="B28" s="38"/>
      <c r="C28" s="27"/>
      <c r="D28" s="17" t="s">
        <v>40</v>
      </c>
      <c r="E28" s="15">
        <f t="shared" si="2"/>
        <v>6</v>
      </c>
      <c r="F28" s="16">
        <v>6</v>
      </c>
      <c r="G28" s="37" t="s">
        <v>16</v>
      </c>
      <c r="H28" s="15">
        <f t="shared" si="5"/>
        <v>283</v>
      </c>
      <c r="I28" s="15">
        <v>283</v>
      </c>
      <c r="J28" s="37" t="s">
        <v>16</v>
      </c>
      <c r="K28" s="37" t="s">
        <v>16</v>
      </c>
      <c r="L28" s="37" t="s">
        <v>16</v>
      </c>
      <c r="M28" s="15">
        <f t="shared" si="3"/>
        <v>222</v>
      </c>
      <c r="N28" s="15">
        <v>222</v>
      </c>
      <c r="O28" s="37" t="s">
        <v>16</v>
      </c>
      <c r="P28" s="37" t="s">
        <v>16</v>
      </c>
      <c r="Q28" s="37" t="s">
        <v>16</v>
      </c>
      <c r="R28" s="15">
        <f t="shared" si="0"/>
        <v>3</v>
      </c>
      <c r="S28" s="15">
        <v>3</v>
      </c>
      <c r="T28" s="37" t="s">
        <v>16</v>
      </c>
      <c r="U28" s="15">
        <f t="shared" si="1"/>
        <v>5</v>
      </c>
      <c r="V28" s="15">
        <v>5</v>
      </c>
      <c r="W28" s="37" t="s">
        <v>16</v>
      </c>
      <c r="X28" s="15">
        <f t="shared" si="4"/>
        <v>647</v>
      </c>
      <c r="Y28" s="15">
        <v>644</v>
      </c>
      <c r="Z28" s="15">
        <v>3</v>
      </c>
      <c r="AA28" s="37" t="s">
        <v>16</v>
      </c>
      <c r="AB28" s="37" t="s">
        <v>16</v>
      </c>
      <c r="AC28" s="4"/>
    </row>
    <row r="29" spans="2:29" ht="12" customHeight="1">
      <c r="B29" s="38"/>
      <c r="C29" s="27"/>
      <c r="D29" s="17" t="s">
        <v>13</v>
      </c>
      <c r="E29" s="15">
        <f t="shared" si="2"/>
        <v>7</v>
      </c>
      <c r="F29" s="16">
        <v>7</v>
      </c>
      <c r="G29" s="37" t="s">
        <v>16</v>
      </c>
      <c r="H29" s="15">
        <f t="shared" si="5"/>
        <v>459</v>
      </c>
      <c r="I29" s="15">
        <v>457</v>
      </c>
      <c r="J29" s="15">
        <v>2</v>
      </c>
      <c r="K29" s="37" t="s">
        <v>16</v>
      </c>
      <c r="L29" s="37" t="s">
        <v>16</v>
      </c>
      <c r="M29" s="15">
        <f t="shared" si="3"/>
        <v>327</v>
      </c>
      <c r="N29" s="15">
        <v>326</v>
      </c>
      <c r="O29" s="15">
        <v>1</v>
      </c>
      <c r="P29" s="37" t="s">
        <v>16</v>
      </c>
      <c r="Q29" s="37" t="s">
        <v>16</v>
      </c>
      <c r="R29" s="15">
        <f t="shared" si="0"/>
        <v>2</v>
      </c>
      <c r="S29" s="15">
        <v>2</v>
      </c>
      <c r="T29" s="37" t="s">
        <v>16</v>
      </c>
      <c r="U29" s="15">
        <f t="shared" si="1"/>
        <v>4</v>
      </c>
      <c r="V29" s="15">
        <v>4</v>
      </c>
      <c r="W29" s="37" t="s">
        <v>16</v>
      </c>
      <c r="X29" s="15">
        <f t="shared" si="4"/>
        <v>943</v>
      </c>
      <c r="Y29" s="15">
        <v>941</v>
      </c>
      <c r="Z29" s="15">
        <v>2</v>
      </c>
      <c r="AA29" s="37" t="s">
        <v>16</v>
      </c>
      <c r="AB29" s="37" t="s">
        <v>16</v>
      </c>
      <c r="AC29" s="4"/>
    </row>
    <row r="30" spans="2:29" ht="12" customHeight="1">
      <c r="B30" s="38"/>
      <c r="C30" s="39"/>
      <c r="D30" s="17" t="s">
        <v>14</v>
      </c>
      <c r="E30" s="15">
        <f t="shared" si="2"/>
        <v>3</v>
      </c>
      <c r="F30" s="16">
        <v>3</v>
      </c>
      <c r="G30" s="37" t="s">
        <v>16</v>
      </c>
      <c r="H30" s="15">
        <f t="shared" si="5"/>
        <v>186</v>
      </c>
      <c r="I30" s="15">
        <v>173</v>
      </c>
      <c r="J30" s="15">
        <v>13</v>
      </c>
      <c r="K30" s="37" t="s">
        <v>16</v>
      </c>
      <c r="L30" s="37" t="s">
        <v>16</v>
      </c>
      <c r="M30" s="15">
        <f t="shared" si="3"/>
        <v>123</v>
      </c>
      <c r="N30" s="15">
        <v>114</v>
      </c>
      <c r="O30" s="15">
        <v>9</v>
      </c>
      <c r="P30" s="37" t="s">
        <v>16</v>
      </c>
      <c r="Q30" s="37" t="s">
        <v>16</v>
      </c>
      <c r="R30" s="15">
        <f t="shared" si="0"/>
        <v>1</v>
      </c>
      <c r="S30" s="15">
        <v>1</v>
      </c>
      <c r="T30" s="37" t="s">
        <v>16</v>
      </c>
      <c r="U30" s="15">
        <f t="shared" si="1"/>
        <v>1</v>
      </c>
      <c r="V30" s="15">
        <v>1</v>
      </c>
      <c r="W30" s="37" t="s">
        <v>16</v>
      </c>
      <c r="X30" s="15">
        <f t="shared" si="4"/>
        <v>351</v>
      </c>
      <c r="Y30" s="15">
        <v>332</v>
      </c>
      <c r="Z30" s="15">
        <v>19</v>
      </c>
      <c r="AA30" s="37" t="s">
        <v>16</v>
      </c>
      <c r="AB30" s="37" t="s">
        <v>16</v>
      </c>
      <c r="AC30" s="4"/>
    </row>
    <row r="31" spans="2:29" ht="12" customHeight="1">
      <c r="B31" s="38"/>
      <c r="C31" s="39"/>
      <c r="D31" s="17" t="s">
        <v>41</v>
      </c>
      <c r="E31" s="15">
        <f t="shared" si="2"/>
        <v>3</v>
      </c>
      <c r="F31" s="16">
        <v>3</v>
      </c>
      <c r="G31" s="37" t="s">
        <v>16</v>
      </c>
      <c r="H31" s="15">
        <f t="shared" si="5"/>
        <v>194</v>
      </c>
      <c r="I31" s="15">
        <v>193</v>
      </c>
      <c r="J31" s="15">
        <v>1</v>
      </c>
      <c r="K31" s="37" t="s">
        <v>16</v>
      </c>
      <c r="L31" s="37" t="s">
        <v>16</v>
      </c>
      <c r="M31" s="15">
        <f t="shared" si="3"/>
        <v>124</v>
      </c>
      <c r="N31" s="15">
        <v>123</v>
      </c>
      <c r="O31" s="15">
        <v>1</v>
      </c>
      <c r="P31" s="37" t="s">
        <v>16</v>
      </c>
      <c r="Q31" s="37" t="s">
        <v>16</v>
      </c>
      <c r="R31" s="15">
        <f t="shared" si="0"/>
        <v>1</v>
      </c>
      <c r="S31" s="15">
        <v>1</v>
      </c>
      <c r="T31" s="37" t="s">
        <v>16</v>
      </c>
      <c r="U31" s="15">
        <f t="shared" si="1"/>
        <v>2</v>
      </c>
      <c r="V31" s="15">
        <v>2</v>
      </c>
      <c r="W31" s="37" t="s">
        <v>16</v>
      </c>
      <c r="X31" s="15">
        <f t="shared" si="4"/>
        <v>350</v>
      </c>
      <c r="Y31" s="16">
        <v>342</v>
      </c>
      <c r="Z31" s="15">
        <v>8</v>
      </c>
      <c r="AA31" s="37" t="s">
        <v>16</v>
      </c>
      <c r="AB31" s="37" t="s">
        <v>16</v>
      </c>
      <c r="AC31" s="4"/>
    </row>
    <row r="32" spans="2:29" s="8" customFormat="1" ht="12" customHeight="1">
      <c r="B32" s="38"/>
      <c r="C32" s="21" t="s">
        <v>42</v>
      </c>
      <c r="D32" s="21"/>
      <c r="E32" s="14">
        <f>IF(SUM(F32:G32)=SUM(E33:E36),IF(SUM(F32:G32)&gt;0,SUM(F32:G32),"－"),"ｴﾗｰ")</f>
        <v>28</v>
      </c>
      <c r="F32" s="13">
        <f>IF(SUM(F33:F36)&gt;0,SUM(F33:F36),"－")</f>
        <v>22</v>
      </c>
      <c r="G32" s="13">
        <f>IF(SUM(G33:G36)&gt;0,SUM(G33:G36),"－")</f>
        <v>6</v>
      </c>
      <c r="H32" s="14">
        <f>IF(SUM(I32:L32)=SUM(H33:H36),IF(SUM(I32:L32)&gt;0,SUM(I32:L32),"－"),"ｴﾗｰ")</f>
        <v>5881</v>
      </c>
      <c r="I32" s="13">
        <f>IF(SUM(I33:I36)&gt;0,SUM(I33:I36),"－")</f>
        <v>1681</v>
      </c>
      <c r="J32" s="13">
        <f>IF(SUM(J33:J36)&gt;0,SUM(J33:J36),"－")</f>
        <v>1752</v>
      </c>
      <c r="K32" s="13">
        <f>IF(SUM(K33:K36)&gt;0,SUM(K33:K36),"－")</f>
        <v>846</v>
      </c>
      <c r="L32" s="13">
        <f>IF(SUM(L33:L36)&gt;0,SUM(L33:L36),"－")</f>
        <v>1602</v>
      </c>
      <c r="M32" s="14">
        <f>IF(SUM(N32:Q32)=SUM(M33:M36),IF(SUM(N32:Q32)&gt;0,SUM(N32:Q32),"－"),"ｴﾗｰ")</f>
        <v>3657</v>
      </c>
      <c r="N32" s="13">
        <f>IF(SUM(N33:N36)&gt;0,SUM(N33:N36),"－")</f>
        <v>1406</v>
      </c>
      <c r="O32" s="13">
        <f>IF(SUM(O33:O36)&gt;0,SUM(O33:O36),"－")</f>
        <v>1449</v>
      </c>
      <c r="P32" s="13">
        <f>IF(SUM(P33:P36)&gt;0,SUM(P33:P36),"－")</f>
        <v>270</v>
      </c>
      <c r="Q32" s="13">
        <f>IF(SUM(Q33:Q36)&gt;0,SUM(Q33:Q36),"－")</f>
        <v>532</v>
      </c>
      <c r="R32" s="14">
        <f t="shared" si="0"/>
        <v>72</v>
      </c>
      <c r="S32" s="13">
        <v>21</v>
      </c>
      <c r="T32" s="13">
        <v>51</v>
      </c>
      <c r="U32" s="14">
        <f t="shared" si="1"/>
        <v>97</v>
      </c>
      <c r="V32" s="13">
        <v>96</v>
      </c>
      <c r="W32" s="13">
        <v>1</v>
      </c>
      <c r="X32" s="14">
        <f>IF(SUM(Y32:AB32)=SUM(X33:X36),IF(SUM(Y32:AB32)&gt;0,SUM(Y32:AB32),"－"),"ｴﾗｰ")</f>
        <v>10462</v>
      </c>
      <c r="Y32" s="14">
        <f>IF(SUM(Y33:Y36)&gt;0,SUM(Y33:Y36),"－")</f>
        <v>4042</v>
      </c>
      <c r="Z32" s="13">
        <f>IF(SUM(Z33:Z36)&gt;0,SUM(Z33:Z36),"－")</f>
        <v>4306</v>
      </c>
      <c r="AA32" s="13">
        <f>IF(SUM(AA33:AA36)&gt;0,SUM(AA33:AA36),"－")</f>
        <v>669</v>
      </c>
      <c r="AB32" s="13">
        <f>IF(SUM(AB33:AB36)&gt;0,SUM(AB33:AB36),"－")</f>
        <v>1445</v>
      </c>
      <c r="AC32" s="7"/>
    </row>
    <row r="33" spans="2:29" ht="12" customHeight="1">
      <c r="B33" s="38"/>
      <c r="C33" s="27"/>
      <c r="D33" s="17" t="s">
        <v>43</v>
      </c>
      <c r="E33" s="15">
        <f t="shared" si="2"/>
        <v>21</v>
      </c>
      <c r="F33" s="16">
        <v>16</v>
      </c>
      <c r="G33" s="15">
        <v>5</v>
      </c>
      <c r="H33" s="15">
        <f t="shared" si="5"/>
        <v>5089</v>
      </c>
      <c r="I33" s="15">
        <v>1463</v>
      </c>
      <c r="J33" s="15">
        <v>1335</v>
      </c>
      <c r="K33" s="15">
        <v>689</v>
      </c>
      <c r="L33" s="15">
        <v>1602</v>
      </c>
      <c r="M33" s="15">
        <f t="shared" si="3"/>
        <v>3104</v>
      </c>
      <c r="N33" s="15">
        <v>1222</v>
      </c>
      <c r="O33" s="15">
        <v>1129</v>
      </c>
      <c r="P33" s="15">
        <v>221</v>
      </c>
      <c r="Q33" s="15">
        <v>532</v>
      </c>
      <c r="R33" s="15">
        <f t="shared" si="0"/>
        <v>68</v>
      </c>
      <c r="S33" s="15">
        <v>17</v>
      </c>
      <c r="T33" s="15">
        <v>51</v>
      </c>
      <c r="U33" s="15">
        <f t="shared" si="1"/>
        <v>93</v>
      </c>
      <c r="V33" s="15">
        <v>92</v>
      </c>
      <c r="W33" s="15">
        <v>1</v>
      </c>
      <c r="X33" s="15">
        <f t="shared" si="4"/>
        <v>8895</v>
      </c>
      <c r="Y33" s="15">
        <v>3508</v>
      </c>
      <c r="Z33" s="15">
        <v>3372</v>
      </c>
      <c r="AA33" s="15">
        <v>570</v>
      </c>
      <c r="AB33" s="15">
        <v>1445</v>
      </c>
      <c r="AC33" s="4"/>
    </row>
    <row r="34" spans="2:29" ht="12" customHeight="1">
      <c r="B34" s="38"/>
      <c r="C34" s="27"/>
      <c r="D34" s="17" t="s">
        <v>44</v>
      </c>
      <c r="E34" s="15">
        <f t="shared" si="2"/>
        <v>1</v>
      </c>
      <c r="F34" s="16">
        <v>1</v>
      </c>
      <c r="G34" s="37" t="s">
        <v>16</v>
      </c>
      <c r="H34" s="15">
        <f t="shared" si="5"/>
        <v>145</v>
      </c>
      <c r="I34" s="15">
        <v>53</v>
      </c>
      <c r="J34" s="15">
        <v>92</v>
      </c>
      <c r="K34" s="37" t="s">
        <v>16</v>
      </c>
      <c r="L34" s="37" t="s">
        <v>16</v>
      </c>
      <c r="M34" s="15">
        <f t="shared" si="3"/>
        <v>86</v>
      </c>
      <c r="N34" s="15">
        <v>34</v>
      </c>
      <c r="O34" s="15">
        <v>52</v>
      </c>
      <c r="P34" s="37" t="s">
        <v>16</v>
      </c>
      <c r="Q34" s="37" t="s">
        <v>16</v>
      </c>
      <c r="R34" s="15" t="str">
        <f t="shared" si="0"/>
        <v>－</v>
      </c>
      <c r="S34" s="15"/>
      <c r="T34" s="37" t="s">
        <v>16</v>
      </c>
      <c r="U34" s="15" t="str">
        <f t="shared" si="1"/>
        <v>－</v>
      </c>
      <c r="V34" s="15"/>
      <c r="W34" s="37" t="s">
        <v>16</v>
      </c>
      <c r="X34" s="15">
        <f t="shared" si="4"/>
        <v>261</v>
      </c>
      <c r="Y34" s="16">
        <v>81</v>
      </c>
      <c r="Z34" s="15">
        <v>180</v>
      </c>
      <c r="AA34" s="37" t="s">
        <v>16</v>
      </c>
      <c r="AB34" s="37" t="s">
        <v>16</v>
      </c>
      <c r="AC34" s="4"/>
    </row>
    <row r="35" spans="2:29" s="2" customFormat="1" ht="12" customHeight="1">
      <c r="B35" s="38"/>
      <c r="C35" s="39"/>
      <c r="D35" s="17" t="s">
        <v>45</v>
      </c>
      <c r="E35" s="15">
        <f t="shared" si="2"/>
        <v>3</v>
      </c>
      <c r="F35" s="16">
        <v>3</v>
      </c>
      <c r="G35" s="37" t="s">
        <v>16</v>
      </c>
      <c r="H35" s="15">
        <f t="shared" si="5"/>
        <v>337</v>
      </c>
      <c r="I35" s="16">
        <v>82</v>
      </c>
      <c r="J35" s="16">
        <v>255</v>
      </c>
      <c r="K35" s="37" t="s">
        <v>16</v>
      </c>
      <c r="L35" s="37" t="s">
        <v>16</v>
      </c>
      <c r="M35" s="15">
        <f t="shared" si="3"/>
        <v>278</v>
      </c>
      <c r="N35" s="16">
        <v>75</v>
      </c>
      <c r="O35" s="16">
        <v>203</v>
      </c>
      <c r="P35" s="37" t="s">
        <v>16</v>
      </c>
      <c r="Q35" s="37" t="s">
        <v>16</v>
      </c>
      <c r="R35" s="15">
        <f t="shared" si="0"/>
        <v>1</v>
      </c>
      <c r="S35" s="16">
        <v>1</v>
      </c>
      <c r="T35" s="37" t="s">
        <v>16</v>
      </c>
      <c r="U35" s="15">
        <f t="shared" si="1"/>
        <v>2</v>
      </c>
      <c r="V35" s="16">
        <v>2</v>
      </c>
      <c r="W35" s="37" t="s">
        <v>16</v>
      </c>
      <c r="X35" s="15">
        <f t="shared" si="4"/>
        <v>797</v>
      </c>
      <c r="Y35" s="15">
        <v>211</v>
      </c>
      <c r="Z35" s="16">
        <v>586</v>
      </c>
      <c r="AA35" s="37" t="s">
        <v>16</v>
      </c>
      <c r="AB35" s="37" t="s">
        <v>16</v>
      </c>
      <c r="AC35" s="10"/>
    </row>
    <row r="36" spans="2:29" ht="12" customHeight="1">
      <c r="B36" s="38"/>
      <c r="C36" s="27"/>
      <c r="D36" s="17" t="s">
        <v>15</v>
      </c>
      <c r="E36" s="15">
        <f t="shared" si="2"/>
        <v>3</v>
      </c>
      <c r="F36" s="16">
        <v>2</v>
      </c>
      <c r="G36" s="15">
        <v>1</v>
      </c>
      <c r="H36" s="15">
        <f t="shared" si="5"/>
        <v>310</v>
      </c>
      <c r="I36" s="15">
        <v>83</v>
      </c>
      <c r="J36" s="15">
        <v>70</v>
      </c>
      <c r="K36" s="15">
        <v>157</v>
      </c>
      <c r="L36" s="37" t="s">
        <v>16</v>
      </c>
      <c r="M36" s="15">
        <f t="shared" si="3"/>
        <v>189</v>
      </c>
      <c r="N36" s="15">
        <v>75</v>
      </c>
      <c r="O36" s="15">
        <v>65</v>
      </c>
      <c r="P36" s="15">
        <v>49</v>
      </c>
      <c r="Q36" s="37" t="s">
        <v>16</v>
      </c>
      <c r="R36" s="15">
        <f t="shared" si="0"/>
        <v>3</v>
      </c>
      <c r="S36" s="15">
        <v>3</v>
      </c>
      <c r="T36" s="37" t="s">
        <v>16</v>
      </c>
      <c r="U36" s="15">
        <f t="shared" si="1"/>
        <v>2</v>
      </c>
      <c r="V36" s="15">
        <v>2</v>
      </c>
      <c r="W36" s="37" t="s">
        <v>16</v>
      </c>
      <c r="X36" s="15">
        <f t="shared" si="4"/>
        <v>509</v>
      </c>
      <c r="Y36" s="16">
        <v>242</v>
      </c>
      <c r="Z36" s="15">
        <v>168</v>
      </c>
      <c r="AA36" s="15">
        <v>99</v>
      </c>
      <c r="AB36" s="37" t="s">
        <v>16</v>
      </c>
      <c r="AC36" s="4"/>
    </row>
    <row r="37" spans="2:29" s="5" customFormat="1" ht="12" customHeight="1">
      <c r="B37" s="38"/>
      <c r="C37" s="21" t="s">
        <v>46</v>
      </c>
      <c r="D37" s="35"/>
      <c r="E37" s="14">
        <f>IF(SUM(F37:G37)=SUM(E38:E40),IF(SUM(F37:G37)&gt;0,SUM(F37:G37),"－"),"ｴﾗｰ")</f>
        <v>11</v>
      </c>
      <c r="F37" s="13">
        <f>IF(SUM(F38:F40)&gt;0,SUM(F38:F40),"－")</f>
        <v>4</v>
      </c>
      <c r="G37" s="13">
        <f>IF(SUM(G38:G40)&gt;0,SUM(G38:G40),"－")</f>
        <v>7</v>
      </c>
      <c r="H37" s="14">
        <f>IF(SUM(I37:L37)=SUM(H38:H40),IF(SUM(I37:L37)&gt;0,SUM(I37:L37),"－"),"ｴﾗｰ")</f>
        <v>1698</v>
      </c>
      <c r="I37" s="37" t="str">
        <f>IF(SUM(I38:I40)&gt;0,SUM(I38:I40),"－")</f>
        <v>－</v>
      </c>
      <c r="J37" s="13">
        <f>IF(SUM(J38:J40)&gt;0,SUM(J38:J40),"－")</f>
        <v>399</v>
      </c>
      <c r="K37" s="13">
        <f>IF(SUM(K38:K40)&gt;0,SUM(K38:K40),"－")</f>
        <v>107</v>
      </c>
      <c r="L37" s="13">
        <f>IF(SUM(L38:L40)&gt;0,SUM(L38:L40),"－")</f>
        <v>1192</v>
      </c>
      <c r="M37" s="14">
        <f>IF(SUM(N37:Q37)=SUM(M38:M40),IF(SUM(N37:Q37)&gt;0,SUM(N37:Q37),"－"),"ｴﾗｰ")</f>
        <v>1108</v>
      </c>
      <c r="N37" s="37" t="str">
        <f>IF(SUM(N38:N40)&gt;0,SUM(N38:N40),"－")</f>
        <v>－</v>
      </c>
      <c r="O37" s="13">
        <f>IF(SUM(O38:O40)&gt;0,SUM(O38:O40),"－")</f>
        <v>270</v>
      </c>
      <c r="P37" s="13">
        <f>IF(SUM(P38:P40)&gt;0,SUM(P38:P40),"－")</f>
        <v>60</v>
      </c>
      <c r="Q37" s="13">
        <f>IF(SUM(Q38:Q40)&gt;0,SUM(Q38:Q40),"－")</f>
        <v>778</v>
      </c>
      <c r="R37" s="14">
        <f t="shared" si="0"/>
        <v>33</v>
      </c>
      <c r="S37" s="13">
        <v>11</v>
      </c>
      <c r="T37" s="13">
        <v>22</v>
      </c>
      <c r="U37" s="14">
        <f t="shared" si="1"/>
        <v>5</v>
      </c>
      <c r="V37" s="37" t="s">
        <v>16</v>
      </c>
      <c r="W37" s="13">
        <v>5</v>
      </c>
      <c r="X37" s="14">
        <f>IF(SUM(Y37:AB37)=SUM(X38:X40),IF(SUM(Y37:AB37)&gt;0,SUM(Y37:AB37),"－"),"ｴﾗｰ")</f>
        <v>3187</v>
      </c>
      <c r="Y37" s="37" t="str">
        <f>IF(SUM(Y38:Y40)&gt;0,SUM(Y38:Y40),"－")</f>
        <v>－</v>
      </c>
      <c r="Z37" s="13">
        <f>IF(SUM(Z38:Z40)&gt;0,SUM(Z38:Z40),"－")</f>
        <v>803</v>
      </c>
      <c r="AA37" s="13">
        <f>IF(SUM(AA38:AA40)&gt;0,SUM(AA38:AA40),"－")</f>
        <v>178</v>
      </c>
      <c r="AB37" s="13">
        <f>IF(SUM(AB38:AB40)&gt;0,SUM(AB38:AB40),"－")</f>
        <v>2206</v>
      </c>
      <c r="AC37" s="6"/>
    </row>
    <row r="38" spans="2:29" ht="12" customHeight="1">
      <c r="B38" s="38"/>
      <c r="C38" s="39"/>
      <c r="D38" s="17" t="s">
        <v>47</v>
      </c>
      <c r="E38" s="15">
        <f t="shared" si="2"/>
        <v>10</v>
      </c>
      <c r="F38" s="16">
        <v>4</v>
      </c>
      <c r="G38" s="15">
        <v>6</v>
      </c>
      <c r="H38" s="15">
        <f t="shared" si="5"/>
        <v>1504</v>
      </c>
      <c r="I38" s="37" t="s">
        <v>16</v>
      </c>
      <c r="J38" s="15">
        <v>399</v>
      </c>
      <c r="K38" s="37" t="s">
        <v>16</v>
      </c>
      <c r="L38" s="15">
        <v>1105</v>
      </c>
      <c r="M38" s="15">
        <f t="shared" si="3"/>
        <v>999</v>
      </c>
      <c r="N38" s="37" t="s">
        <v>16</v>
      </c>
      <c r="O38" s="15">
        <v>270</v>
      </c>
      <c r="P38" s="15"/>
      <c r="Q38" s="15">
        <v>729</v>
      </c>
      <c r="R38" s="15">
        <f t="shared" si="0"/>
        <v>25</v>
      </c>
      <c r="S38" s="15">
        <v>11</v>
      </c>
      <c r="T38" s="15">
        <v>14</v>
      </c>
      <c r="U38" s="15">
        <f t="shared" si="1"/>
        <v>5</v>
      </c>
      <c r="V38" s="37" t="s">
        <v>16</v>
      </c>
      <c r="W38" s="15">
        <v>5</v>
      </c>
      <c r="X38" s="15">
        <f t="shared" si="4"/>
        <v>2882</v>
      </c>
      <c r="Y38" s="37" t="s">
        <v>16</v>
      </c>
      <c r="Z38" s="15">
        <v>803</v>
      </c>
      <c r="AA38" s="37" t="s">
        <v>16</v>
      </c>
      <c r="AB38" s="15">
        <v>2079</v>
      </c>
      <c r="AC38" s="4"/>
    </row>
    <row r="39" spans="2:28" ht="13.5">
      <c r="B39" s="38"/>
      <c r="C39" s="39"/>
      <c r="D39" s="17" t="s">
        <v>48</v>
      </c>
      <c r="E39" s="15">
        <f t="shared" si="2"/>
        <v>1</v>
      </c>
      <c r="F39" s="37" t="s">
        <v>16</v>
      </c>
      <c r="G39" s="15">
        <v>1</v>
      </c>
      <c r="H39" s="15">
        <f t="shared" si="5"/>
        <v>194</v>
      </c>
      <c r="I39" s="37" t="s">
        <v>16</v>
      </c>
      <c r="J39" s="37" t="s">
        <v>16</v>
      </c>
      <c r="K39" s="15">
        <v>107</v>
      </c>
      <c r="L39" s="15">
        <v>87</v>
      </c>
      <c r="M39" s="15">
        <f t="shared" si="3"/>
        <v>109</v>
      </c>
      <c r="N39" s="37" t="s">
        <v>16</v>
      </c>
      <c r="O39" s="37" t="s">
        <v>16</v>
      </c>
      <c r="P39" s="15">
        <v>60</v>
      </c>
      <c r="Q39" s="15">
        <v>49</v>
      </c>
      <c r="R39" s="15">
        <f t="shared" si="0"/>
        <v>8</v>
      </c>
      <c r="S39" s="37" t="s">
        <v>16</v>
      </c>
      <c r="T39" s="15">
        <v>8</v>
      </c>
      <c r="U39" s="15" t="str">
        <f t="shared" si="1"/>
        <v>－</v>
      </c>
      <c r="V39" s="37" t="s">
        <v>16</v>
      </c>
      <c r="W39" s="37" t="s">
        <v>16</v>
      </c>
      <c r="X39" s="15">
        <f t="shared" si="4"/>
        <v>305</v>
      </c>
      <c r="Y39" s="37" t="s">
        <v>16</v>
      </c>
      <c r="Z39" s="37" t="s">
        <v>16</v>
      </c>
      <c r="AA39" s="15">
        <v>178</v>
      </c>
      <c r="AB39" s="15">
        <v>127</v>
      </c>
    </row>
    <row r="40" spans="2:28" ht="13.5">
      <c r="B40" s="38"/>
      <c r="C40" s="39"/>
      <c r="D40" s="17" t="s">
        <v>49</v>
      </c>
      <c r="E40" s="15" t="str">
        <f t="shared" si="2"/>
        <v>－</v>
      </c>
      <c r="F40" s="37" t="s">
        <v>16</v>
      </c>
      <c r="G40" s="37" t="s">
        <v>16</v>
      </c>
      <c r="H40" s="15" t="str">
        <f t="shared" si="5"/>
        <v>－</v>
      </c>
      <c r="I40" s="37" t="s">
        <v>16</v>
      </c>
      <c r="J40" s="37" t="s">
        <v>16</v>
      </c>
      <c r="K40" s="37" t="s">
        <v>16</v>
      </c>
      <c r="L40" s="37" t="s">
        <v>16</v>
      </c>
      <c r="M40" s="15" t="str">
        <f t="shared" si="3"/>
        <v>－</v>
      </c>
      <c r="N40" s="37" t="s">
        <v>16</v>
      </c>
      <c r="O40" s="37" t="s">
        <v>16</v>
      </c>
      <c r="P40" s="37" t="s">
        <v>16</v>
      </c>
      <c r="Q40" s="37" t="s">
        <v>16</v>
      </c>
      <c r="R40" s="15" t="str">
        <f t="shared" si="0"/>
        <v>－</v>
      </c>
      <c r="S40" s="37" t="s">
        <v>16</v>
      </c>
      <c r="T40" s="37" t="s">
        <v>16</v>
      </c>
      <c r="U40" s="15" t="str">
        <f t="shared" si="1"/>
        <v>－</v>
      </c>
      <c r="V40" s="37" t="s">
        <v>16</v>
      </c>
      <c r="W40" s="37" t="s">
        <v>16</v>
      </c>
      <c r="X40" s="15" t="str">
        <f t="shared" si="4"/>
        <v>－</v>
      </c>
      <c r="Y40" s="37" t="s">
        <v>16</v>
      </c>
      <c r="Z40" s="37" t="s">
        <v>16</v>
      </c>
      <c r="AA40" s="37" t="s">
        <v>16</v>
      </c>
      <c r="AB40" s="37" t="s">
        <v>16</v>
      </c>
    </row>
    <row r="41" spans="2:28" s="5" customFormat="1" ht="13.5" customHeight="1">
      <c r="B41" s="38"/>
      <c r="C41" s="21" t="s">
        <v>50</v>
      </c>
      <c r="D41" s="35"/>
      <c r="E41" s="14">
        <f>IF(SUM(F41:G41)=SUM(E42:E43),IF(SUM(F41:G41)&gt;0,SUM(F41:G41),"－"),"ｴﾗｰ")</f>
        <v>3</v>
      </c>
      <c r="F41" s="13">
        <f>IF(SUM(F42:F43)&gt;0,SUM(F42:F43),"－")</f>
        <v>1</v>
      </c>
      <c r="G41" s="13">
        <f>IF(SUM(G42:G43)&gt;0,SUM(G42:G43),"－")</f>
        <v>2</v>
      </c>
      <c r="H41" s="14">
        <f>IF(SUM(I41:L41)=SUM(H42:H43),IF(SUM(I41:L41)&gt;0,SUM(I41:L41),"－"),"ｴﾗｰ")</f>
        <v>308</v>
      </c>
      <c r="I41" s="13">
        <f>IF(SUM(I42:I43)&gt;0,SUM(I42:I43),"－")</f>
        <v>63</v>
      </c>
      <c r="J41" s="13">
        <f>IF(SUM(J42:J43)&gt;0,SUM(J42:J43),"－")</f>
        <v>4</v>
      </c>
      <c r="K41" s="13">
        <f>IF(SUM(K42:K43)&gt;0,SUM(K42:K43),"－")</f>
        <v>40</v>
      </c>
      <c r="L41" s="13">
        <f>IF(SUM(L42:L43)&gt;0,SUM(L42:L43),"－")</f>
        <v>201</v>
      </c>
      <c r="M41" s="14">
        <f>IF(SUM(N41:Q41)=SUM(M42:M43),IF(SUM(N41:Q41)&gt;0,SUM(N41:Q41),"－"),"ｴﾗｰ")</f>
        <v>113</v>
      </c>
      <c r="N41" s="13">
        <f>IF(SUM(N42:N43)&gt;0,SUM(N42:N43),"－")</f>
        <v>37</v>
      </c>
      <c r="O41" s="13">
        <f>IF(SUM(O42:O43)&gt;0,SUM(O42:O43),"－")</f>
        <v>2</v>
      </c>
      <c r="P41" s="13">
        <f>IF(SUM(P42:P43)&gt;0,SUM(P42:P43),"－")</f>
        <v>40</v>
      </c>
      <c r="Q41" s="13">
        <f>IF(SUM(Q42:Q43)&gt;0,SUM(Q42:Q43),"－")</f>
        <v>34</v>
      </c>
      <c r="R41" s="14">
        <f t="shared" si="0"/>
        <v>3</v>
      </c>
      <c r="S41" s="37" t="s">
        <v>16</v>
      </c>
      <c r="T41" s="13">
        <v>3</v>
      </c>
      <c r="U41" s="14">
        <f t="shared" si="1"/>
        <v>1</v>
      </c>
      <c r="V41" s="37" t="s">
        <v>16</v>
      </c>
      <c r="W41" s="13">
        <v>1</v>
      </c>
      <c r="X41" s="14">
        <f>IF(SUM(Y41:AB41)=SUM(X42:X43),IF(SUM(Y41:AB41)&gt;0,SUM(Y41:AB41),"－"),"ｴﾗｰ")</f>
        <v>314</v>
      </c>
      <c r="Y41" s="13">
        <f>IF(SUM(Y42:Y43)&gt;0,SUM(Y42:Y43),"－")</f>
        <v>115</v>
      </c>
      <c r="Z41" s="13">
        <f>IF(SUM(Z42:Z43)&gt;0,SUM(Z42:Z43),"－")</f>
        <v>5</v>
      </c>
      <c r="AA41" s="13">
        <f>IF(SUM(AA42:AA43)&gt;0,SUM(AA42:AA43),"－")</f>
        <v>116</v>
      </c>
      <c r="AB41" s="13">
        <f>IF(SUM(AB42:AB43)&gt;0,SUM(AB42:AB43),"－")</f>
        <v>78</v>
      </c>
    </row>
    <row r="42" spans="2:28" s="2" customFormat="1" ht="13.5" customHeight="1">
      <c r="B42" s="38"/>
      <c r="C42" s="18"/>
      <c r="D42" s="17" t="s">
        <v>51</v>
      </c>
      <c r="E42" s="15">
        <f t="shared" si="2"/>
        <v>2</v>
      </c>
      <c r="F42" s="16">
        <v>1</v>
      </c>
      <c r="G42" s="16">
        <v>1</v>
      </c>
      <c r="H42" s="15">
        <f t="shared" si="5"/>
        <v>118</v>
      </c>
      <c r="I42" s="16">
        <v>63</v>
      </c>
      <c r="J42" s="16">
        <v>4</v>
      </c>
      <c r="K42" s="16">
        <v>40</v>
      </c>
      <c r="L42" s="16">
        <v>11</v>
      </c>
      <c r="M42" s="15">
        <f t="shared" si="3"/>
        <v>90</v>
      </c>
      <c r="N42" s="16">
        <v>37</v>
      </c>
      <c r="O42" s="16">
        <v>2</v>
      </c>
      <c r="P42" s="16">
        <v>40</v>
      </c>
      <c r="Q42" s="16">
        <v>11</v>
      </c>
      <c r="R42" s="15">
        <f t="shared" si="0"/>
        <v>2</v>
      </c>
      <c r="S42" s="37" t="s">
        <v>16</v>
      </c>
      <c r="T42" s="16">
        <v>2</v>
      </c>
      <c r="U42" s="15">
        <f t="shared" si="1"/>
        <v>1</v>
      </c>
      <c r="V42" s="37" t="s">
        <v>16</v>
      </c>
      <c r="W42" s="16">
        <v>1</v>
      </c>
      <c r="X42" s="15">
        <f t="shared" si="4"/>
        <v>263</v>
      </c>
      <c r="Y42" s="16">
        <v>115</v>
      </c>
      <c r="Z42" s="16">
        <v>5</v>
      </c>
      <c r="AA42" s="16">
        <v>116</v>
      </c>
      <c r="AB42" s="16">
        <v>27</v>
      </c>
    </row>
    <row r="43" spans="2:28" ht="13.5">
      <c r="B43" s="38"/>
      <c r="C43" s="39"/>
      <c r="D43" s="17" t="s">
        <v>52</v>
      </c>
      <c r="E43" s="15">
        <f t="shared" si="2"/>
        <v>1</v>
      </c>
      <c r="F43" s="37" t="s">
        <v>16</v>
      </c>
      <c r="G43" s="15">
        <v>1</v>
      </c>
      <c r="H43" s="15">
        <f t="shared" si="5"/>
        <v>190</v>
      </c>
      <c r="I43" s="37" t="s">
        <v>16</v>
      </c>
      <c r="J43" s="37" t="s">
        <v>16</v>
      </c>
      <c r="K43" s="37" t="s">
        <v>16</v>
      </c>
      <c r="L43" s="15">
        <v>190</v>
      </c>
      <c r="M43" s="15">
        <f t="shared" si="3"/>
        <v>23</v>
      </c>
      <c r="N43" s="37" t="s">
        <v>16</v>
      </c>
      <c r="O43" s="37" t="s">
        <v>16</v>
      </c>
      <c r="P43" s="37" t="s">
        <v>16</v>
      </c>
      <c r="Q43" s="15">
        <v>23</v>
      </c>
      <c r="R43" s="15">
        <f t="shared" si="0"/>
        <v>1</v>
      </c>
      <c r="S43" s="37" t="s">
        <v>16</v>
      </c>
      <c r="T43" s="15">
        <v>1</v>
      </c>
      <c r="U43" s="15" t="str">
        <f t="shared" si="1"/>
        <v>－</v>
      </c>
      <c r="V43" s="37" t="s">
        <v>16</v>
      </c>
      <c r="W43" s="37" t="s">
        <v>16</v>
      </c>
      <c r="X43" s="15">
        <f t="shared" si="4"/>
        <v>51</v>
      </c>
      <c r="Y43" s="37" t="s">
        <v>16</v>
      </c>
      <c r="Z43" s="37" t="s">
        <v>16</v>
      </c>
      <c r="AA43" s="37" t="s">
        <v>16</v>
      </c>
      <c r="AB43" s="15">
        <v>51</v>
      </c>
    </row>
    <row r="44" spans="2:28" ht="13.5">
      <c r="B44" s="4"/>
      <c r="C44" s="4"/>
      <c r="D44" s="4"/>
      <c r="E44" s="12"/>
      <c r="F44" s="4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4:5" ht="13.5">
      <c r="D45" s="9"/>
      <c r="E45" s="4"/>
    </row>
    <row r="46" ht="13.5">
      <c r="E46" s="4"/>
    </row>
    <row r="47" ht="13.5">
      <c r="E47" s="4"/>
    </row>
    <row r="48" ht="13.5">
      <c r="E48" s="4"/>
    </row>
    <row r="49" spans="5:28" ht="13.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5:28" ht="13.5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</sheetData>
  <mergeCells count="29">
    <mergeCell ref="AA5:AB6"/>
    <mergeCell ref="P6:Q6"/>
    <mergeCell ref="N5:Q5"/>
    <mergeCell ref="E4:G5"/>
    <mergeCell ref="X4:AB4"/>
    <mergeCell ref="H4:W4"/>
    <mergeCell ref="H5:L5"/>
    <mergeCell ref="R5:T6"/>
    <mergeCell ref="U5:W6"/>
    <mergeCell ref="H6:H7"/>
    <mergeCell ref="N6:O6"/>
    <mergeCell ref="M5:M7"/>
    <mergeCell ref="X5:X7"/>
    <mergeCell ref="Y5:Z6"/>
    <mergeCell ref="K6:L6"/>
    <mergeCell ref="B10:D10"/>
    <mergeCell ref="B8:D8"/>
    <mergeCell ref="B4:D7"/>
    <mergeCell ref="I6:J6"/>
    <mergeCell ref="E6:E7"/>
    <mergeCell ref="F6:F7"/>
    <mergeCell ref="B11:B43"/>
    <mergeCell ref="G6:G7"/>
    <mergeCell ref="C11:D11"/>
    <mergeCell ref="C41:D41"/>
    <mergeCell ref="C37:D37"/>
    <mergeCell ref="B9:D9"/>
    <mergeCell ref="C32:D32"/>
    <mergeCell ref="C20:D20"/>
  </mergeCells>
  <printOptions horizontalCentered="1"/>
  <pageMargins left="0.2755905511811024" right="0.2755905511811024" top="0.5905511811023623" bottom="0.3937007874015748" header="0.3937007874015748" footer="0.3937007874015748"/>
  <pageSetup firstPageNumber="52" useFirstPageNumber="1" horizontalDpi="300" verticalDpi="3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2004-01-26T09:56:17Z</cp:lastPrinted>
  <dcterms:created xsi:type="dcterms:W3CDTF">2001-08-22T05:24:47Z</dcterms:created>
  <dcterms:modified xsi:type="dcterms:W3CDTF">2004-01-26T09:56:35Z</dcterms:modified>
  <cp:category/>
  <cp:version/>
  <cp:contentType/>
  <cp:contentStatus/>
</cp:coreProperties>
</file>