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85" windowWidth="11715" windowHeight="3270" activeTab="0"/>
  </bookViews>
  <sheets>
    <sheet name="第７８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<sst xmlns="http://schemas.openxmlformats.org/spreadsheetml/2006/main" count="101" uniqueCount="43">
  <si>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卒業後の状況調査</t>
  </si>
  <si>
    <t>（高等学校）</t>
  </si>
  <si>
    <t xml:space="preserve">第78表　進　路　別 </t>
  </si>
  <si>
    <t xml:space="preserve"> 卒　業　者　数（学科別）</t>
  </si>
  <si>
    <t>（単位：人、％）</t>
  </si>
  <si>
    <t>区　　　　分</t>
  </si>
  <si>
    <t>計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</si>
  <si>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</si>
  <si>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</si>
  <si>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</si>
  <si>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</si>
  <si>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</si>
  <si>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</si>
  <si>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大 学 等 進 学 率</t>
  </si>
  <si>
    <t>Ａ大学等進学者</t>
  </si>
  <si>
    <t>（専門課程）</t>
  </si>
  <si>
    <t>（一般課程）</t>
  </si>
  <si>
    <t>就職している者(再掲)</t>
  </si>
  <si>
    <t>進　学　者</t>
  </si>
  <si>
    <t>等入学者</t>
  </si>
  <si>
    <t>Ａのうち</t>
  </si>
  <si>
    <t>Ｂのうち</t>
  </si>
  <si>
    <t>Ｃのうち</t>
  </si>
  <si>
    <t>計</t>
  </si>
  <si>
    <t>男</t>
  </si>
  <si>
    <t>女</t>
  </si>
  <si>
    <t>(男・女)</t>
  </si>
  <si>
    <t>男</t>
  </si>
  <si>
    <t>女</t>
  </si>
  <si>
    <t>平成9年３月</t>
  </si>
  <si>
    <t>平成10年３月</t>
  </si>
  <si>
    <t>全日制計</t>
  </si>
  <si>
    <t xml:space="preserve"> 普通科</t>
  </si>
  <si>
    <t>－</t>
  </si>
  <si>
    <t xml:space="preserve"> 農業科</t>
  </si>
  <si>
    <t>－</t>
  </si>
  <si>
    <t xml:space="preserve"> 工業科</t>
  </si>
  <si>
    <t>－</t>
  </si>
  <si>
    <t xml:space="preserve"> 商業科</t>
  </si>
  <si>
    <t xml:space="preserve"> 家庭科</t>
  </si>
  <si>
    <t xml:space="preserve"> その他</t>
  </si>
  <si>
    <t>定時制計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</si>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</sst>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distributed"/>
    </xf>
    <xf numFmtId="0" fontId="0" fillId="0" borderId="1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8.25390625" style="0" customWidth="1"/>
    <col min="7" max="12" width="7.375" style="0" customWidth="1"/>
    <col min="13" max="18" width="7.00390625" style="0" customWidth="1"/>
    <col min="19" max="24" width="7.125" style="0" customWidth="1"/>
  </cols>
  <sheetData>
    <row r="1" ht="13.5" customHeight="1"/>
    <row r="2" spans="1:24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0</v>
      </c>
    </row>
    <row r="3" spans="1:24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2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6" t="s">
        <v>4</v>
      </c>
    </row>
    <row r="6" spans="1:25" ht="15" customHeight="1">
      <c r="A6" s="7" t="s">
        <v>5</v>
      </c>
      <c r="B6" s="7"/>
      <c r="C6" s="8"/>
      <c r="D6" s="9" t="s">
        <v>6</v>
      </c>
      <c r="E6" s="10"/>
      <c r="F6" s="10"/>
      <c r="G6" s="11"/>
      <c r="H6" s="12"/>
      <c r="I6" s="9" t="s">
        <v>7</v>
      </c>
      <c r="J6" s="13"/>
      <c r="K6" s="9" t="s">
        <v>8</v>
      </c>
      <c r="L6" s="10"/>
      <c r="M6" s="10" t="s">
        <v>9</v>
      </c>
      <c r="N6" s="13"/>
      <c r="O6" s="9" t="s">
        <v>10</v>
      </c>
      <c r="P6" s="13"/>
      <c r="Q6" s="9" t="s">
        <v>11</v>
      </c>
      <c r="R6" s="13"/>
      <c r="S6" s="9" t="s">
        <v>12</v>
      </c>
      <c r="T6" s="10"/>
      <c r="U6" s="13"/>
      <c r="V6" s="9" t="s">
        <v>13</v>
      </c>
      <c r="W6" s="10"/>
      <c r="X6" s="10"/>
      <c r="Y6" s="14"/>
    </row>
    <row r="7" spans="1:25" ht="15" customHeight="1">
      <c r="A7" s="15"/>
      <c r="B7" s="15"/>
      <c r="C7" s="16"/>
      <c r="D7" s="17"/>
      <c r="E7" s="18"/>
      <c r="F7" s="18"/>
      <c r="G7" s="17" t="s">
        <v>14</v>
      </c>
      <c r="H7" s="19"/>
      <c r="I7" s="17" t="s">
        <v>15</v>
      </c>
      <c r="J7" s="19"/>
      <c r="K7" s="17" t="s">
        <v>16</v>
      </c>
      <c r="L7" s="20"/>
      <c r="M7" s="20"/>
      <c r="N7" s="19"/>
      <c r="O7" s="17"/>
      <c r="P7" s="19"/>
      <c r="Q7" s="17"/>
      <c r="R7" s="19"/>
      <c r="S7" s="21" t="s">
        <v>17</v>
      </c>
      <c r="T7" s="22"/>
      <c r="U7" s="23"/>
      <c r="V7" s="17"/>
      <c r="W7" s="20"/>
      <c r="X7" s="20"/>
      <c r="Y7" s="14"/>
    </row>
    <row r="8" spans="1:25" ht="15" customHeight="1">
      <c r="A8" s="15"/>
      <c r="B8" s="15"/>
      <c r="C8" s="16"/>
      <c r="D8" s="17"/>
      <c r="E8" s="18"/>
      <c r="F8" s="18"/>
      <c r="G8" s="21"/>
      <c r="H8" s="23"/>
      <c r="I8" s="21" t="s">
        <v>18</v>
      </c>
      <c r="J8" s="23"/>
      <c r="K8" s="21" t="s">
        <v>19</v>
      </c>
      <c r="L8" s="22"/>
      <c r="M8" s="22"/>
      <c r="N8" s="23"/>
      <c r="O8" s="21"/>
      <c r="P8" s="23"/>
      <c r="Q8" s="21"/>
      <c r="R8" s="23"/>
      <c r="S8" s="24" t="s">
        <v>20</v>
      </c>
      <c r="T8" s="24" t="s">
        <v>21</v>
      </c>
      <c r="U8" s="24" t="s">
        <v>22</v>
      </c>
      <c r="V8" s="21"/>
      <c r="W8" s="22"/>
      <c r="X8" s="22"/>
      <c r="Y8" s="14"/>
    </row>
    <row r="9" spans="1:25" ht="15" customHeight="1">
      <c r="A9" s="25"/>
      <c r="B9" s="25"/>
      <c r="C9" s="26"/>
      <c r="D9" s="27" t="s">
        <v>23</v>
      </c>
      <c r="E9" s="27" t="s">
        <v>24</v>
      </c>
      <c r="F9" s="27" t="s">
        <v>25</v>
      </c>
      <c r="G9" s="27" t="s">
        <v>24</v>
      </c>
      <c r="H9" s="27" t="s">
        <v>25</v>
      </c>
      <c r="I9" s="27" t="s">
        <v>24</v>
      </c>
      <c r="J9" s="27" t="s">
        <v>25</v>
      </c>
      <c r="K9" s="27" t="s">
        <v>24</v>
      </c>
      <c r="L9" s="28" t="s">
        <v>25</v>
      </c>
      <c r="M9" s="29" t="s">
        <v>24</v>
      </c>
      <c r="N9" s="27" t="s">
        <v>25</v>
      </c>
      <c r="O9" s="27" t="s">
        <v>24</v>
      </c>
      <c r="P9" s="27" t="s">
        <v>25</v>
      </c>
      <c r="Q9" s="27" t="s">
        <v>24</v>
      </c>
      <c r="R9" s="27" t="s">
        <v>25</v>
      </c>
      <c r="S9" s="27" t="s">
        <v>26</v>
      </c>
      <c r="T9" s="27" t="s">
        <v>26</v>
      </c>
      <c r="U9" s="27" t="s">
        <v>26</v>
      </c>
      <c r="V9" s="27" t="s">
        <v>6</v>
      </c>
      <c r="W9" s="27" t="s">
        <v>27</v>
      </c>
      <c r="X9" s="28" t="s">
        <v>28</v>
      </c>
      <c r="Y9" s="14"/>
    </row>
    <row r="10" spans="1:24" ht="17.25" customHeight="1">
      <c r="A10" s="30" t="s">
        <v>29</v>
      </c>
      <c r="B10" s="30"/>
      <c r="C10" s="31"/>
      <c r="D10" s="32">
        <v>24451</v>
      </c>
      <c r="E10" s="33">
        <v>12164</v>
      </c>
      <c r="F10" s="33">
        <v>12287</v>
      </c>
      <c r="G10" s="34">
        <v>4013</v>
      </c>
      <c r="H10" s="34">
        <v>5144</v>
      </c>
      <c r="I10" s="34">
        <v>2117</v>
      </c>
      <c r="J10" s="34">
        <v>2502</v>
      </c>
      <c r="K10" s="34">
        <v>2158</v>
      </c>
      <c r="L10" s="34">
        <v>1312</v>
      </c>
      <c r="M10" s="34">
        <v>3267</v>
      </c>
      <c r="N10" s="34">
        <v>2629</v>
      </c>
      <c r="O10" s="34">
        <v>608</v>
      </c>
      <c r="P10" s="34">
        <v>699</v>
      </c>
      <c r="Q10" s="34">
        <v>1</v>
      </c>
      <c r="R10" s="34">
        <v>1</v>
      </c>
      <c r="S10" s="34">
        <v>15</v>
      </c>
      <c r="T10" s="34">
        <v>24</v>
      </c>
      <c r="U10" s="34">
        <v>272</v>
      </c>
      <c r="V10" s="35">
        <v>37.5</v>
      </c>
      <c r="W10" s="35">
        <v>33</v>
      </c>
      <c r="X10" s="35">
        <v>41.9</v>
      </c>
    </row>
    <row r="11" spans="1:24" ht="17.25" customHeight="1">
      <c r="A11" s="36" t="s">
        <v>30</v>
      </c>
      <c r="B11" s="36"/>
      <c r="C11" s="4"/>
      <c r="D11" s="37">
        <f>IF(SUM(D12)+SUM(D19)&gt;0,SUM(D12)+SUM(D19),"－")</f>
        <v>23538</v>
      </c>
      <c r="E11" s="38">
        <f aca="true" t="shared" si="0" ref="E11:U11">IF(SUM(E12)+SUM(E19)&gt;0,SUM(E12)+SUM(E19),"－")</f>
        <v>11612</v>
      </c>
      <c r="F11" s="38">
        <f t="shared" si="0"/>
        <v>11926</v>
      </c>
      <c r="G11" s="38">
        <f t="shared" si="0"/>
        <v>4184</v>
      </c>
      <c r="H11" s="38">
        <f t="shared" si="0"/>
        <v>5095</v>
      </c>
      <c r="I11" s="38">
        <f t="shared" si="0"/>
        <v>2047</v>
      </c>
      <c r="J11" s="38">
        <f t="shared" si="0"/>
        <v>2545</v>
      </c>
      <c r="K11" s="38">
        <f t="shared" si="0"/>
        <v>1840</v>
      </c>
      <c r="L11" s="38">
        <f t="shared" si="0"/>
        <v>1017</v>
      </c>
      <c r="M11" s="38">
        <f t="shared" si="0"/>
        <v>3004</v>
      </c>
      <c r="N11" s="38">
        <f t="shared" si="0"/>
        <v>2518</v>
      </c>
      <c r="O11" s="38">
        <f t="shared" si="0"/>
        <v>536</v>
      </c>
      <c r="P11" s="38">
        <f t="shared" si="0"/>
        <v>751</v>
      </c>
      <c r="Q11" s="38">
        <f t="shared" si="0"/>
        <v>1</v>
      </c>
      <c r="R11" s="38" t="str">
        <f t="shared" si="0"/>
        <v>－</v>
      </c>
      <c r="S11" s="38">
        <f t="shared" si="0"/>
        <v>27</v>
      </c>
      <c r="T11" s="38">
        <f t="shared" si="0"/>
        <v>10</v>
      </c>
      <c r="U11" s="38">
        <f t="shared" si="0"/>
        <v>198</v>
      </c>
      <c r="V11" s="39">
        <f aca="true" t="shared" si="1" ref="V11:V22">IF(ROUND(SUM(G11:H11)/D11*100,1)&gt;0,ROUND(SUM(G11:H11)/D11*100,1),"－")</f>
        <v>39.4</v>
      </c>
      <c r="W11" s="39">
        <f aca="true" t="shared" si="2" ref="W11:X22">IF(ROUND(SUM(G11)/SUM(E11)*100,1)&gt;0,ROUND(SUM(G11)/SUM(E11)*100,1),"－")</f>
        <v>36</v>
      </c>
      <c r="X11" s="39">
        <f t="shared" si="2"/>
        <v>42.7</v>
      </c>
    </row>
    <row r="12" spans="1:24" ht="17.25" customHeight="1">
      <c r="A12" s="4"/>
      <c r="B12" s="40" t="s">
        <v>31</v>
      </c>
      <c r="C12" s="4"/>
      <c r="D12" s="37">
        <f aca="true" t="shared" si="3" ref="D12:U12">IF(SUM(D13:D18)&gt;0,SUM(D13:D18),"－")</f>
        <v>23241</v>
      </c>
      <c r="E12" s="38">
        <f t="shared" si="3"/>
        <v>11400</v>
      </c>
      <c r="F12" s="38">
        <f t="shared" si="3"/>
        <v>11841</v>
      </c>
      <c r="G12" s="38">
        <f t="shared" si="3"/>
        <v>4177</v>
      </c>
      <c r="H12" s="38">
        <f t="shared" si="3"/>
        <v>5085</v>
      </c>
      <c r="I12" s="38">
        <f t="shared" si="3"/>
        <v>2021</v>
      </c>
      <c r="J12" s="38">
        <f t="shared" si="3"/>
        <v>2534</v>
      </c>
      <c r="K12" s="38">
        <f t="shared" si="3"/>
        <v>1835</v>
      </c>
      <c r="L12" s="38">
        <f t="shared" si="3"/>
        <v>1016</v>
      </c>
      <c r="M12" s="38">
        <f t="shared" si="3"/>
        <v>2878</v>
      </c>
      <c r="N12" s="38">
        <f t="shared" si="3"/>
        <v>2478</v>
      </c>
      <c r="O12" s="38">
        <f t="shared" si="3"/>
        <v>488</v>
      </c>
      <c r="P12" s="38">
        <f t="shared" si="3"/>
        <v>728</v>
      </c>
      <c r="Q12" s="38">
        <f t="shared" si="3"/>
        <v>1</v>
      </c>
      <c r="R12" s="38" t="str">
        <f t="shared" si="3"/>
        <v>－</v>
      </c>
      <c r="S12" s="38">
        <f t="shared" si="3"/>
        <v>25</v>
      </c>
      <c r="T12" s="38">
        <f t="shared" si="3"/>
        <v>10</v>
      </c>
      <c r="U12" s="38">
        <f t="shared" si="3"/>
        <v>198</v>
      </c>
      <c r="V12" s="39">
        <f t="shared" si="1"/>
        <v>39.9</v>
      </c>
      <c r="W12" s="39">
        <f t="shared" si="2"/>
        <v>36.6</v>
      </c>
      <c r="X12" s="39">
        <f t="shared" si="2"/>
        <v>42.9</v>
      </c>
    </row>
    <row r="13" spans="1:24" ht="17.25" customHeight="1">
      <c r="A13" s="41" t="s">
        <v>32</v>
      </c>
      <c r="B13" s="41"/>
      <c r="C13" s="1"/>
      <c r="D13" s="42">
        <f aca="true" t="shared" si="4" ref="D13:D18">IF(SUM(G13:R13)=SUM(E13:F13),IF(SUM(E13:F13)&gt;0,SUM(E13:F13),"-"),"ｴﾗｰ")</f>
        <v>15883</v>
      </c>
      <c r="E13" s="33">
        <f aca="true" t="shared" si="5" ref="E13:F18">IF(SUM(G13)+SUM(I13)+SUM(K13)+SUM(M13)+SUM(O13)+SUM(Q13)&gt;0,SUM(G13)+SUM(I13)+SUM(K13)+SUM(M13)+SUM(O13)+SUM(Q13),"-")</f>
        <v>7371</v>
      </c>
      <c r="F13" s="33">
        <f t="shared" si="5"/>
        <v>8512</v>
      </c>
      <c r="G13" s="34">
        <v>3508</v>
      </c>
      <c r="H13" s="34">
        <v>4317</v>
      </c>
      <c r="I13" s="34">
        <v>1181</v>
      </c>
      <c r="J13" s="34">
        <v>1823</v>
      </c>
      <c r="K13" s="34">
        <v>1514</v>
      </c>
      <c r="L13" s="34">
        <v>809</v>
      </c>
      <c r="M13" s="34">
        <v>854</v>
      </c>
      <c r="N13" s="34">
        <v>1071</v>
      </c>
      <c r="O13" s="34">
        <v>313</v>
      </c>
      <c r="P13" s="34">
        <v>492</v>
      </c>
      <c r="Q13" s="34">
        <v>1</v>
      </c>
      <c r="R13" s="34" t="s">
        <v>33</v>
      </c>
      <c r="S13" s="34">
        <v>8</v>
      </c>
      <c r="T13" s="34">
        <v>3</v>
      </c>
      <c r="U13" s="34">
        <v>100</v>
      </c>
      <c r="V13" s="43">
        <f t="shared" si="1"/>
        <v>49.3</v>
      </c>
      <c r="W13" s="43">
        <f t="shared" si="2"/>
        <v>47.6</v>
      </c>
      <c r="X13" s="43">
        <f t="shared" si="2"/>
        <v>50.7</v>
      </c>
    </row>
    <row r="14" spans="1:24" ht="17.25" customHeight="1">
      <c r="A14" s="41" t="s">
        <v>34</v>
      </c>
      <c r="B14" s="41"/>
      <c r="C14" s="1"/>
      <c r="D14" s="42">
        <f t="shared" si="4"/>
        <v>1195</v>
      </c>
      <c r="E14" s="33">
        <f t="shared" si="5"/>
        <v>689</v>
      </c>
      <c r="F14" s="33">
        <f t="shared" si="5"/>
        <v>506</v>
      </c>
      <c r="G14" s="34">
        <v>64</v>
      </c>
      <c r="H14" s="34">
        <v>56</v>
      </c>
      <c r="I14" s="34">
        <v>133</v>
      </c>
      <c r="J14" s="34">
        <v>109</v>
      </c>
      <c r="K14" s="34">
        <v>67</v>
      </c>
      <c r="L14" s="34">
        <v>34</v>
      </c>
      <c r="M14" s="34">
        <v>406</v>
      </c>
      <c r="N14" s="34">
        <v>275</v>
      </c>
      <c r="O14" s="34">
        <v>19</v>
      </c>
      <c r="P14" s="34">
        <v>32</v>
      </c>
      <c r="Q14" s="34" t="s">
        <v>35</v>
      </c>
      <c r="R14" s="34" t="s">
        <v>35</v>
      </c>
      <c r="S14" s="34">
        <v>7</v>
      </c>
      <c r="T14" s="34">
        <v>1</v>
      </c>
      <c r="U14" s="34">
        <v>13</v>
      </c>
      <c r="V14" s="43">
        <f t="shared" si="1"/>
        <v>10</v>
      </c>
      <c r="W14" s="43">
        <f t="shared" si="2"/>
        <v>9.3</v>
      </c>
      <c r="X14" s="43">
        <f t="shared" si="2"/>
        <v>11.1</v>
      </c>
    </row>
    <row r="15" spans="1:24" ht="17.25" customHeight="1">
      <c r="A15" s="41" t="s">
        <v>36</v>
      </c>
      <c r="B15" s="41"/>
      <c r="C15" s="1"/>
      <c r="D15" s="42">
        <f t="shared" si="4"/>
        <v>2214</v>
      </c>
      <c r="E15" s="33">
        <f t="shared" si="5"/>
        <v>1996</v>
      </c>
      <c r="F15" s="33">
        <f t="shared" si="5"/>
        <v>218</v>
      </c>
      <c r="G15" s="34">
        <v>248</v>
      </c>
      <c r="H15" s="34">
        <v>50</v>
      </c>
      <c r="I15" s="34">
        <v>397</v>
      </c>
      <c r="J15" s="34">
        <v>45</v>
      </c>
      <c r="K15" s="34">
        <v>148</v>
      </c>
      <c r="L15" s="34">
        <v>19</v>
      </c>
      <c r="M15" s="34">
        <v>1101</v>
      </c>
      <c r="N15" s="34">
        <v>88</v>
      </c>
      <c r="O15" s="34">
        <v>102</v>
      </c>
      <c r="P15" s="34">
        <v>16</v>
      </c>
      <c r="Q15" s="34" t="s">
        <v>37</v>
      </c>
      <c r="R15" s="34" t="s">
        <v>37</v>
      </c>
      <c r="S15" s="34">
        <v>9</v>
      </c>
      <c r="T15" s="34">
        <v>1</v>
      </c>
      <c r="U15" s="34">
        <v>14</v>
      </c>
      <c r="V15" s="43">
        <f t="shared" si="1"/>
        <v>13.5</v>
      </c>
      <c r="W15" s="43">
        <f t="shared" si="2"/>
        <v>12.4</v>
      </c>
      <c r="X15" s="43">
        <f t="shared" si="2"/>
        <v>22.9</v>
      </c>
    </row>
    <row r="16" spans="1:24" ht="17.25" customHeight="1">
      <c r="A16" s="41" t="s">
        <v>38</v>
      </c>
      <c r="B16" s="41"/>
      <c r="C16" s="1"/>
      <c r="D16" s="42">
        <f t="shared" si="4"/>
        <v>2899</v>
      </c>
      <c r="E16" s="33">
        <f t="shared" si="5"/>
        <v>1127</v>
      </c>
      <c r="F16" s="33">
        <f t="shared" si="5"/>
        <v>1772</v>
      </c>
      <c r="G16" s="34">
        <v>278</v>
      </c>
      <c r="H16" s="34">
        <v>378</v>
      </c>
      <c r="I16" s="34">
        <v>276</v>
      </c>
      <c r="J16" s="34">
        <v>373</v>
      </c>
      <c r="K16" s="34">
        <v>66</v>
      </c>
      <c r="L16" s="34">
        <v>110</v>
      </c>
      <c r="M16" s="34">
        <v>466</v>
      </c>
      <c r="N16" s="34">
        <v>829</v>
      </c>
      <c r="O16" s="34">
        <v>41</v>
      </c>
      <c r="P16" s="34">
        <v>82</v>
      </c>
      <c r="Q16" s="34" t="s">
        <v>37</v>
      </c>
      <c r="R16" s="34" t="s">
        <v>37</v>
      </c>
      <c r="S16" s="34">
        <v>1</v>
      </c>
      <c r="T16" s="34">
        <v>5</v>
      </c>
      <c r="U16" s="34">
        <v>54</v>
      </c>
      <c r="V16" s="43">
        <f t="shared" si="1"/>
        <v>22.6</v>
      </c>
      <c r="W16" s="43">
        <f t="shared" si="2"/>
        <v>24.7</v>
      </c>
      <c r="X16" s="43">
        <f t="shared" si="2"/>
        <v>21.3</v>
      </c>
    </row>
    <row r="17" spans="1:24" ht="17.25" customHeight="1">
      <c r="A17" s="41" t="s">
        <v>39</v>
      </c>
      <c r="B17" s="41"/>
      <c r="C17" s="1"/>
      <c r="D17" s="42">
        <f t="shared" si="4"/>
        <v>668</v>
      </c>
      <c r="E17" s="33">
        <f t="shared" si="5"/>
        <v>43</v>
      </c>
      <c r="F17" s="33">
        <f t="shared" si="5"/>
        <v>625</v>
      </c>
      <c r="G17" s="34">
        <v>3</v>
      </c>
      <c r="H17" s="34">
        <v>146</v>
      </c>
      <c r="I17" s="34">
        <v>10</v>
      </c>
      <c r="J17" s="34">
        <v>143</v>
      </c>
      <c r="K17" s="34" t="s">
        <v>33</v>
      </c>
      <c r="L17" s="34">
        <v>34</v>
      </c>
      <c r="M17" s="34">
        <v>30</v>
      </c>
      <c r="N17" s="34">
        <v>209</v>
      </c>
      <c r="O17" s="34" t="s">
        <v>33</v>
      </c>
      <c r="P17" s="34">
        <v>93</v>
      </c>
      <c r="Q17" s="34" t="s">
        <v>33</v>
      </c>
      <c r="R17" s="34" t="s">
        <v>33</v>
      </c>
      <c r="S17" s="34" t="s">
        <v>33</v>
      </c>
      <c r="T17" s="34" t="s">
        <v>33</v>
      </c>
      <c r="U17" s="34">
        <v>17</v>
      </c>
      <c r="V17" s="43">
        <f t="shared" si="1"/>
        <v>22.3</v>
      </c>
      <c r="W17" s="43">
        <f t="shared" si="2"/>
        <v>7</v>
      </c>
      <c r="X17" s="43">
        <f t="shared" si="2"/>
        <v>23.4</v>
      </c>
    </row>
    <row r="18" spans="1:24" ht="17.25" customHeight="1">
      <c r="A18" s="44" t="s">
        <v>40</v>
      </c>
      <c r="B18" s="44"/>
      <c r="C18" s="1"/>
      <c r="D18" s="42">
        <f t="shared" si="4"/>
        <v>382</v>
      </c>
      <c r="E18" s="33">
        <f t="shared" si="5"/>
        <v>174</v>
      </c>
      <c r="F18" s="33">
        <f t="shared" si="5"/>
        <v>208</v>
      </c>
      <c r="G18" s="34">
        <v>76</v>
      </c>
      <c r="H18" s="34">
        <v>138</v>
      </c>
      <c r="I18" s="34">
        <v>24</v>
      </c>
      <c r="J18" s="34">
        <v>41</v>
      </c>
      <c r="K18" s="34">
        <v>40</v>
      </c>
      <c r="L18" s="34">
        <v>10</v>
      </c>
      <c r="M18" s="34">
        <v>21</v>
      </c>
      <c r="N18" s="34">
        <v>6</v>
      </c>
      <c r="O18" s="34">
        <v>13</v>
      </c>
      <c r="P18" s="34">
        <v>13</v>
      </c>
      <c r="Q18" s="34" t="s">
        <v>33</v>
      </c>
      <c r="R18" s="34" t="s">
        <v>33</v>
      </c>
      <c r="S18" s="34" t="s">
        <v>33</v>
      </c>
      <c r="T18" s="34" t="s">
        <v>33</v>
      </c>
      <c r="U18" s="34" t="s">
        <v>33</v>
      </c>
      <c r="V18" s="43">
        <f t="shared" si="1"/>
        <v>56</v>
      </c>
      <c r="W18" s="43">
        <f t="shared" si="2"/>
        <v>43.7</v>
      </c>
      <c r="X18" s="43">
        <f t="shared" si="2"/>
        <v>66.3</v>
      </c>
    </row>
    <row r="19" spans="1:24" ht="17.25" customHeight="1">
      <c r="A19" s="4"/>
      <c r="B19" s="40" t="s">
        <v>41</v>
      </c>
      <c r="C19" s="4"/>
      <c r="D19" s="37">
        <f aca="true" t="shared" si="6" ref="D19:U19">IF(SUM(D20:D22)&gt;0,SUM(D20:D22),"－")</f>
        <v>297</v>
      </c>
      <c r="E19" s="38">
        <f t="shared" si="6"/>
        <v>212</v>
      </c>
      <c r="F19" s="38">
        <f t="shared" si="6"/>
        <v>85</v>
      </c>
      <c r="G19" s="38">
        <f t="shared" si="6"/>
        <v>7</v>
      </c>
      <c r="H19" s="38">
        <f t="shared" si="6"/>
        <v>10</v>
      </c>
      <c r="I19" s="38">
        <f t="shared" si="6"/>
        <v>26</v>
      </c>
      <c r="J19" s="38">
        <f t="shared" si="6"/>
        <v>11</v>
      </c>
      <c r="K19" s="38">
        <f t="shared" si="6"/>
        <v>5</v>
      </c>
      <c r="L19" s="38">
        <f t="shared" si="6"/>
        <v>1</v>
      </c>
      <c r="M19" s="38">
        <f t="shared" si="6"/>
        <v>126</v>
      </c>
      <c r="N19" s="38">
        <f t="shared" si="6"/>
        <v>40</v>
      </c>
      <c r="O19" s="38">
        <f t="shared" si="6"/>
        <v>48</v>
      </c>
      <c r="P19" s="38">
        <f t="shared" si="6"/>
        <v>23</v>
      </c>
      <c r="Q19" s="38" t="str">
        <f t="shared" si="6"/>
        <v>－</v>
      </c>
      <c r="R19" s="38" t="str">
        <f t="shared" si="6"/>
        <v>－</v>
      </c>
      <c r="S19" s="38">
        <f t="shared" si="6"/>
        <v>2</v>
      </c>
      <c r="T19" s="38" t="str">
        <f t="shared" si="6"/>
        <v>－</v>
      </c>
      <c r="U19" s="38" t="str">
        <f t="shared" si="6"/>
        <v>－</v>
      </c>
      <c r="V19" s="39">
        <f t="shared" si="1"/>
        <v>5.7</v>
      </c>
      <c r="W19" s="39">
        <f t="shared" si="2"/>
        <v>3.3</v>
      </c>
      <c r="X19" s="39">
        <f t="shared" si="2"/>
        <v>11.8</v>
      </c>
    </row>
    <row r="20" spans="1:24" ht="17.25" customHeight="1">
      <c r="A20" s="41" t="s">
        <v>32</v>
      </c>
      <c r="B20" s="41"/>
      <c r="C20" s="1"/>
      <c r="D20" s="42">
        <f>IF(SUM(G20:R20)=SUM(E20:F20),IF(SUM(E20:F20)&gt;0,SUM(E20:F20),"-"),"ｴﾗｰ")</f>
        <v>180</v>
      </c>
      <c r="E20" s="33">
        <f aca="true" t="shared" si="7" ref="E20:F22">IF(SUM(G20)+SUM(I20)+SUM(K20)+SUM(M20)+SUM(O20)+SUM(Q20)&gt;0,SUM(G20)+SUM(I20)+SUM(K20)+SUM(M20)+SUM(O20)+SUM(Q20),"-")</f>
        <v>112</v>
      </c>
      <c r="F20" s="33">
        <f t="shared" si="7"/>
        <v>68</v>
      </c>
      <c r="G20" s="34">
        <v>6</v>
      </c>
      <c r="H20" s="34">
        <v>10</v>
      </c>
      <c r="I20" s="34">
        <v>23</v>
      </c>
      <c r="J20" s="34">
        <v>10</v>
      </c>
      <c r="K20" s="34">
        <v>5</v>
      </c>
      <c r="L20" s="34">
        <v>1</v>
      </c>
      <c r="M20" s="34">
        <v>45</v>
      </c>
      <c r="N20" s="34">
        <v>26</v>
      </c>
      <c r="O20" s="34">
        <v>33</v>
      </c>
      <c r="P20" s="34">
        <v>21</v>
      </c>
      <c r="Q20" s="34" t="s">
        <v>33</v>
      </c>
      <c r="R20" s="34" t="s">
        <v>33</v>
      </c>
      <c r="S20" s="34">
        <v>2</v>
      </c>
      <c r="T20" s="34" t="s">
        <v>33</v>
      </c>
      <c r="U20" s="34" t="s">
        <v>33</v>
      </c>
      <c r="V20" s="43">
        <f t="shared" si="1"/>
        <v>8.9</v>
      </c>
      <c r="W20" s="43">
        <f t="shared" si="2"/>
        <v>5.4</v>
      </c>
      <c r="X20" s="43">
        <f t="shared" si="2"/>
        <v>14.7</v>
      </c>
    </row>
    <row r="21" spans="1:24" ht="17.25" customHeight="1">
      <c r="A21" s="41" t="s">
        <v>36</v>
      </c>
      <c r="B21" s="41"/>
      <c r="C21" s="1"/>
      <c r="D21" s="42">
        <f>IF(SUM(G21:R21)=SUM(E21:F21),IF(SUM(E21:F21)&gt;0,SUM(E21:F21),"-"),"ｴﾗｰ")</f>
        <v>108</v>
      </c>
      <c r="E21" s="33">
        <f t="shared" si="7"/>
        <v>97</v>
      </c>
      <c r="F21" s="33">
        <f t="shared" si="7"/>
        <v>11</v>
      </c>
      <c r="G21" s="34">
        <v>1</v>
      </c>
      <c r="H21" s="34" t="s">
        <v>37</v>
      </c>
      <c r="I21" s="34">
        <v>3</v>
      </c>
      <c r="J21" s="34" t="s">
        <v>37</v>
      </c>
      <c r="K21" s="34" t="s">
        <v>37</v>
      </c>
      <c r="L21" s="34" t="s">
        <v>37</v>
      </c>
      <c r="M21" s="34">
        <v>79</v>
      </c>
      <c r="N21" s="34">
        <v>11</v>
      </c>
      <c r="O21" s="34">
        <v>14</v>
      </c>
      <c r="P21" s="34" t="s">
        <v>37</v>
      </c>
      <c r="Q21" s="34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43">
        <f t="shared" si="1"/>
        <v>0.9</v>
      </c>
      <c r="W21" s="43">
        <f t="shared" si="2"/>
        <v>1</v>
      </c>
      <c r="X21" s="43" t="str">
        <f t="shared" si="2"/>
        <v>－</v>
      </c>
    </row>
    <row r="22" spans="1:24" ht="17.25" customHeight="1" thickBot="1">
      <c r="A22" s="45" t="s">
        <v>38</v>
      </c>
      <c r="B22" s="45"/>
      <c r="C22" s="46"/>
      <c r="D22" s="47">
        <f>IF(SUM(G22:R22)=SUM(E22:F22),IF(SUM(E22:F22)&gt;0,SUM(E22:F22),"-"),"ｴﾗｰ")</f>
        <v>9</v>
      </c>
      <c r="E22" s="48">
        <f t="shared" si="7"/>
        <v>3</v>
      </c>
      <c r="F22" s="48">
        <f t="shared" si="7"/>
        <v>6</v>
      </c>
      <c r="G22" s="49" t="s">
        <v>37</v>
      </c>
      <c r="H22" s="49" t="s">
        <v>37</v>
      </c>
      <c r="I22" s="49" t="s">
        <v>42</v>
      </c>
      <c r="J22" s="49">
        <v>1</v>
      </c>
      <c r="K22" s="49" t="s">
        <v>37</v>
      </c>
      <c r="L22" s="49" t="s">
        <v>37</v>
      </c>
      <c r="M22" s="49">
        <v>2</v>
      </c>
      <c r="N22" s="49">
        <v>3</v>
      </c>
      <c r="O22" s="49">
        <v>1</v>
      </c>
      <c r="P22" s="49">
        <v>2</v>
      </c>
      <c r="Q22" s="49" t="s">
        <v>37</v>
      </c>
      <c r="R22" s="49" t="s">
        <v>37</v>
      </c>
      <c r="S22" s="49" t="s">
        <v>37</v>
      </c>
      <c r="T22" s="49" t="s">
        <v>37</v>
      </c>
      <c r="U22" s="49" t="s">
        <v>37</v>
      </c>
      <c r="V22" s="50" t="str">
        <f t="shared" si="1"/>
        <v>－</v>
      </c>
      <c r="W22" s="50" t="str">
        <f>IF(ROUND(SUM(G22)/SUM(E22)*100,1)&gt;0,ROUND(SUM(G22)/SUM(E22)*100,1),"－")</f>
        <v>－</v>
      </c>
      <c r="X22" s="50" t="str">
        <f t="shared" si="2"/>
        <v>－</v>
      </c>
    </row>
  </sheetData>
  <mergeCells count="27">
    <mergeCell ref="A20:B20"/>
    <mergeCell ref="A21:B21"/>
    <mergeCell ref="A22:B22"/>
    <mergeCell ref="A15:B15"/>
    <mergeCell ref="A16:B16"/>
    <mergeCell ref="A17:B17"/>
    <mergeCell ref="A18:B18"/>
    <mergeCell ref="A10:B10"/>
    <mergeCell ref="A11:B11"/>
    <mergeCell ref="A13:B13"/>
    <mergeCell ref="A14:B14"/>
    <mergeCell ref="V6:X8"/>
    <mergeCell ref="G7:H7"/>
    <mergeCell ref="I7:J7"/>
    <mergeCell ref="K7:L7"/>
    <mergeCell ref="S7:U7"/>
    <mergeCell ref="G8:H8"/>
    <mergeCell ref="I8:J8"/>
    <mergeCell ref="K8:L8"/>
    <mergeCell ref="M6:N8"/>
    <mergeCell ref="O6:P8"/>
    <mergeCell ref="Q6:R8"/>
    <mergeCell ref="S6:U6"/>
    <mergeCell ref="A6:C9"/>
    <mergeCell ref="D6:F8"/>
    <mergeCell ref="I6:J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2001-01-17T06:34:52Z</dcterms:created>
  <dcterms:modified xsi:type="dcterms:W3CDTF">2001-01-17T06:35:32Z</dcterms:modified>
  <cp:category/>
  <cp:version/>
  <cp:contentType/>
  <cp:contentStatus/>
</cp:coreProperties>
</file>