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8表進路別卒業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<sst xmlns="http://schemas.openxmlformats.org/spreadsheetml/2006/main" count="96" uniqueCount="39">
  <si>
    <t>卒業後の状況調査</t>
  </si>
  <si>
    <t>区　　　　分</t>
  </si>
  <si>
    <t>計</t>
  </si>
  <si>
    <t>－</t>
  </si>
  <si>
    <t>Ｂ専修学校</t>
  </si>
  <si>
    <t>Ｃ専修学校</t>
  </si>
  <si>
    <t>進　学　者</t>
  </si>
  <si>
    <t>等入学者</t>
  </si>
  <si>
    <t>男</t>
  </si>
  <si>
    <t>女</t>
  </si>
  <si>
    <t>（高等学校）</t>
  </si>
  <si>
    <t>Ａ大学等進学者</t>
  </si>
  <si>
    <t>（専門課程）</t>
  </si>
  <si>
    <t>（一般課程）</t>
  </si>
  <si>
    <t>就職している者(再掲)</t>
  </si>
  <si>
    <t>Ａのうち</t>
  </si>
  <si>
    <t>Ｂのうち</t>
  </si>
  <si>
    <t>Ｃのうち</t>
  </si>
  <si>
    <t>(男・女)</t>
  </si>
  <si>
    <t>大 学 等 進 学 率</t>
  </si>
  <si>
    <t>全日制計</t>
  </si>
  <si>
    <t xml:space="preserve"> 普通科</t>
  </si>
  <si>
    <t xml:space="preserve"> 農業科</t>
  </si>
  <si>
    <t xml:space="preserve"> 工業科</t>
  </si>
  <si>
    <t xml:space="preserve"> 商業科</t>
  </si>
  <si>
    <t xml:space="preserve"> 家庭科</t>
  </si>
  <si>
    <t xml:space="preserve"> その他</t>
  </si>
  <si>
    <t>定時制計</t>
  </si>
  <si>
    <t>平成6年３月</t>
  </si>
  <si>
    <t>平成7年３月</t>
  </si>
  <si>
    <t>（就職進学者</t>
  </si>
  <si>
    <t>を　含　む）</t>
  </si>
  <si>
    <t>Ｆ死亡・不詳</t>
  </si>
  <si>
    <t>D就 職 者</t>
  </si>
  <si>
    <t>左記Ａ、Ｂ、Ｃのうち</t>
  </si>
  <si>
    <t>Ｅ無業者</t>
  </si>
  <si>
    <t>第78表</t>
  </si>
  <si>
    <t xml:space="preserve"> 進　路　別　卒　業　者　数（学科別）</t>
  </si>
  <si>
    <t>（単位；人，％）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</si>
</sst>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0" fontId="1" fillId="0" borderId="0" xfId="21" applyBorder="1">
      <alignment/>
      <protection/>
    </xf>
    <xf numFmtId="0" fontId="4" fillId="0" borderId="0" xfId="21" applyFont="1" applyAlignment="1">
      <alignment horizontal="distributed" vertical="center"/>
      <protection/>
    </xf>
    <xf numFmtId="0" fontId="1" fillId="0" borderId="0" xfId="21" applyFont="1" applyAlignment="1">
      <alignment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1" fillId="0" borderId="1" xfId="21" applyBorder="1" applyAlignment="1">
      <alignment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3" fontId="4" fillId="0" borderId="4" xfId="21" applyNumberFormat="1" applyFont="1" applyBorder="1" applyAlignment="1">
      <alignment horizontal="right" vertical="center"/>
      <protection/>
    </xf>
    <xf numFmtId="3" fontId="4" fillId="0" borderId="0" xfId="21" applyNumberFormat="1" applyFont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6" fillId="0" borderId="5" xfId="21" applyFont="1" applyBorder="1" applyAlignment="1">
      <alignment horizontal="center" vertical="center"/>
      <protection/>
    </xf>
    <xf numFmtId="183" fontId="1" fillId="0" borderId="1" xfId="21" applyNumberFormat="1" applyFont="1" applyBorder="1" applyAlignment="1" applyProtection="1">
      <alignment horizontal="right" vertical="center"/>
      <protection/>
    </xf>
    <xf numFmtId="0" fontId="8" fillId="0" borderId="2" xfId="21" applyFont="1" applyBorder="1" applyAlignment="1">
      <alignment horizontal="center" vertical="center"/>
      <protection/>
    </xf>
    <xf numFmtId="3" fontId="1" fillId="0" borderId="6" xfId="21" applyNumberFormat="1" applyBorder="1" applyAlignment="1">
      <alignment horizontal="right" vertical="center"/>
      <protection/>
    </xf>
    <xf numFmtId="183" fontId="1" fillId="0" borderId="7" xfId="21" applyNumberFormat="1" applyFont="1" applyBorder="1" applyAlignment="1" applyProtection="1">
      <alignment horizontal="right" vertical="center"/>
      <protection/>
    </xf>
    <xf numFmtId="183" fontId="4" fillId="0" borderId="0" xfId="21" applyNumberFormat="1" applyFont="1" applyBorder="1" applyAlignment="1" applyProtection="1">
      <alignment horizontal="right" vertical="center"/>
      <protection/>
    </xf>
    <xf numFmtId="3" fontId="1" fillId="0" borderId="4" xfId="21" applyNumberFormat="1" applyBorder="1" applyAlignment="1">
      <alignment horizontal="right" vertical="center"/>
      <protection/>
    </xf>
    <xf numFmtId="183" fontId="1" fillId="0" borderId="0" xfId="21" applyNumberFormat="1" applyFont="1" applyBorder="1" applyAlignment="1" applyProtection="1">
      <alignment horizontal="right" vertical="center"/>
      <protection/>
    </xf>
    <xf numFmtId="0" fontId="1" fillId="0" borderId="8" xfId="21" applyBorder="1" applyAlignment="1">
      <alignment vertical="center"/>
      <protection/>
    </xf>
    <xf numFmtId="3" fontId="1" fillId="0" borderId="9" xfId="21" applyNumberFormat="1" applyBorder="1" applyAlignment="1">
      <alignment horizontal="right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4" fillId="0" borderId="0" xfId="21" applyFont="1" applyAlignment="1">
      <alignment horizontal="distributed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15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16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6" xfId="2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12" xfId="21" applyBorder="1" applyAlignment="1">
      <alignment/>
      <protection/>
    </xf>
    <xf numFmtId="0" fontId="1" fillId="0" borderId="0" xfId="21" applyAlignment="1">
      <alignment horizontal="distributed" vertical="center"/>
      <protection/>
    </xf>
    <xf numFmtId="0" fontId="1" fillId="0" borderId="1" xfId="21" applyBorder="1" applyAlignment="1">
      <alignment horizontal="distributed" vertical="center"/>
      <protection/>
    </xf>
    <xf numFmtId="0" fontId="1" fillId="0" borderId="0" xfId="21" applyAlignment="1">
      <alignment horizontal="distributed" vertical="distributed"/>
      <protection/>
    </xf>
    <xf numFmtId="0" fontId="1" fillId="0" borderId="1" xfId="21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3"/>
  <sheetViews>
    <sheetView tabSelected="1" workbookViewId="0" topLeftCell="A1">
      <selection activeCell="C4" sqref="C4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8.25390625" style="1" customWidth="1"/>
    <col min="8" max="19" width="7.00390625" style="1" customWidth="1"/>
    <col min="20" max="25" width="7.125" style="1" customWidth="1"/>
    <col min="26" max="16384" width="9.00390625" style="1" customWidth="1"/>
  </cols>
  <sheetData>
    <row r="1" ht="13.5" customHeight="1"/>
    <row r="2" spans="2:25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 t="s">
        <v>0</v>
      </c>
    </row>
    <row r="3" spans="2:25" ht="13.5" customHeight="1">
      <c r="B3" s="2" t="s">
        <v>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 t="s">
        <v>10</v>
      </c>
    </row>
    <row r="4" spans="3:24" ht="13.5" customHeight="1">
      <c r="C4" s="2"/>
      <c r="D4" s="2"/>
      <c r="E4" s="2"/>
      <c r="F4" s="2"/>
      <c r="G4" s="2"/>
      <c r="H4" s="2"/>
      <c r="I4" s="2"/>
      <c r="J4" s="2"/>
      <c r="K4" s="2"/>
      <c r="L4" s="7"/>
      <c r="M4" s="7" t="s">
        <v>36</v>
      </c>
      <c r="N4" s="18" t="s">
        <v>37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2:25" ht="13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Y5" s="53" t="s">
        <v>38</v>
      </c>
    </row>
    <row r="6" spans="2:26" ht="15" customHeight="1">
      <c r="B6" s="38" t="s">
        <v>1</v>
      </c>
      <c r="C6" s="38"/>
      <c r="D6" s="39"/>
      <c r="E6" s="31" t="s">
        <v>2</v>
      </c>
      <c r="F6" s="44"/>
      <c r="G6" s="44"/>
      <c r="H6" s="33" t="s">
        <v>11</v>
      </c>
      <c r="I6" s="34"/>
      <c r="J6" s="31" t="s">
        <v>4</v>
      </c>
      <c r="K6" s="32"/>
      <c r="L6" s="31" t="s">
        <v>5</v>
      </c>
      <c r="M6" s="32"/>
      <c r="N6" s="44" t="s">
        <v>33</v>
      </c>
      <c r="O6" s="32"/>
      <c r="P6" s="31" t="s">
        <v>35</v>
      </c>
      <c r="Q6" s="32"/>
      <c r="R6" s="31" t="s">
        <v>32</v>
      </c>
      <c r="S6" s="32"/>
      <c r="T6" s="31" t="s">
        <v>34</v>
      </c>
      <c r="U6" s="44"/>
      <c r="V6" s="44"/>
      <c r="W6" s="31" t="s">
        <v>19</v>
      </c>
      <c r="X6" s="44"/>
      <c r="Y6" s="44"/>
      <c r="Z6" s="5"/>
    </row>
    <row r="7" spans="2:26" ht="15" customHeight="1">
      <c r="B7" s="40"/>
      <c r="C7" s="40"/>
      <c r="D7" s="41"/>
      <c r="E7" s="33"/>
      <c r="F7" s="45"/>
      <c r="G7" s="45"/>
      <c r="H7" s="48" t="s">
        <v>30</v>
      </c>
      <c r="I7" s="49"/>
      <c r="J7" s="33" t="s">
        <v>12</v>
      </c>
      <c r="K7" s="34"/>
      <c r="L7" s="33" t="s">
        <v>13</v>
      </c>
      <c r="M7" s="34"/>
      <c r="N7" s="46"/>
      <c r="O7" s="34"/>
      <c r="P7" s="33"/>
      <c r="Q7" s="34"/>
      <c r="R7" s="33"/>
      <c r="S7" s="34"/>
      <c r="T7" s="35" t="s">
        <v>14</v>
      </c>
      <c r="U7" s="47"/>
      <c r="V7" s="47"/>
      <c r="W7" s="33"/>
      <c r="X7" s="46"/>
      <c r="Y7" s="46"/>
      <c r="Z7" s="5"/>
    </row>
    <row r="8" spans="2:26" ht="15" customHeight="1">
      <c r="B8" s="40"/>
      <c r="C8" s="40"/>
      <c r="D8" s="41"/>
      <c r="E8" s="33"/>
      <c r="F8" s="45"/>
      <c r="G8" s="45"/>
      <c r="H8" s="35" t="s">
        <v>31</v>
      </c>
      <c r="I8" s="36"/>
      <c r="J8" s="35" t="s">
        <v>6</v>
      </c>
      <c r="K8" s="36"/>
      <c r="L8" s="35" t="s">
        <v>7</v>
      </c>
      <c r="M8" s="36"/>
      <c r="N8" s="47"/>
      <c r="O8" s="36"/>
      <c r="P8" s="35"/>
      <c r="Q8" s="36"/>
      <c r="R8" s="35"/>
      <c r="S8" s="36"/>
      <c r="T8" s="21" t="s">
        <v>15</v>
      </c>
      <c r="U8" s="21" t="s">
        <v>16</v>
      </c>
      <c r="V8" s="21" t="s">
        <v>17</v>
      </c>
      <c r="W8" s="35"/>
      <c r="X8" s="47"/>
      <c r="Y8" s="47"/>
      <c r="Z8" s="5"/>
    </row>
    <row r="9" spans="2:26" ht="15" customHeight="1">
      <c r="B9" s="42"/>
      <c r="C9" s="42"/>
      <c r="D9" s="43"/>
      <c r="E9" s="12" t="s">
        <v>2</v>
      </c>
      <c r="F9" s="12" t="s">
        <v>8</v>
      </c>
      <c r="G9" s="12" t="s">
        <v>9</v>
      </c>
      <c r="H9" s="12" t="s">
        <v>8</v>
      </c>
      <c r="I9" s="12" t="s">
        <v>9</v>
      </c>
      <c r="J9" s="12" t="s">
        <v>8</v>
      </c>
      <c r="K9" s="12" t="s">
        <v>9</v>
      </c>
      <c r="L9" s="12" t="s">
        <v>8</v>
      </c>
      <c r="M9" s="13" t="s">
        <v>9</v>
      </c>
      <c r="N9" s="19" t="s">
        <v>8</v>
      </c>
      <c r="O9" s="12" t="s">
        <v>9</v>
      </c>
      <c r="P9" s="12" t="s">
        <v>8</v>
      </c>
      <c r="Q9" s="12" t="s">
        <v>9</v>
      </c>
      <c r="R9" s="12" t="s">
        <v>8</v>
      </c>
      <c r="S9" s="12" t="s">
        <v>9</v>
      </c>
      <c r="T9" s="12" t="s">
        <v>18</v>
      </c>
      <c r="U9" s="12" t="s">
        <v>18</v>
      </c>
      <c r="V9" s="12" t="s">
        <v>18</v>
      </c>
      <c r="W9" s="12" t="s">
        <v>2</v>
      </c>
      <c r="X9" s="12" t="s">
        <v>8</v>
      </c>
      <c r="Y9" s="13" t="s">
        <v>9</v>
      </c>
      <c r="Z9" s="5"/>
    </row>
    <row r="10" spans="2:25" ht="17.25" customHeight="1">
      <c r="B10" s="37" t="s">
        <v>28</v>
      </c>
      <c r="C10" s="37"/>
      <c r="D10" s="7"/>
      <c r="E10" s="22">
        <v>26796</v>
      </c>
      <c r="F10" s="16">
        <f>IF(SUM(H10)+SUM(J10)+SUM(L10)+SUM(N10)+SUM(P10)+SUM(R10)&gt;0,SUM(H10)+SUM(J10)+SUM(L10)+SUM(N10)+SUM(P10)+SUM(R10),"－")</f>
        <v>13214</v>
      </c>
      <c r="G10" s="16">
        <f>IF(SUM(I10)+SUM(K10)+SUM(M10)+SUM(O10)+SUM(Q10)+SUM(S10)&gt;0,SUM(I10)+SUM(K10)+SUM(M10)+SUM(O10)+SUM(Q10)+SUM(S10),"－")</f>
        <v>13582</v>
      </c>
      <c r="H10" s="8">
        <v>3607</v>
      </c>
      <c r="I10" s="8">
        <v>5482</v>
      </c>
      <c r="J10" s="8">
        <v>2258</v>
      </c>
      <c r="K10" s="8">
        <v>2543</v>
      </c>
      <c r="L10" s="8">
        <v>2572</v>
      </c>
      <c r="M10" s="8">
        <v>1555</v>
      </c>
      <c r="N10" s="8">
        <v>4383</v>
      </c>
      <c r="O10" s="8">
        <v>3340</v>
      </c>
      <c r="P10" s="8">
        <v>393</v>
      </c>
      <c r="Q10" s="8">
        <v>662</v>
      </c>
      <c r="R10" s="8">
        <v>1</v>
      </c>
      <c r="S10" s="8" t="s">
        <v>3</v>
      </c>
      <c r="T10" s="8">
        <v>23</v>
      </c>
      <c r="U10" s="8">
        <v>25</v>
      </c>
      <c r="V10" s="8">
        <v>322</v>
      </c>
      <c r="W10" s="23">
        <f aca="true" t="shared" si="0" ref="W10:W22">IF(ROUND(SUM(H10:I10)/E10*100,1)&gt;0,ROUND(SUM(H10:I10)/E10*100,1),"－")</f>
        <v>33.9</v>
      </c>
      <c r="X10" s="26">
        <f aca="true" t="shared" si="1" ref="X10:Y22">IF(ROUND(SUM(H10)/SUM(F10)*100,1)&gt;0,ROUND(SUM(H10)/SUM(F10)*100,1),"－")</f>
        <v>27.3</v>
      </c>
      <c r="Y10" s="23">
        <f t="shared" si="1"/>
        <v>40.4</v>
      </c>
    </row>
    <row r="11" spans="2:25" ht="17.25" customHeight="1">
      <c r="B11" s="29" t="s">
        <v>29</v>
      </c>
      <c r="C11" s="30"/>
      <c r="D11" s="4"/>
      <c r="E11" s="14">
        <f>IF(SUM(E12)+SUM(E19)&gt;0,SUM(E12)+SUM(E19),"－")</f>
        <v>26086</v>
      </c>
      <c r="F11" s="15">
        <f aca="true" t="shared" si="2" ref="F11:V11">IF(SUM(F12)+SUM(F19)&gt;0,SUM(F12)+SUM(F19),"－")</f>
        <v>12755</v>
      </c>
      <c r="G11" s="15">
        <f t="shared" si="2"/>
        <v>13331</v>
      </c>
      <c r="H11" s="15">
        <f t="shared" si="2"/>
        <v>3926</v>
      </c>
      <c r="I11" s="15">
        <f t="shared" si="2"/>
        <v>5561</v>
      </c>
      <c r="J11" s="15">
        <f t="shared" si="2"/>
        <v>2213</v>
      </c>
      <c r="K11" s="15">
        <f t="shared" si="2"/>
        <v>2610</v>
      </c>
      <c r="L11" s="15">
        <f t="shared" si="2"/>
        <v>2387</v>
      </c>
      <c r="M11" s="15">
        <f t="shared" si="2"/>
        <v>1474</v>
      </c>
      <c r="N11" s="15">
        <f t="shared" si="2"/>
        <v>3717</v>
      </c>
      <c r="O11" s="15">
        <f t="shared" si="2"/>
        <v>3037</v>
      </c>
      <c r="P11" s="15">
        <f t="shared" si="2"/>
        <v>511</v>
      </c>
      <c r="Q11" s="15">
        <f t="shared" si="2"/>
        <v>649</v>
      </c>
      <c r="R11" s="15">
        <f t="shared" si="2"/>
        <v>1</v>
      </c>
      <c r="S11" s="15" t="str">
        <f t="shared" si="2"/>
        <v>－</v>
      </c>
      <c r="T11" s="15">
        <f t="shared" si="2"/>
        <v>23</v>
      </c>
      <c r="U11" s="15">
        <f t="shared" si="2"/>
        <v>31</v>
      </c>
      <c r="V11" s="15">
        <f t="shared" si="2"/>
        <v>306</v>
      </c>
      <c r="W11" s="24">
        <f t="shared" si="0"/>
        <v>36.4</v>
      </c>
      <c r="X11" s="24">
        <f t="shared" si="1"/>
        <v>30.8</v>
      </c>
      <c r="Y11" s="24">
        <f aca="true" t="shared" si="3" ref="Y11:Y22">IF(ROUND(SUM(I11)/SUM(G11)*100,1)&gt;0,ROUND(SUM(I11)/SUM(G11)*100,1),"－")</f>
        <v>41.7</v>
      </c>
    </row>
    <row r="12" spans="2:25" ht="17.25" customHeight="1">
      <c r="B12" s="4"/>
      <c r="C12" s="6" t="s">
        <v>20</v>
      </c>
      <c r="D12" s="4"/>
      <c r="E12" s="14">
        <f aca="true" t="shared" si="4" ref="E12:V12">IF(SUM(E13:E18)&gt;0,SUM(E13:E18),"－")</f>
        <v>25694</v>
      </c>
      <c r="F12" s="15">
        <f t="shared" si="4"/>
        <v>12462</v>
      </c>
      <c r="G12" s="15">
        <f t="shared" si="4"/>
        <v>13232</v>
      </c>
      <c r="H12" s="15">
        <f t="shared" si="4"/>
        <v>3919</v>
      </c>
      <c r="I12" s="15">
        <f t="shared" si="4"/>
        <v>5556</v>
      </c>
      <c r="J12" s="15">
        <f t="shared" si="4"/>
        <v>2190</v>
      </c>
      <c r="K12" s="15">
        <f t="shared" si="4"/>
        <v>2595</v>
      </c>
      <c r="L12" s="15">
        <f t="shared" si="4"/>
        <v>2377</v>
      </c>
      <c r="M12" s="15">
        <f t="shared" si="4"/>
        <v>1473</v>
      </c>
      <c r="N12" s="15">
        <f t="shared" si="4"/>
        <v>3492</v>
      </c>
      <c r="O12" s="15">
        <f t="shared" si="4"/>
        <v>2987</v>
      </c>
      <c r="P12" s="15">
        <f t="shared" si="4"/>
        <v>483</v>
      </c>
      <c r="Q12" s="15">
        <f t="shared" si="4"/>
        <v>621</v>
      </c>
      <c r="R12" s="15">
        <f t="shared" si="4"/>
        <v>1</v>
      </c>
      <c r="S12" s="15" t="str">
        <f t="shared" si="4"/>
        <v>－</v>
      </c>
      <c r="T12" s="15">
        <f t="shared" si="4"/>
        <v>21</v>
      </c>
      <c r="U12" s="15">
        <f t="shared" si="4"/>
        <v>30</v>
      </c>
      <c r="V12" s="15">
        <f t="shared" si="4"/>
        <v>305</v>
      </c>
      <c r="W12" s="24">
        <f t="shared" si="0"/>
        <v>36.9</v>
      </c>
      <c r="X12" s="24">
        <f t="shared" si="1"/>
        <v>31.4</v>
      </c>
      <c r="Y12" s="24">
        <f t="shared" si="3"/>
        <v>42</v>
      </c>
    </row>
    <row r="13" spans="2:25" ht="17.25" customHeight="1">
      <c r="B13" s="50" t="s">
        <v>21</v>
      </c>
      <c r="C13" s="50"/>
      <c r="D13" s="2"/>
      <c r="E13" s="25">
        <f aca="true" t="shared" si="5" ref="E13:E18">IF(SUM(H13:S13)=SUM(F13:G13),IF(SUM(F13:G13)&gt;0,SUM(F13:G13),"-"),"ｴﾗｰ")</f>
        <v>17521</v>
      </c>
      <c r="F13" s="16">
        <f aca="true" t="shared" si="6" ref="F13:G18">IF(SUM(H13)+SUM(J13)+SUM(L13)+SUM(N13)+SUM(P13)+SUM(R13)&gt;0,SUM(H13)+SUM(J13)+SUM(L13)+SUM(N13)+SUM(P13)+SUM(R13),"－")</f>
        <v>8088</v>
      </c>
      <c r="G13" s="16">
        <f t="shared" si="6"/>
        <v>9433</v>
      </c>
      <c r="H13" s="8">
        <v>3331</v>
      </c>
      <c r="I13" s="8">
        <v>4625</v>
      </c>
      <c r="J13" s="8">
        <v>1317</v>
      </c>
      <c r="K13" s="8">
        <v>1919</v>
      </c>
      <c r="L13" s="8">
        <v>2051</v>
      </c>
      <c r="M13" s="8">
        <v>1206</v>
      </c>
      <c r="N13" s="8">
        <v>1046</v>
      </c>
      <c r="O13" s="8">
        <v>1246</v>
      </c>
      <c r="P13" s="8">
        <v>343</v>
      </c>
      <c r="Q13" s="8">
        <v>437</v>
      </c>
      <c r="R13" s="8" t="s">
        <v>3</v>
      </c>
      <c r="S13" s="8" t="s">
        <v>3</v>
      </c>
      <c r="T13" s="8">
        <v>2</v>
      </c>
      <c r="U13" s="8">
        <v>13</v>
      </c>
      <c r="V13" s="8">
        <v>208</v>
      </c>
      <c r="W13" s="26">
        <f t="shared" si="0"/>
        <v>45.4</v>
      </c>
      <c r="X13" s="26">
        <f t="shared" si="1"/>
        <v>41.2</v>
      </c>
      <c r="Y13" s="26">
        <f t="shared" si="3"/>
        <v>49</v>
      </c>
    </row>
    <row r="14" spans="2:25" ht="17.25" customHeight="1">
      <c r="B14" s="50" t="s">
        <v>22</v>
      </c>
      <c r="C14" s="50"/>
      <c r="D14" s="2"/>
      <c r="E14" s="25">
        <f t="shared" si="5"/>
        <v>1265</v>
      </c>
      <c r="F14" s="16">
        <f t="shared" si="6"/>
        <v>831</v>
      </c>
      <c r="G14" s="16">
        <f t="shared" si="6"/>
        <v>434</v>
      </c>
      <c r="H14" s="8">
        <v>44</v>
      </c>
      <c r="I14" s="8">
        <v>15</v>
      </c>
      <c r="J14" s="8">
        <v>131</v>
      </c>
      <c r="K14" s="8">
        <v>67</v>
      </c>
      <c r="L14" s="8">
        <v>93</v>
      </c>
      <c r="M14" s="8">
        <v>59</v>
      </c>
      <c r="N14" s="8">
        <v>537</v>
      </c>
      <c r="O14" s="8">
        <v>261</v>
      </c>
      <c r="P14" s="8">
        <v>26</v>
      </c>
      <c r="Q14" s="8">
        <v>32</v>
      </c>
      <c r="R14" s="8" t="s">
        <v>3</v>
      </c>
      <c r="S14" s="8" t="s">
        <v>3</v>
      </c>
      <c r="T14" s="8">
        <v>2</v>
      </c>
      <c r="U14" s="8">
        <v>9</v>
      </c>
      <c r="V14" s="8">
        <v>28</v>
      </c>
      <c r="W14" s="26">
        <f t="shared" si="0"/>
        <v>4.7</v>
      </c>
      <c r="X14" s="26">
        <f t="shared" si="1"/>
        <v>5.3</v>
      </c>
      <c r="Y14" s="26">
        <f t="shared" si="3"/>
        <v>3.5</v>
      </c>
    </row>
    <row r="15" spans="2:25" ht="17.25" customHeight="1">
      <c r="B15" s="50" t="s">
        <v>23</v>
      </c>
      <c r="C15" s="50"/>
      <c r="D15" s="2"/>
      <c r="E15" s="25">
        <f t="shared" si="5"/>
        <v>2198</v>
      </c>
      <c r="F15" s="16">
        <f t="shared" si="6"/>
        <v>2066</v>
      </c>
      <c r="G15" s="16">
        <f t="shared" si="6"/>
        <v>132</v>
      </c>
      <c r="H15" s="8">
        <v>251</v>
      </c>
      <c r="I15" s="8">
        <v>19</v>
      </c>
      <c r="J15" s="8">
        <v>360</v>
      </c>
      <c r="K15" s="8">
        <v>10</v>
      </c>
      <c r="L15" s="8">
        <v>116</v>
      </c>
      <c r="M15" s="8">
        <v>8</v>
      </c>
      <c r="N15" s="8">
        <v>1266</v>
      </c>
      <c r="O15" s="8">
        <v>88</v>
      </c>
      <c r="P15" s="8">
        <v>72</v>
      </c>
      <c r="Q15" s="8">
        <v>7</v>
      </c>
      <c r="R15" s="8">
        <v>1</v>
      </c>
      <c r="S15" s="8" t="s">
        <v>3</v>
      </c>
      <c r="T15" s="8">
        <v>11</v>
      </c>
      <c r="U15" s="8">
        <v>3</v>
      </c>
      <c r="V15" s="8">
        <v>3</v>
      </c>
      <c r="W15" s="26">
        <f t="shared" si="0"/>
        <v>12.3</v>
      </c>
      <c r="X15" s="26">
        <f t="shared" si="1"/>
        <v>12.1</v>
      </c>
      <c r="Y15" s="26">
        <f t="shared" si="3"/>
        <v>14.4</v>
      </c>
    </row>
    <row r="16" spans="2:25" ht="17.25" customHeight="1">
      <c r="B16" s="50" t="s">
        <v>24</v>
      </c>
      <c r="C16" s="50"/>
      <c r="D16" s="2"/>
      <c r="E16" s="25">
        <f t="shared" si="5"/>
        <v>3270</v>
      </c>
      <c r="F16" s="16">
        <f t="shared" si="6"/>
        <v>1240</v>
      </c>
      <c r="G16" s="16">
        <f t="shared" si="6"/>
        <v>2030</v>
      </c>
      <c r="H16" s="8">
        <v>204</v>
      </c>
      <c r="I16" s="8">
        <v>458</v>
      </c>
      <c r="J16" s="8">
        <v>344</v>
      </c>
      <c r="K16" s="8">
        <v>383</v>
      </c>
      <c r="L16" s="8">
        <v>89</v>
      </c>
      <c r="M16" s="8">
        <v>117</v>
      </c>
      <c r="N16" s="8">
        <v>577</v>
      </c>
      <c r="O16" s="8">
        <v>1018</v>
      </c>
      <c r="P16" s="8">
        <v>26</v>
      </c>
      <c r="Q16" s="8">
        <v>54</v>
      </c>
      <c r="R16" s="8" t="s">
        <v>3</v>
      </c>
      <c r="S16" s="8" t="s">
        <v>3</v>
      </c>
      <c r="T16" s="8">
        <v>6</v>
      </c>
      <c r="U16" s="8">
        <v>2</v>
      </c>
      <c r="V16" s="8">
        <v>60</v>
      </c>
      <c r="W16" s="26">
        <f t="shared" si="0"/>
        <v>20.2</v>
      </c>
      <c r="X16" s="26">
        <f t="shared" si="1"/>
        <v>16.5</v>
      </c>
      <c r="Y16" s="26">
        <f t="shared" si="3"/>
        <v>22.6</v>
      </c>
    </row>
    <row r="17" spans="2:25" ht="17.25" customHeight="1">
      <c r="B17" s="50" t="s">
        <v>25</v>
      </c>
      <c r="C17" s="50"/>
      <c r="D17" s="2"/>
      <c r="E17" s="25">
        <f t="shared" si="5"/>
        <v>917</v>
      </c>
      <c r="F17" s="16">
        <f t="shared" si="6"/>
        <v>47</v>
      </c>
      <c r="G17" s="16">
        <f t="shared" si="6"/>
        <v>870</v>
      </c>
      <c r="H17" s="8">
        <v>5</v>
      </c>
      <c r="I17" s="8">
        <v>220</v>
      </c>
      <c r="J17" s="8">
        <v>2</v>
      </c>
      <c r="K17" s="8">
        <v>172</v>
      </c>
      <c r="L17" s="8" t="s">
        <v>3</v>
      </c>
      <c r="M17" s="8">
        <v>49</v>
      </c>
      <c r="N17" s="8">
        <v>36</v>
      </c>
      <c r="O17" s="8">
        <v>354</v>
      </c>
      <c r="P17" s="8">
        <v>4</v>
      </c>
      <c r="Q17" s="8">
        <v>75</v>
      </c>
      <c r="R17" s="8" t="s">
        <v>3</v>
      </c>
      <c r="S17" s="8" t="s">
        <v>3</v>
      </c>
      <c r="T17" s="8" t="s">
        <v>3</v>
      </c>
      <c r="U17" s="8">
        <v>2</v>
      </c>
      <c r="V17" s="8">
        <v>6</v>
      </c>
      <c r="W17" s="26">
        <f t="shared" si="0"/>
        <v>24.5</v>
      </c>
      <c r="X17" s="26">
        <f t="shared" si="1"/>
        <v>10.6</v>
      </c>
      <c r="Y17" s="26">
        <f t="shared" si="3"/>
        <v>25.3</v>
      </c>
    </row>
    <row r="18" spans="2:25" ht="17.25" customHeight="1">
      <c r="B18" s="52" t="s">
        <v>26</v>
      </c>
      <c r="C18" s="52"/>
      <c r="D18" s="2"/>
      <c r="E18" s="25">
        <f t="shared" si="5"/>
        <v>523</v>
      </c>
      <c r="F18" s="16">
        <f t="shared" si="6"/>
        <v>190</v>
      </c>
      <c r="G18" s="16">
        <f t="shared" si="6"/>
        <v>333</v>
      </c>
      <c r="H18" s="8">
        <v>84</v>
      </c>
      <c r="I18" s="8">
        <v>219</v>
      </c>
      <c r="J18" s="8">
        <v>36</v>
      </c>
      <c r="K18" s="8">
        <v>44</v>
      </c>
      <c r="L18" s="8">
        <v>28</v>
      </c>
      <c r="M18" s="8">
        <v>34</v>
      </c>
      <c r="N18" s="8">
        <v>30</v>
      </c>
      <c r="O18" s="8">
        <v>20</v>
      </c>
      <c r="P18" s="8">
        <v>12</v>
      </c>
      <c r="Q18" s="8">
        <v>16</v>
      </c>
      <c r="R18" s="8" t="s">
        <v>3</v>
      </c>
      <c r="S18" s="8" t="s">
        <v>3</v>
      </c>
      <c r="T18" s="8" t="s">
        <v>3</v>
      </c>
      <c r="U18" s="8">
        <v>1</v>
      </c>
      <c r="V18" s="9" t="s">
        <v>3</v>
      </c>
      <c r="W18" s="26">
        <f t="shared" si="0"/>
        <v>57.9</v>
      </c>
      <c r="X18" s="26">
        <f t="shared" si="1"/>
        <v>44.2</v>
      </c>
      <c r="Y18" s="26">
        <f t="shared" si="3"/>
        <v>65.8</v>
      </c>
    </row>
    <row r="19" spans="2:25" ht="17.25" customHeight="1">
      <c r="B19" s="4"/>
      <c r="C19" s="6" t="s">
        <v>27</v>
      </c>
      <c r="D19" s="4"/>
      <c r="E19" s="14">
        <f aca="true" t="shared" si="7" ref="E19:V19">IF(SUM(E20:E22)&gt;0,SUM(E20:E22),"－")</f>
        <v>392</v>
      </c>
      <c r="F19" s="15">
        <f t="shared" si="7"/>
        <v>293</v>
      </c>
      <c r="G19" s="15">
        <f t="shared" si="7"/>
        <v>99</v>
      </c>
      <c r="H19" s="15">
        <f t="shared" si="7"/>
        <v>7</v>
      </c>
      <c r="I19" s="15">
        <f t="shared" si="7"/>
        <v>5</v>
      </c>
      <c r="J19" s="15">
        <f t="shared" si="7"/>
        <v>23</v>
      </c>
      <c r="K19" s="15">
        <f t="shared" si="7"/>
        <v>15</v>
      </c>
      <c r="L19" s="15">
        <f t="shared" si="7"/>
        <v>10</v>
      </c>
      <c r="M19" s="15">
        <f t="shared" si="7"/>
        <v>1</v>
      </c>
      <c r="N19" s="15">
        <f t="shared" si="7"/>
        <v>225</v>
      </c>
      <c r="O19" s="15">
        <f t="shared" si="7"/>
        <v>50</v>
      </c>
      <c r="P19" s="15">
        <f t="shared" si="7"/>
        <v>28</v>
      </c>
      <c r="Q19" s="15">
        <f t="shared" si="7"/>
        <v>28</v>
      </c>
      <c r="R19" s="15" t="str">
        <f t="shared" si="7"/>
        <v>－</v>
      </c>
      <c r="S19" s="15" t="str">
        <f t="shared" si="7"/>
        <v>－</v>
      </c>
      <c r="T19" s="15">
        <f t="shared" si="7"/>
        <v>2</v>
      </c>
      <c r="U19" s="15">
        <f t="shared" si="7"/>
        <v>1</v>
      </c>
      <c r="V19" s="15">
        <f t="shared" si="7"/>
        <v>1</v>
      </c>
      <c r="W19" s="24">
        <f t="shared" si="0"/>
        <v>3.1</v>
      </c>
      <c r="X19" s="24">
        <f t="shared" si="1"/>
        <v>2.4</v>
      </c>
      <c r="Y19" s="24">
        <f t="shared" si="3"/>
        <v>5.1</v>
      </c>
    </row>
    <row r="20" spans="2:25" ht="17.25" customHeight="1">
      <c r="B20" s="50" t="s">
        <v>21</v>
      </c>
      <c r="C20" s="50"/>
      <c r="D20" s="2"/>
      <c r="E20" s="25">
        <f>IF(SUM(H20:S20)=SUM(F20:G20),IF(SUM(F20:G20)&gt;0,SUM(F20:G20),"-"),"ｴﾗｰ")</f>
        <v>220</v>
      </c>
      <c r="F20" s="16">
        <f aca="true" t="shared" si="8" ref="F20:G22">IF(SUM(H20)+SUM(J20)+SUM(L20)+SUM(N20)+SUM(P20)+SUM(R20)&gt;0,SUM(H20)+SUM(J20)+SUM(L20)+SUM(N20)+SUM(P20)+SUM(R20),"－")</f>
        <v>142</v>
      </c>
      <c r="G20" s="16">
        <f t="shared" si="8"/>
        <v>78</v>
      </c>
      <c r="H20" s="8">
        <v>4</v>
      </c>
      <c r="I20" s="8">
        <v>5</v>
      </c>
      <c r="J20" s="8">
        <v>19</v>
      </c>
      <c r="K20" s="8">
        <v>15</v>
      </c>
      <c r="L20" s="8">
        <v>7</v>
      </c>
      <c r="M20" s="8">
        <v>1</v>
      </c>
      <c r="N20" s="8">
        <v>91</v>
      </c>
      <c r="O20" s="8">
        <v>32</v>
      </c>
      <c r="P20" s="8">
        <v>21</v>
      </c>
      <c r="Q20" s="8">
        <v>25</v>
      </c>
      <c r="R20" s="9" t="s">
        <v>3</v>
      </c>
      <c r="S20" s="9" t="s">
        <v>3</v>
      </c>
      <c r="T20" s="9">
        <v>1</v>
      </c>
      <c r="U20" s="9">
        <v>1</v>
      </c>
      <c r="V20" s="9">
        <v>1</v>
      </c>
      <c r="W20" s="26">
        <f t="shared" si="0"/>
        <v>4.1</v>
      </c>
      <c r="X20" s="26">
        <f t="shared" si="1"/>
        <v>2.8</v>
      </c>
      <c r="Y20" s="26">
        <f t="shared" si="3"/>
        <v>6.4</v>
      </c>
    </row>
    <row r="21" spans="2:25" ht="17.25" customHeight="1">
      <c r="B21" s="50" t="s">
        <v>23</v>
      </c>
      <c r="C21" s="50"/>
      <c r="D21" s="2"/>
      <c r="E21" s="25">
        <f>IF(SUM(H21:S21)=SUM(F21:G21),IF(SUM(F21:G21)&gt;0,SUM(F21:G21),"-"),"ｴﾗｰ")</f>
        <v>141</v>
      </c>
      <c r="F21" s="16">
        <f t="shared" si="8"/>
        <v>135</v>
      </c>
      <c r="G21" s="16">
        <f t="shared" si="8"/>
        <v>6</v>
      </c>
      <c r="H21" s="8">
        <v>2</v>
      </c>
      <c r="I21" s="8" t="s">
        <v>3</v>
      </c>
      <c r="J21" s="8">
        <v>2</v>
      </c>
      <c r="K21" s="8" t="s">
        <v>3</v>
      </c>
      <c r="L21" s="8">
        <v>3</v>
      </c>
      <c r="M21" s="8" t="s">
        <v>3</v>
      </c>
      <c r="N21" s="8">
        <v>124</v>
      </c>
      <c r="O21" s="8">
        <v>6</v>
      </c>
      <c r="P21" s="8">
        <v>4</v>
      </c>
      <c r="Q21" s="9" t="s">
        <v>3</v>
      </c>
      <c r="R21" s="9" t="s">
        <v>3</v>
      </c>
      <c r="S21" s="9" t="s">
        <v>3</v>
      </c>
      <c r="T21" s="9" t="s">
        <v>3</v>
      </c>
      <c r="U21" s="9" t="s">
        <v>3</v>
      </c>
      <c r="V21" s="9" t="s">
        <v>3</v>
      </c>
      <c r="W21" s="26">
        <f t="shared" si="0"/>
        <v>1.4</v>
      </c>
      <c r="X21" s="26">
        <f t="shared" si="1"/>
        <v>1.5</v>
      </c>
      <c r="Y21" s="26" t="str">
        <f t="shared" si="3"/>
        <v>－</v>
      </c>
    </row>
    <row r="22" spans="2:25" ht="17.25" customHeight="1" thickBot="1">
      <c r="B22" s="51" t="s">
        <v>24</v>
      </c>
      <c r="C22" s="51"/>
      <c r="D22" s="27"/>
      <c r="E22" s="28">
        <f>IF(SUM(H22:S22)=SUM(F22:G22),IF(SUM(F22:G22)&gt;0,SUM(F22:G22),"－"),"ｴﾗｰ")</f>
        <v>31</v>
      </c>
      <c r="F22" s="17">
        <f t="shared" si="8"/>
        <v>16</v>
      </c>
      <c r="G22" s="17">
        <f t="shared" si="8"/>
        <v>15</v>
      </c>
      <c r="H22" s="10">
        <v>1</v>
      </c>
      <c r="I22" s="10" t="s">
        <v>3</v>
      </c>
      <c r="J22" s="10">
        <v>2</v>
      </c>
      <c r="K22" s="10" t="s">
        <v>3</v>
      </c>
      <c r="L22" s="10" t="s">
        <v>3</v>
      </c>
      <c r="M22" s="10" t="s">
        <v>3</v>
      </c>
      <c r="N22" s="10">
        <v>10</v>
      </c>
      <c r="O22" s="10">
        <v>12</v>
      </c>
      <c r="P22" s="10">
        <v>3</v>
      </c>
      <c r="Q22" s="10">
        <v>3</v>
      </c>
      <c r="R22" s="10" t="s">
        <v>3</v>
      </c>
      <c r="S22" s="10" t="s">
        <v>3</v>
      </c>
      <c r="T22" s="10">
        <v>1</v>
      </c>
      <c r="U22" s="10" t="s">
        <v>3</v>
      </c>
      <c r="V22" s="10" t="s">
        <v>3</v>
      </c>
      <c r="W22" s="20">
        <f t="shared" si="0"/>
        <v>3.2</v>
      </c>
      <c r="X22" s="20">
        <f t="shared" si="1"/>
        <v>6.3</v>
      </c>
      <c r="Y22" s="20" t="str">
        <f t="shared" si="3"/>
        <v>－</v>
      </c>
    </row>
    <row r="23" ht="17.25" customHeight="1">
      <c r="B23" s="2"/>
    </row>
  </sheetData>
  <mergeCells count="28">
    <mergeCell ref="B22:C22"/>
    <mergeCell ref="B17:C17"/>
    <mergeCell ref="B18:C18"/>
    <mergeCell ref="B20:C20"/>
    <mergeCell ref="B21:C21"/>
    <mergeCell ref="B13:C13"/>
    <mergeCell ref="B14:C14"/>
    <mergeCell ref="B15:C15"/>
    <mergeCell ref="B16:C16"/>
    <mergeCell ref="W6:Y8"/>
    <mergeCell ref="P6:Q8"/>
    <mergeCell ref="R6:S8"/>
    <mergeCell ref="T6:V6"/>
    <mergeCell ref="T7:V7"/>
    <mergeCell ref="N6:O8"/>
    <mergeCell ref="H6:I6"/>
    <mergeCell ref="H8:I8"/>
    <mergeCell ref="J6:K6"/>
    <mergeCell ref="J7:K7"/>
    <mergeCell ref="J8:K8"/>
    <mergeCell ref="H7:I7"/>
    <mergeCell ref="B11:C11"/>
    <mergeCell ref="L6:M6"/>
    <mergeCell ref="L7:M7"/>
    <mergeCell ref="L8:M8"/>
    <mergeCell ref="B10:C10"/>
    <mergeCell ref="B6:D9"/>
    <mergeCell ref="E6:G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2001-08-27T23:43:16Z</dcterms:created>
  <dcterms:modified xsi:type="dcterms:W3CDTF">2002-02-18T05:44:46Z</dcterms:modified>
  <cp:category/>
  <cp:version/>
  <cp:contentType/>
  <cp:contentStatus/>
</cp:coreProperties>
</file>