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第48表" sheetId="1" r:id="rId1"/>
  </sheets>
  <definedNames>
    <definedName name="_xlnm.Print_Area" localSheetId="0">'第48表'!$B$1:$AR$91</definedName>
  </definedNames>
  <calcPr fullCalcOnLoad="1"/>
</workbook>
</file>

<file path=xl/sharedStrings.xml><?xml version="1.0" encoding="utf-8"?>
<sst xmlns="http://schemas.openxmlformats.org/spreadsheetml/2006/main" count="794" uniqueCount="115">
  <si>
    <t>３　　　　　　　　　　　　　　　歳</t>
  </si>
  <si>
    <t>－</t>
  </si>
  <si>
    <t>幼　　稚　　園</t>
  </si>
  <si>
    <t>第48表　在 園 者 数 及 び 入 園 者 数</t>
  </si>
  <si>
    <t>第48表　在 園 者 数 及 び 入 園 者 数（つづき）</t>
  </si>
  <si>
    <t>（単位：人）</t>
  </si>
  <si>
    <t>（単位：人、％）</t>
  </si>
  <si>
    <t>区　　　　分</t>
  </si>
  <si>
    <t>計</t>
  </si>
  <si>
    <t>３　　　　　　　　　　　　　　　歳</t>
  </si>
  <si>
    <t>４　　　　　　　　　　　　　　　歳</t>
  </si>
  <si>
    <t>５　　　　　　　　　　　　　　　　　　　　歳　</t>
  </si>
  <si>
    <t>本年度入園者計(再掲)</t>
  </si>
  <si>
    <t>修　了　者　数</t>
  </si>
  <si>
    <t>就　　園　　率</t>
  </si>
  <si>
    <t>小　学　校　１　学　年</t>
  </si>
  <si>
    <t>計</t>
  </si>
  <si>
    <t>本年度満３歳児入園</t>
  </si>
  <si>
    <t>本年度３歳児入園</t>
  </si>
  <si>
    <t>前年度間入園</t>
  </si>
  <si>
    <t>３歳入園</t>
  </si>
  <si>
    <t>4歳入園(本年度入園者)</t>
  </si>
  <si>
    <t>３歳入園</t>
  </si>
  <si>
    <t>４歳入園</t>
  </si>
  <si>
    <t>５歳入園（本年度入園者）</t>
  </si>
  <si>
    <t>計</t>
  </si>
  <si>
    <t>男</t>
  </si>
  <si>
    <t>女</t>
  </si>
  <si>
    <t>男</t>
  </si>
  <si>
    <t>女</t>
  </si>
  <si>
    <t>－</t>
  </si>
  <si>
    <t>市　部　計</t>
  </si>
  <si>
    <t>前 橋 市</t>
  </si>
  <si>
    <t>高 崎 市</t>
  </si>
  <si>
    <t>桐 生 市</t>
  </si>
  <si>
    <t>－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</si>
  <si>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</si>
  <si>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</si>
  <si>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</si>
  <si>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</si>
  <si>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</si>
  <si>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</si>
  <si>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</si>
  <si>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</si>
  <si>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</si>
  <si>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</si>
  <si>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</si>
  <si>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</si>
  <si>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</si>
  <si>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</si>
  <si>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</si>
  <si>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</si>
  <si>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</si>
  <si>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</si>
  <si>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</si>
  <si>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</si>
  <si>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</si>
  <si>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</si>
  <si>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</si>
  <si>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</si>
  <si>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</si>
  <si>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</si>
  <si>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</si>
  <si>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</si>
  <si>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</si>
  <si>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</si>
  <si>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</si>
  <si>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藪塚本町</t>
  </si>
  <si>
    <t>明 和 町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</si>
  <si>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</si>
  <si>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</si>
  <si>
    <t>上 野 村</t>
  </si>
  <si>
    <t>神 流 町</t>
  </si>
  <si>
    <t>国　　立</t>
  </si>
  <si>
    <t>－</t>
  </si>
  <si>
    <t>…</t>
  </si>
  <si>
    <t>公　　立</t>
  </si>
  <si>
    <t>私　　立</t>
  </si>
  <si>
    <t>-</t>
  </si>
  <si>
    <t>－</t>
  </si>
  <si>
    <t>－</t>
  </si>
  <si>
    <t>妙 義 町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</si>
  <si>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</si>
  <si>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</si>
  <si>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</si>
  <si>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</si>
  <si>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</si>
  <si>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</si>
  <si>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</si>
  <si>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</si>
  <si>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</si>
  <si>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</si>
  <si>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</si>
  <si>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</si>
  <si>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</si>
  <si>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</si>
  <si>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</si>
  <si>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</si>
  <si>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</si>
  <si>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</si>
  <si>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</si>
  <si>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</si>
  <si>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</si>
  <si>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</si>
  <si>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</si>
  <si>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</si>
  <si>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</si>
  <si>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－</t>
  </si>
  <si>
    <t>－</t>
  </si>
  <si>
    <t>笠 懸 町</t>
  </si>
  <si>
    <t>大間々町</t>
  </si>
  <si>
    <t>板 倉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</si>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</sst>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22" applyFont="1" applyAlignment="1">
      <alignment vertical="center"/>
      <protection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0" fillId="0" borderId="0" xfId="22" applyAlignment="1">
      <alignment horizontal="right" vertical="center"/>
      <protection/>
    </xf>
    <xf numFmtId="0" fontId="7" fillId="0" borderId="0" xfId="22" applyFont="1" applyAlignment="1">
      <alignment horizontal="center"/>
      <protection/>
    </xf>
    <xf numFmtId="0" fontId="0" fillId="0" borderId="1" xfId="22" applyBorder="1">
      <alignment/>
      <protection/>
    </xf>
    <xf numFmtId="0" fontId="0" fillId="0" borderId="1" xfId="22" applyBorder="1" applyAlignment="1">
      <alignment vertical="center"/>
      <protection/>
    </xf>
    <xf numFmtId="0" fontId="0" fillId="0" borderId="1" xfId="22" applyFont="1" applyBorder="1" applyAlignment="1" quotePrefix="1">
      <alignment horizontal="right"/>
      <protection/>
    </xf>
    <xf numFmtId="0" fontId="0" fillId="0" borderId="1" xfId="22" applyBorder="1" applyAlignment="1">
      <alignment horizontal="right"/>
      <protection/>
    </xf>
    <xf numFmtId="0" fontId="0" fillId="0" borderId="0" xfId="22" applyBorder="1" applyAlignment="1">
      <alignment vertical="center"/>
      <protection/>
    </xf>
    <xf numFmtId="0" fontId="0" fillId="0" borderId="0" xfId="22" applyBorder="1" applyAlignment="1">
      <alignment horizontal="right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5" xfId="22" applyNumberFormat="1" applyFont="1" applyBorder="1" applyAlignment="1">
      <alignment horizontal="right" vertical="center"/>
      <protection/>
    </xf>
    <xf numFmtId="3" fontId="0" fillId="0" borderId="0" xfId="22" applyNumberFormat="1" applyFont="1" applyAlignment="1">
      <alignment horizontal="right" vertical="center"/>
      <protection/>
    </xf>
    <xf numFmtId="3" fontId="0" fillId="0" borderId="0" xfId="22" applyNumberFormat="1" applyFont="1" applyBorder="1" applyAlignment="1" applyProtection="1">
      <alignment horizontal="right" vertical="center"/>
      <protection locked="0"/>
    </xf>
    <xf numFmtId="3" fontId="8" fillId="0" borderId="0" xfId="22" applyNumberFormat="1" applyFont="1" applyAlignment="1" applyProtection="1">
      <alignment horizontal="right" vertical="center"/>
      <protection locked="0"/>
    </xf>
    <xf numFmtId="3" fontId="0" fillId="0" borderId="0" xfId="22" applyNumberFormat="1" applyFont="1" applyAlignment="1" applyProtection="1">
      <alignment horizontal="right" vertical="center"/>
      <protection/>
    </xf>
    <xf numFmtId="3" fontId="8" fillId="0" borderId="6" xfId="22" applyNumberFormat="1" applyFont="1" applyBorder="1" applyAlignment="1" applyProtection="1">
      <alignment horizontal="right" vertical="center"/>
      <protection locked="0"/>
    </xf>
    <xf numFmtId="3" fontId="0" fillId="0" borderId="7" xfId="22" applyNumberFormat="1" applyFont="1" applyBorder="1" applyAlignment="1" applyProtection="1">
      <alignment horizontal="right" vertical="center"/>
      <protection locked="0"/>
    </xf>
    <xf numFmtId="183" fontId="0" fillId="0" borderId="0" xfId="22" applyNumberFormat="1" applyFont="1" applyAlignment="1" applyProtection="1" quotePrefix="1">
      <alignment horizontal="right" vertical="center"/>
      <protection/>
    </xf>
    <xf numFmtId="3" fontId="0" fillId="0" borderId="8" xfId="22" applyNumberFormat="1" applyFont="1" applyBorder="1" applyAlignment="1" applyProtection="1">
      <alignment horizontal="right" vertical="center"/>
      <protection locked="0"/>
    </xf>
    <xf numFmtId="3" fontId="8" fillId="0" borderId="0" xfId="22" applyNumberFormat="1" applyFont="1" applyBorder="1" applyAlignment="1" applyProtection="1">
      <alignment horizontal="right" vertical="center"/>
      <protection locked="0"/>
    </xf>
    <xf numFmtId="3" fontId="8" fillId="0" borderId="9" xfId="22" applyNumberFormat="1" applyFont="1" applyBorder="1" applyAlignment="1" applyProtection="1">
      <alignment horizontal="right" vertical="center"/>
      <protection locked="0"/>
    </xf>
    <xf numFmtId="3" fontId="7" fillId="0" borderId="10" xfId="22" applyNumberFormat="1" applyFont="1" applyBorder="1" applyAlignment="1">
      <alignment horizontal="right" vertical="center"/>
      <protection/>
    </xf>
    <xf numFmtId="3" fontId="7" fillId="0" borderId="0" xfId="22" applyNumberFormat="1" applyFont="1" applyAlignment="1">
      <alignment horizontal="right" vertical="center"/>
      <protection/>
    </xf>
    <xf numFmtId="3" fontId="7" fillId="0" borderId="11" xfId="22" applyNumberFormat="1" applyFont="1" applyBorder="1" applyAlignment="1">
      <alignment horizontal="right" vertical="center"/>
      <protection/>
    </xf>
    <xf numFmtId="3" fontId="7" fillId="0" borderId="0" xfId="22" applyNumberFormat="1" applyFont="1" applyBorder="1" applyAlignment="1">
      <alignment horizontal="right" vertical="center"/>
      <protection/>
    </xf>
    <xf numFmtId="183" fontId="7" fillId="0" borderId="0" xfId="22" applyNumberFormat="1" applyFont="1" applyAlignment="1" applyProtection="1" quotePrefix="1">
      <alignment horizontal="right" vertical="center"/>
      <protection/>
    </xf>
    <xf numFmtId="3" fontId="7" fillId="0" borderId="8" xfId="22" applyNumberFormat="1" applyFont="1" applyBorder="1" applyAlignment="1">
      <alignment horizontal="right" vertical="center"/>
      <protection/>
    </xf>
    <xf numFmtId="3" fontId="7" fillId="0" borderId="9" xfId="22" applyNumberFormat="1" applyFont="1" applyBorder="1" applyAlignment="1">
      <alignment horizontal="right" vertical="center"/>
      <protection/>
    </xf>
    <xf numFmtId="3" fontId="7" fillId="0" borderId="0" xfId="22" applyNumberFormat="1" applyFont="1" applyBorder="1" applyAlignment="1" applyProtection="1">
      <alignment horizontal="right" vertical="center"/>
      <protection locked="0"/>
    </xf>
    <xf numFmtId="3" fontId="7" fillId="0" borderId="0" xfId="22" applyNumberFormat="1" applyFont="1" applyAlignment="1" applyProtection="1">
      <alignment horizontal="right" vertical="center"/>
      <protection/>
    </xf>
    <xf numFmtId="3" fontId="9" fillId="0" borderId="0" xfId="22" applyNumberFormat="1" applyFont="1" applyAlignment="1" applyProtection="1">
      <alignment horizontal="right" vertical="center"/>
      <protection locked="0"/>
    </xf>
    <xf numFmtId="0" fontId="7" fillId="0" borderId="0" xfId="22" applyFont="1" applyBorder="1">
      <alignment/>
      <protection/>
    </xf>
    <xf numFmtId="0" fontId="7" fillId="0" borderId="0" xfId="22" applyFont="1" applyBorder="1" applyAlignment="1">
      <alignment horizontal="distributed" vertical="center"/>
      <protection/>
    </xf>
    <xf numFmtId="3" fontId="9" fillId="0" borderId="11" xfId="22" applyNumberFormat="1" applyFont="1" applyBorder="1" applyAlignment="1" applyProtection="1">
      <alignment horizontal="right" vertical="center"/>
      <protection locked="0"/>
    </xf>
    <xf numFmtId="3" fontId="7" fillId="0" borderId="8" xfId="22" applyNumberFormat="1" applyFont="1" applyBorder="1" applyAlignment="1" applyProtection="1">
      <alignment horizontal="right" vertical="center"/>
      <protection locked="0"/>
    </xf>
    <xf numFmtId="3" fontId="9" fillId="0" borderId="0" xfId="22" applyNumberFormat="1" applyFont="1" applyBorder="1" applyAlignment="1" applyProtection="1">
      <alignment horizontal="right" vertical="center"/>
      <protection locked="0"/>
    </xf>
    <xf numFmtId="3" fontId="9" fillId="0" borderId="9" xfId="22" applyNumberFormat="1" applyFont="1" applyBorder="1" applyAlignment="1" applyProtection="1">
      <alignment horizontal="right" vertical="center"/>
      <protection locked="0"/>
    </xf>
    <xf numFmtId="3" fontId="0" fillId="0" borderId="10" xfId="22" applyNumberFormat="1" applyFont="1" applyBorder="1" applyAlignment="1">
      <alignment horizontal="right" vertical="center"/>
      <protection/>
    </xf>
    <xf numFmtId="3" fontId="0" fillId="0" borderId="0" xfId="22" applyNumberFormat="1" applyFont="1" applyBorder="1" applyAlignment="1">
      <alignment horizontal="right" vertical="center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distributed" vertical="center"/>
      <protection/>
    </xf>
    <xf numFmtId="3" fontId="8" fillId="0" borderId="11" xfId="22" applyNumberFormat="1" applyFont="1" applyBorder="1" applyAlignment="1" applyProtection="1">
      <alignment horizontal="right" vertical="center"/>
      <protection locked="0"/>
    </xf>
    <xf numFmtId="3" fontId="0" fillId="0" borderId="0" xfId="22" applyNumberFormat="1" applyFont="1" applyBorder="1" applyAlignment="1" applyProtection="1">
      <alignment horizontal="right" vertical="center"/>
      <protection/>
    </xf>
    <xf numFmtId="3" fontId="8" fillId="0" borderId="0" xfId="22" applyNumberFormat="1" applyFont="1" applyAlignment="1" applyProtection="1" quotePrefix="1">
      <alignment horizontal="right" vertical="center"/>
      <protection locked="0"/>
    </xf>
    <xf numFmtId="0" fontId="0" fillId="0" borderId="1" xfId="22" applyBorder="1" applyAlignment="1">
      <alignment horizontal="distributed" vertical="center"/>
      <protection/>
    </xf>
    <xf numFmtId="3" fontId="0" fillId="0" borderId="12" xfId="22" applyNumberFormat="1" applyFont="1" applyBorder="1" applyAlignment="1">
      <alignment horizontal="right" vertical="center"/>
      <protection/>
    </xf>
    <xf numFmtId="3" fontId="0" fillId="0" borderId="1" xfId="22" applyNumberFormat="1" applyFont="1" applyBorder="1" applyAlignment="1">
      <alignment horizontal="right" vertical="center"/>
      <protection/>
    </xf>
    <xf numFmtId="3" fontId="0" fillId="0" borderId="1" xfId="22" applyNumberFormat="1" applyFont="1" applyBorder="1" applyAlignment="1" applyProtection="1">
      <alignment horizontal="right" vertical="center"/>
      <protection locked="0"/>
    </xf>
    <xf numFmtId="3" fontId="0" fillId="0" borderId="1" xfId="22" applyNumberFormat="1" applyFont="1" applyBorder="1" applyAlignment="1" applyProtection="1">
      <alignment horizontal="right" vertical="center"/>
      <protection/>
    </xf>
    <xf numFmtId="3" fontId="8" fillId="0" borderId="1" xfId="22" applyNumberFormat="1" applyFont="1" applyBorder="1" applyAlignment="1" applyProtection="1">
      <alignment horizontal="right" vertical="center"/>
      <protection locked="0"/>
    </xf>
    <xf numFmtId="3" fontId="8" fillId="0" borderId="13" xfId="22" applyNumberFormat="1" applyFont="1" applyBorder="1" applyAlignment="1" applyProtection="1">
      <alignment horizontal="right" vertical="center"/>
      <protection locked="0"/>
    </xf>
    <xf numFmtId="183" fontId="0" fillId="0" borderId="1" xfId="22" applyNumberFormat="1" applyFont="1" applyBorder="1" applyAlignment="1" applyProtection="1" quotePrefix="1">
      <alignment horizontal="right" vertical="center"/>
      <protection/>
    </xf>
    <xf numFmtId="183" fontId="0" fillId="0" borderId="0" xfId="22" applyNumberFormat="1" applyFont="1" applyBorder="1" applyAlignment="1" applyProtection="1" quotePrefix="1">
      <alignment horizontal="right" vertical="center"/>
      <protection/>
    </xf>
    <xf numFmtId="3" fontId="0" fillId="0" borderId="14" xfId="22" applyNumberFormat="1" applyFont="1" applyBorder="1" applyAlignment="1" applyProtection="1">
      <alignment horizontal="right" vertical="center"/>
      <protection locked="0"/>
    </xf>
    <xf numFmtId="3" fontId="8" fillId="0" borderId="15" xfId="22" applyNumberFormat="1" applyFont="1" applyBorder="1" applyAlignment="1" applyProtection="1">
      <alignment horizontal="right" vertical="center"/>
      <protection locked="0"/>
    </xf>
    <xf numFmtId="3" fontId="0" fillId="0" borderId="7" xfId="22" applyNumberFormat="1" applyFont="1" applyBorder="1" applyAlignment="1" applyProtection="1">
      <alignment horizontal="right" vertical="center"/>
      <protection/>
    </xf>
    <xf numFmtId="0" fontId="0" fillId="0" borderId="7" xfId="22" applyBorder="1" applyAlignment="1">
      <alignment horizontal="distributed" vertical="center"/>
      <protection/>
    </xf>
    <xf numFmtId="0" fontId="0" fillId="0" borderId="6" xfId="22" applyBorder="1">
      <alignment/>
      <protection/>
    </xf>
    <xf numFmtId="0" fontId="8" fillId="0" borderId="7" xfId="22" applyFont="1" applyBorder="1" applyProtection="1">
      <alignment/>
      <protection locked="0"/>
    </xf>
    <xf numFmtId="0" fontId="8" fillId="0" borderId="16" xfId="22" applyFont="1" applyBorder="1" applyProtection="1">
      <alignment/>
      <protection locked="0"/>
    </xf>
    <xf numFmtId="0" fontId="0" fillId="0" borderId="11" xfId="22" applyBorder="1">
      <alignment/>
      <protection/>
    </xf>
    <xf numFmtId="3" fontId="0" fillId="0" borderId="12" xfId="22" applyNumberFormat="1" applyBorder="1" applyAlignment="1">
      <alignment horizontal="right" vertical="center"/>
      <protection/>
    </xf>
    <xf numFmtId="3" fontId="0" fillId="0" borderId="1" xfId="22" applyNumberFormat="1" applyBorder="1" applyAlignment="1">
      <alignment horizontal="right" vertical="center"/>
      <protection/>
    </xf>
    <xf numFmtId="0" fontId="0" fillId="0" borderId="13" xfId="22" applyBorder="1">
      <alignment/>
      <protection/>
    </xf>
    <xf numFmtId="3" fontId="0" fillId="0" borderId="0" xfId="22" applyNumberFormat="1" applyBorder="1" applyAlignment="1">
      <alignment horizontal="right" vertical="center"/>
      <protection/>
    </xf>
    <xf numFmtId="3" fontId="0" fillId="0" borderId="14" xfId="22" applyNumberFormat="1" applyBorder="1" applyAlignment="1">
      <alignment horizontal="right" vertical="center"/>
      <protection/>
    </xf>
    <xf numFmtId="0" fontId="0" fillId="0" borderId="15" xfId="22" applyBorder="1">
      <alignment/>
      <protection/>
    </xf>
    <xf numFmtId="0" fontId="0" fillId="0" borderId="0" xfId="22" applyAlignment="1">
      <alignment/>
      <protection/>
    </xf>
    <xf numFmtId="0" fontId="0" fillId="2" borderId="17" xfId="22" applyFont="1" applyFill="1" applyBorder="1" applyAlignment="1">
      <alignment horizontal="center" vertical="center"/>
      <protection/>
    </xf>
    <xf numFmtId="0" fontId="0" fillId="2" borderId="18" xfId="22" applyFont="1" applyFill="1" applyBorder="1" applyAlignment="1">
      <alignment horizontal="center" vertical="center"/>
      <protection/>
    </xf>
    <xf numFmtId="0" fontId="0" fillId="2" borderId="19" xfId="22" applyFont="1" applyFill="1" applyBorder="1" applyAlignment="1">
      <alignment horizontal="center" vertical="center"/>
      <protection/>
    </xf>
    <xf numFmtId="0" fontId="0" fillId="2" borderId="20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horizontal="right" vertical="center"/>
      <protection/>
    </xf>
    <xf numFmtId="0" fontId="0" fillId="2" borderId="2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0" fillId="3" borderId="0" xfId="22" applyFont="1" applyFill="1">
      <alignment/>
      <protection/>
    </xf>
    <xf numFmtId="0" fontId="7" fillId="3" borderId="0" xfId="22" applyFont="1" applyFill="1">
      <alignment/>
      <protection/>
    </xf>
    <xf numFmtId="0" fontId="7" fillId="3" borderId="0" xfId="22" applyFont="1" applyFill="1" applyAlignment="1">
      <alignment horizontal="distributed" vertical="center"/>
      <protection/>
    </xf>
    <xf numFmtId="0" fontId="0" fillId="3" borderId="0" xfId="22" applyFill="1">
      <alignment/>
      <protection/>
    </xf>
    <xf numFmtId="0" fontId="0" fillId="3" borderId="0" xfId="22" applyFill="1" applyAlignment="1">
      <alignment horizontal="distributed" vertical="center"/>
      <protection/>
    </xf>
    <xf numFmtId="0" fontId="0" fillId="3" borderId="1" xfId="22" applyFill="1" applyBorder="1">
      <alignment/>
      <protection/>
    </xf>
    <xf numFmtId="0" fontId="0" fillId="3" borderId="1" xfId="22" applyFill="1" applyBorder="1" applyAlignment="1">
      <alignment horizontal="distributed" vertical="center"/>
      <protection/>
    </xf>
    <xf numFmtId="0" fontId="0" fillId="3" borderId="0" xfId="22" applyFill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0" fillId="2" borderId="21" xfId="22" applyFont="1" applyFill="1" applyBorder="1" applyAlignment="1">
      <alignment horizontal="center" vertical="center"/>
      <protection/>
    </xf>
    <xf numFmtId="0" fontId="0" fillId="2" borderId="22" xfId="22" applyFont="1" applyFill="1" applyBorder="1" applyAlignment="1">
      <alignment horizontal="center" vertical="center"/>
      <protection/>
    </xf>
    <xf numFmtId="0" fontId="0" fillId="2" borderId="23" xfId="22" applyFont="1" applyFill="1" applyBorder="1" applyAlignment="1">
      <alignment horizontal="center" vertical="center"/>
      <protection/>
    </xf>
    <xf numFmtId="0" fontId="0" fillId="3" borderId="0" xfId="22" applyFill="1" applyBorder="1" applyAlignment="1">
      <alignment horizontal="distributed" vertical="center"/>
      <protection/>
    </xf>
    <xf numFmtId="0" fontId="0" fillId="3" borderId="0" xfId="22" applyFill="1" applyBorder="1">
      <alignment/>
      <protection/>
    </xf>
    <xf numFmtId="0" fontId="6" fillId="0" borderId="0" xfId="22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" borderId="24" xfId="22" applyFont="1" applyFill="1" applyBorder="1" applyAlignment="1">
      <alignment horizontal="center" vertical="center"/>
      <protection/>
    </xf>
    <xf numFmtId="0" fontId="0" fillId="2" borderId="17" xfId="22" applyFont="1" applyFill="1" applyBorder="1" applyAlignment="1">
      <alignment horizontal="center" vertical="center"/>
      <protection/>
    </xf>
    <xf numFmtId="0" fontId="2" fillId="2" borderId="17" xfId="21" applyFill="1" applyBorder="1" applyAlignment="1">
      <alignment horizontal="center" vertical="center"/>
      <protection/>
    </xf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22" applyFont="1" applyFill="1" applyBorder="1" applyAlignment="1" quotePrefix="1">
      <alignment horizontal="center" vertical="center"/>
      <protection/>
    </xf>
    <xf numFmtId="0" fontId="0" fillId="2" borderId="19" xfId="22" applyFont="1" applyFill="1" applyBorder="1" applyAlignment="1">
      <alignment horizontal="center" vertical="center"/>
      <protection/>
    </xf>
    <xf numFmtId="0" fontId="0" fillId="2" borderId="26" xfId="22" applyFont="1" applyFill="1" applyBorder="1" applyAlignment="1">
      <alignment horizontal="center" vertical="center"/>
      <protection/>
    </xf>
    <xf numFmtId="0" fontId="0" fillId="2" borderId="18" xfId="22" applyFont="1" applyFill="1" applyBorder="1" applyAlignment="1" quotePrefix="1">
      <alignment horizontal="center" vertical="center" shrinkToFit="1"/>
      <protection/>
    </xf>
    <xf numFmtId="0" fontId="0" fillId="2" borderId="19" xfId="22" applyFont="1" applyFill="1" applyBorder="1" applyAlignment="1">
      <alignment horizontal="center" vertical="center" shrinkToFit="1"/>
      <protection/>
    </xf>
    <xf numFmtId="0" fontId="0" fillId="2" borderId="26" xfId="22" applyFont="1" applyFill="1" applyBorder="1" applyAlignment="1">
      <alignment horizontal="center" vertical="center" shrinkToFit="1"/>
      <protection/>
    </xf>
    <xf numFmtId="0" fontId="0" fillId="2" borderId="18" xfId="22" applyFont="1" applyFill="1" applyBorder="1" applyAlignment="1">
      <alignment horizontal="center" vertical="center"/>
      <protection/>
    </xf>
    <xf numFmtId="0" fontId="0" fillId="2" borderId="19" xfId="22" applyFont="1" applyFill="1" applyBorder="1" applyAlignment="1" quotePrefix="1">
      <alignment horizontal="center" vertical="center"/>
      <protection/>
    </xf>
    <xf numFmtId="0" fontId="0" fillId="0" borderId="27" xfId="22" applyFont="1" applyFill="1" applyBorder="1" applyAlignment="1">
      <alignment horizontal="center" vertical="center"/>
      <protection/>
    </xf>
    <xf numFmtId="0" fontId="0" fillId="0" borderId="28" xfId="22" applyFont="1" applyFill="1" applyBorder="1" applyAlignment="1">
      <alignment horizontal="center" vertical="center"/>
      <protection/>
    </xf>
    <xf numFmtId="0" fontId="0" fillId="0" borderId="29" xfId="22" applyFont="1" applyFill="1" applyBorder="1" applyAlignment="1">
      <alignment horizontal="center" vertical="center"/>
      <protection/>
    </xf>
    <xf numFmtId="0" fontId="0" fillId="0" borderId="8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0" fillId="0" borderId="9" xfId="22" applyFont="1" applyFill="1" applyBorder="1" applyAlignment="1">
      <alignment horizontal="center"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2" borderId="30" xfId="22" applyFont="1" applyFill="1" applyBorder="1" applyAlignment="1">
      <alignment horizontal="center" vertical="center"/>
      <protection/>
    </xf>
    <xf numFmtId="0" fontId="0" fillId="2" borderId="28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/>
      <protection/>
    </xf>
    <xf numFmtId="0" fontId="7" fillId="3" borderId="0" xfId="22" applyFont="1" applyFill="1" applyAlignment="1">
      <alignment horizontal="distributed" vertical="center"/>
      <protection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7" fillId="3" borderId="0" xfId="0" applyFont="1" applyFill="1" applyAlignment="1" quotePrefix="1">
      <alignment horizontal="distributed" vertical="center"/>
    </xf>
    <xf numFmtId="0" fontId="7" fillId="3" borderId="0" xfId="0" applyFont="1" applyFill="1" applyAlignment="1">
      <alignment horizontal="distributed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7" fillId="0" borderId="0" xfId="0" applyFont="1" applyAlignment="1" quotePrefix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22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第３０表～６７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B1:AW91"/>
  <sheetViews>
    <sheetView tabSelected="1" zoomScaleSheetLayoutView="50" workbookViewId="0" topLeftCell="A1">
      <selection activeCell="E1" sqref="E1"/>
    </sheetView>
  </sheetViews>
  <sheetFormatPr defaultColWidth="8.796875" defaultRowHeight="14.25"/>
  <cols>
    <col min="1" max="1" width="2.3984375" style="2" customWidth="1"/>
    <col min="2" max="2" width="2.09765625" style="2" customWidth="1"/>
    <col min="3" max="3" width="12.59765625" style="2" customWidth="1"/>
    <col min="4" max="4" width="0.59375" style="2" customWidth="1"/>
    <col min="5" max="7" width="10.59765625" style="2" customWidth="1"/>
    <col min="8" max="23" width="8.59765625" style="2" customWidth="1"/>
    <col min="24" max="24" width="2.09765625" style="2" customWidth="1"/>
    <col min="25" max="25" width="12.59765625" style="2" customWidth="1"/>
    <col min="26" max="26" width="0.59375" style="2" customWidth="1"/>
    <col min="27" max="35" width="8.59765625" style="2" customWidth="1"/>
    <col min="36" max="42" width="10.59765625" style="2" customWidth="1"/>
    <col min="43" max="43" width="10.59765625" style="73" customWidth="1"/>
    <col min="44" max="45" width="10.59765625" style="2" customWidth="1"/>
    <col min="46" max="47" width="9.59765625" style="2" customWidth="1"/>
    <col min="48" max="49" width="10.09765625" style="2" customWidth="1"/>
    <col min="50" max="16384" width="9" style="2" customWidth="1"/>
  </cols>
  <sheetData>
    <row r="1" spans="2:49" ht="13.5" customHeight="1">
      <c r="B1" s="1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  <c r="W1" s="4"/>
      <c r="X1" s="1" t="s">
        <v>2</v>
      </c>
      <c r="Y1" s="4"/>
      <c r="Z1" s="4"/>
      <c r="AA1" s="3"/>
      <c r="AB1" s="3"/>
      <c r="AC1" s="3"/>
      <c r="AD1" s="3"/>
      <c r="AE1" s="3"/>
      <c r="AF1" s="3"/>
      <c r="AG1" s="4"/>
      <c r="AH1" s="3"/>
      <c r="AI1" s="4"/>
      <c r="AK1" s="3"/>
      <c r="AL1" s="3"/>
      <c r="AM1" s="3"/>
      <c r="AN1" s="3"/>
      <c r="AO1" s="3"/>
      <c r="AP1" s="3"/>
      <c r="AQ1" s="3"/>
      <c r="AR1" s="4"/>
      <c r="AS1" s="4"/>
      <c r="AT1" s="4"/>
      <c r="AU1" s="3"/>
      <c r="AV1" s="3"/>
      <c r="AW1" s="3"/>
    </row>
    <row r="2" spans="2:49" ht="13.5" customHeight="1">
      <c r="B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  <c r="AT2" s="4"/>
      <c r="AU2" s="3"/>
      <c r="AV2" s="3"/>
      <c r="AW2" s="3"/>
    </row>
    <row r="3" spans="2:49" ht="13.5" customHeight="1">
      <c r="B3" s="97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7" t="s">
        <v>4</v>
      </c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5"/>
      <c r="AT3" s="3"/>
      <c r="AU3" s="3"/>
      <c r="AV3" s="3"/>
      <c r="AW3" s="3"/>
    </row>
    <row r="4" spans="2:49" ht="13.5" customHeight="1" thickBot="1"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 t="s">
        <v>5</v>
      </c>
      <c r="X4" s="9"/>
      <c r="Y4" s="9"/>
      <c r="Z4" s="9"/>
      <c r="AA4" s="7"/>
      <c r="AB4" s="7"/>
      <c r="AC4" s="7"/>
      <c r="AD4" s="7"/>
      <c r="AE4" s="7"/>
      <c r="AF4" s="7"/>
      <c r="AG4" s="9"/>
      <c r="AH4" s="7"/>
      <c r="AI4" s="9"/>
      <c r="AJ4" s="7"/>
      <c r="AK4" s="7"/>
      <c r="AL4" s="9"/>
      <c r="AM4" s="7"/>
      <c r="AN4" s="7"/>
      <c r="AO4" s="7"/>
      <c r="AP4" s="10"/>
      <c r="AQ4" s="3"/>
      <c r="AR4" s="9" t="s">
        <v>6</v>
      </c>
      <c r="AS4" s="11"/>
      <c r="AT4" s="11"/>
      <c r="AU4" s="10"/>
      <c r="AV4" s="7"/>
      <c r="AW4" s="7"/>
    </row>
    <row r="5" spans="2:49" ht="19.5" customHeight="1">
      <c r="B5" s="126" t="s">
        <v>7</v>
      </c>
      <c r="C5" s="126"/>
      <c r="D5" s="94"/>
      <c r="E5" s="125" t="s">
        <v>8</v>
      </c>
      <c r="F5" s="126"/>
      <c r="G5" s="94"/>
      <c r="H5" s="105" t="s">
        <v>9</v>
      </c>
      <c r="I5" s="101"/>
      <c r="J5" s="101"/>
      <c r="K5" s="102"/>
      <c r="L5" s="102"/>
      <c r="M5" s="103"/>
      <c r="N5" s="103"/>
      <c r="O5" s="103"/>
      <c r="P5" s="104"/>
      <c r="Q5" s="105" t="s">
        <v>10</v>
      </c>
      <c r="R5" s="101"/>
      <c r="S5" s="101"/>
      <c r="T5" s="101"/>
      <c r="U5" s="101"/>
      <c r="V5" s="101"/>
      <c r="W5" s="101"/>
      <c r="X5" s="126" t="s">
        <v>7</v>
      </c>
      <c r="Y5" s="126"/>
      <c r="Z5" s="94"/>
      <c r="AA5" s="78" t="s">
        <v>11</v>
      </c>
      <c r="AB5" s="78"/>
      <c r="AC5" s="78"/>
      <c r="AD5" s="78"/>
      <c r="AE5" s="78"/>
      <c r="AF5" s="78"/>
      <c r="AG5" s="78"/>
      <c r="AH5" s="74"/>
      <c r="AI5" s="74"/>
      <c r="AJ5" s="125" t="s">
        <v>12</v>
      </c>
      <c r="AK5" s="126"/>
      <c r="AL5" s="94"/>
      <c r="AM5" s="125" t="s">
        <v>13</v>
      </c>
      <c r="AN5" s="126"/>
      <c r="AO5" s="126"/>
      <c r="AP5" s="125" t="s">
        <v>14</v>
      </c>
      <c r="AQ5" s="126"/>
      <c r="AR5" s="126"/>
      <c r="AS5" s="12"/>
      <c r="AT5" s="12"/>
      <c r="AU5" s="113" t="s">
        <v>15</v>
      </c>
      <c r="AV5" s="114"/>
      <c r="AW5" s="115"/>
    </row>
    <row r="6" spans="2:49" ht="19.5" customHeight="1">
      <c r="B6" s="127"/>
      <c r="C6" s="127"/>
      <c r="D6" s="128"/>
      <c r="E6" s="92"/>
      <c r="F6" s="93"/>
      <c r="G6" s="77"/>
      <c r="H6" s="111" t="s">
        <v>16</v>
      </c>
      <c r="I6" s="106"/>
      <c r="J6" s="107"/>
      <c r="K6" s="108" t="s">
        <v>17</v>
      </c>
      <c r="L6" s="109"/>
      <c r="M6" s="108" t="s">
        <v>18</v>
      </c>
      <c r="N6" s="110"/>
      <c r="O6" s="109" t="s">
        <v>19</v>
      </c>
      <c r="P6" s="109"/>
      <c r="Q6" s="111" t="s">
        <v>16</v>
      </c>
      <c r="R6" s="106"/>
      <c r="S6" s="107"/>
      <c r="T6" s="112" t="s">
        <v>20</v>
      </c>
      <c r="U6" s="107"/>
      <c r="V6" s="108" t="s">
        <v>21</v>
      </c>
      <c r="W6" s="109"/>
      <c r="X6" s="127"/>
      <c r="Y6" s="127"/>
      <c r="Z6" s="128"/>
      <c r="AA6" s="106" t="s">
        <v>16</v>
      </c>
      <c r="AB6" s="106"/>
      <c r="AC6" s="107"/>
      <c r="AD6" s="106" t="s">
        <v>22</v>
      </c>
      <c r="AE6" s="107"/>
      <c r="AF6" s="106" t="s">
        <v>23</v>
      </c>
      <c r="AG6" s="107"/>
      <c r="AH6" s="108" t="s">
        <v>24</v>
      </c>
      <c r="AI6" s="109"/>
      <c r="AJ6" s="92"/>
      <c r="AK6" s="93"/>
      <c r="AL6" s="77"/>
      <c r="AM6" s="92"/>
      <c r="AN6" s="93"/>
      <c r="AO6" s="93"/>
      <c r="AP6" s="92"/>
      <c r="AQ6" s="93"/>
      <c r="AR6" s="93"/>
      <c r="AS6" s="12"/>
      <c r="AT6" s="12"/>
      <c r="AU6" s="116"/>
      <c r="AV6" s="117"/>
      <c r="AW6" s="118"/>
    </row>
    <row r="7" spans="2:49" ht="19.5" customHeight="1">
      <c r="B7" s="93"/>
      <c r="C7" s="93"/>
      <c r="D7" s="77"/>
      <c r="E7" s="79" t="s">
        <v>25</v>
      </c>
      <c r="F7" s="79" t="s">
        <v>26</v>
      </c>
      <c r="G7" s="79" t="s">
        <v>27</v>
      </c>
      <c r="H7" s="79" t="s">
        <v>16</v>
      </c>
      <c r="I7" s="79" t="s">
        <v>28</v>
      </c>
      <c r="J7" s="75" t="s">
        <v>29</v>
      </c>
      <c r="K7" s="79" t="s">
        <v>28</v>
      </c>
      <c r="L7" s="75" t="s">
        <v>29</v>
      </c>
      <c r="M7" s="79" t="s">
        <v>28</v>
      </c>
      <c r="N7" s="79" t="s">
        <v>29</v>
      </c>
      <c r="O7" s="79" t="s">
        <v>28</v>
      </c>
      <c r="P7" s="75" t="s">
        <v>29</v>
      </c>
      <c r="Q7" s="75" t="s">
        <v>16</v>
      </c>
      <c r="R7" s="79" t="s">
        <v>28</v>
      </c>
      <c r="S7" s="79" t="s">
        <v>29</v>
      </c>
      <c r="T7" s="79" t="s">
        <v>28</v>
      </c>
      <c r="U7" s="79" t="s">
        <v>29</v>
      </c>
      <c r="V7" s="79" t="s">
        <v>28</v>
      </c>
      <c r="W7" s="75" t="s">
        <v>29</v>
      </c>
      <c r="X7" s="93"/>
      <c r="Y7" s="93"/>
      <c r="Z7" s="77"/>
      <c r="AA7" s="76" t="s">
        <v>16</v>
      </c>
      <c r="AB7" s="79" t="s">
        <v>28</v>
      </c>
      <c r="AC7" s="79" t="s">
        <v>29</v>
      </c>
      <c r="AD7" s="79" t="s">
        <v>28</v>
      </c>
      <c r="AE7" s="79" t="s">
        <v>29</v>
      </c>
      <c r="AF7" s="79" t="s">
        <v>28</v>
      </c>
      <c r="AG7" s="79" t="s">
        <v>29</v>
      </c>
      <c r="AH7" s="79" t="s">
        <v>28</v>
      </c>
      <c r="AI7" s="75" t="s">
        <v>29</v>
      </c>
      <c r="AJ7" s="79" t="s">
        <v>16</v>
      </c>
      <c r="AK7" s="79" t="s">
        <v>28</v>
      </c>
      <c r="AL7" s="79" t="s">
        <v>29</v>
      </c>
      <c r="AM7" s="75" t="s">
        <v>16</v>
      </c>
      <c r="AN7" s="79" t="s">
        <v>28</v>
      </c>
      <c r="AO7" s="75" t="s">
        <v>29</v>
      </c>
      <c r="AP7" s="79" t="s">
        <v>16</v>
      </c>
      <c r="AQ7" s="79" t="s">
        <v>28</v>
      </c>
      <c r="AR7" s="75" t="s">
        <v>29</v>
      </c>
      <c r="AS7" s="12"/>
      <c r="AT7" s="12"/>
      <c r="AU7" s="80" t="s">
        <v>16</v>
      </c>
      <c r="AV7" s="81" t="s">
        <v>28</v>
      </c>
      <c r="AW7" s="82" t="s">
        <v>29</v>
      </c>
    </row>
    <row r="8" spans="2:49" ht="17.25" customHeight="1">
      <c r="B8" s="130" t="s">
        <v>69</v>
      </c>
      <c r="C8" s="131"/>
      <c r="D8" s="83"/>
      <c r="E8" s="16">
        <v>28174</v>
      </c>
      <c r="F8" s="17">
        <v>14094</v>
      </c>
      <c r="G8" s="17">
        <v>14080</v>
      </c>
      <c r="H8" s="18">
        <v>7951</v>
      </c>
      <c r="I8" s="19">
        <v>3980</v>
      </c>
      <c r="J8" s="19">
        <v>3971</v>
      </c>
      <c r="K8" s="19">
        <v>22</v>
      </c>
      <c r="L8" s="19">
        <v>34</v>
      </c>
      <c r="M8" s="19">
        <v>3759</v>
      </c>
      <c r="N8" s="19">
        <v>3775</v>
      </c>
      <c r="O8" s="19">
        <v>199</v>
      </c>
      <c r="P8" s="19">
        <v>162</v>
      </c>
      <c r="Q8" s="18">
        <v>9720</v>
      </c>
      <c r="R8" s="20">
        <v>4884</v>
      </c>
      <c r="S8" s="20">
        <v>4836</v>
      </c>
      <c r="T8" s="19">
        <v>3726</v>
      </c>
      <c r="U8" s="19">
        <v>3673</v>
      </c>
      <c r="V8" s="19">
        <v>1158</v>
      </c>
      <c r="W8" s="19">
        <v>1163</v>
      </c>
      <c r="X8" s="134" t="s">
        <v>69</v>
      </c>
      <c r="Y8" s="135"/>
      <c r="Z8" s="21"/>
      <c r="AA8" s="22">
        <v>10503</v>
      </c>
      <c r="AB8" s="20">
        <v>5230</v>
      </c>
      <c r="AC8" s="20">
        <v>5273</v>
      </c>
      <c r="AD8" s="19">
        <v>3556</v>
      </c>
      <c r="AE8" s="19">
        <v>3604</v>
      </c>
      <c r="AF8" s="19">
        <v>1490</v>
      </c>
      <c r="AG8" s="19">
        <v>1482</v>
      </c>
      <c r="AH8" s="19">
        <v>184</v>
      </c>
      <c r="AI8" s="19">
        <v>187</v>
      </c>
      <c r="AJ8" s="18">
        <v>10282</v>
      </c>
      <c r="AK8" s="19">
        <v>5123</v>
      </c>
      <c r="AL8" s="19">
        <v>5159</v>
      </c>
      <c r="AM8" s="18">
        <v>10437</v>
      </c>
      <c r="AN8" s="19">
        <v>5245</v>
      </c>
      <c r="AO8" s="19">
        <v>5192</v>
      </c>
      <c r="AP8" s="23">
        <v>52.96894031668696</v>
      </c>
      <c r="AQ8" s="23">
        <v>52.28790748679095</v>
      </c>
      <c r="AR8" s="23">
        <v>53.67517833143802</v>
      </c>
      <c r="AS8" s="23"/>
      <c r="AT8" s="19"/>
      <c r="AU8" s="24">
        <v>20673</v>
      </c>
      <c r="AV8" s="25">
        <v>10655</v>
      </c>
      <c r="AW8" s="26">
        <v>10018</v>
      </c>
    </row>
    <row r="9" spans="2:49" ht="17.25" customHeight="1">
      <c r="B9" s="132" t="s">
        <v>70</v>
      </c>
      <c r="C9" s="133"/>
      <c r="D9" s="84"/>
      <c r="E9" s="27">
        <f>IF(SUM(E10:E12)=SUM(E13)+SUM(E25),IF(SUM(E10:E12)&gt;0,SUM(E10:E12),"－"),"ｴﾗｰ")</f>
        <v>27155</v>
      </c>
      <c r="F9" s="28">
        <f aca="true" t="shared" si="0" ref="F9:W9">IF(SUM(F10:F12)=SUM(F13)+SUM(F25),IF(SUM(F10:F12)&gt;0,SUM(F10:F12),"－"),"ｴﾗｰ")</f>
        <v>13722</v>
      </c>
      <c r="G9" s="28">
        <f t="shared" si="0"/>
        <v>13433</v>
      </c>
      <c r="H9" s="28">
        <f t="shared" si="0"/>
        <v>7711</v>
      </c>
      <c r="I9" s="28">
        <f t="shared" si="0"/>
        <v>4006</v>
      </c>
      <c r="J9" s="28">
        <f t="shared" si="0"/>
        <v>3705</v>
      </c>
      <c r="K9" s="28">
        <f t="shared" si="0"/>
        <v>27</v>
      </c>
      <c r="L9" s="28">
        <f t="shared" si="0"/>
        <v>30</v>
      </c>
      <c r="M9" s="28">
        <f t="shared" si="0"/>
        <v>3768</v>
      </c>
      <c r="N9" s="28">
        <f t="shared" si="0"/>
        <v>3480</v>
      </c>
      <c r="O9" s="28">
        <f t="shared" si="0"/>
        <v>211</v>
      </c>
      <c r="P9" s="28">
        <f t="shared" si="0"/>
        <v>195</v>
      </c>
      <c r="Q9" s="28">
        <f t="shared" si="0"/>
        <v>9609</v>
      </c>
      <c r="R9" s="28">
        <f t="shared" si="0"/>
        <v>4775</v>
      </c>
      <c r="S9" s="28">
        <f t="shared" si="0"/>
        <v>4834</v>
      </c>
      <c r="T9" s="28">
        <f t="shared" si="0"/>
        <v>3794</v>
      </c>
      <c r="U9" s="28">
        <f t="shared" si="0"/>
        <v>3818</v>
      </c>
      <c r="V9" s="28">
        <f t="shared" si="0"/>
        <v>981</v>
      </c>
      <c r="W9" s="28">
        <f t="shared" si="0"/>
        <v>1016</v>
      </c>
      <c r="X9" s="136" t="s">
        <v>70</v>
      </c>
      <c r="Y9" s="137"/>
      <c r="Z9" s="29"/>
      <c r="AA9" s="30">
        <f aca="true" t="shared" si="1" ref="AA9:AO9">IF(SUM(AA10:AA12)=SUM(AA13)+SUM(AA25),IF(SUM(AA10:AA12)&gt;0,SUM(AA10:AA12),"－"),"ｴﾗｰ")</f>
        <v>9835</v>
      </c>
      <c r="AB9" s="28">
        <f t="shared" si="1"/>
        <v>4941</v>
      </c>
      <c r="AC9" s="28">
        <f t="shared" si="1"/>
        <v>4894</v>
      </c>
      <c r="AD9" s="28">
        <f t="shared" si="1"/>
        <v>3582</v>
      </c>
      <c r="AE9" s="28">
        <f t="shared" si="1"/>
        <v>3571</v>
      </c>
      <c r="AF9" s="28">
        <f t="shared" si="1"/>
        <v>1174</v>
      </c>
      <c r="AG9" s="28">
        <f t="shared" si="1"/>
        <v>1161</v>
      </c>
      <c r="AH9" s="28">
        <f t="shared" si="1"/>
        <v>185</v>
      </c>
      <c r="AI9" s="28">
        <f t="shared" si="1"/>
        <v>162</v>
      </c>
      <c r="AJ9" s="28">
        <f t="shared" si="1"/>
        <v>9649</v>
      </c>
      <c r="AK9" s="28">
        <f t="shared" si="1"/>
        <v>4961</v>
      </c>
      <c r="AL9" s="28">
        <f t="shared" si="1"/>
        <v>4688</v>
      </c>
      <c r="AM9" s="28">
        <f t="shared" si="1"/>
        <v>10511</v>
      </c>
      <c r="AN9" s="28">
        <f t="shared" si="1"/>
        <v>5196</v>
      </c>
      <c r="AO9" s="28">
        <f t="shared" si="1"/>
        <v>5315</v>
      </c>
      <c r="AP9" s="31">
        <f>IF(SUM(AU9)&lt;&gt;0,IF(SUM(AM9)/SUM(AU9)*100&gt;0,SUM(AM9)/SUM(AU9)*100,"－"),"－")</f>
        <v>51.714637146371466</v>
      </c>
      <c r="AQ9" s="31">
        <f>IF(SUM(AV9)&lt;&gt;0,IF(SUM(AN9)/SUM(AV9)*100&gt;0,SUM(AN9)/SUM(AV9)*100,"－"),"－")</f>
        <v>50.19319938176198</v>
      </c>
      <c r="AR9" s="31">
        <f>IF(SUM(AW9)&lt;&gt;0,IF(SUM(AO9)/SUM(AW9)*100&gt;0,SUM(AO9)/SUM(AW9)*100,"－"),"－")</f>
        <v>53.293893512483706</v>
      </c>
      <c r="AS9" s="31"/>
      <c r="AT9" s="28"/>
      <c r="AU9" s="32">
        <f>IF(SUM(AU10:AU12)=SUM(AU13)+SUM(AU25),IF(SUM(AU10:AU12)&gt;0,SUM(AU10:AU12),"－"),"ｴﾗｰ")</f>
        <v>20325</v>
      </c>
      <c r="AV9" s="30">
        <f>IF(SUM(AV10:AV12)=SUM(AV13)+SUM(AV25),IF(SUM(AV10:AV12)&gt;0,SUM(AV10:AV12),"－"),"ｴﾗｰ")</f>
        <v>10352</v>
      </c>
      <c r="AW9" s="33">
        <f>IF(SUM(AW10:AW12)=SUM(AW13)+SUM(AW25),IF(SUM(AW10:AW12)&gt;0,SUM(AW10:AW12),"－"),"ｴﾗｰ")</f>
        <v>9973</v>
      </c>
    </row>
    <row r="10" spans="2:49" ht="17.25" customHeight="1">
      <c r="B10" s="84"/>
      <c r="C10" s="85" t="s">
        <v>73</v>
      </c>
      <c r="D10" s="84"/>
      <c r="E10" s="27">
        <f aca="true" t="shared" si="2" ref="E10:G12">IF(SUM(H10)+SUM(Q10)+SUM(AA10)&gt;0,SUM(H10)+SUM(Q10)+SUM(AA10),"－")</f>
        <v>156</v>
      </c>
      <c r="F10" s="30">
        <f t="shared" si="2"/>
        <v>78</v>
      </c>
      <c r="G10" s="30">
        <f t="shared" si="2"/>
        <v>78</v>
      </c>
      <c r="H10" s="34">
        <f>IF(SUM(I10:J10)&gt;0,SUM(I10:J10),"－")</f>
        <v>20</v>
      </c>
      <c r="I10" s="35">
        <f aca="true" t="shared" si="3" ref="I10:J12">IF(SUM(K10)+SUM(M10)+SUM(O10)&gt;0,SUM(K10)+SUM(M10)+SUM(O10),"－")</f>
        <v>10</v>
      </c>
      <c r="J10" s="35">
        <f t="shared" si="3"/>
        <v>10</v>
      </c>
      <c r="K10" s="36" t="s">
        <v>74</v>
      </c>
      <c r="L10" s="36" t="s">
        <v>74</v>
      </c>
      <c r="M10" s="36">
        <v>10</v>
      </c>
      <c r="N10" s="36">
        <v>10</v>
      </c>
      <c r="O10" s="36" t="s">
        <v>74</v>
      </c>
      <c r="P10" s="36" t="s">
        <v>74</v>
      </c>
      <c r="Q10" s="34">
        <f>IF(SUM(R10:S10)&gt;0,SUM(R10:S10),"－")</f>
        <v>68</v>
      </c>
      <c r="R10" s="35">
        <f aca="true" t="shared" si="4" ref="R10:S12">IF(SUM(T10)+SUM(V10)&gt;0,SUM(T10)+SUM(V10),"－")</f>
        <v>34</v>
      </c>
      <c r="S10" s="35">
        <f t="shared" si="4"/>
        <v>34</v>
      </c>
      <c r="T10" s="36">
        <v>9</v>
      </c>
      <c r="U10" s="36">
        <v>10</v>
      </c>
      <c r="V10" s="36">
        <v>25</v>
      </c>
      <c r="W10" s="36">
        <v>24</v>
      </c>
      <c r="X10" s="37"/>
      <c r="Y10" s="38" t="s">
        <v>73</v>
      </c>
      <c r="Z10" s="39"/>
      <c r="AA10" s="34">
        <f>IF(SUM(AB10:AC10)&gt;0,SUM(AB10:AC10),"－")</f>
        <v>68</v>
      </c>
      <c r="AB10" s="35">
        <f aca="true" t="shared" si="5" ref="AB10:AC12">IF(SUM(AD10)+SUM(AF10)+SUM(AH10)&gt;0,SUM(AD10)+SUM(AF10)+SUM(AH10),"－")</f>
        <v>34</v>
      </c>
      <c r="AC10" s="35">
        <f t="shared" si="5"/>
        <v>34</v>
      </c>
      <c r="AD10" s="36">
        <v>10</v>
      </c>
      <c r="AE10" s="36">
        <v>10</v>
      </c>
      <c r="AF10" s="36">
        <v>24</v>
      </c>
      <c r="AG10" s="36">
        <v>24</v>
      </c>
      <c r="AH10" s="36" t="s">
        <v>74</v>
      </c>
      <c r="AI10" s="36" t="s">
        <v>74</v>
      </c>
      <c r="AJ10" s="34">
        <f>IF(SUM(AK10:AL10)&gt;0,SUM(AK10:AL10),"－")</f>
        <v>69</v>
      </c>
      <c r="AK10" s="36">
        <v>35</v>
      </c>
      <c r="AL10" s="36">
        <v>34</v>
      </c>
      <c r="AM10" s="34">
        <f>IF(SUM(AN10:AO10)&gt;0,SUM(AN10:AO10),"－")</f>
        <v>68</v>
      </c>
      <c r="AN10" s="36">
        <v>34</v>
      </c>
      <c r="AO10" s="36">
        <v>34</v>
      </c>
      <c r="AP10" s="35" t="s">
        <v>75</v>
      </c>
      <c r="AQ10" s="35" t="s">
        <v>75</v>
      </c>
      <c r="AR10" s="35" t="s">
        <v>75</v>
      </c>
      <c r="AS10" s="35"/>
      <c r="AT10" s="36"/>
      <c r="AU10" s="40">
        <f>IF(SUM(AV10:AW10)&gt;0,SUM(AV10:AW10),"－")</f>
        <v>152</v>
      </c>
      <c r="AV10" s="41">
        <v>76</v>
      </c>
      <c r="AW10" s="42">
        <v>76</v>
      </c>
    </row>
    <row r="11" spans="2:49" ht="17.25" customHeight="1">
      <c r="B11" s="84"/>
      <c r="C11" s="85" t="s">
        <v>76</v>
      </c>
      <c r="D11" s="84"/>
      <c r="E11" s="27">
        <f t="shared" si="2"/>
        <v>8095</v>
      </c>
      <c r="F11" s="30">
        <f t="shared" si="2"/>
        <v>4048</v>
      </c>
      <c r="G11" s="30">
        <f t="shared" si="2"/>
        <v>4047</v>
      </c>
      <c r="H11" s="34">
        <f>IF(SUM(I11:J11)&gt;0,SUM(I11:J11),"－")</f>
        <v>1781</v>
      </c>
      <c r="I11" s="35">
        <f t="shared" si="3"/>
        <v>914</v>
      </c>
      <c r="J11" s="35">
        <f t="shared" si="3"/>
        <v>867</v>
      </c>
      <c r="K11" s="36" t="s">
        <v>74</v>
      </c>
      <c r="L11" s="36" t="s">
        <v>74</v>
      </c>
      <c r="M11" s="36">
        <v>914</v>
      </c>
      <c r="N11" s="36">
        <v>867</v>
      </c>
      <c r="O11" s="36" t="s">
        <v>74</v>
      </c>
      <c r="P11" s="36" t="s">
        <v>74</v>
      </c>
      <c r="Q11" s="34">
        <f>IF(SUM(R11:S11)&gt;0,SUM(R11:S11),"－")</f>
        <v>3089</v>
      </c>
      <c r="R11" s="35">
        <f t="shared" si="4"/>
        <v>1509</v>
      </c>
      <c r="S11" s="35">
        <f t="shared" si="4"/>
        <v>1580</v>
      </c>
      <c r="T11" s="36">
        <v>835</v>
      </c>
      <c r="U11" s="36">
        <v>877</v>
      </c>
      <c r="V11" s="36">
        <v>674</v>
      </c>
      <c r="W11" s="36">
        <v>703</v>
      </c>
      <c r="X11" s="37"/>
      <c r="Y11" s="38" t="s">
        <v>76</v>
      </c>
      <c r="Z11" s="39"/>
      <c r="AA11" s="34">
        <f>IF(SUM(AB11:AC11)&gt;0,SUM(AB11:AC11),"－")</f>
        <v>3225</v>
      </c>
      <c r="AB11" s="35">
        <f t="shared" si="5"/>
        <v>1625</v>
      </c>
      <c r="AC11" s="35">
        <f t="shared" si="5"/>
        <v>1600</v>
      </c>
      <c r="AD11" s="36">
        <v>730</v>
      </c>
      <c r="AE11" s="36">
        <v>702</v>
      </c>
      <c r="AF11" s="36">
        <v>792</v>
      </c>
      <c r="AG11" s="36">
        <v>809</v>
      </c>
      <c r="AH11" s="36">
        <v>103</v>
      </c>
      <c r="AI11" s="36">
        <v>89</v>
      </c>
      <c r="AJ11" s="34">
        <f>IF(SUM(AK11:AL11)&gt;0,SUM(AK11:AL11),"－")</f>
        <v>3350</v>
      </c>
      <c r="AK11" s="36">
        <v>1691</v>
      </c>
      <c r="AL11" s="36">
        <v>1659</v>
      </c>
      <c r="AM11" s="34">
        <f>IF(SUM(AN11:AO11)&gt;0,SUM(AN11:AO11),"－")</f>
        <v>3473</v>
      </c>
      <c r="AN11" s="36">
        <v>1682</v>
      </c>
      <c r="AO11" s="36">
        <v>1791</v>
      </c>
      <c r="AP11" s="35" t="s">
        <v>75</v>
      </c>
      <c r="AQ11" s="35" t="s">
        <v>75</v>
      </c>
      <c r="AR11" s="35" t="s">
        <v>75</v>
      </c>
      <c r="AS11" s="35"/>
      <c r="AT11" s="36"/>
      <c r="AU11" s="40">
        <f>IF(SUM(AV11:AW11)&gt;0,SUM(AV11:AW11),"－")</f>
        <v>20173</v>
      </c>
      <c r="AV11" s="41">
        <v>10276</v>
      </c>
      <c r="AW11" s="42">
        <v>9897</v>
      </c>
    </row>
    <row r="12" spans="2:49" ht="17.25" customHeight="1">
      <c r="B12" s="84"/>
      <c r="C12" s="85" t="s">
        <v>77</v>
      </c>
      <c r="D12" s="84"/>
      <c r="E12" s="27">
        <f t="shared" si="2"/>
        <v>18904</v>
      </c>
      <c r="F12" s="30">
        <f t="shared" si="2"/>
        <v>9596</v>
      </c>
      <c r="G12" s="30">
        <f t="shared" si="2"/>
        <v>9308</v>
      </c>
      <c r="H12" s="34">
        <f>IF(SUM(I12:J12)&gt;0,SUM(I12:J12),"－")</f>
        <v>5910</v>
      </c>
      <c r="I12" s="35">
        <f t="shared" si="3"/>
        <v>3082</v>
      </c>
      <c r="J12" s="35">
        <f t="shared" si="3"/>
        <v>2828</v>
      </c>
      <c r="K12" s="36">
        <v>27</v>
      </c>
      <c r="L12" s="36">
        <v>30</v>
      </c>
      <c r="M12" s="36">
        <v>2844</v>
      </c>
      <c r="N12" s="36">
        <v>2603</v>
      </c>
      <c r="O12" s="36">
        <v>211</v>
      </c>
      <c r="P12" s="36">
        <v>195</v>
      </c>
      <c r="Q12" s="34">
        <f>IF(SUM(R12:S12)&gt;0,SUM(R12:S12),"－")</f>
        <v>6452</v>
      </c>
      <c r="R12" s="35">
        <f t="shared" si="4"/>
        <v>3232</v>
      </c>
      <c r="S12" s="35">
        <f t="shared" si="4"/>
        <v>3220</v>
      </c>
      <c r="T12" s="36">
        <v>2950</v>
      </c>
      <c r="U12" s="36">
        <v>2931</v>
      </c>
      <c r="V12" s="36">
        <v>282</v>
      </c>
      <c r="W12" s="36">
        <v>289</v>
      </c>
      <c r="X12" s="37"/>
      <c r="Y12" s="38" t="s">
        <v>77</v>
      </c>
      <c r="Z12" s="39"/>
      <c r="AA12" s="34">
        <f>IF(SUM(AB12:AC12)&gt;0,SUM(AB12:AC12),"－")</f>
        <v>6542</v>
      </c>
      <c r="AB12" s="35">
        <f t="shared" si="5"/>
        <v>3282</v>
      </c>
      <c r="AC12" s="35">
        <f t="shared" si="5"/>
        <v>3260</v>
      </c>
      <c r="AD12" s="36">
        <v>2842</v>
      </c>
      <c r="AE12" s="36">
        <v>2859</v>
      </c>
      <c r="AF12" s="36">
        <v>358</v>
      </c>
      <c r="AG12" s="36">
        <v>328</v>
      </c>
      <c r="AH12" s="36">
        <v>82</v>
      </c>
      <c r="AI12" s="36">
        <v>73</v>
      </c>
      <c r="AJ12" s="34">
        <f>IF(SUM(AK12:AL12)&gt;0,SUM(AK12:AL12),"－")</f>
        <v>6230</v>
      </c>
      <c r="AK12" s="36">
        <v>3235</v>
      </c>
      <c r="AL12" s="36">
        <v>2995</v>
      </c>
      <c r="AM12" s="34">
        <f>IF(SUM(AN12:AO12)&gt;0,SUM(AN12:AO12),"－")</f>
        <v>6970</v>
      </c>
      <c r="AN12" s="36">
        <v>3480</v>
      </c>
      <c r="AO12" s="36">
        <v>3490</v>
      </c>
      <c r="AP12" s="35" t="s">
        <v>75</v>
      </c>
      <c r="AQ12" s="35" t="s">
        <v>75</v>
      </c>
      <c r="AR12" s="35" t="s">
        <v>75</v>
      </c>
      <c r="AS12" s="35"/>
      <c r="AT12" s="36"/>
      <c r="AU12" s="40" t="str">
        <f>IF(SUM(AV12:AW12)&gt;0,SUM(AV12:AW12),"－")</f>
        <v>－</v>
      </c>
      <c r="AV12" s="41" t="s">
        <v>78</v>
      </c>
      <c r="AW12" s="42" t="s">
        <v>78</v>
      </c>
    </row>
    <row r="13" spans="2:49" ht="17.25" customHeight="1">
      <c r="B13" s="129" t="s">
        <v>31</v>
      </c>
      <c r="C13" s="129"/>
      <c r="D13" s="84"/>
      <c r="E13" s="27">
        <f aca="true" t="shared" si="6" ref="E13:AO13">IF(SUM(E14:E24)&gt;0,SUM(E14:E24),"－")</f>
        <v>17035</v>
      </c>
      <c r="F13" s="28">
        <f t="shared" si="6"/>
        <v>8645</v>
      </c>
      <c r="G13" s="28">
        <f t="shared" si="6"/>
        <v>8390</v>
      </c>
      <c r="H13" s="28">
        <f t="shared" si="6"/>
        <v>5023</v>
      </c>
      <c r="I13" s="28">
        <f t="shared" si="6"/>
        <v>2630</v>
      </c>
      <c r="J13" s="28">
        <f t="shared" si="6"/>
        <v>2393</v>
      </c>
      <c r="K13" s="28">
        <f t="shared" si="6"/>
        <v>18</v>
      </c>
      <c r="L13" s="28">
        <f t="shared" si="6"/>
        <v>22</v>
      </c>
      <c r="M13" s="28">
        <f t="shared" si="6"/>
        <v>2475</v>
      </c>
      <c r="N13" s="28">
        <f t="shared" si="6"/>
        <v>2251</v>
      </c>
      <c r="O13" s="28">
        <f t="shared" si="6"/>
        <v>137</v>
      </c>
      <c r="P13" s="28">
        <f t="shared" si="6"/>
        <v>120</v>
      </c>
      <c r="Q13" s="28">
        <f t="shared" si="6"/>
        <v>5897</v>
      </c>
      <c r="R13" s="28">
        <f t="shared" si="6"/>
        <v>2944</v>
      </c>
      <c r="S13" s="28">
        <f t="shared" si="6"/>
        <v>2953</v>
      </c>
      <c r="T13" s="28">
        <f t="shared" si="6"/>
        <v>2439</v>
      </c>
      <c r="U13" s="28">
        <f t="shared" si="6"/>
        <v>2430</v>
      </c>
      <c r="V13" s="28">
        <f t="shared" si="6"/>
        <v>505</v>
      </c>
      <c r="W13" s="28">
        <f t="shared" si="6"/>
        <v>523</v>
      </c>
      <c r="X13" s="138" t="s">
        <v>31</v>
      </c>
      <c r="Y13" s="138"/>
      <c r="Z13" s="29"/>
      <c r="AA13" s="30">
        <f t="shared" si="6"/>
        <v>6115</v>
      </c>
      <c r="AB13" s="28">
        <f t="shared" si="6"/>
        <v>3071</v>
      </c>
      <c r="AC13" s="28">
        <f t="shared" si="6"/>
        <v>3044</v>
      </c>
      <c r="AD13" s="28">
        <f t="shared" si="6"/>
        <v>2338</v>
      </c>
      <c r="AE13" s="28">
        <f t="shared" si="6"/>
        <v>2356</v>
      </c>
      <c r="AF13" s="28">
        <f t="shared" si="6"/>
        <v>614</v>
      </c>
      <c r="AG13" s="28">
        <f t="shared" si="6"/>
        <v>586</v>
      </c>
      <c r="AH13" s="28">
        <f t="shared" si="6"/>
        <v>119</v>
      </c>
      <c r="AI13" s="28">
        <f t="shared" si="6"/>
        <v>102</v>
      </c>
      <c r="AJ13" s="28">
        <f t="shared" si="6"/>
        <v>6015</v>
      </c>
      <c r="AK13" s="28">
        <f t="shared" si="6"/>
        <v>3117</v>
      </c>
      <c r="AL13" s="28">
        <f t="shared" si="6"/>
        <v>2898</v>
      </c>
      <c r="AM13" s="28">
        <f t="shared" si="6"/>
        <v>6401</v>
      </c>
      <c r="AN13" s="28">
        <f t="shared" si="6"/>
        <v>3164</v>
      </c>
      <c r="AO13" s="28">
        <f t="shared" si="6"/>
        <v>3237</v>
      </c>
      <c r="AP13" s="31">
        <f aca="true" t="shared" si="7" ref="AP13:AR46">IF(SUM(AU13)&lt;&gt;0,IF(SUM(AM13)/SUM(AU13)*100&gt;0,SUM(AM13)/SUM(AU13)*100,"－"),"－")</f>
        <v>51.28595465106962</v>
      </c>
      <c r="AQ13" s="31">
        <f t="shared" si="7"/>
        <v>50.206283719454134</v>
      </c>
      <c r="AR13" s="31">
        <f t="shared" si="7"/>
        <v>52.38711765657873</v>
      </c>
      <c r="AS13" s="31"/>
      <c r="AT13" s="28"/>
      <c r="AU13" s="32">
        <f>IF(SUM(AU14:AU24)&gt;0,SUM(AU14:AU24),"－")</f>
        <v>12481</v>
      </c>
      <c r="AV13" s="30">
        <f>IF(SUM(AV14:AV24)&gt;0,SUM(AV14:AV24),"－")</f>
        <v>6302</v>
      </c>
      <c r="AW13" s="33">
        <f>IF(SUM(AW14:AW24)&gt;0,SUM(AW14:AW24),"－")</f>
        <v>6179</v>
      </c>
    </row>
    <row r="14" spans="2:49" ht="17.25" customHeight="1">
      <c r="B14" s="86"/>
      <c r="C14" s="87" t="s">
        <v>32</v>
      </c>
      <c r="D14" s="86"/>
      <c r="E14" s="43">
        <f aca="true" t="shared" si="8" ref="E14:G24">IF(SUM(H14)+SUM(Q14)+SUM(AA14)&gt;0,SUM(H14)+SUM(Q14)+SUM(AA14),"－")</f>
        <v>4926</v>
      </c>
      <c r="F14" s="44">
        <f t="shared" si="8"/>
        <v>2497</v>
      </c>
      <c r="G14" s="44">
        <f t="shared" si="8"/>
        <v>2429</v>
      </c>
      <c r="H14" s="18">
        <f>IF(SUM(I14:J14)&gt;0,SUM(I14:J14),"－")</f>
        <v>1571</v>
      </c>
      <c r="I14" s="20">
        <f aca="true" t="shared" si="9" ref="I14:J24">IF(SUM(K14)+SUM(M14)+SUM(O14)&gt;0,SUM(K14)+SUM(M14)+SUM(O14),"－")</f>
        <v>836</v>
      </c>
      <c r="J14" s="20">
        <f t="shared" si="9"/>
        <v>735</v>
      </c>
      <c r="K14" s="19">
        <v>5</v>
      </c>
      <c r="L14" s="19">
        <v>6</v>
      </c>
      <c r="M14" s="19">
        <v>776</v>
      </c>
      <c r="N14" s="19">
        <v>681</v>
      </c>
      <c r="O14" s="19">
        <v>55</v>
      </c>
      <c r="P14" s="19">
        <v>48</v>
      </c>
      <c r="Q14" s="18">
        <f aca="true" t="shared" si="10" ref="Q14:Q24">IF(SUM(R14:S14)&gt;0,SUM(R14:S14),"－")</f>
        <v>1625</v>
      </c>
      <c r="R14" s="20">
        <f aca="true" t="shared" si="11" ref="R14:S24">IF(SUM(T14)+SUM(V14)&gt;0,SUM(T14)+SUM(V14),"－")</f>
        <v>808</v>
      </c>
      <c r="S14" s="20">
        <f t="shared" si="11"/>
        <v>817</v>
      </c>
      <c r="T14" s="19">
        <v>687</v>
      </c>
      <c r="U14" s="19">
        <v>714</v>
      </c>
      <c r="V14" s="19">
        <v>121</v>
      </c>
      <c r="W14" s="19">
        <v>103</v>
      </c>
      <c r="X14" s="45"/>
      <c r="Y14" s="46" t="s">
        <v>32</v>
      </c>
      <c r="Z14" s="47"/>
      <c r="AA14" s="18">
        <f aca="true" t="shared" si="12" ref="AA14:AA24">IF(SUM(AB14:AC14)&gt;0,SUM(AB14:AC14),"－")</f>
        <v>1730</v>
      </c>
      <c r="AB14" s="20">
        <f aca="true" t="shared" si="13" ref="AB14:AC24">IF(SUM(AD14)+SUM(AF14)+SUM(AH14)&gt;0,SUM(AD14)+SUM(AF14)+SUM(AH14),"－")</f>
        <v>853</v>
      </c>
      <c r="AC14" s="20">
        <f t="shared" si="13"/>
        <v>877</v>
      </c>
      <c r="AD14" s="19">
        <v>678</v>
      </c>
      <c r="AE14" s="19">
        <v>730</v>
      </c>
      <c r="AF14" s="19">
        <v>154</v>
      </c>
      <c r="AG14" s="19">
        <v>125</v>
      </c>
      <c r="AH14" s="19">
        <v>21</v>
      </c>
      <c r="AI14" s="19">
        <v>22</v>
      </c>
      <c r="AJ14" s="18">
        <f aca="true" t="shared" si="14" ref="AJ14:AJ24">IF(SUM(AK14:AL14)&gt;0,SUM(AK14:AL14),"－")</f>
        <v>1735</v>
      </c>
      <c r="AK14" s="20">
        <f aca="true" t="shared" si="15" ref="AK14:AL24">IF(SUM(K14)+SUM(M14)+SUM(V14)+SUM(AH14)&gt;0,SUM(K14)+SUM(M14)+SUM(V14)+SUM(AH14),"－")</f>
        <v>923</v>
      </c>
      <c r="AL14" s="20">
        <f t="shared" si="15"/>
        <v>812</v>
      </c>
      <c r="AM14" s="18">
        <f aca="true" t="shared" si="16" ref="AM14:AM24">IF(SUM(AN14:AO14)&gt;0,SUM(AN14:AO14),"－")</f>
        <v>1775</v>
      </c>
      <c r="AN14" s="19">
        <v>889</v>
      </c>
      <c r="AO14" s="19">
        <v>886</v>
      </c>
      <c r="AP14" s="23">
        <f t="shared" si="7"/>
        <v>65.5949741315595</v>
      </c>
      <c r="AQ14" s="23">
        <f t="shared" si="7"/>
        <v>63.59084406294707</v>
      </c>
      <c r="AR14" s="23">
        <f t="shared" si="7"/>
        <v>67.73700305810397</v>
      </c>
      <c r="AS14" s="23"/>
      <c r="AT14" s="19"/>
      <c r="AU14" s="24">
        <f aca="true" t="shared" si="17" ref="AU14:AU46">IF(SUM(AV14:AW14)&gt;0,SUM(AV14:AW14),"－")</f>
        <v>2706</v>
      </c>
      <c r="AV14" s="25">
        <v>1398</v>
      </c>
      <c r="AW14" s="26">
        <v>1308</v>
      </c>
    </row>
    <row r="15" spans="2:49" ht="17.25" customHeight="1">
      <c r="B15" s="86"/>
      <c r="C15" s="87" t="s">
        <v>33</v>
      </c>
      <c r="D15" s="86"/>
      <c r="E15" s="43">
        <f t="shared" si="8"/>
        <v>3807</v>
      </c>
      <c r="F15" s="44">
        <f t="shared" si="8"/>
        <v>1973</v>
      </c>
      <c r="G15" s="44">
        <f t="shared" si="8"/>
        <v>1834</v>
      </c>
      <c r="H15" s="18">
        <f aca="true" t="shared" si="18" ref="H15:H24">IF(SUM(I15:J15)&gt;0,SUM(I15:J15),"－")</f>
        <v>1197</v>
      </c>
      <c r="I15" s="20">
        <f t="shared" si="9"/>
        <v>621</v>
      </c>
      <c r="J15" s="20">
        <f t="shared" si="9"/>
        <v>576</v>
      </c>
      <c r="K15" s="19">
        <v>2</v>
      </c>
      <c r="L15" s="19">
        <v>1</v>
      </c>
      <c r="M15" s="19">
        <v>583</v>
      </c>
      <c r="N15" s="19">
        <v>546</v>
      </c>
      <c r="O15" s="19">
        <v>36</v>
      </c>
      <c r="P15" s="19">
        <v>29</v>
      </c>
      <c r="Q15" s="18">
        <f t="shared" si="10"/>
        <v>1316</v>
      </c>
      <c r="R15" s="20">
        <f t="shared" si="11"/>
        <v>670</v>
      </c>
      <c r="S15" s="20">
        <f t="shared" si="11"/>
        <v>646</v>
      </c>
      <c r="T15" s="19">
        <v>606</v>
      </c>
      <c r="U15" s="19">
        <v>570</v>
      </c>
      <c r="V15" s="19">
        <v>64</v>
      </c>
      <c r="W15" s="19">
        <v>76</v>
      </c>
      <c r="X15" s="45"/>
      <c r="Y15" s="46" t="s">
        <v>33</v>
      </c>
      <c r="Z15" s="47"/>
      <c r="AA15" s="18">
        <f t="shared" si="12"/>
        <v>1294</v>
      </c>
      <c r="AB15" s="20">
        <f t="shared" si="13"/>
        <v>682</v>
      </c>
      <c r="AC15" s="20">
        <f t="shared" si="13"/>
        <v>612</v>
      </c>
      <c r="AD15" s="19">
        <v>584</v>
      </c>
      <c r="AE15" s="19">
        <v>524</v>
      </c>
      <c r="AF15" s="19">
        <v>79</v>
      </c>
      <c r="AG15" s="19">
        <v>74</v>
      </c>
      <c r="AH15" s="19">
        <v>19</v>
      </c>
      <c r="AI15" s="19">
        <v>14</v>
      </c>
      <c r="AJ15" s="18">
        <f t="shared" si="14"/>
        <v>1305</v>
      </c>
      <c r="AK15" s="20">
        <f t="shared" si="15"/>
        <v>668</v>
      </c>
      <c r="AL15" s="20">
        <f t="shared" si="15"/>
        <v>637</v>
      </c>
      <c r="AM15" s="18">
        <f t="shared" si="16"/>
        <v>1393</v>
      </c>
      <c r="AN15" s="19">
        <v>700</v>
      </c>
      <c r="AO15" s="19">
        <v>693</v>
      </c>
      <c r="AP15" s="23">
        <f t="shared" si="7"/>
        <v>55.8316633266533</v>
      </c>
      <c r="AQ15" s="23">
        <f t="shared" si="7"/>
        <v>55.20504731861199</v>
      </c>
      <c r="AR15" s="23">
        <f t="shared" si="7"/>
        <v>56.47921760391198</v>
      </c>
      <c r="AS15" s="23"/>
      <c r="AT15" s="19"/>
      <c r="AU15" s="24">
        <f t="shared" si="17"/>
        <v>2495</v>
      </c>
      <c r="AV15" s="25">
        <v>1268</v>
      </c>
      <c r="AW15" s="26">
        <v>1227</v>
      </c>
    </row>
    <row r="16" spans="2:49" ht="17.25" customHeight="1">
      <c r="B16" s="86"/>
      <c r="C16" s="87" t="s">
        <v>34</v>
      </c>
      <c r="D16" s="86"/>
      <c r="E16" s="43">
        <f t="shared" si="8"/>
        <v>669</v>
      </c>
      <c r="F16" s="44">
        <f t="shared" si="8"/>
        <v>321</v>
      </c>
      <c r="G16" s="44">
        <f t="shared" si="8"/>
        <v>348</v>
      </c>
      <c r="H16" s="18">
        <f t="shared" si="18"/>
        <v>62</v>
      </c>
      <c r="I16" s="20">
        <f t="shared" si="9"/>
        <v>29</v>
      </c>
      <c r="J16" s="20">
        <f t="shared" si="9"/>
        <v>33</v>
      </c>
      <c r="K16" s="19" t="s">
        <v>35</v>
      </c>
      <c r="L16" s="19">
        <v>2</v>
      </c>
      <c r="M16" s="19">
        <v>29</v>
      </c>
      <c r="N16" s="19">
        <v>31</v>
      </c>
      <c r="O16" s="36" t="s">
        <v>35</v>
      </c>
      <c r="P16" s="36" t="s">
        <v>35</v>
      </c>
      <c r="Q16" s="18">
        <f t="shared" si="10"/>
        <v>286</v>
      </c>
      <c r="R16" s="20">
        <f t="shared" si="11"/>
        <v>136</v>
      </c>
      <c r="S16" s="20">
        <f t="shared" si="11"/>
        <v>150</v>
      </c>
      <c r="T16" s="19">
        <v>29</v>
      </c>
      <c r="U16" s="19">
        <v>34</v>
      </c>
      <c r="V16" s="19">
        <v>107</v>
      </c>
      <c r="W16" s="19">
        <v>116</v>
      </c>
      <c r="X16" s="45"/>
      <c r="Y16" s="46" t="s">
        <v>34</v>
      </c>
      <c r="Z16" s="47"/>
      <c r="AA16" s="18">
        <f t="shared" si="12"/>
        <v>321</v>
      </c>
      <c r="AB16" s="20">
        <f t="shared" si="13"/>
        <v>156</v>
      </c>
      <c r="AC16" s="20">
        <f t="shared" si="13"/>
        <v>165</v>
      </c>
      <c r="AD16" s="19">
        <v>22</v>
      </c>
      <c r="AE16" s="19">
        <v>33</v>
      </c>
      <c r="AF16" s="19">
        <v>123</v>
      </c>
      <c r="AG16" s="19">
        <v>123</v>
      </c>
      <c r="AH16" s="19">
        <v>11</v>
      </c>
      <c r="AI16" s="19">
        <v>9</v>
      </c>
      <c r="AJ16" s="18">
        <f t="shared" si="14"/>
        <v>305</v>
      </c>
      <c r="AK16" s="20">
        <f t="shared" si="15"/>
        <v>147</v>
      </c>
      <c r="AL16" s="20">
        <f t="shared" si="15"/>
        <v>158</v>
      </c>
      <c r="AM16" s="18">
        <f t="shared" si="16"/>
        <v>336</v>
      </c>
      <c r="AN16" s="19">
        <v>164</v>
      </c>
      <c r="AO16" s="19">
        <v>172</v>
      </c>
      <c r="AP16" s="23">
        <f t="shared" si="7"/>
        <v>34.85477178423236</v>
      </c>
      <c r="AQ16" s="23">
        <f t="shared" si="7"/>
        <v>35.11777301927195</v>
      </c>
      <c r="AR16" s="23">
        <f t="shared" si="7"/>
        <v>34.60764587525151</v>
      </c>
      <c r="AS16" s="23"/>
      <c r="AT16" s="19"/>
      <c r="AU16" s="24">
        <f t="shared" si="17"/>
        <v>964</v>
      </c>
      <c r="AV16" s="25">
        <v>467</v>
      </c>
      <c r="AW16" s="26">
        <v>497</v>
      </c>
    </row>
    <row r="17" spans="2:49" ht="17.25" customHeight="1">
      <c r="B17" s="86"/>
      <c r="C17" s="87" t="s">
        <v>36</v>
      </c>
      <c r="D17" s="86"/>
      <c r="E17" s="43">
        <f t="shared" si="8"/>
        <v>1212</v>
      </c>
      <c r="F17" s="44">
        <f t="shared" si="8"/>
        <v>613</v>
      </c>
      <c r="G17" s="44">
        <f t="shared" si="8"/>
        <v>599</v>
      </c>
      <c r="H17" s="18">
        <f t="shared" si="18"/>
        <v>261</v>
      </c>
      <c r="I17" s="20">
        <f t="shared" si="9"/>
        <v>138</v>
      </c>
      <c r="J17" s="20">
        <f t="shared" si="9"/>
        <v>123</v>
      </c>
      <c r="K17" s="19" t="s">
        <v>35</v>
      </c>
      <c r="L17" s="19" t="s">
        <v>35</v>
      </c>
      <c r="M17" s="19">
        <v>123</v>
      </c>
      <c r="N17" s="19">
        <v>110</v>
      </c>
      <c r="O17" s="19">
        <v>15</v>
      </c>
      <c r="P17" s="19">
        <v>13</v>
      </c>
      <c r="Q17" s="18">
        <f t="shared" si="10"/>
        <v>449</v>
      </c>
      <c r="R17" s="20">
        <f t="shared" si="11"/>
        <v>229</v>
      </c>
      <c r="S17" s="20">
        <f t="shared" si="11"/>
        <v>220</v>
      </c>
      <c r="T17" s="19">
        <v>138</v>
      </c>
      <c r="U17" s="19">
        <v>123</v>
      </c>
      <c r="V17" s="19">
        <v>91</v>
      </c>
      <c r="W17" s="19">
        <v>97</v>
      </c>
      <c r="X17" s="45"/>
      <c r="Y17" s="46" t="s">
        <v>36</v>
      </c>
      <c r="Z17" s="47"/>
      <c r="AA17" s="18">
        <f t="shared" si="12"/>
        <v>502</v>
      </c>
      <c r="AB17" s="20">
        <f t="shared" si="13"/>
        <v>246</v>
      </c>
      <c r="AC17" s="20">
        <f t="shared" si="13"/>
        <v>256</v>
      </c>
      <c r="AD17" s="19">
        <v>113</v>
      </c>
      <c r="AE17" s="19">
        <v>118</v>
      </c>
      <c r="AF17" s="19">
        <v>103</v>
      </c>
      <c r="AG17" s="19">
        <v>108</v>
      </c>
      <c r="AH17" s="19">
        <v>30</v>
      </c>
      <c r="AI17" s="19">
        <v>30</v>
      </c>
      <c r="AJ17" s="18">
        <f t="shared" si="14"/>
        <v>481</v>
      </c>
      <c r="AK17" s="20">
        <f t="shared" si="15"/>
        <v>244</v>
      </c>
      <c r="AL17" s="20">
        <f t="shared" si="15"/>
        <v>237</v>
      </c>
      <c r="AM17" s="18">
        <f t="shared" si="16"/>
        <v>550</v>
      </c>
      <c r="AN17" s="19">
        <v>262</v>
      </c>
      <c r="AO17" s="19">
        <v>288</v>
      </c>
      <c r="AP17" s="23">
        <f t="shared" si="7"/>
        <v>40.08746355685131</v>
      </c>
      <c r="AQ17" s="23">
        <f t="shared" si="7"/>
        <v>37.971014492753625</v>
      </c>
      <c r="AR17" s="23">
        <f t="shared" si="7"/>
        <v>42.22873900293255</v>
      </c>
      <c r="AS17" s="23"/>
      <c r="AT17" s="19"/>
      <c r="AU17" s="24">
        <f t="shared" si="17"/>
        <v>1372</v>
      </c>
      <c r="AV17" s="25">
        <v>690</v>
      </c>
      <c r="AW17" s="26">
        <v>682</v>
      </c>
    </row>
    <row r="18" spans="2:49" ht="17.25" customHeight="1">
      <c r="B18" s="86"/>
      <c r="C18" s="87" t="s">
        <v>37</v>
      </c>
      <c r="D18" s="86"/>
      <c r="E18" s="43">
        <f t="shared" si="8"/>
        <v>2442</v>
      </c>
      <c r="F18" s="44">
        <f t="shared" si="8"/>
        <v>1252</v>
      </c>
      <c r="G18" s="44">
        <f t="shared" si="8"/>
        <v>1190</v>
      </c>
      <c r="H18" s="18">
        <f t="shared" si="18"/>
        <v>755</v>
      </c>
      <c r="I18" s="20">
        <f t="shared" si="9"/>
        <v>408</v>
      </c>
      <c r="J18" s="20">
        <f t="shared" si="9"/>
        <v>347</v>
      </c>
      <c r="K18" s="19" t="s">
        <v>35</v>
      </c>
      <c r="L18" s="19">
        <v>2</v>
      </c>
      <c r="M18" s="19">
        <v>398</v>
      </c>
      <c r="N18" s="19">
        <v>335</v>
      </c>
      <c r="O18" s="19">
        <v>10</v>
      </c>
      <c r="P18" s="19">
        <v>10</v>
      </c>
      <c r="Q18" s="18">
        <f t="shared" si="10"/>
        <v>843</v>
      </c>
      <c r="R18" s="20">
        <f t="shared" si="11"/>
        <v>421</v>
      </c>
      <c r="S18" s="20">
        <f t="shared" si="11"/>
        <v>422</v>
      </c>
      <c r="T18" s="19">
        <v>387</v>
      </c>
      <c r="U18" s="19">
        <v>390</v>
      </c>
      <c r="V18" s="19">
        <v>34</v>
      </c>
      <c r="W18" s="19">
        <v>32</v>
      </c>
      <c r="X18" s="45"/>
      <c r="Y18" s="46" t="s">
        <v>37</v>
      </c>
      <c r="Z18" s="47"/>
      <c r="AA18" s="18">
        <f t="shared" si="12"/>
        <v>844</v>
      </c>
      <c r="AB18" s="20">
        <f t="shared" si="13"/>
        <v>423</v>
      </c>
      <c r="AC18" s="20">
        <f t="shared" si="13"/>
        <v>421</v>
      </c>
      <c r="AD18" s="19">
        <v>367</v>
      </c>
      <c r="AE18" s="19">
        <v>376</v>
      </c>
      <c r="AF18" s="19">
        <v>43</v>
      </c>
      <c r="AG18" s="19">
        <v>35</v>
      </c>
      <c r="AH18" s="19">
        <v>13</v>
      </c>
      <c r="AI18" s="19">
        <v>10</v>
      </c>
      <c r="AJ18" s="18">
        <f t="shared" si="14"/>
        <v>824</v>
      </c>
      <c r="AK18" s="20">
        <f t="shared" si="15"/>
        <v>445</v>
      </c>
      <c r="AL18" s="20">
        <f t="shared" si="15"/>
        <v>379</v>
      </c>
      <c r="AM18" s="18">
        <f t="shared" si="16"/>
        <v>864</v>
      </c>
      <c r="AN18" s="19">
        <v>438</v>
      </c>
      <c r="AO18" s="19">
        <v>426</v>
      </c>
      <c r="AP18" s="23">
        <f t="shared" si="7"/>
        <v>57.21854304635762</v>
      </c>
      <c r="AQ18" s="23">
        <f t="shared" si="7"/>
        <v>58.32223701731025</v>
      </c>
      <c r="AR18" s="23">
        <f t="shared" si="7"/>
        <v>56.126482213438734</v>
      </c>
      <c r="AS18" s="23"/>
      <c r="AT18" s="19"/>
      <c r="AU18" s="24">
        <f t="shared" si="17"/>
        <v>1510</v>
      </c>
      <c r="AV18" s="25">
        <v>751</v>
      </c>
      <c r="AW18" s="26">
        <v>759</v>
      </c>
    </row>
    <row r="19" spans="2:49" ht="17.25" customHeight="1">
      <c r="B19" s="86"/>
      <c r="C19" s="87" t="s">
        <v>38</v>
      </c>
      <c r="D19" s="86"/>
      <c r="E19" s="43">
        <f t="shared" si="8"/>
        <v>859</v>
      </c>
      <c r="F19" s="44">
        <f t="shared" si="8"/>
        <v>438</v>
      </c>
      <c r="G19" s="44">
        <f t="shared" si="8"/>
        <v>421</v>
      </c>
      <c r="H19" s="18">
        <f t="shared" si="18"/>
        <v>258</v>
      </c>
      <c r="I19" s="20">
        <f t="shared" si="9"/>
        <v>125</v>
      </c>
      <c r="J19" s="20">
        <f t="shared" si="9"/>
        <v>133</v>
      </c>
      <c r="K19" s="19" t="s">
        <v>35</v>
      </c>
      <c r="L19" s="19" t="s">
        <v>35</v>
      </c>
      <c r="M19" s="19">
        <v>118</v>
      </c>
      <c r="N19" s="19">
        <v>123</v>
      </c>
      <c r="O19" s="19">
        <v>7</v>
      </c>
      <c r="P19" s="19">
        <v>10</v>
      </c>
      <c r="Q19" s="18">
        <f t="shared" si="10"/>
        <v>290</v>
      </c>
      <c r="R19" s="20">
        <f t="shared" si="11"/>
        <v>153</v>
      </c>
      <c r="S19" s="20">
        <f t="shared" si="11"/>
        <v>137</v>
      </c>
      <c r="T19" s="19">
        <v>137</v>
      </c>
      <c r="U19" s="19">
        <v>121</v>
      </c>
      <c r="V19" s="19">
        <v>16</v>
      </c>
      <c r="W19" s="19">
        <v>16</v>
      </c>
      <c r="X19" s="45"/>
      <c r="Y19" s="46" t="s">
        <v>38</v>
      </c>
      <c r="Z19" s="47"/>
      <c r="AA19" s="18">
        <f t="shared" si="12"/>
        <v>311</v>
      </c>
      <c r="AB19" s="20">
        <f t="shared" si="13"/>
        <v>160</v>
      </c>
      <c r="AC19" s="20">
        <f t="shared" si="13"/>
        <v>151</v>
      </c>
      <c r="AD19" s="19">
        <v>128</v>
      </c>
      <c r="AE19" s="19">
        <v>118</v>
      </c>
      <c r="AF19" s="19">
        <v>27</v>
      </c>
      <c r="AG19" s="19">
        <v>29</v>
      </c>
      <c r="AH19" s="19">
        <v>5</v>
      </c>
      <c r="AI19" s="19">
        <v>4</v>
      </c>
      <c r="AJ19" s="18">
        <f t="shared" si="14"/>
        <v>282</v>
      </c>
      <c r="AK19" s="20">
        <f t="shared" si="15"/>
        <v>139</v>
      </c>
      <c r="AL19" s="20">
        <f t="shared" si="15"/>
        <v>143</v>
      </c>
      <c r="AM19" s="18">
        <f t="shared" si="16"/>
        <v>324</v>
      </c>
      <c r="AN19" s="19">
        <v>172</v>
      </c>
      <c r="AO19" s="19">
        <v>152</v>
      </c>
      <c r="AP19" s="23">
        <f t="shared" si="7"/>
        <v>66.52977412731006</v>
      </c>
      <c r="AQ19" s="23">
        <f t="shared" si="7"/>
        <v>64.90566037735849</v>
      </c>
      <c r="AR19" s="23">
        <f t="shared" si="7"/>
        <v>68.46846846846847</v>
      </c>
      <c r="AS19" s="23"/>
      <c r="AT19" s="19"/>
      <c r="AU19" s="24">
        <f t="shared" si="17"/>
        <v>487</v>
      </c>
      <c r="AV19" s="25">
        <v>265</v>
      </c>
      <c r="AW19" s="26">
        <v>222</v>
      </c>
    </row>
    <row r="20" spans="2:49" ht="17.25" customHeight="1">
      <c r="B20" s="86"/>
      <c r="C20" s="87" t="s">
        <v>39</v>
      </c>
      <c r="D20" s="86"/>
      <c r="E20" s="43">
        <f t="shared" si="8"/>
        <v>941</v>
      </c>
      <c r="F20" s="44">
        <f t="shared" si="8"/>
        <v>471</v>
      </c>
      <c r="G20" s="44">
        <f t="shared" si="8"/>
        <v>470</v>
      </c>
      <c r="H20" s="18">
        <f t="shared" si="18"/>
        <v>287</v>
      </c>
      <c r="I20" s="20">
        <f t="shared" si="9"/>
        <v>142</v>
      </c>
      <c r="J20" s="20">
        <f t="shared" si="9"/>
        <v>145</v>
      </c>
      <c r="K20" s="19" t="s">
        <v>35</v>
      </c>
      <c r="L20" s="19" t="s">
        <v>35</v>
      </c>
      <c r="M20" s="19">
        <v>141</v>
      </c>
      <c r="N20" s="19">
        <v>143</v>
      </c>
      <c r="O20" s="19">
        <v>1</v>
      </c>
      <c r="P20" s="19">
        <v>2</v>
      </c>
      <c r="Q20" s="18">
        <f t="shared" si="10"/>
        <v>334</v>
      </c>
      <c r="R20" s="20">
        <f t="shared" si="11"/>
        <v>166</v>
      </c>
      <c r="S20" s="20">
        <f t="shared" si="11"/>
        <v>168</v>
      </c>
      <c r="T20" s="19">
        <v>144</v>
      </c>
      <c r="U20" s="19">
        <v>137</v>
      </c>
      <c r="V20" s="19">
        <v>22</v>
      </c>
      <c r="W20" s="19">
        <v>31</v>
      </c>
      <c r="X20" s="45"/>
      <c r="Y20" s="46" t="s">
        <v>39</v>
      </c>
      <c r="Z20" s="47"/>
      <c r="AA20" s="18">
        <f t="shared" si="12"/>
        <v>320</v>
      </c>
      <c r="AB20" s="20">
        <f t="shared" si="13"/>
        <v>163</v>
      </c>
      <c r="AC20" s="20">
        <f t="shared" si="13"/>
        <v>157</v>
      </c>
      <c r="AD20" s="19">
        <v>122</v>
      </c>
      <c r="AE20" s="19">
        <v>118</v>
      </c>
      <c r="AF20" s="19">
        <v>34</v>
      </c>
      <c r="AG20" s="19">
        <v>37</v>
      </c>
      <c r="AH20" s="19">
        <v>7</v>
      </c>
      <c r="AI20" s="19">
        <v>2</v>
      </c>
      <c r="AJ20" s="18">
        <f t="shared" si="14"/>
        <v>346</v>
      </c>
      <c r="AK20" s="20">
        <f t="shared" si="15"/>
        <v>170</v>
      </c>
      <c r="AL20" s="20">
        <f t="shared" si="15"/>
        <v>176</v>
      </c>
      <c r="AM20" s="18">
        <f t="shared" si="16"/>
        <v>326</v>
      </c>
      <c r="AN20" s="19">
        <v>146</v>
      </c>
      <c r="AO20" s="19">
        <v>180</v>
      </c>
      <c r="AP20" s="23">
        <f t="shared" si="7"/>
        <v>39.85330073349633</v>
      </c>
      <c r="AQ20" s="23">
        <f t="shared" si="7"/>
        <v>34.84486873508354</v>
      </c>
      <c r="AR20" s="23">
        <f t="shared" si="7"/>
        <v>45.11278195488722</v>
      </c>
      <c r="AS20" s="23"/>
      <c r="AT20" s="19"/>
      <c r="AU20" s="24">
        <f t="shared" si="17"/>
        <v>818</v>
      </c>
      <c r="AV20" s="25">
        <v>419</v>
      </c>
      <c r="AW20" s="26">
        <v>399</v>
      </c>
    </row>
    <row r="21" spans="2:49" ht="17.25" customHeight="1">
      <c r="B21" s="86"/>
      <c r="C21" s="87" t="s">
        <v>40</v>
      </c>
      <c r="D21" s="86"/>
      <c r="E21" s="43">
        <f t="shared" si="8"/>
        <v>644</v>
      </c>
      <c r="F21" s="44">
        <f t="shared" si="8"/>
        <v>322</v>
      </c>
      <c r="G21" s="44">
        <f t="shared" si="8"/>
        <v>322</v>
      </c>
      <c r="H21" s="18">
        <f t="shared" si="18"/>
        <v>190</v>
      </c>
      <c r="I21" s="20">
        <f t="shared" si="9"/>
        <v>102</v>
      </c>
      <c r="J21" s="20">
        <f t="shared" si="9"/>
        <v>88</v>
      </c>
      <c r="K21" s="19">
        <v>1</v>
      </c>
      <c r="L21" s="19" t="s">
        <v>35</v>
      </c>
      <c r="M21" s="19">
        <v>93</v>
      </c>
      <c r="N21" s="19">
        <v>86</v>
      </c>
      <c r="O21" s="19">
        <v>8</v>
      </c>
      <c r="P21" s="19">
        <v>2</v>
      </c>
      <c r="Q21" s="18">
        <f t="shared" si="10"/>
        <v>235</v>
      </c>
      <c r="R21" s="20">
        <f t="shared" si="11"/>
        <v>110</v>
      </c>
      <c r="S21" s="20">
        <f t="shared" si="11"/>
        <v>125</v>
      </c>
      <c r="T21" s="19">
        <v>102</v>
      </c>
      <c r="U21" s="19">
        <v>114</v>
      </c>
      <c r="V21" s="19">
        <v>8</v>
      </c>
      <c r="W21" s="19">
        <v>11</v>
      </c>
      <c r="X21" s="45"/>
      <c r="Y21" s="46" t="s">
        <v>40</v>
      </c>
      <c r="Z21" s="47"/>
      <c r="AA21" s="18">
        <f t="shared" si="12"/>
        <v>219</v>
      </c>
      <c r="AB21" s="20">
        <f t="shared" si="13"/>
        <v>110</v>
      </c>
      <c r="AC21" s="20">
        <f t="shared" si="13"/>
        <v>109</v>
      </c>
      <c r="AD21" s="19">
        <v>97</v>
      </c>
      <c r="AE21" s="19">
        <v>97</v>
      </c>
      <c r="AF21" s="19">
        <v>8</v>
      </c>
      <c r="AG21" s="19">
        <v>9</v>
      </c>
      <c r="AH21" s="19">
        <v>5</v>
      </c>
      <c r="AI21" s="19">
        <v>3</v>
      </c>
      <c r="AJ21" s="18">
        <f t="shared" si="14"/>
        <v>207</v>
      </c>
      <c r="AK21" s="20">
        <f t="shared" si="15"/>
        <v>107</v>
      </c>
      <c r="AL21" s="20">
        <f t="shared" si="15"/>
        <v>100</v>
      </c>
      <c r="AM21" s="18">
        <f t="shared" si="16"/>
        <v>253</v>
      </c>
      <c r="AN21" s="19">
        <v>125</v>
      </c>
      <c r="AO21" s="19">
        <v>128</v>
      </c>
      <c r="AP21" s="23">
        <f t="shared" si="7"/>
        <v>52.5987525987526</v>
      </c>
      <c r="AQ21" s="23">
        <f t="shared" si="7"/>
        <v>49.60317460317461</v>
      </c>
      <c r="AR21" s="23">
        <f t="shared" si="7"/>
        <v>55.895196506550214</v>
      </c>
      <c r="AS21" s="23"/>
      <c r="AT21" s="19"/>
      <c r="AU21" s="24">
        <f t="shared" si="17"/>
        <v>481</v>
      </c>
      <c r="AV21" s="25">
        <v>252</v>
      </c>
      <c r="AW21" s="26">
        <v>229</v>
      </c>
    </row>
    <row r="22" spans="2:49" ht="17.25" customHeight="1">
      <c r="B22" s="86"/>
      <c r="C22" s="87" t="s">
        <v>41</v>
      </c>
      <c r="D22" s="86"/>
      <c r="E22" s="43">
        <f t="shared" si="8"/>
        <v>504</v>
      </c>
      <c r="F22" s="44">
        <f t="shared" si="8"/>
        <v>251</v>
      </c>
      <c r="G22" s="44">
        <f t="shared" si="8"/>
        <v>253</v>
      </c>
      <c r="H22" s="18">
        <f t="shared" si="18"/>
        <v>128</v>
      </c>
      <c r="I22" s="20">
        <f t="shared" si="9"/>
        <v>69</v>
      </c>
      <c r="J22" s="20">
        <f t="shared" si="9"/>
        <v>59</v>
      </c>
      <c r="K22" s="19" t="s">
        <v>35</v>
      </c>
      <c r="L22" s="19">
        <v>1</v>
      </c>
      <c r="M22" s="19">
        <v>65</v>
      </c>
      <c r="N22" s="19">
        <v>52</v>
      </c>
      <c r="O22" s="19">
        <v>4</v>
      </c>
      <c r="P22" s="19">
        <v>6</v>
      </c>
      <c r="Q22" s="18">
        <f t="shared" si="10"/>
        <v>191</v>
      </c>
      <c r="R22" s="20">
        <f t="shared" si="11"/>
        <v>93</v>
      </c>
      <c r="S22" s="20">
        <f t="shared" si="11"/>
        <v>98</v>
      </c>
      <c r="T22" s="19">
        <v>66</v>
      </c>
      <c r="U22" s="19">
        <v>79</v>
      </c>
      <c r="V22" s="19">
        <v>27</v>
      </c>
      <c r="W22" s="19">
        <v>19</v>
      </c>
      <c r="X22" s="45"/>
      <c r="Y22" s="46" t="s">
        <v>41</v>
      </c>
      <c r="Z22" s="47"/>
      <c r="AA22" s="18">
        <f t="shared" si="12"/>
        <v>185</v>
      </c>
      <c r="AB22" s="20">
        <f t="shared" si="13"/>
        <v>89</v>
      </c>
      <c r="AC22" s="20">
        <f t="shared" si="13"/>
        <v>96</v>
      </c>
      <c r="AD22" s="19">
        <v>67</v>
      </c>
      <c r="AE22" s="19">
        <v>67</v>
      </c>
      <c r="AF22" s="19">
        <v>22</v>
      </c>
      <c r="AG22" s="19">
        <v>25</v>
      </c>
      <c r="AH22" s="19" t="s">
        <v>35</v>
      </c>
      <c r="AI22" s="19">
        <v>4</v>
      </c>
      <c r="AJ22" s="18">
        <f t="shared" si="14"/>
        <v>168</v>
      </c>
      <c r="AK22" s="20">
        <f t="shared" si="15"/>
        <v>92</v>
      </c>
      <c r="AL22" s="20">
        <f t="shared" si="15"/>
        <v>76</v>
      </c>
      <c r="AM22" s="18">
        <f t="shared" si="16"/>
        <v>203</v>
      </c>
      <c r="AN22" s="19">
        <v>89</v>
      </c>
      <c r="AO22" s="19">
        <v>114</v>
      </c>
      <c r="AP22" s="23">
        <f t="shared" si="7"/>
        <v>30.029585798816566</v>
      </c>
      <c r="AQ22" s="23">
        <f t="shared" si="7"/>
        <v>28.075709779179807</v>
      </c>
      <c r="AR22" s="23">
        <f t="shared" si="7"/>
        <v>31.75487465181058</v>
      </c>
      <c r="AS22" s="23"/>
      <c r="AT22" s="19"/>
      <c r="AU22" s="24">
        <f t="shared" si="17"/>
        <v>676</v>
      </c>
      <c r="AV22" s="25">
        <v>317</v>
      </c>
      <c r="AW22" s="26">
        <v>359</v>
      </c>
    </row>
    <row r="23" spans="2:49" ht="17.25" customHeight="1">
      <c r="B23" s="86"/>
      <c r="C23" s="87" t="s">
        <v>42</v>
      </c>
      <c r="D23" s="86"/>
      <c r="E23" s="43">
        <f t="shared" si="8"/>
        <v>325</v>
      </c>
      <c r="F23" s="44">
        <f t="shared" si="8"/>
        <v>171</v>
      </c>
      <c r="G23" s="44">
        <f t="shared" si="8"/>
        <v>154</v>
      </c>
      <c r="H23" s="18">
        <f t="shared" si="18"/>
        <v>93</v>
      </c>
      <c r="I23" s="20">
        <f t="shared" si="9"/>
        <v>49</v>
      </c>
      <c r="J23" s="20">
        <f t="shared" si="9"/>
        <v>44</v>
      </c>
      <c r="K23" s="19" t="s">
        <v>35</v>
      </c>
      <c r="L23" s="19" t="s">
        <v>35</v>
      </c>
      <c r="M23" s="19">
        <v>48</v>
      </c>
      <c r="N23" s="19">
        <v>44</v>
      </c>
      <c r="O23" s="19">
        <v>1</v>
      </c>
      <c r="P23" s="19" t="s">
        <v>35</v>
      </c>
      <c r="Q23" s="18">
        <f t="shared" si="10"/>
        <v>103</v>
      </c>
      <c r="R23" s="20">
        <f t="shared" si="11"/>
        <v>57</v>
      </c>
      <c r="S23" s="20">
        <f t="shared" si="11"/>
        <v>46</v>
      </c>
      <c r="T23" s="19">
        <v>51</v>
      </c>
      <c r="U23" s="19">
        <v>44</v>
      </c>
      <c r="V23" s="19">
        <v>6</v>
      </c>
      <c r="W23" s="19">
        <v>2</v>
      </c>
      <c r="X23" s="45"/>
      <c r="Y23" s="46" t="s">
        <v>42</v>
      </c>
      <c r="Z23" s="47"/>
      <c r="AA23" s="18">
        <f t="shared" si="12"/>
        <v>129</v>
      </c>
      <c r="AB23" s="20">
        <f t="shared" si="13"/>
        <v>65</v>
      </c>
      <c r="AC23" s="20">
        <f t="shared" si="13"/>
        <v>64</v>
      </c>
      <c r="AD23" s="19">
        <v>54</v>
      </c>
      <c r="AE23" s="19">
        <v>56</v>
      </c>
      <c r="AF23" s="19">
        <v>7</v>
      </c>
      <c r="AG23" s="19">
        <v>6</v>
      </c>
      <c r="AH23" s="19">
        <v>4</v>
      </c>
      <c r="AI23" s="19">
        <v>2</v>
      </c>
      <c r="AJ23" s="18">
        <f t="shared" si="14"/>
        <v>106</v>
      </c>
      <c r="AK23" s="20">
        <f t="shared" si="15"/>
        <v>58</v>
      </c>
      <c r="AL23" s="20">
        <f t="shared" si="15"/>
        <v>48</v>
      </c>
      <c r="AM23" s="18">
        <f t="shared" si="16"/>
        <v>131</v>
      </c>
      <c r="AN23" s="19">
        <v>55</v>
      </c>
      <c r="AO23" s="19">
        <v>76</v>
      </c>
      <c r="AP23" s="23">
        <f t="shared" si="7"/>
        <v>26.464646464646464</v>
      </c>
      <c r="AQ23" s="23">
        <f t="shared" si="7"/>
        <v>23.91304347826087</v>
      </c>
      <c r="AR23" s="23">
        <f t="shared" si="7"/>
        <v>28.67924528301887</v>
      </c>
      <c r="AS23" s="23"/>
      <c r="AT23" s="19"/>
      <c r="AU23" s="24">
        <f t="shared" si="17"/>
        <v>495</v>
      </c>
      <c r="AV23" s="25">
        <v>230</v>
      </c>
      <c r="AW23" s="26">
        <v>265</v>
      </c>
    </row>
    <row r="24" spans="2:49" ht="17.25" customHeight="1">
      <c r="B24" s="86"/>
      <c r="C24" s="87" t="s">
        <v>43</v>
      </c>
      <c r="D24" s="86"/>
      <c r="E24" s="43">
        <f t="shared" si="8"/>
        <v>706</v>
      </c>
      <c r="F24" s="44">
        <f t="shared" si="8"/>
        <v>336</v>
      </c>
      <c r="G24" s="44">
        <f t="shared" si="8"/>
        <v>370</v>
      </c>
      <c r="H24" s="18">
        <f t="shared" si="18"/>
        <v>221</v>
      </c>
      <c r="I24" s="20">
        <f t="shared" si="9"/>
        <v>111</v>
      </c>
      <c r="J24" s="20">
        <f t="shared" si="9"/>
        <v>110</v>
      </c>
      <c r="K24" s="19">
        <v>10</v>
      </c>
      <c r="L24" s="19">
        <v>10</v>
      </c>
      <c r="M24" s="19">
        <v>101</v>
      </c>
      <c r="N24" s="19">
        <v>100</v>
      </c>
      <c r="O24" s="19" t="s">
        <v>35</v>
      </c>
      <c r="P24" s="19" t="s">
        <v>35</v>
      </c>
      <c r="Q24" s="18">
        <f t="shared" si="10"/>
        <v>225</v>
      </c>
      <c r="R24" s="20">
        <f t="shared" si="11"/>
        <v>101</v>
      </c>
      <c r="S24" s="20">
        <f t="shared" si="11"/>
        <v>124</v>
      </c>
      <c r="T24" s="19">
        <v>92</v>
      </c>
      <c r="U24" s="19">
        <v>104</v>
      </c>
      <c r="V24" s="19">
        <v>9</v>
      </c>
      <c r="W24" s="19">
        <v>20</v>
      </c>
      <c r="X24" s="45"/>
      <c r="Y24" s="46" t="s">
        <v>43</v>
      </c>
      <c r="Z24" s="47"/>
      <c r="AA24" s="18">
        <f t="shared" si="12"/>
        <v>260</v>
      </c>
      <c r="AB24" s="20">
        <f t="shared" si="13"/>
        <v>124</v>
      </c>
      <c r="AC24" s="20">
        <f t="shared" si="13"/>
        <v>136</v>
      </c>
      <c r="AD24" s="19">
        <v>106</v>
      </c>
      <c r="AE24" s="19">
        <v>119</v>
      </c>
      <c r="AF24" s="19">
        <v>14</v>
      </c>
      <c r="AG24" s="19">
        <v>15</v>
      </c>
      <c r="AH24" s="19">
        <v>4</v>
      </c>
      <c r="AI24" s="19">
        <v>2</v>
      </c>
      <c r="AJ24" s="18">
        <f t="shared" si="14"/>
        <v>256</v>
      </c>
      <c r="AK24" s="20">
        <f t="shared" si="15"/>
        <v>124</v>
      </c>
      <c r="AL24" s="20">
        <f t="shared" si="15"/>
        <v>132</v>
      </c>
      <c r="AM24" s="18">
        <f t="shared" si="16"/>
        <v>246</v>
      </c>
      <c r="AN24" s="19">
        <v>124</v>
      </c>
      <c r="AO24" s="19">
        <v>122</v>
      </c>
      <c r="AP24" s="23">
        <f t="shared" si="7"/>
        <v>51.57232704402516</v>
      </c>
      <c r="AQ24" s="23">
        <f t="shared" si="7"/>
        <v>50.61224489795918</v>
      </c>
      <c r="AR24" s="23">
        <f t="shared" si="7"/>
        <v>52.58620689655172</v>
      </c>
      <c r="AS24" s="23"/>
      <c r="AT24" s="19"/>
      <c r="AU24" s="24">
        <f t="shared" si="17"/>
        <v>477</v>
      </c>
      <c r="AV24" s="25">
        <v>245</v>
      </c>
      <c r="AW24" s="26">
        <v>232</v>
      </c>
    </row>
    <row r="25" spans="2:49" ht="17.25" customHeight="1">
      <c r="B25" s="129" t="s">
        <v>44</v>
      </c>
      <c r="C25" s="129"/>
      <c r="D25" s="84"/>
      <c r="E25" s="27">
        <f aca="true" t="shared" si="19" ref="E25:W25">IF(SUM(E26:E90)&gt;0,SUM(E26:E90),"－")</f>
        <v>10120</v>
      </c>
      <c r="F25" s="28">
        <f t="shared" si="19"/>
        <v>5077</v>
      </c>
      <c r="G25" s="28">
        <f t="shared" si="19"/>
        <v>5043</v>
      </c>
      <c r="H25" s="28">
        <f t="shared" si="19"/>
        <v>2688</v>
      </c>
      <c r="I25" s="28">
        <f t="shared" si="19"/>
        <v>1376</v>
      </c>
      <c r="J25" s="28">
        <f t="shared" si="19"/>
        <v>1312</v>
      </c>
      <c r="K25" s="28">
        <f t="shared" si="19"/>
        <v>9</v>
      </c>
      <c r="L25" s="28">
        <f t="shared" si="19"/>
        <v>8</v>
      </c>
      <c r="M25" s="28">
        <f t="shared" si="19"/>
        <v>1293</v>
      </c>
      <c r="N25" s="28">
        <f t="shared" si="19"/>
        <v>1229</v>
      </c>
      <c r="O25" s="28">
        <f t="shared" si="19"/>
        <v>74</v>
      </c>
      <c r="P25" s="28">
        <f t="shared" si="19"/>
        <v>75</v>
      </c>
      <c r="Q25" s="28">
        <f t="shared" si="19"/>
        <v>3712</v>
      </c>
      <c r="R25" s="28">
        <f t="shared" si="19"/>
        <v>1831</v>
      </c>
      <c r="S25" s="28">
        <f t="shared" si="19"/>
        <v>1881</v>
      </c>
      <c r="T25" s="28">
        <f t="shared" si="19"/>
        <v>1355</v>
      </c>
      <c r="U25" s="28">
        <f t="shared" si="19"/>
        <v>1388</v>
      </c>
      <c r="V25" s="28">
        <f t="shared" si="19"/>
        <v>476</v>
      </c>
      <c r="W25" s="28">
        <f t="shared" si="19"/>
        <v>493</v>
      </c>
      <c r="X25" s="138" t="s">
        <v>44</v>
      </c>
      <c r="Y25" s="138"/>
      <c r="Z25" s="29"/>
      <c r="AA25" s="30">
        <f aca="true" t="shared" si="20" ref="AA25:AO25">IF(SUM(AA26:AA90)&gt;0,SUM(AA26:AA90),"－")</f>
        <v>3720</v>
      </c>
      <c r="AB25" s="28">
        <f t="shared" si="20"/>
        <v>1870</v>
      </c>
      <c r="AC25" s="28">
        <f t="shared" si="20"/>
        <v>1850</v>
      </c>
      <c r="AD25" s="28">
        <f t="shared" si="20"/>
        <v>1244</v>
      </c>
      <c r="AE25" s="28">
        <f t="shared" si="20"/>
        <v>1215</v>
      </c>
      <c r="AF25" s="28">
        <f t="shared" si="20"/>
        <v>560</v>
      </c>
      <c r="AG25" s="28">
        <f t="shared" si="20"/>
        <v>575</v>
      </c>
      <c r="AH25" s="28">
        <f t="shared" si="20"/>
        <v>66</v>
      </c>
      <c r="AI25" s="28">
        <f t="shared" si="20"/>
        <v>60</v>
      </c>
      <c r="AJ25" s="28">
        <f t="shared" si="20"/>
        <v>3634</v>
      </c>
      <c r="AK25" s="28">
        <f t="shared" si="20"/>
        <v>1844</v>
      </c>
      <c r="AL25" s="28">
        <f t="shared" si="20"/>
        <v>1790</v>
      </c>
      <c r="AM25" s="28">
        <f t="shared" si="20"/>
        <v>4110</v>
      </c>
      <c r="AN25" s="28">
        <f t="shared" si="20"/>
        <v>2032</v>
      </c>
      <c r="AO25" s="28">
        <f t="shared" si="20"/>
        <v>2078</v>
      </c>
      <c r="AP25" s="31">
        <f t="shared" si="7"/>
        <v>52.396736359000506</v>
      </c>
      <c r="AQ25" s="31">
        <f t="shared" si="7"/>
        <v>50.17283950617284</v>
      </c>
      <c r="AR25" s="31">
        <f t="shared" si="7"/>
        <v>54.77069056404849</v>
      </c>
      <c r="AS25" s="31"/>
      <c r="AT25" s="28"/>
      <c r="AU25" s="32">
        <f>IF(SUM(AU26:AU90)&gt;0,SUM(AU26:AU90),"－")</f>
        <v>7844</v>
      </c>
      <c r="AV25" s="30">
        <f>IF(SUM(AV26:AV90)&gt;0,SUM(AV26:AV90),"－")</f>
        <v>4050</v>
      </c>
      <c r="AW25" s="33">
        <f>IF(SUM(AW26:AW90)&gt;0,SUM(AW26:AW90),"－")</f>
        <v>3794</v>
      </c>
    </row>
    <row r="26" spans="2:49" ht="17.25" customHeight="1">
      <c r="B26" s="86"/>
      <c r="C26" s="87" t="s">
        <v>45</v>
      </c>
      <c r="D26" s="86"/>
      <c r="E26" s="43">
        <f aca="true" t="shared" si="21" ref="E26:G46">IF(SUM(H26)+SUM(Q26)+SUM(AA26)&gt;0,SUM(H26)+SUM(Q26)+SUM(AA26),"－")</f>
        <v>166</v>
      </c>
      <c r="F26" s="44">
        <f t="shared" si="21"/>
        <v>89</v>
      </c>
      <c r="G26" s="44">
        <f t="shared" si="21"/>
        <v>77</v>
      </c>
      <c r="H26" s="18">
        <f aca="true" t="shared" si="22" ref="H26:H46">IF(SUM(I26:J26)&gt;0,SUM(I26:J26),"－")</f>
        <v>42</v>
      </c>
      <c r="I26" s="20">
        <f aca="true" t="shared" si="23" ref="I26:J46">IF(SUM(K26)+SUM(M26)+SUM(O26)&gt;0,SUM(K26)+SUM(M26)+SUM(O26),"－")</f>
        <v>25</v>
      </c>
      <c r="J26" s="20">
        <f t="shared" si="23"/>
        <v>17</v>
      </c>
      <c r="K26" s="19" t="s">
        <v>46</v>
      </c>
      <c r="L26" s="25" t="s">
        <v>46</v>
      </c>
      <c r="M26" s="19">
        <v>25</v>
      </c>
      <c r="N26" s="19">
        <v>17</v>
      </c>
      <c r="O26" s="19" t="s">
        <v>46</v>
      </c>
      <c r="P26" s="19" t="s">
        <v>46</v>
      </c>
      <c r="Q26" s="18">
        <f aca="true" t="shared" si="24" ref="Q26:Q46">IF(SUM(R26:S26)&gt;0,SUM(R26:S26),"－")</f>
        <v>73</v>
      </c>
      <c r="R26" s="20">
        <f aca="true" t="shared" si="25" ref="R26:S46">IF(SUM(T26)+SUM(V26)&gt;0,SUM(T26)+SUM(V26),"－")</f>
        <v>39</v>
      </c>
      <c r="S26" s="20">
        <f t="shared" si="25"/>
        <v>34</v>
      </c>
      <c r="T26" s="19">
        <v>37</v>
      </c>
      <c r="U26" s="19">
        <v>34</v>
      </c>
      <c r="V26" s="19">
        <v>2</v>
      </c>
      <c r="W26" s="19" t="s">
        <v>46</v>
      </c>
      <c r="X26" s="45"/>
      <c r="Y26" s="46" t="s">
        <v>45</v>
      </c>
      <c r="Z26" s="47"/>
      <c r="AA26" s="18">
        <f aca="true" t="shared" si="26" ref="AA26:AA46">IF(SUM(AB26:AC26)&gt;0,SUM(AB26:AC26),"－")</f>
        <v>51</v>
      </c>
      <c r="AB26" s="20">
        <f aca="true" t="shared" si="27" ref="AB26:AC46">IF(SUM(AD26)+SUM(AF26)+SUM(AH26)&gt;0,SUM(AD26)+SUM(AF26)+SUM(AH26),"－")</f>
        <v>25</v>
      </c>
      <c r="AC26" s="20">
        <f t="shared" si="27"/>
        <v>26</v>
      </c>
      <c r="AD26" s="19">
        <v>24</v>
      </c>
      <c r="AE26" s="19">
        <v>25</v>
      </c>
      <c r="AF26" s="19">
        <v>1</v>
      </c>
      <c r="AG26" s="19">
        <v>1</v>
      </c>
      <c r="AH26" s="19" t="s">
        <v>46</v>
      </c>
      <c r="AI26" s="19" t="s">
        <v>46</v>
      </c>
      <c r="AJ26" s="18">
        <f aca="true" t="shared" si="28" ref="AJ26:AJ46">IF(SUM(AK26:AL26)&gt;0,SUM(AK26:AL26),"－")</f>
        <v>44</v>
      </c>
      <c r="AK26" s="48">
        <f aca="true" t="shared" si="29" ref="AK26:AL46">IF(SUM(K26)+SUM(M26)+SUM(V26)+SUM(AH26)&gt;0,SUM(K26)+SUM(M26)+SUM(V26)+SUM(AH26),"－")</f>
        <v>27</v>
      </c>
      <c r="AL26" s="48">
        <f t="shared" si="29"/>
        <v>17</v>
      </c>
      <c r="AM26" s="18">
        <f aca="true" t="shared" si="30" ref="AM26:AM46">IF(SUM(AN26:AO26)&gt;0,SUM(AN26:AO26),"－")</f>
        <v>66</v>
      </c>
      <c r="AN26" s="19">
        <v>31</v>
      </c>
      <c r="AO26" s="19">
        <v>35</v>
      </c>
      <c r="AP26" s="23">
        <f t="shared" si="7"/>
        <v>58.4070796460177</v>
      </c>
      <c r="AQ26" s="23">
        <f t="shared" si="7"/>
        <v>55.35714285714286</v>
      </c>
      <c r="AR26" s="23">
        <f t="shared" si="7"/>
        <v>61.40350877192983</v>
      </c>
      <c r="AS26" s="23"/>
      <c r="AT26" s="19"/>
      <c r="AU26" s="24">
        <f t="shared" si="17"/>
        <v>113</v>
      </c>
      <c r="AV26" s="25">
        <v>56</v>
      </c>
      <c r="AW26" s="26">
        <v>57</v>
      </c>
    </row>
    <row r="27" spans="2:49" ht="17.25" customHeight="1">
      <c r="B27" s="86"/>
      <c r="C27" s="87" t="s">
        <v>47</v>
      </c>
      <c r="D27" s="86"/>
      <c r="E27" s="43">
        <f t="shared" si="21"/>
        <v>207</v>
      </c>
      <c r="F27" s="44">
        <f t="shared" si="21"/>
        <v>100</v>
      </c>
      <c r="G27" s="44">
        <f t="shared" si="21"/>
        <v>107</v>
      </c>
      <c r="H27" s="18">
        <f t="shared" si="22"/>
        <v>55</v>
      </c>
      <c r="I27" s="20">
        <f t="shared" si="23"/>
        <v>24</v>
      </c>
      <c r="J27" s="20">
        <f t="shared" si="23"/>
        <v>31</v>
      </c>
      <c r="K27" s="19" t="s">
        <v>46</v>
      </c>
      <c r="L27" s="25" t="s">
        <v>46</v>
      </c>
      <c r="M27" s="19">
        <v>24</v>
      </c>
      <c r="N27" s="19">
        <v>31</v>
      </c>
      <c r="O27" s="19" t="s">
        <v>46</v>
      </c>
      <c r="P27" s="19" t="s">
        <v>46</v>
      </c>
      <c r="Q27" s="18">
        <f t="shared" si="24"/>
        <v>66</v>
      </c>
      <c r="R27" s="20">
        <f t="shared" si="25"/>
        <v>29</v>
      </c>
      <c r="S27" s="20">
        <f t="shared" si="25"/>
        <v>37</v>
      </c>
      <c r="T27" s="19">
        <v>28</v>
      </c>
      <c r="U27" s="19">
        <v>36</v>
      </c>
      <c r="V27" s="19">
        <v>1</v>
      </c>
      <c r="W27" s="19">
        <v>1</v>
      </c>
      <c r="X27" s="45"/>
      <c r="Y27" s="46" t="s">
        <v>47</v>
      </c>
      <c r="Z27" s="47"/>
      <c r="AA27" s="18">
        <f t="shared" si="26"/>
        <v>86</v>
      </c>
      <c r="AB27" s="20">
        <f t="shared" si="27"/>
        <v>47</v>
      </c>
      <c r="AC27" s="20">
        <f t="shared" si="27"/>
        <v>39</v>
      </c>
      <c r="AD27" s="19">
        <v>43</v>
      </c>
      <c r="AE27" s="19">
        <v>34</v>
      </c>
      <c r="AF27" s="19">
        <v>2</v>
      </c>
      <c r="AG27" s="19">
        <v>5</v>
      </c>
      <c r="AH27" s="19">
        <v>2</v>
      </c>
      <c r="AI27" s="19" t="s">
        <v>46</v>
      </c>
      <c r="AJ27" s="18">
        <f t="shared" si="28"/>
        <v>59</v>
      </c>
      <c r="AK27" s="48">
        <f t="shared" si="29"/>
        <v>27</v>
      </c>
      <c r="AL27" s="48">
        <f t="shared" si="29"/>
        <v>32</v>
      </c>
      <c r="AM27" s="18">
        <f t="shared" si="30"/>
        <v>69</v>
      </c>
      <c r="AN27" s="19">
        <v>37</v>
      </c>
      <c r="AO27" s="19">
        <v>32</v>
      </c>
      <c r="AP27" s="23">
        <f t="shared" si="7"/>
        <v>68.31683168316832</v>
      </c>
      <c r="AQ27" s="23">
        <f t="shared" si="7"/>
        <v>62.71186440677966</v>
      </c>
      <c r="AR27" s="23">
        <f t="shared" si="7"/>
        <v>76.19047619047619</v>
      </c>
      <c r="AS27" s="23"/>
      <c r="AT27" s="19"/>
      <c r="AU27" s="24">
        <f t="shared" si="17"/>
        <v>101</v>
      </c>
      <c r="AV27" s="25">
        <v>59</v>
      </c>
      <c r="AW27" s="26">
        <v>42</v>
      </c>
    </row>
    <row r="28" spans="2:49" ht="17.25" customHeight="1">
      <c r="B28" s="86"/>
      <c r="C28" s="87" t="s">
        <v>48</v>
      </c>
      <c r="D28" s="86"/>
      <c r="E28" s="43">
        <f t="shared" si="21"/>
        <v>365</v>
      </c>
      <c r="F28" s="44">
        <f t="shared" si="21"/>
        <v>198</v>
      </c>
      <c r="G28" s="44">
        <f t="shared" si="21"/>
        <v>167</v>
      </c>
      <c r="H28" s="18">
        <f t="shared" si="22"/>
        <v>104</v>
      </c>
      <c r="I28" s="20">
        <f t="shared" si="23"/>
        <v>55</v>
      </c>
      <c r="J28" s="20">
        <f t="shared" si="23"/>
        <v>49</v>
      </c>
      <c r="K28" s="25" t="s">
        <v>46</v>
      </c>
      <c r="L28" s="25">
        <v>1</v>
      </c>
      <c r="M28" s="19">
        <v>48</v>
      </c>
      <c r="N28" s="19">
        <v>41</v>
      </c>
      <c r="O28" s="19">
        <v>7</v>
      </c>
      <c r="P28" s="19">
        <v>7</v>
      </c>
      <c r="Q28" s="18">
        <f t="shared" si="24"/>
        <v>141</v>
      </c>
      <c r="R28" s="20">
        <f t="shared" si="25"/>
        <v>70</v>
      </c>
      <c r="S28" s="20">
        <f t="shared" si="25"/>
        <v>71</v>
      </c>
      <c r="T28" s="19">
        <v>63</v>
      </c>
      <c r="U28" s="19">
        <v>67</v>
      </c>
      <c r="V28" s="19">
        <v>7</v>
      </c>
      <c r="W28" s="19">
        <v>4</v>
      </c>
      <c r="X28" s="45"/>
      <c r="Y28" s="46" t="s">
        <v>48</v>
      </c>
      <c r="Z28" s="47"/>
      <c r="AA28" s="18">
        <f t="shared" si="26"/>
        <v>120</v>
      </c>
      <c r="AB28" s="20">
        <f t="shared" si="27"/>
        <v>73</v>
      </c>
      <c r="AC28" s="20">
        <f t="shared" si="27"/>
        <v>47</v>
      </c>
      <c r="AD28" s="19">
        <v>65</v>
      </c>
      <c r="AE28" s="19">
        <v>38</v>
      </c>
      <c r="AF28" s="19">
        <v>8</v>
      </c>
      <c r="AG28" s="19">
        <v>6</v>
      </c>
      <c r="AH28" s="19" t="s">
        <v>46</v>
      </c>
      <c r="AI28" s="19">
        <v>3</v>
      </c>
      <c r="AJ28" s="18">
        <f t="shared" si="28"/>
        <v>104</v>
      </c>
      <c r="AK28" s="48">
        <f t="shared" si="29"/>
        <v>55</v>
      </c>
      <c r="AL28" s="48">
        <f t="shared" si="29"/>
        <v>49</v>
      </c>
      <c r="AM28" s="18">
        <f t="shared" si="30"/>
        <v>143</v>
      </c>
      <c r="AN28" s="19">
        <v>73</v>
      </c>
      <c r="AO28" s="19">
        <v>70</v>
      </c>
      <c r="AP28" s="23">
        <f t="shared" si="7"/>
        <v>59.83263598326359</v>
      </c>
      <c r="AQ28" s="23">
        <f t="shared" si="7"/>
        <v>60.83333333333333</v>
      </c>
      <c r="AR28" s="23">
        <f t="shared" si="7"/>
        <v>58.82352941176471</v>
      </c>
      <c r="AS28" s="23"/>
      <c r="AT28" s="19"/>
      <c r="AU28" s="24">
        <f t="shared" si="17"/>
        <v>239</v>
      </c>
      <c r="AV28" s="25">
        <v>120</v>
      </c>
      <c r="AW28" s="26">
        <v>119</v>
      </c>
    </row>
    <row r="29" spans="2:49" ht="17.25" customHeight="1">
      <c r="B29" s="86"/>
      <c r="C29" s="87" t="s">
        <v>49</v>
      </c>
      <c r="D29" s="86"/>
      <c r="E29" s="43">
        <f t="shared" si="21"/>
        <v>321</v>
      </c>
      <c r="F29" s="44">
        <f t="shared" si="21"/>
        <v>148</v>
      </c>
      <c r="G29" s="44">
        <f t="shared" si="21"/>
        <v>173</v>
      </c>
      <c r="H29" s="18">
        <f t="shared" si="22"/>
        <v>107</v>
      </c>
      <c r="I29" s="20">
        <f t="shared" si="23"/>
        <v>51</v>
      </c>
      <c r="J29" s="20">
        <f t="shared" si="23"/>
        <v>56</v>
      </c>
      <c r="K29" s="25" t="s">
        <v>46</v>
      </c>
      <c r="L29" s="25" t="s">
        <v>46</v>
      </c>
      <c r="M29" s="19">
        <v>51</v>
      </c>
      <c r="N29" s="19">
        <v>56</v>
      </c>
      <c r="O29" s="19" t="s">
        <v>46</v>
      </c>
      <c r="P29" s="19" t="s">
        <v>46</v>
      </c>
      <c r="Q29" s="18">
        <f t="shared" si="24"/>
        <v>101</v>
      </c>
      <c r="R29" s="20">
        <f t="shared" si="25"/>
        <v>43</v>
      </c>
      <c r="S29" s="20">
        <f t="shared" si="25"/>
        <v>58</v>
      </c>
      <c r="T29" s="19">
        <v>41</v>
      </c>
      <c r="U29" s="19">
        <v>49</v>
      </c>
      <c r="V29" s="19">
        <v>2</v>
      </c>
      <c r="W29" s="19">
        <v>9</v>
      </c>
      <c r="X29" s="45"/>
      <c r="Y29" s="46" t="s">
        <v>49</v>
      </c>
      <c r="Z29" s="47"/>
      <c r="AA29" s="18">
        <f t="shared" si="26"/>
        <v>113</v>
      </c>
      <c r="AB29" s="20">
        <f t="shared" si="27"/>
        <v>54</v>
      </c>
      <c r="AC29" s="20">
        <f t="shared" si="27"/>
        <v>59</v>
      </c>
      <c r="AD29" s="19">
        <v>45</v>
      </c>
      <c r="AE29" s="19">
        <v>51</v>
      </c>
      <c r="AF29" s="19">
        <v>9</v>
      </c>
      <c r="AG29" s="19">
        <v>8</v>
      </c>
      <c r="AH29" s="19" t="s">
        <v>46</v>
      </c>
      <c r="AI29" s="19" t="s">
        <v>46</v>
      </c>
      <c r="AJ29" s="18">
        <f t="shared" si="28"/>
        <v>118</v>
      </c>
      <c r="AK29" s="48">
        <f t="shared" si="29"/>
        <v>53</v>
      </c>
      <c r="AL29" s="48">
        <f t="shared" si="29"/>
        <v>65</v>
      </c>
      <c r="AM29" s="18">
        <f t="shared" si="30"/>
        <v>107</v>
      </c>
      <c r="AN29" s="19">
        <v>59</v>
      </c>
      <c r="AO29" s="19">
        <v>48</v>
      </c>
      <c r="AP29" s="23">
        <f t="shared" si="7"/>
        <v>60.79545454545454</v>
      </c>
      <c r="AQ29" s="23">
        <f t="shared" si="7"/>
        <v>61.458333333333336</v>
      </c>
      <c r="AR29" s="23">
        <f t="shared" si="7"/>
        <v>60</v>
      </c>
      <c r="AS29" s="23"/>
      <c r="AT29" s="19"/>
      <c r="AU29" s="24">
        <f t="shared" si="17"/>
        <v>176</v>
      </c>
      <c r="AV29" s="25">
        <v>96</v>
      </c>
      <c r="AW29" s="26">
        <v>80</v>
      </c>
    </row>
    <row r="30" spans="2:49" ht="17.25" customHeight="1">
      <c r="B30" s="86"/>
      <c r="C30" s="87" t="s">
        <v>50</v>
      </c>
      <c r="D30" s="86"/>
      <c r="E30" s="43">
        <f t="shared" si="21"/>
        <v>153</v>
      </c>
      <c r="F30" s="44">
        <f t="shared" si="21"/>
        <v>76</v>
      </c>
      <c r="G30" s="44">
        <f t="shared" si="21"/>
        <v>77</v>
      </c>
      <c r="H30" s="18">
        <f t="shared" si="22"/>
        <v>39</v>
      </c>
      <c r="I30" s="20">
        <f t="shared" si="23"/>
        <v>17</v>
      </c>
      <c r="J30" s="20">
        <f t="shared" si="23"/>
        <v>22</v>
      </c>
      <c r="K30" s="25" t="s">
        <v>46</v>
      </c>
      <c r="L30" s="25" t="s">
        <v>46</v>
      </c>
      <c r="M30" s="19">
        <v>17</v>
      </c>
      <c r="N30" s="19">
        <v>22</v>
      </c>
      <c r="O30" s="19" t="s">
        <v>46</v>
      </c>
      <c r="P30" s="19" t="s">
        <v>46</v>
      </c>
      <c r="Q30" s="18">
        <f t="shared" si="24"/>
        <v>67</v>
      </c>
      <c r="R30" s="20">
        <f t="shared" si="25"/>
        <v>34</v>
      </c>
      <c r="S30" s="20">
        <f t="shared" si="25"/>
        <v>33</v>
      </c>
      <c r="T30" s="19">
        <v>31</v>
      </c>
      <c r="U30" s="19">
        <v>31</v>
      </c>
      <c r="V30" s="19">
        <v>3</v>
      </c>
      <c r="W30" s="19">
        <v>2</v>
      </c>
      <c r="X30" s="45"/>
      <c r="Y30" s="46" t="s">
        <v>50</v>
      </c>
      <c r="Z30" s="47"/>
      <c r="AA30" s="18">
        <f t="shared" si="26"/>
        <v>47</v>
      </c>
      <c r="AB30" s="20">
        <f t="shared" si="27"/>
        <v>25</v>
      </c>
      <c r="AC30" s="20">
        <f t="shared" si="27"/>
        <v>22</v>
      </c>
      <c r="AD30" s="19">
        <v>23</v>
      </c>
      <c r="AE30" s="19">
        <v>19</v>
      </c>
      <c r="AF30" s="19">
        <v>1</v>
      </c>
      <c r="AG30" s="19">
        <v>2</v>
      </c>
      <c r="AH30" s="19">
        <v>1</v>
      </c>
      <c r="AI30" s="19">
        <v>1</v>
      </c>
      <c r="AJ30" s="18">
        <f t="shared" si="28"/>
        <v>46</v>
      </c>
      <c r="AK30" s="48">
        <f t="shared" si="29"/>
        <v>21</v>
      </c>
      <c r="AL30" s="48">
        <f t="shared" si="29"/>
        <v>25</v>
      </c>
      <c r="AM30" s="18">
        <f t="shared" si="30"/>
        <v>62</v>
      </c>
      <c r="AN30" s="19">
        <v>30</v>
      </c>
      <c r="AO30" s="19">
        <v>32</v>
      </c>
      <c r="AP30" s="23">
        <f t="shared" si="7"/>
        <v>67.3913043478261</v>
      </c>
      <c r="AQ30" s="23">
        <f t="shared" si="7"/>
        <v>62.5</v>
      </c>
      <c r="AR30" s="23">
        <f t="shared" si="7"/>
        <v>72.72727272727273</v>
      </c>
      <c r="AS30" s="23"/>
      <c r="AT30" s="19"/>
      <c r="AU30" s="24">
        <f t="shared" si="17"/>
        <v>92</v>
      </c>
      <c r="AV30" s="25">
        <v>48</v>
      </c>
      <c r="AW30" s="26">
        <v>44</v>
      </c>
    </row>
    <row r="31" spans="2:49" ht="17.25" customHeight="1">
      <c r="B31" s="86"/>
      <c r="C31" s="87" t="s">
        <v>51</v>
      </c>
      <c r="D31" s="86"/>
      <c r="E31" s="43">
        <f t="shared" si="21"/>
        <v>212</v>
      </c>
      <c r="F31" s="44">
        <f t="shared" si="21"/>
        <v>116</v>
      </c>
      <c r="G31" s="44">
        <f t="shared" si="21"/>
        <v>96</v>
      </c>
      <c r="H31" s="18">
        <f t="shared" si="22"/>
        <v>65</v>
      </c>
      <c r="I31" s="20">
        <f t="shared" si="23"/>
        <v>31</v>
      </c>
      <c r="J31" s="20">
        <f t="shared" si="23"/>
        <v>34</v>
      </c>
      <c r="K31" s="25" t="s">
        <v>46</v>
      </c>
      <c r="L31" s="25" t="s">
        <v>46</v>
      </c>
      <c r="M31" s="19">
        <v>22</v>
      </c>
      <c r="N31" s="19">
        <v>30</v>
      </c>
      <c r="O31" s="19">
        <v>9</v>
      </c>
      <c r="P31" s="19">
        <v>4</v>
      </c>
      <c r="Q31" s="18">
        <f t="shared" si="24"/>
        <v>73</v>
      </c>
      <c r="R31" s="20">
        <f t="shared" si="25"/>
        <v>42</v>
      </c>
      <c r="S31" s="20">
        <f t="shared" si="25"/>
        <v>31</v>
      </c>
      <c r="T31" s="19">
        <v>38</v>
      </c>
      <c r="U31" s="19">
        <v>26</v>
      </c>
      <c r="V31" s="19">
        <v>4</v>
      </c>
      <c r="W31" s="19">
        <v>5</v>
      </c>
      <c r="X31" s="45"/>
      <c r="Y31" s="46" t="s">
        <v>51</v>
      </c>
      <c r="Z31" s="47"/>
      <c r="AA31" s="18">
        <f t="shared" si="26"/>
        <v>74</v>
      </c>
      <c r="AB31" s="20">
        <f t="shared" si="27"/>
        <v>43</v>
      </c>
      <c r="AC31" s="20">
        <f t="shared" si="27"/>
        <v>31</v>
      </c>
      <c r="AD31" s="19">
        <v>29</v>
      </c>
      <c r="AE31" s="19">
        <v>28</v>
      </c>
      <c r="AF31" s="19">
        <v>12</v>
      </c>
      <c r="AG31" s="19">
        <v>3</v>
      </c>
      <c r="AH31" s="19">
        <v>2</v>
      </c>
      <c r="AI31" s="19" t="s">
        <v>46</v>
      </c>
      <c r="AJ31" s="18">
        <f t="shared" si="28"/>
        <v>63</v>
      </c>
      <c r="AK31" s="48">
        <f t="shared" si="29"/>
        <v>28</v>
      </c>
      <c r="AL31" s="48">
        <f t="shared" si="29"/>
        <v>35</v>
      </c>
      <c r="AM31" s="18">
        <f t="shared" si="30"/>
        <v>81</v>
      </c>
      <c r="AN31" s="19">
        <v>45</v>
      </c>
      <c r="AO31" s="19">
        <v>36</v>
      </c>
      <c r="AP31" s="23">
        <f t="shared" si="7"/>
        <v>67.5</v>
      </c>
      <c r="AQ31" s="23">
        <f t="shared" si="7"/>
        <v>63.38028169014085</v>
      </c>
      <c r="AR31" s="23">
        <f t="shared" si="7"/>
        <v>73.46938775510205</v>
      </c>
      <c r="AS31" s="23"/>
      <c r="AT31" s="19"/>
      <c r="AU31" s="24">
        <f t="shared" si="17"/>
        <v>120</v>
      </c>
      <c r="AV31" s="25">
        <v>71</v>
      </c>
      <c r="AW31" s="26">
        <v>49</v>
      </c>
    </row>
    <row r="32" spans="2:49" ht="17.25" customHeight="1">
      <c r="B32" s="86"/>
      <c r="C32" s="87" t="s">
        <v>52</v>
      </c>
      <c r="D32" s="86"/>
      <c r="E32" s="43">
        <f t="shared" si="21"/>
        <v>382</v>
      </c>
      <c r="F32" s="44">
        <f t="shared" si="21"/>
        <v>195</v>
      </c>
      <c r="G32" s="44">
        <f t="shared" si="21"/>
        <v>187</v>
      </c>
      <c r="H32" s="18">
        <f t="shared" si="22"/>
        <v>106</v>
      </c>
      <c r="I32" s="20">
        <f t="shared" si="23"/>
        <v>63</v>
      </c>
      <c r="J32" s="20">
        <f t="shared" si="23"/>
        <v>43</v>
      </c>
      <c r="K32" s="25">
        <v>1</v>
      </c>
      <c r="L32" s="25">
        <v>1</v>
      </c>
      <c r="M32" s="19">
        <v>52</v>
      </c>
      <c r="N32" s="19">
        <v>38</v>
      </c>
      <c r="O32" s="19">
        <v>10</v>
      </c>
      <c r="P32" s="19">
        <v>4</v>
      </c>
      <c r="Q32" s="18">
        <f t="shared" si="24"/>
        <v>134</v>
      </c>
      <c r="R32" s="20">
        <f t="shared" si="25"/>
        <v>63</v>
      </c>
      <c r="S32" s="20">
        <f t="shared" si="25"/>
        <v>71</v>
      </c>
      <c r="T32" s="19">
        <v>57</v>
      </c>
      <c r="U32" s="19">
        <v>68</v>
      </c>
      <c r="V32" s="19">
        <v>6</v>
      </c>
      <c r="W32" s="19">
        <v>3</v>
      </c>
      <c r="X32" s="45"/>
      <c r="Y32" s="46" t="s">
        <v>52</v>
      </c>
      <c r="Z32" s="47"/>
      <c r="AA32" s="18">
        <f t="shared" si="26"/>
        <v>142</v>
      </c>
      <c r="AB32" s="20">
        <f t="shared" si="27"/>
        <v>69</v>
      </c>
      <c r="AC32" s="20">
        <f t="shared" si="27"/>
        <v>73</v>
      </c>
      <c r="AD32" s="19">
        <v>61</v>
      </c>
      <c r="AE32" s="19">
        <v>60</v>
      </c>
      <c r="AF32" s="19">
        <v>8</v>
      </c>
      <c r="AG32" s="19">
        <v>11</v>
      </c>
      <c r="AH32" s="19" t="s">
        <v>46</v>
      </c>
      <c r="AI32" s="19">
        <v>2</v>
      </c>
      <c r="AJ32" s="18">
        <f t="shared" si="28"/>
        <v>103</v>
      </c>
      <c r="AK32" s="48">
        <f t="shared" si="29"/>
        <v>59</v>
      </c>
      <c r="AL32" s="48">
        <f t="shared" si="29"/>
        <v>44</v>
      </c>
      <c r="AM32" s="18">
        <f t="shared" si="30"/>
        <v>153</v>
      </c>
      <c r="AN32" s="19">
        <v>60</v>
      </c>
      <c r="AO32" s="19">
        <v>93</v>
      </c>
      <c r="AP32" s="23">
        <f t="shared" si="7"/>
        <v>86.4406779661017</v>
      </c>
      <c r="AQ32" s="23">
        <f t="shared" si="7"/>
        <v>83.33333333333334</v>
      </c>
      <c r="AR32" s="23">
        <f t="shared" si="7"/>
        <v>88.57142857142857</v>
      </c>
      <c r="AS32" s="23"/>
      <c r="AT32" s="19"/>
      <c r="AU32" s="24">
        <f t="shared" si="17"/>
        <v>177</v>
      </c>
      <c r="AV32" s="25">
        <v>72</v>
      </c>
      <c r="AW32" s="26">
        <v>105</v>
      </c>
    </row>
    <row r="33" spans="2:49" ht="17.25" customHeight="1">
      <c r="B33" s="86"/>
      <c r="C33" s="87" t="s">
        <v>53</v>
      </c>
      <c r="D33" s="86"/>
      <c r="E33" s="43" t="str">
        <f t="shared" si="21"/>
        <v>－</v>
      </c>
      <c r="F33" s="44" t="str">
        <f t="shared" si="21"/>
        <v>－</v>
      </c>
      <c r="G33" s="44" t="str">
        <f t="shared" si="21"/>
        <v>－</v>
      </c>
      <c r="H33" s="18" t="str">
        <f t="shared" si="22"/>
        <v>－</v>
      </c>
      <c r="I33" s="20" t="str">
        <f t="shared" si="23"/>
        <v>－</v>
      </c>
      <c r="J33" s="20" t="str">
        <f t="shared" si="23"/>
        <v>－</v>
      </c>
      <c r="K33" s="25" t="s">
        <v>46</v>
      </c>
      <c r="L33" s="25" t="s">
        <v>46</v>
      </c>
      <c r="M33" s="19" t="s">
        <v>46</v>
      </c>
      <c r="N33" s="19" t="s">
        <v>46</v>
      </c>
      <c r="O33" s="19" t="s">
        <v>46</v>
      </c>
      <c r="P33" s="19" t="s">
        <v>46</v>
      </c>
      <c r="Q33" s="18" t="str">
        <f t="shared" si="24"/>
        <v>－</v>
      </c>
      <c r="R33" s="20" t="str">
        <f t="shared" si="25"/>
        <v>－</v>
      </c>
      <c r="S33" s="20" t="str">
        <f t="shared" si="25"/>
        <v>－</v>
      </c>
      <c r="T33" s="19" t="s">
        <v>46</v>
      </c>
      <c r="U33" s="19" t="s">
        <v>46</v>
      </c>
      <c r="V33" s="19" t="s">
        <v>46</v>
      </c>
      <c r="W33" s="19" t="s">
        <v>46</v>
      </c>
      <c r="X33" s="45"/>
      <c r="Y33" s="46" t="s">
        <v>53</v>
      </c>
      <c r="Z33" s="47"/>
      <c r="AA33" s="18" t="str">
        <f t="shared" si="26"/>
        <v>－</v>
      </c>
      <c r="AB33" s="20" t="str">
        <f t="shared" si="27"/>
        <v>－</v>
      </c>
      <c r="AC33" s="20" t="str">
        <f t="shared" si="27"/>
        <v>－</v>
      </c>
      <c r="AD33" s="19" t="s">
        <v>46</v>
      </c>
      <c r="AE33" s="19" t="s">
        <v>46</v>
      </c>
      <c r="AF33" s="19" t="s">
        <v>46</v>
      </c>
      <c r="AG33" s="19" t="s">
        <v>46</v>
      </c>
      <c r="AH33" s="19" t="s">
        <v>46</v>
      </c>
      <c r="AI33" s="19" t="s">
        <v>46</v>
      </c>
      <c r="AJ33" s="18" t="str">
        <f t="shared" si="28"/>
        <v>－</v>
      </c>
      <c r="AK33" s="48" t="str">
        <f t="shared" si="29"/>
        <v>－</v>
      </c>
      <c r="AL33" s="48" t="str">
        <f t="shared" si="29"/>
        <v>－</v>
      </c>
      <c r="AM33" s="18" t="str">
        <f t="shared" si="30"/>
        <v>－</v>
      </c>
      <c r="AN33" s="19" t="s">
        <v>46</v>
      </c>
      <c r="AO33" s="19" t="s">
        <v>46</v>
      </c>
      <c r="AP33" s="23" t="str">
        <f t="shared" si="7"/>
        <v>－</v>
      </c>
      <c r="AQ33" s="23" t="str">
        <f t="shared" si="7"/>
        <v>－</v>
      </c>
      <c r="AR33" s="23" t="str">
        <f t="shared" si="7"/>
        <v>－</v>
      </c>
      <c r="AS33" s="23"/>
      <c r="AT33" s="19"/>
      <c r="AU33" s="24">
        <f t="shared" si="17"/>
        <v>16</v>
      </c>
      <c r="AV33" s="25">
        <v>7</v>
      </c>
      <c r="AW33" s="26">
        <v>9</v>
      </c>
    </row>
    <row r="34" spans="2:49" ht="17.25" customHeight="1">
      <c r="B34" s="86"/>
      <c r="C34" s="87" t="s">
        <v>54</v>
      </c>
      <c r="D34" s="86"/>
      <c r="E34" s="43" t="str">
        <f t="shared" si="21"/>
        <v>－</v>
      </c>
      <c r="F34" s="44" t="str">
        <f t="shared" si="21"/>
        <v>－</v>
      </c>
      <c r="G34" s="44" t="str">
        <f t="shared" si="21"/>
        <v>－</v>
      </c>
      <c r="H34" s="18" t="str">
        <f t="shared" si="22"/>
        <v>－</v>
      </c>
      <c r="I34" s="20" t="str">
        <f t="shared" si="23"/>
        <v>－</v>
      </c>
      <c r="J34" s="20" t="str">
        <f t="shared" si="23"/>
        <v>－</v>
      </c>
      <c r="K34" s="25" t="s">
        <v>46</v>
      </c>
      <c r="L34" s="25" t="s">
        <v>46</v>
      </c>
      <c r="M34" s="19" t="s">
        <v>46</v>
      </c>
      <c r="N34" s="19" t="s">
        <v>46</v>
      </c>
      <c r="O34" s="19" t="s">
        <v>46</v>
      </c>
      <c r="P34" s="19" t="s">
        <v>46</v>
      </c>
      <c r="Q34" s="18" t="str">
        <f t="shared" si="24"/>
        <v>－</v>
      </c>
      <c r="R34" s="20" t="str">
        <f t="shared" si="25"/>
        <v>－</v>
      </c>
      <c r="S34" s="20" t="str">
        <f t="shared" si="25"/>
        <v>－</v>
      </c>
      <c r="T34" s="19" t="s">
        <v>46</v>
      </c>
      <c r="U34" s="19" t="s">
        <v>46</v>
      </c>
      <c r="V34" s="19" t="s">
        <v>46</v>
      </c>
      <c r="W34" s="19" t="s">
        <v>46</v>
      </c>
      <c r="X34" s="45"/>
      <c r="Y34" s="46" t="s">
        <v>54</v>
      </c>
      <c r="Z34" s="47"/>
      <c r="AA34" s="18" t="str">
        <f t="shared" si="26"/>
        <v>－</v>
      </c>
      <c r="AB34" s="20" t="str">
        <f t="shared" si="27"/>
        <v>－</v>
      </c>
      <c r="AC34" s="20" t="str">
        <f t="shared" si="27"/>
        <v>－</v>
      </c>
      <c r="AD34" s="19" t="s">
        <v>46</v>
      </c>
      <c r="AE34" s="19" t="s">
        <v>46</v>
      </c>
      <c r="AF34" s="19" t="s">
        <v>46</v>
      </c>
      <c r="AG34" s="19" t="s">
        <v>46</v>
      </c>
      <c r="AH34" s="19" t="s">
        <v>46</v>
      </c>
      <c r="AI34" s="19" t="s">
        <v>46</v>
      </c>
      <c r="AJ34" s="18" t="str">
        <f t="shared" si="28"/>
        <v>－</v>
      </c>
      <c r="AK34" s="48" t="str">
        <f t="shared" si="29"/>
        <v>－</v>
      </c>
      <c r="AL34" s="48" t="str">
        <f t="shared" si="29"/>
        <v>－</v>
      </c>
      <c r="AM34" s="18" t="str">
        <f t="shared" si="30"/>
        <v>－</v>
      </c>
      <c r="AN34" s="19" t="s">
        <v>46</v>
      </c>
      <c r="AO34" s="19" t="s">
        <v>46</v>
      </c>
      <c r="AP34" s="23" t="str">
        <f t="shared" si="7"/>
        <v>－</v>
      </c>
      <c r="AQ34" s="23" t="str">
        <f t="shared" si="7"/>
        <v>－</v>
      </c>
      <c r="AR34" s="23" t="str">
        <f t="shared" si="7"/>
        <v>－</v>
      </c>
      <c r="AS34" s="23"/>
      <c r="AT34" s="19"/>
      <c r="AU34" s="24">
        <f t="shared" si="17"/>
        <v>12</v>
      </c>
      <c r="AV34" s="25">
        <v>5</v>
      </c>
      <c r="AW34" s="26">
        <v>7</v>
      </c>
    </row>
    <row r="35" spans="2:49" ht="17.25" customHeight="1">
      <c r="B35" s="86"/>
      <c r="C35" s="87" t="s">
        <v>55</v>
      </c>
      <c r="D35" s="86"/>
      <c r="E35" s="43">
        <f t="shared" si="21"/>
        <v>154</v>
      </c>
      <c r="F35" s="44">
        <f t="shared" si="21"/>
        <v>83</v>
      </c>
      <c r="G35" s="44">
        <f t="shared" si="21"/>
        <v>71</v>
      </c>
      <c r="H35" s="18">
        <f t="shared" si="22"/>
        <v>46</v>
      </c>
      <c r="I35" s="20">
        <f t="shared" si="23"/>
        <v>27</v>
      </c>
      <c r="J35" s="20">
        <f t="shared" si="23"/>
        <v>19</v>
      </c>
      <c r="K35" s="25" t="s">
        <v>46</v>
      </c>
      <c r="L35" s="25">
        <v>1</v>
      </c>
      <c r="M35" s="19">
        <v>26</v>
      </c>
      <c r="N35" s="19">
        <v>18</v>
      </c>
      <c r="O35" s="19">
        <v>1</v>
      </c>
      <c r="P35" s="19" t="s">
        <v>46</v>
      </c>
      <c r="Q35" s="18">
        <f t="shared" si="24"/>
        <v>52</v>
      </c>
      <c r="R35" s="20">
        <f t="shared" si="25"/>
        <v>28</v>
      </c>
      <c r="S35" s="20">
        <f t="shared" si="25"/>
        <v>24</v>
      </c>
      <c r="T35" s="19">
        <v>26</v>
      </c>
      <c r="U35" s="19">
        <v>22</v>
      </c>
      <c r="V35" s="19">
        <v>2</v>
      </c>
      <c r="W35" s="19">
        <v>2</v>
      </c>
      <c r="X35" s="45"/>
      <c r="Y35" s="46" t="s">
        <v>55</v>
      </c>
      <c r="Z35" s="47"/>
      <c r="AA35" s="18">
        <f t="shared" si="26"/>
        <v>56</v>
      </c>
      <c r="AB35" s="20">
        <f t="shared" si="27"/>
        <v>28</v>
      </c>
      <c r="AC35" s="20">
        <f t="shared" si="27"/>
        <v>28</v>
      </c>
      <c r="AD35" s="19">
        <v>26</v>
      </c>
      <c r="AE35" s="19">
        <v>24</v>
      </c>
      <c r="AF35" s="19">
        <v>2</v>
      </c>
      <c r="AG35" s="19">
        <v>3</v>
      </c>
      <c r="AH35" s="19" t="s">
        <v>46</v>
      </c>
      <c r="AI35" s="19">
        <v>1</v>
      </c>
      <c r="AJ35" s="18">
        <f t="shared" si="28"/>
        <v>50</v>
      </c>
      <c r="AK35" s="48">
        <f t="shared" si="29"/>
        <v>28</v>
      </c>
      <c r="AL35" s="48">
        <f t="shared" si="29"/>
        <v>22</v>
      </c>
      <c r="AM35" s="18">
        <f t="shared" si="30"/>
        <v>54</v>
      </c>
      <c r="AN35" s="19">
        <v>34</v>
      </c>
      <c r="AO35" s="19">
        <v>20</v>
      </c>
      <c r="AP35" s="23">
        <f t="shared" si="7"/>
        <v>29.347826086956523</v>
      </c>
      <c r="AQ35" s="23">
        <f t="shared" si="7"/>
        <v>32.69230769230769</v>
      </c>
      <c r="AR35" s="23">
        <f t="shared" si="7"/>
        <v>25</v>
      </c>
      <c r="AS35" s="23"/>
      <c r="AT35" s="19"/>
      <c r="AU35" s="24">
        <f t="shared" si="17"/>
        <v>184</v>
      </c>
      <c r="AV35" s="25">
        <v>104</v>
      </c>
      <c r="AW35" s="26">
        <v>80</v>
      </c>
    </row>
    <row r="36" spans="2:49" ht="17.25" customHeight="1">
      <c r="B36" s="86"/>
      <c r="C36" s="87" t="s">
        <v>56</v>
      </c>
      <c r="D36" s="86"/>
      <c r="E36" s="43">
        <f t="shared" si="21"/>
        <v>80</v>
      </c>
      <c r="F36" s="44">
        <f t="shared" si="21"/>
        <v>45</v>
      </c>
      <c r="G36" s="44">
        <f t="shared" si="21"/>
        <v>35</v>
      </c>
      <c r="H36" s="18">
        <f t="shared" si="22"/>
        <v>24</v>
      </c>
      <c r="I36" s="20">
        <f t="shared" si="23"/>
        <v>15</v>
      </c>
      <c r="J36" s="20">
        <f t="shared" si="23"/>
        <v>9</v>
      </c>
      <c r="K36" s="25" t="s">
        <v>46</v>
      </c>
      <c r="L36" s="25" t="s">
        <v>46</v>
      </c>
      <c r="M36" s="19">
        <v>15</v>
      </c>
      <c r="N36" s="19">
        <v>9</v>
      </c>
      <c r="O36" s="19" t="s">
        <v>46</v>
      </c>
      <c r="P36" s="19" t="s">
        <v>46</v>
      </c>
      <c r="Q36" s="18">
        <f t="shared" si="24"/>
        <v>24</v>
      </c>
      <c r="R36" s="20">
        <f t="shared" si="25"/>
        <v>14</v>
      </c>
      <c r="S36" s="20">
        <f t="shared" si="25"/>
        <v>10</v>
      </c>
      <c r="T36" s="19">
        <v>14</v>
      </c>
      <c r="U36" s="19">
        <v>10</v>
      </c>
      <c r="V36" s="19" t="s">
        <v>46</v>
      </c>
      <c r="W36" s="19" t="s">
        <v>46</v>
      </c>
      <c r="X36" s="45"/>
      <c r="Y36" s="46" t="s">
        <v>56</v>
      </c>
      <c r="Z36" s="47"/>
      <c r="AA36" s="18">
        <f t="shared" si="26"/>
        <v>32</v>
      </c>
      <c r="AB36" s="20">
        <f t="shared" si="27"/>
        <v>16</v>
      </c>
      <c r="AC36" s="20">
        <f t="shared" si="27"/>
        <v>16</v>
      </c>
      <c r="AD36" s="19">
        <v>16</v>
      </c>
      <c r="AE36" s="19">
        <v>14</v>
      </c>
      <c r="AF36" s="19" t="s">
        <v>46</v>
      </c>
      <c r="AG36" s="19">
        <v>1</v>
      </c>
      <c r="AH36" s="19" t="s">
        <v>46</v>
      </c>
      <c r="AI36" s="19">
        <v>1</v>
      </c>
      <c r="AJ36" s="18">
        <f t="shared" si="28"/>
        <v>25</v>
      </c>
      <c r="AK36" s="48">
        <f t="shared" si="29"/>
        <v>15</v>
      </c>
      <c r="AL36" s="48">
        <f t="shared" si="29"/>
        <v>10</v>
      </c>
      <c r="AM36" s="18">
        <f t="shared" si="30"/>
        <v>32</v>
      </c>
      <c r="AN36" s="19">
        <v>16</v>
      </c>
      <c r="AO36" s="19">
        <v>16</v>
      </c>
      <c r="AP36" s="23">
        <f t="shared" si="7"/>
        <v>96.96969696969697</v>
      </c>
      <c r="AQ36" s="23">
        <f t="shared" si="7"/>
        <v>88.88888888888889</v>
      </c>
      <c r="AR36" s="23">
        <f t="shared" si="7"/>
        <v>106.66666666666667</v>
      </c>
      <c r="AS36" s="23"/>
      <c r="AT36" s="19"/>
      <c r="AU36" s="24">
        <f t="shared" si="17"/>
        <v>33</v>
      </c>
      <c r="AV36" s="25">
        <v>18</v>
      </c>
      <c r="AW36" s="26">
        <v>15</v>
      </c>
    </row>
    <row r="37" spans="2:49" ht="17.25" customHeight="1">
      <c r="B37" s="86"/>
      <c r="C37" s="87" t="s">
        <v>57</v>
      </c>
      <c r="D37" s="86"/>
      <c r="E37" s="43">
        <f t="shared" si="21"/>
        <v>89</v>
      </c>
      <c r="F37" s="44">
        <f t="shared" si="21"/>
        <v>43</v>
      </c>
      <c r="G37" s="44">
        <f t="shared" si="21"/>
        <v>46</v>
      </c>
      <c r="H37" s="18">
        <f t="shared" si="22"/>
        <v>21</v>
      </c>
      <c r="I37" s="20">
        <f t="shared" si="23"/>
        <v>13</v>
      </c>
      <c r="J37" s="20">
        <f t="shared" si="23"/>
        <v>8</v>
      </c>
      <c r="K37" s="25" t="s">
        <v>46</v>
      </c>
      <c r="L37" s="25" t="s">
        <v>46</v>
      </c>
      <c r="M37" s="19">
        <v>13</v>
      </c>
      <c r="N37" s="19">
        <v>8</v>
      </c>
      <c r="O37" s="19" t="s">
        <v>46</v>
      </c>
      <c r="P37" s="19" t="s">
        <v>46</v>
      </c>
      <c r="Q37" s="18">
        <f t="shared" si="24"/>
        <v>27</v>
      </c>
      <c r="R37" s="20">
        <f t="shared" si="25"/>
        <v>13</v>
      </c>
      <c r="S37" s="20">
        <f t="shared" si="25"/>
        <v>14</v>
      </c>
      <c r="T37" s="19">
        <v>11</v>
      </c>
      <c r="U37" s="19">
        <v>14</v>
      </c>
      <c r="V37" s="19">
        <v>2</v>
      </c>
      <c r="W37" s="19" t="s">
        <v>46</v>
      </c>
      <c r="X37" s="45"/>
      <c r="Y37" s="46" t="s">
        <v>57</v>
      </c>
      <c r="Z37" s="47"/>
      <c r="AA37" s="18">
        <f t="shared" si="26"/>
        <v>41</v>
      </c>
      <c r="AB37" s="20">
        <f t="shared" si="27"/>
        <v>17</v>
      </c>
      <c r="AC37" s="20">
        <f t="shared" si="27"/>
        <v>24</v>
      </c>
      <c r="AD37" s="19">
        <v>14</v>
      </c>
      <c r="AE37" s="19">
        <v>20</v>
      </c>
      <c r="AF37" s="19">
        <v>3</v>
      </c>
      <c r="AG37" s="19">
        <v>3</v>
      </c>
      <c r="AH37" s="19" t="s">
        <v>46</v>
      </c>
      <c r="AI37" s="19">
        <v>1</v>
      </c>
      <c r="AJ37" s="18">
        <f t="shared" si="28"/>
        <v>24</v>
      </c>
      <c r="AK37" s="48">
        <f t="shared" si="29"/>
        <v>15</v>
      </c>
      <c r="AL37" s="48">
        <f t="shared" si="29"/>
        <v>9</v>
      </c>
      <c r="AM37" s="18">
        <f t="shared" si="30"/>
        <v>53</v>
      </c>
      <c r="AN37" s="19">
        <v>24</v>
      </c>
      <c r="AO37" s="19">
        <v>29</v>
      </c>
      <c r="AP37" s="23">
        <f t="shared" si="7"/>
        <v>27.17948717948718</v>
      </c>
      <c r="AQ37" s="23">
        <f t="shared" si="7"/>
        <v>23.762376237623762</v>
      </c>
      <c r="AR37" s="23">
        <f t="shared" si="7"/>
        <v>30.851063829787233</v>
      </c>
      <c r="AS37" s="23"/>
      <c r="AT37" s="19"/>
      <c r="AU37" s="24">
        <f t="shared" si="17"/>
        <v>195</v>
      </c>
      <c r="AV37" s="25">
        <v>101</v>
      </c>
      <c r="AW37" s="26">
        <v>94</v>
      </c>
    </row>
    <row r="38" spans="2:49" ht="17.25" customHeight="1">
      <c r="B38" s="86"/>
      <c r="C38" s="87" t="s">
        <v>58</v>
      </c>
      <c r="D38" s="86"/>
      <c r="E38" s="43">
        <f t="shared" si="21"/>
        <v>610</v>
      </c>
      <c r="F38" s="44">
        <f t="shared" si="21"/>
        <v>306</v>
      </c>
      <c r="G38" s="44">
        <f t="shared" si="21"/>
        <v>304</v>
      </c>
      <c r="H38" s="18">
        <f t="shared" si="22"/>
        <v>191</v>
      </c>
      <c r="I38" s="20">
        <f t="shared" si="23"/>
        <v>97</v>
      </c>
      <c r="J38" s="20">
        <f t="shared" si="23"/>
        <v>94</v>
      </c>
      <c r="K38" s="25" t="s">
        <v>46</v>
      </c>
      <c r="L38" s="25">
        <v>1</v>
      </c>
      <c r="M38" s="19">
        <v>89</v>
      </c>
      <c r="N38" s="19">
        <v>86</v>
      </c>
      <c r="O38" s="19">
        <v>8</v>
      </c>
      <c r="P38" s="19">
        <v>7</v>
      </c>
      <c r="Q38" s="18">
        <f t="shared" si="24"/>
        <v>212</v>
      </c>
      <c r="R38" s="20">
        <f t="shared" si="25"/>
        <v>105</v>
      </c>
      <c r="S38" s="20">
        <f t="shared" si="25"/>
        <v>107</v>
      </c>
      <c r="T38" s="19">
        <v>101</v>
      </c>
      <c r="U38" s="19">
        <v>97</v>
      </c>
      <c r="V38" s="19">
        <v>4</v>
      </c>
      <c r="W38" s="19">
        <v>10</v>
      </c>
      <c r="X38" s="45"/>
      <c r="Y38" s="46" t="s">
        <v>58</v>
      </c>
      <c r="Z38" s="47"/>
      <c r="AA38" s="18">
        <f t="shared" si="26"/>
        <v>207</v>
      </c>
      <c r="AB38" s="20">
        <f t="shared" si="27"/>
        <v>104</v>
      </c>
      <c r="AC38" s="20">
        <f t="shared" si="27"/>
        <v>103</v>
      </c>
      <c r="AD38" s="19">
        <v>89</v>
      </c>
      <c r="AE38" s="19">
        <v>90</v>
      </c>
      <c r="AF38" s="19">
        <v>9</v>
      </c>
      <c r="AG38" s="19">
        <v>9</v>
      </c>
      <c r="AH38" s="19">
        <v>6</v>
      </c>
      <c r="AI38" s="19">
        <v>4</v>
      </c>
      <c r="AJ38" s="18">
        <f t="shared" si="28"/>
        <v>200</v>
      </c>
      <c r="AK38" s="48">
        <f t="shared" si="29"/>
        <v>99</v>
      </c>
      <c r="AL38" s="48">
        <f t="shared" si="29"/>
        <v>101</v>
      </c>
      <c r="AM38" s="18">
        <f t="shared" si="30"/>
        <v>219</v>
      </c>
      <c r="AN38" s="19">
        <v>118</v>
      </c>
      <c r="AO38" s="19">
        <v>101</v>
      </c>
      <c r="AP38" s="23">
        <f t="shared" si="7"/>
        <v>59.67302452316077</v>
      </c>
      <c r="AQ38" s="23">
        <f t="shared" si="7"/>
        <v>63.101604278074866</v>
      </c>
      <c r="AR38" s="23">
        <f t="shared" si="7"/>
        <v>56.111111111111114</v>
      </c>
      <c r="AS38" s="23"/>
      <c r="AT38" s="19"/>
      <c r="AU38" s="24">
        <f t="shared" si="17"/>
        <v>367</v>
      </c>
      <c r="AV38" s="25">
        <v>187</v>
      </c>
      <c r="AW38" s="26">
        <v>180</v>
      </c>
    </row>
    <row r="39" spans="2:49" ht="17.25" customHeight="1">
      <c r="B39" s="86"/>
      <c r="C39" s="87" t="s">
        <v>59</v>
      </c>
      <c r="D39" s="86"/>
      <c r="E39" s="43">
        <f t="shared" si="21"/>
        <v>202</v>
      </c>
      <c r="F39" s="44">
        <f t="shared" si="21"/>
        <v>95</v>
      </c>
      <c r="G39" s="44">
        <f t="shared" si="21"/>
        <v>107</v>
      </c>
      <c r="H39" s="18">
        <f t="shared" si="22"/>
        <v>68</v>
      </c>
      <c r="I39" s="20">
        <f t="shared" si="23"/>
        <v>30</v>
      </c>
      <c r="J39" s="20">
        <f t="shared" si="23"/>
        <v>38</v>
      </c>
      <c r="K39" s="25" t="s">
        <v>46</v>
      </c>
      <c r="L39" s="25" t="s">
        <v>46</v>
      </c>
      <c r="M39" s="19">
        <v>30</v>
      </c>
      <c r="N39" s="19">
        <v>38</v>
      </c>
      <c r="O39" s="19" t="s">
        <v>46</v>
      </c>
      <c r="P39" s="19" t="s">
        <v>46</v>
      </c>
      <c r="Q39" s="18">
        <f t="shared" si="24"/>
        <v>75</v>
      </c>
      <c r="R39" s="20">
        <f t="shared" si="25"/>
        <v>33</v>
      </c>
      <c r="S39" s="20">
        <f t="shared" si="25"/>
        <v>42</v>
      </c>
      <c r="T39" s="19">
        <v>29</v>
      </c>
      <c r="U39" s="19">
        <v>38</v>
      </c>
      <c r="V39" s="19">
        <v>4</v>
      </c>
      <c r="W39" s="19">
        <v>4</v>
      </c>
      <c r="X39" s="45"/>
      <c r="Y39" s="46" t="s">
        <v>59</v>
      </c>
      <c r="Z39" s="47"/>
      <c r="AA39" s="18">
        <f t="shared" si="26"/>
        <v>59</v>
      </c>
      <c r="AB39" s="20">
        <f t="shared" si="27"/>
        <v>32</v>
      </c>
      <c r="AC39" s="20">
        <f t="shared" si="27"/>
        <v>27</v>
      </c>
      <c r="AD39" s="19" t="s">
        <v>46</v>
      </c>
      <c r="AE39" s="19" t="s">
        <v>46</v>
      </c>
      <c r="AF39" s="19">
        <v>31</v>
      </c>
      <c r="AG39" s="19">
        <v>27</v>
      </c>
      <c r="AH39" s="19">
        <v>1</v>
      </c>
      <c r="AI39" s="19" t="s">
        <v>46</v>
      </c>
      <c r="AJ39" s="18">
        <f t="shared" si="28"/>
        <v>77</v>
      </c>
      <c r="AK39" s="48">
        <f t="shared" si="29"/>
        <v>35</v>
      </c>
      <c r="AL39" s="48">
        <f t="shared" si="29"/>
        <v>42</v>
      </c>
      <c r="AM39" s="18">
        <f t="shared" si="30"/>
        <v>77</v>
      </c>
      <c r="AN39" s="19">
        <v>36</v>
      </c>
      <c r="AO39" s="19">
        <v>41</v>
      </c>
      <c r="AP39" s="23">
        <f t="shared" si="7"/>
        <v>71.96261682242991</v>
      </c>
      <c r="AQ39" s="23">
        <f t="shared" si="7"/>
        <v>72</v>
      </c>
      <c r="AR39" s="23">
        <f t="shared" si="7"/>
        <v>71.9298245614035</v>
      </c>
      <c r="AS39" s="23"/>
      <c r="AT39" s="19"/>
      <c r="AU39" s="24">
        <f t="shared" si="17"/>
        <v>107</v>
      </c>
      <c r="AV39" s="25">
        <v>50</v>
      </c>
      <c r="AW39" s="26">
        <v>57</v>
      </c>
    </row>
    <row r="40" spans="2:49" ht="17.25" customHeight="1">
      <c r="B40" s="86"/>
      <c r="C40" s="87" t="s">
        <v>60</v>
      </c>
      <c r="D40" s="86"/>
      <c r="E40" s="43">
        <f t="shared" si="21"/>
        <v>47</v>
      </c>
      <c r="F40" s="44">
        <f t="shared" si="21"/>
        <v>23</v>
      </c>
      <c r="G40" s="44">
        <f t="shared" si="21"/>
        <v>24</v>
      </c>
      <c r="H40" s="18">
        <f t="shared" si="22"/>
        <v>18</v>
      </c>
      <c r="I40" s="20">
        <f t="shared" si="23"/>
        <v>10</v>
      </c>
      <c r="J40" s="20">
        <f t="shared" si="23"/>
        <v>8</v>
      </c>
      <c r="K40" s="25" t="s">
        <v>46</v>
      </c>
      <c r="L40" s="25" t="s">
        <v>46</v>
      </c>
      <c r="M40" s="19">
        <v>10</v>
      </c>
      <c r="N40" s="19">
        <v>8</v>
      </c>
      <c r="O40" s="19" t="s">
        <v>46</v>
      </c>
      <c r="P40" s="19" t="s">
        <v>46</v>
      </c>
      <c r="Q40" s="18">
        <f t="shared" si="24"/>
        <v>16</v>
      </c>
      <c r="R40" s="20">
        <f t="shared" si="25"/>
        <v>5</v>
      </c>
      <c r="S40" s="20">
        <f t="shared" si="25"/>
        <v>11</v>
      </c>
      <c r="T40" s="19">
        <v>5</v>
      </c>
      <c r="U40" s="19">
        <v>10</v>
      </c>
      <c r="V40" s="19" t="s">
        <v>46</v>
      </c>
      <c r="W40" s="19">
        <v>1</v>
      </c>
      <c r="X40" s="45"/>
      <c r="Y40" s="46" t="s">
        <v>60</v>
      </c>
      <c r="Z40" s="47"/>
      <c r="AA40" s="18">
        <f t="shared" si="26"/>
        <v>13</v>
      </c>
      <c r="AB40" s="20">
        <f t="shared" si="27"/>
        <v>8</v>
      </c>
      <c r="AC40" s="20">
        <f t="shared" si="27"/>
        <v>5</v>
      </c>
      <c r="AD40" s="19">
        <v>7</v>
      </c>
      <c r="AE40" s="19">
        <v>5</v>
      </c>
      <c r="AF40" s="19">
        <v>1</v>
      </c>
      <c r="AG40" s="19" t="s">
        <v>46</v>
      </c>
      <c r="AH40" s="19" t="s">
        <v>46</v>
      </c>
      <c r="AI40" s="19" t="s">
        <v>46</v>
      </c>
      <c r="AJ40" s="18">
        <f t="shared" si="28"/>
        <v>19</v>
      </c>
      <c r="AK40" s="48">
        <f t="shared" si="29"/>
        <v>10</v>
      </c>
      <c r="AL40" s="48">
        <f t="shared" si="29"/>
        <v>9</v>
      </c>
      <c r="AM40" s="18">
        <f t="shared" si="30"/>
        <v>18</v>
      </c>
      <c r="AN40" s="19">
        <v>9</v>
      </c>
      <c r="AO40" s="19">
        <v>9</v>
      </c>
      <c r="AP40" s="23">
        <f t="shared" si="7"/>
        <v>94.73684210526315</v>
      </c>
      <c r="AQ40" s="23">
        <f t="shared" si="7"/>
        <v>90</v>
      </c>
      <c r="AR40" s="23">
        <f t="shared" si="7"/>
        <v>100</v>
      </c>
      <c r="AS40" s="23"/>
      <c r="AT40" s="19"/>
      <c r="AU40" s="24">
        <f t="shared" si="17"/>
        <v>19</v>
      </c>
      <c r="AV40" s="25">
        <v>10</v>
      </c>
      <c r="AW40" s="26">
        <v>9</v>
      </c>
    </row>
    <row r="41" spans="2:49" ht="17.25" customHeight="1">
      <c r="B41" s="86"/>
      <c r="C41" s="87" t="s">
        <v>61</v>
      </c>
      <c r="D41" s="86"/>
      <c r="E41" s="43" t="str">
        <f t="shared" si="21"/>
        <v>－</v>
      </c>
      <c r="F41" s="44" t="str">
        <f t="shared" si="21"/>
        <v>－</v>
      </c>
      <c r="G41" s="44" t="str">
        <f t="shared" si="21"/>
        <v>－</v>
      </c>
      <c r="H41" s="18" t="str">
        <f t="shared" si="22"/>
        <v>－</v>
      </c>
      <c r="I41" s="20" t="str">
        <f t="shared" si="23"/>
        <v>－</v>
      </c>
      <c r="J41" s="20" t="str">
        <f t="shared" si="23"/>
        <v>－</v>
      </c>
      <c r="K41" s="25" t="s">
        <v>46</v>
      </c>
      <c r="L41" s="25" t="s">
        <v>46</v>
      </c>
      <c r="M41" s="19" t="s">
        <v>46</v>
      </c>
      <c r="N41" s="19" t="s">
        <v>46</v>
      </c>
      <c r="O41" s="19" t="s">
        <v>46</v>
      </c>
      <c r="P41" s="19" t="s">
        <v>46</v>
      </c>
      <c r="Q41" s="18" t="str">
        <f t="shared" si="24"/>
        <v>－</v>
      </c>
      <c r="R41" s="20" t="str">
        <f t="shared" si="25"/>
        <v>－</v>
      </c>
      <c r="S41" s="20" t="str">
        <f t="shared" si="25"/>
        <v>－</v>
      </c>
      <c r="T41" s="49" t="s">
        <v>46</v>
      </c>
      <c r="U41" s="49" t="s">
        <v>46</v>
      </c>
      <c r="V41" s="19" t="s">
        <v>46</v>
      </c>
      <c r="W41" s="19" t="s">
        <v>46</v>
      </c>
      <c r="X41" s="45"/>
      <c r="Y41" s="46" t="s">
        <v>61</v>
      </c>
      <c r="Z41" s="47"/>
      <c r="AA41" s="18" t="str">
        <f t="shared" si="26"/>
        <v>－</v>
      </c>
      <c r="AB41" s="20" t="str">
        <f t="shared" si="27"/>
        <v>－</v>
      </c>
      <c r="AC41" s="20" t="str">
        <f t="shared" si="27"/>
        <v>－</v>
      </c>
      <c r="AD41" s="19" t="s">
        <v>46</v>
      </c>
      <c r="AE41" s="19" t="s">
        <v>46</v>
      </c>
      <c r="AF41" s="19" t="s">
        <v>46</v>
      </c>
      <c r="AG41" s="19" t="s">
        <v>46</v>
      </c>
      <c r="AH41" s="19" t="s">
        <v>46</v>
      </c>
      <c r="AI41" s="19" t="s">
        <v>46</v>
      </c>
      <c r="AJ41" s="18" t="str">
        <f t="shared" si="28"/>
        <v>－</v>
      </c>
      <c r="AK41" s="48" t="str">
        <f t="shared" si="29"/>
        <v>－</v>
      </c>
      <c r="AL41" s="48" t="str">
        <f t="shared" si="29"/>
        <v>－</v>
      </c>
      <c r="AM41" s="18" t="str">
        <f t="shared" si="30"/>
        <v>－</v>
      </c>
      <c r="AN41" s="19" t="s">
        <v>46</v>
      </c>
      <c r="AO41" s="19" t="s">
        <v>46</v>
      </c>
      <c r="AP41" s="23" t="str">
        <f t="shared" si="7"/>
        <v>－</v>
      </c>
      <c r="AQ41" s="23" t="str">
        <f t="shared" si="7"/>
        <v>－</v>
      </c>
      <c r="AR41" s="23" t="str">
        <f t="shared" si="7"/>
        <v>－</v>
      </c>
      <c r="AS41" s="23"/>
      <c r="AT41" s="19"/>
      <c r="AU41" s="24">
        <f t="shared" si="17"/>
        <v>29</v>
      </c>
      <c r="AV41" s="25">
        <v>18</v>
      </c>
      <c r="AW41" s="26">
        <v>11</v>
      </c>
    </row>
    <row r="42" spans="2:49" ht="17.25" customHeight="1">
      <c r="B42" s="86"/>
      <c r="C42" s="87" t="s">
        <v>62</v>
      </c>
      <c r="D42" s="86"/>
      <c r="E42" s="43">
        <f t="shared" si="21"/>
        <v>211</v>
      </c>
      <c r="F42" s="44">
        <f t="shared" si="21"/>
        <v>107</v>
      </c>
      <c r="G42" s="44">
        <f t="shared" si="21"/>
        <v>104</v>
      </c>
      <c r="H42" s="18">
        <f t="shared" si="22"/>
        <v>60</v>
      </c>
      <c r="I42" s="20">
        <f t="shared" si="23"/>
        <v>32</v>
      </c>
      <c r="J42" s="20">
        <f t="shared" si="23"/>
        <v>28</v>
      </c>
      <c r="K42" s="25" t="s">
        <v>46</v>
      </c>
      <c r="L42" s="25" t="s">
        <v>46</v>
      </c>
      <c r="M42" s="19">
        <v>32</v>
      </c>
      <c r="N42" s="19">
        <v>28</v>
      </c>
      <c r="O42" s="19" t="s">
        <v>46</v>
      </c>
      <c r="P42" s="19" t="s">
        <v>46</v>
      </c>
      <c r="Q42" s="18">
        <f t="shared" si="24"/>
        <v>76</v>
      </c>
      <c r="R42" s="20">
        <f t="shared" si="25"/>
        <v>41</v>
      </c>
      <c r="S42" s="20">
        <f t="shared" si="25"/>
        <v>35</v>
      </c>
      <c r="T42" s="19">
        <v>34</v>
      </c>
      <c r="U42" s="19">
        <v>30</v>
      </c>
      <c r="V42" s="19">
        <v>7</v>
      </c>
      <c r="W42" s="19">
        <v>5</v>
      </c>
      <c r="X42" s="45"/>
      <c r="Y42" s="46" t="s">
        <v>62</v>
      </c>
      <c r="Z42" s="47"/>
      <c r="AA42" s="18">
        <f t="shared" si="26"/>
        <v>75</v>
      </c>
      <c r="AB42" s="20">
        <f t="shared" si="27"/>
        <v>34</v>
      </c>
      <c r="AC42" s="20">
        <f t="shared" si="27"/>
        <v>41</v>
      </c>
      <c r="AD42" s="19">
        <v>31</v>
      </c>
      <c r="AE42" s="19">
        <v>36</v>
      </c>
      <c r="AF42" s="19">
        <v>3</v>
      </c>
      <c r="AG42" s="19">
        <v>3</v>
      </c>
      <c r="AH42" s="19" t="s">
        <v>46</v>
      </c>
      <c r="AI42" s="19">
        <v>2</v>
      </c>
      <c r="AJ42" s="18">
        <f t="shared" si="28"/>
        <v>74</v>
      </c>
      <c r="AK42" s="48">
        <f t="shared" si="29"/>
        <v>39</v>
      </c>
      <c r="AL42" s="48">
        <f t="shared" si="29"/>
        <v>35</v>
      </c>
      <c r="AM42" s="18">
        <f t="shared" si="30"/>
        <v>78</v>
      </c>
      <c r="AN42" s="19">
        <v>42</v>
      </c>
      <c r="AO42" s="19">
        <v>36</v>
      </c>
      <c r="AP42" s="23">
        <f t="shared" si="7"/>
        <v>47.5609756097561</v>
      </c>
      <c r="AQ42" s="23">
        <f t="shared" si="7"/>
        <v>42.42424242424242</v>
      </c>
      <c r="AR42" s="23">
        <f t="shared" si="7"/>
        <v>55.38461538461539</v>
      </c>
      <c r="AS42" s="23"/>
      <c r="AT42" s="19"/>
      <c r="AU42" s="24">
        <f t="shared" si="17"/>
        <v>164</v>
      </c>
      <c r="AV42" s="25">
        <v>99</v>
      </c>
      <c r="AW42" s="26">
        <v>65</v>
      </c>
    </row>
    <row r="43" spans="2:49" ht="17.25" customHeight="1">
      <c r="B43" s="86"/>
      <c r="C43" s="87" t="s">
        <v>63</v>
      </c>
      <c r="D43" s="86"/>
      <c r="E43" s="43">
        <f t="shared" si="21"/>
        <v>208</v>
      </c>
      <c r="F43" s="44">
        <f t="shared" si="21"/>
        <v>101</v>
      </c>
      <c r="G43" s="44">
        <f t="shared" si="21"/>
        <v>107</v>
      </c>
      <c r="H43" s="18">
        <f t="shared" si="22"/>
        <v>65</v>
      </c>
      <c r="I43" s="20">
        <f t="shared" si="23"/>
        <v>36</v>
      </c>
      <c r="J43" s="20">
        <f t="shared" si="23"/>
        <v>29</v>
      </c>
      <c r="K43" s="25" t="s">
        <v>46</v>
      </c>
      <c r="L43" s="25" t="s">
        <v>46</v>
      </c>
      <c r="M43" s="19">
        <v>36</v>
      </c>
      <c r="N43" s="19">
        <v>29</v>
      </c>
      <c r="O43" s="19" t="s">
        <v>46</v>
      </c>
      <c r="P43" s="19" t="s">
        <v>46</v>
      </c>
      <c r="Q43" s="18">
        <f t="shared" si="24"/>
        <v>72</v>
      </c>
      <c r="R43" s="20">
        <f t="shared" si="25"/>
        <v>34</v>
      </c>
      <c r="S43" s="20">
        <f t="shared" si="25"/>
        <v>38</v>
      </c>
      <c r="T43" s="19">
        <v>32</v>
      </c>
      <c r="U43" s="19">
        <v>35</v>
      </c>
      <c r="V43" s="19">
        <v>2</v>
      </c>
      <c r="W43" s="19">
        <v>3</v>
      </c>
      <c r="X43" s="45"/>
      <c r="Y43" s="46" t="s">
        <v>63</v>
      </c>
      <c r="Z43" s="47"/>
      <c r="AA43" s="18">
        <f t="shared" si="26"/>
        <v>71</v>
      </c>
      <c r="AB43" s="20">
        <f t="shared" si="27"/>
        <v>31</v>
      </c>
      <c r="AC43" s="20">
        <f t="shared" si="27"/>
        <v>40</v>
      </c>
      <c r="AD43" s="19">
        <v>25</v>
      </c>
      <c r="AE43" s="19">
        <v>35</v>
      </c>
      <c r="AF43" s="19">
        <v>4</v>
      </c>
      <c r="AG43" s="19">
        <v>5</v>
      </c>
      <c r="AH43" s="19">
        <v>2</v>
      </c>
      <c r="AI43" s="19" t="s">
        <v>46</v>
      </c>
      <c r="AJ43" s="18">
        <f t="shared" si="28"/>
        <v>72</v>
      </c>
      <c r="AK43" s="48">
        <f t="shared" si="29"/>
        <v>40</v>
      </c>
      <c r="AL43" s="48">
        <f t="shared" si="29"/>
        <v>32</v>
      </c>
      <c r="AM43" s="18">
        <f t="shared" si="30"/>
        <v>58</v>
      </c>
      <c r="AN43" s="19">
        <v>25</v>
      </c>
      <c r="AO43" s="19">
        <v>33</v>
      </c>
      <c r="AP43" s="23">
        <f t="shared" si="7"/>
        <v>31.351351351351354</v>
      </c>
      <c r="AQ43" s="23">
        <f t="shared" si="7"/>
        <v>29.069767441860467</v>
      </c>
      <c r="AR43" s="23">
        <f t="shared" si="7"/>
        <v>33.33333333333333</v>
      </c>
      <c r="AS43" s="23"/>
      <c r="AT43" s="19"/>
      <c r="AU43" s="24">
        <f t="shared" si="17"/>
        <v>185</v>
      </c>
      <c r="AV43" s="25">
        <v>86</v>
      </c>
      <c r="AW43" s="26">
        <v>99</v>
      </c>
    </row>
    <row r="44" spans="2:49" ht="17.25" customHeight="1">
      <c r="B44" s="86"/>
      <c r="C44" s="87" t="s">
        <v>64</v>
      </c>
      <c r="D44" s="86"/>
      <c r="E44" s="43">
        <f t="shared" si="21"/>
        <v>220</v>
      </c>
      <c r="F44" s="44">
        <f t="shared" si="21"/>
        <v>106</v>
      </c>
      <c r="G44" s="44">
        <f t="shared" si="21"/>
        <v>114</v>
      </c>
      <c r="H44" s="18">
        <f t="shared" si="22"/>
        <v>76</v>
      </c>
      <c r="I44" s="20">
        <f t="shared" si="23"/>
        <v>38</v>
      </c>
      <c r="J44" s="20">
        <f t="shared" si="23"/>
        <v>38</v>
      </c>
      <c r="K44" s="25" t="s">
        <v>46</v>
      </c>
      <c r="L44" s="25" t="s">
        <v>46</v>
      </c>
      <c r="M44" s="19">
        <v>26</v>
      </c>
      <c r="N44" s="19">
        <v>26</v>
      </c>
      <c r="O44" s="19">
        <v>12</v>
      </c>
      <c r="P44" s="19">
        <v>12</v>
      </c>
      <c r="Q44" s="18">
        <f t="shared" si="24"/>
        <v>70</v>
      </c>
      <c r="R44" s="20">
        <f t="shared" si="25"/>
        <v>30</v>
      </c>
      <c r="S44" s="20">
        <f t="shared" si="25"/>
        <v>40</v>
      </c>
      <c r="T44" s="19">
        <v>25</v>
      </c>
      <c r="U44" s="19">
        <v>36</v>
      </c>
      <c r="V44" s="19">
        <v>5</v>
      </c>
      <c r="W44" s="19">
        <v>4</v>
      </c>
      <c r="X44" s="45"/>
      <c r="Y44" s="46" t="s">
        <v>64</v>
      </c>
      <c r="Z44" s="47"/>
      <c r="AA44" s="18">
        <f t="shared" si="26"/>
        <v>74</v>
      </c>
      <c r="AB44" s="20">
        <f t="shared" si="27"/>
        <v>38</v>
      </c>
      <c r="AC44" s="20">
        <f t="shared" si="27"/>
        <v>36</v>
      </c>
      <c r="AD44" s="19">
        <v>32</v>
      </c>
      <c r="AE44" s="19">
        <v>30</v>
      </c>
      <c r="AF44" s="19">
        <v>5</v>
      </c>
      <c r="AG44" s="19">
        <v>4</v>
      </c>
      <c r="AH44" s="19">
        <v>1</v>
      </c>
      <c r="AI44" s="19">
        <v>2</v>
      </c>
      <c r="AJ44" s="18">
        <f t="shared" si="28"/>
        <v>64</v>
      </c>
      <c r="AK44" s="48">
        <f t="shared" si="29"/>
        <v>32</v>
      </c>
      <c r="AL44" s="48">
        <f t="shared" si="29"/>
        <v>32</v>
      </c>
      <c r="AM44" s="18">
        <f t="shared" si="30"/>
        <v>70</v>
      </c>
      <c r="AN44" s="19">
        <v>39</v>
      </c>
      <c r="AO44" s="19">
        <v>31</v>
      </c>
      <c r="AP44" s="23">
        <f t="shared" si="7"/>
        <v>66.66666666666666</v>
      </c>
      <c r="AQ44" s="23">
        <f t="shared" si="7"/>
        <v>63.934426229508205</v>
      </c>
      <c r="AR44" s="23">
        <f t="shared" si="7"/>
        <v>70.45454545454545</v>
      </c>
      <c r="AS44" s="23"/>
      <c r="AT44" s="19"/>
      <c r="AU44" s="24">
        <f t="shared" si="17"/>
        <v>105</v>
      </c>
      <c r="AV44" s="25">
        <v>61</v>
      </c>
      <c r="AW44" s="26">
        <v>44</v>
      </c>
    </row>
    <row r="45" spans="2:49" ht="17.25" customHeight="1">
      <c r="B45" s="86"/>
      <c r="C45" s="87" t="s">
        <v>65</v>
      </c>
      <c r="D45" s="86"/>
      <c r="E45" s="43">
        <f t="shared" si="21"/>
        <v>60</v>
      </c>
      <c r="F45" s="44">
        <f t="shared" si="21"/>
        <v>32</v>
      </c>
      <c r="G45" s="44">
        <f t="shared" si="21"/>
        <v>28</v>
      </c>
      <c r="H45" s="18">
        <f t="shared" si="22"/>
        <v>20</v>
      </c>
      <c r="I45" s="20">
        <f t="shared" si="23"/>
        <v>9</v>
      </c>
      <c r="J45" s="20">
        <f t="shared" si="23"/>
        <v>11</v>
      </c>
      <c r="K45" s="25" t="s">
        <v>46</v>
      </c>
      <c r="L45" s="25" t="s">
        <v>46</v>
      </c>
      <c r="M45" s="19">
        <v>9</v>
      </c>
      <c r="N45" s="19">
        <v>9</v>
      </c>
      <c r="O45" s="19" t="s">
        <v>46</v>
      </c>
      <c r="P45" s="19">
        <v>2</v>
      </c>
      <c r="Q45" s="18">
        <f t="shared" si="24"/>
        <v>21</v>
      </c>
      <c r="R45" s="20">
        <f t="shared" si="25"/>
        <v>14</v>
      </c>
      <c r="S45" s="20">
        <f t="shared" si="25"/>
        <v>7</v>
      </c>
      <c r="T45" s="19">
        <v>13</v>
      </c>
      <c r="U45" s="19">
        <v>6</v>
      </c>
      <c r="V45" s="19">
        <v>1</v>
      </c>
      <c r="W45" s="19">
        <v>1</v>
      </c>
      <c r="X45" s="45"/>
      <c r="Y45" s="46" t="s">
        <v>65</v>
      </c>
      <c r="Z45" s="47"/>
      <c r="AA45" s="18">
        <f t="shared" si="26"/>
        <v>19</v>
      </c>
      <c r="AB45" s="20">
        <f t="shared" si="27"/>
        <v>9</v>
      </c>
      <c r="AC45" s="20">
        <f t="shared" si="27"/>
        <v>10</v>
      </c>
      <c r="AD45" s="19">
        <v>8</v>
      </c>
      <c r="AE45" s="19">
        <v>10</v>
      </c>
      <c r="AF45" s="19">
        <v>1</v>
      </c>
      <c r="AG45" s="19" t="s">
        <v>46</v>
      </c>
      <c r="AH45" s="19" t="s">
        <v>46</v>
      </c>
      <c r="AI45" s="19" t="s">
        <v>46</v>
      </c>
      <c r="AJ45" s="18">
        <f t="shared" si="28"/>
        <v>20</v>
      </c>
      <c r="AK45" s="48">
        <f t="shared" si="29"/>
        <v>10</v>
      </c>
      <c r="AL45" s="48">
        <f t="shared" si="29"/>
        <v>10</v>
      </c>
      <c r="AM45" s="18">
        <f t="shared" si="30"/>
        <v>28</v>
      </c>
      <c r="AN45" s="19">
        <v>16</v>
      </c>
      <c r="AO45" s="19">
        <v>12</v>
      </c>
      <c r="AP45" s="23">
        <f t="shared" si="7"/>
        <v>51.85185185185185</v>
      </c>
      <c r="AQ45" s="23">
        <f t="shared" si="7"/>
        <v>66.66666666666666</v>
      </c>
      <c r="AR45" s="23">
        <f t="shared" si="7"/>
        <v>40</v>
      </c>
      <c r="AS45" s="23"/>
      <c r="AT45" s="19"/>
      <c r="AU45" s="24">
        <f t="shared" si="17"/>
        <v>54</v>
      </c>
      <c r="AV45" s="25">
        <v>24</v>
      </c>
      <c r="AW45" s="26">
        <v>30</v>
      </c>
    </row>
    <row r="46" spans="2:49" ht="17.25" customHeight="1" thickBot="1">
      <c r="B46" s="88"/>
      <c r="C46" s="89" t="s">
        <v>66</v>
      </c>
      <c r="D46" s="88"/>
      <c r="E46" s="51">
        <f t="shared" si="21"/>
        <v>339</v>
      </c>
      <c r="F46" s="52">
        <f t="shared" si="21"/>
        <v>172</v>
      </c>
      <c r="G46" s="52">
        <f t="shared" si="21"/>
        <v>167</v>
      </c>
      <c r="H46" s="53">
        <f t="shared" si="22"/>
        <v>94</v>
      </c>
      <c r="I46" s="54">
        <f t="shared" si="23"/>
        <v>51</v>
      </c>
      <c r="J46" s="54">
        <f t="shared" si="23"/>
        <v>43</v>
      </c>
      <c r="K46" s="55" t="s">
        <v>46</v>
      </c>
      <c r="L46" s="55" t="s">
        <v>46</v>
      </c>
      <c r="M46" s="55">
        <v>51</v>
      </c>
      <c r="N46" s="55">
        <v>43</v>
      </c>
      <c r="O46" s="55" t="s">
        <v>46</v>
      </c>
      <c r="P46" s="55" t="s">
        <v>46</v>
      </c>
      <c r="Q46" s="53">
        <f t="shared" si="24"/>
        <v>112</v>
      </c>
      <c r="R46" s="54">
        <f t="shared" si="25"/>
        <v>60</v>
      </c>
      <c r="S46" s="54">
        <f t="shared" si="25"/>
        <v>52</v>
      </c>
      <c r="T46" s="55">
        <v>31</v>
      </c>
      <c r="U46" s="55">
        <v>30</v>
      </c>
      <c r="V46" s="55">
        <v>29</v>
      </c>
      <c r="W46" s="55">
        <v>22</v>
      </c>
      <c r="X46" s="6"/>
      <c r="Y46" s="50" t="s">
        <v>66</v>
      </c>
      <c r="Z46" s="56"/>
      <c r="AA46" s="53">
        <f t="shared" si="26"/>
        <v>133</v>
      </c>
      <c r="AB46" s="54">
        <f t="shared" si="27"/>
        <v>61</v>
      </c>
      <c r="AC46" s="54">
        <f t="shared" si="27"/>
        <v>72</v>
      </c>
      <c r="AD46" s="55">
        <v>30</v>
      </c>
      <c r="AE46" s="55">
        <v>31</v>
      </c>
      <c r="AF46" s="55">
        <v>30</v>
      </c>
      <c r="AG46" s="55">
        <v>41</v>
      </c>
      <c r="AH46" s="55">
        <v>1</v>
      </c>
      <c r="AI46" s="55" t="s">
        <v>46</v>
      </c>
      <c r="AJ46" s="53">
        <f t="shared" si="28"/>
        <v>146</v>
      </c>
      <c r="AK46" s="54">
        <f t="shared" si="29"/>
        <v>81</v>
      </c>
      <c r="AL46" s="54">
        <f t="shared" si="29"/>
        <v>65</v>
      </c>
      <c r="AM46" s="53">
        <f t="shared" si="30"/>
        <v>141</v>
      </c>
      <c r="AN46" s="55">
        <v>72</v>
      </c>
      <c r="AO46" s="55">
        <v>69</v>
      </c>
      <c r="AP46" s="57">
        <f t="shared" si="7"/>
        <v>55.51181102362205</v>
      </c>
      <c r="AQ46" s="57">
        <f t="shared" si="7"/>
        <v>53.333333333333336</v>
      </c>
      <c r="AR46" s="57">
        <f t="shared" si="7"/>
        <v>57.98319327731093</v>
      </c>
      <c r="AS46" s="58"/>
      <c r="AT46" s="25"/>
      <c r="AU46" s="59">
        <f t="shared" si="17"/>
        <v>254</v>
      </c>
      <c r="AV46" s="55">
        <v>135</v>
      </c>
      <c r="AW46" s="60">
        <v>119</v>
      </c>
    </row>
    <row r="47" spans="2:49" ht="13.5" customHeight="1">
      <c r="B47" s="1" t="s">
        <v>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4"/>
      <c r="X47" s="1" t="s">
        <v>2</v>
      </c>
      <c r="Y47" s="4"/>
      <c r="Z47" s="4"/>
      <c r="AA47" s="3"/>
      <c r="AB47" s="3"/>
      <c r="AC47" s="3"/>
      <c r="AD47" s="3"/>
      <c r="AE47" s="3"/>
      <c r="AF47" s="3"/>
      <c r="AG47" s="4"/>
      <c r="AH47" s="3"/>
      <c r="AI47" s="4"/>
      <c r="AK47" s="3"/>
      <c r="AL47" s="3"/>
      <c r="AM47" s="3"/>
      <c r="AN47" s="3"/>
      <c r="AO47" s="3"/>
      <c r="AP47" s="3"/>
      <c r="AQ47" s="3"/>
      <c r="AR47" s="4"/>
      <c r="AS47" s="4"/>
      <c r="AT47" s="4"/>
      <c r="AU47" s="3"/>
      <c r="AV47" s="3"/>
      <c r="AW47" s="3"/>
    </row>
    <row r="48" spans="2:49" ht="13.5" customHeight="1">
      <c r="B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"/>
      <c r="X48" s="4"/>
      <c r="Y48" s="4"/>
      <c r="Z48" s="4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4"/>
      <c r="AS48" s="4"/>
      <c r="AT48" s="4"/>
      <c r="AU48" s="3"/>
      <c r="AV48" s="3"/>
      <c r="AW48" s="3"/>
    </row>
    <row r="49" spans="2:49" ht="13.5" customHeight="1">
      <c r="B49" s="97" t="s">
        <v>4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9"/>
      <c r="X49" s="97" t="s">
        <v>4</v>
      </c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3"/>
      <c r="AT49" s="3"/>
      <c r="AU49" s="3"/>
      <c r="AV49" s="3"/>
      <c r="AW49" s="3"/>
    </row>
    <row r="50" spans="2:49" ht="13.5" customHeight="1" thickBot="1">
      <c r="B50" s="6"/>
      <c r="C50" s="6"/>
      <c r="D50" s="6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 t="s">
        <v>5</v>
      </c>
      <c r="X50" s="9"/>
      <c r="Y50" s="9"/>
      <c r="Z50" s="9"/>
      <c r="AA50" s="7"/>
      <c r="AB50" s="7"/>
      <c r="AC50" s="7"/>
      <c r="AD50" s="7"/>
      <c r="AE50" s="7"/>
      <c r="AF50" s="7"/>
      <c r="AG50" s="9"/>
      <c r="AH50" s="7"/>
      <c r="AI50" s="9"/>
      <c r="AJ50" s="7"/>
      <c r="AK50" s="7"/>
      <c r="AL50" s="9"/>
      <c r="AM50" s="7"/>
      <c r="AN50" s="7"/>
      <c r="AO50" s="7"/>
      <c r="AP50" s="10"/>
      <c r="AQ50" s="3"/>
      <c r="AR50" s="9" t="s">
        <v>6</v>
      </c>
      <c r="AS50" s="11"/>
      <c r="AT50" s="11"/>
      <c r="AU50" s="10"/>
      <c r="AV50" s="7"/>
      <c r="AW50" s="7"/>
    </row>
    <row r="51" spans="2:49" ht="19.5" customHeight="1">
      <c r="B51" s="126" t="s">
        <v>7</v>
      </c>
      <c r="C51" s="126"/>
      <c r="D51" s="94"/>
      <c r="E51" s="125" t="s">
        <v>8</v>
      </c>
      <c r="F51" s="126"/>
      <c r="G51" s="94"/>
      <c r="H51" s="100" t="s">
        <v>0</v>
      </c>
      <c r="I51" s="101"/>
      <c r="J51" s="101"/>
      <c r="K51" s="102"/>
      <c r="L51" s="102"/>
      <c r="M51" s="103"/>
      <c r="N51" s="103"/>
      <c r="O51" s="103"/>
      <c r="P51" s="104"/>
      <c r="Q51" s="105" t="s">
        <v>10</v>
      </c>
      <c r="R51" s="101"/>
      <c r="S51" s="101"/>
      <c r="T51" s="101"/>
      <c r="U51" s="101"/>
      <c r="V51" s="101"/>
      <c r="W51" s="101"/>
      <c r="X51" s="126" t="s">
        <v>7</v>
      </c>
      <c r="Y51" s="126"/>
      <c r="Z51" s="94"/>
      <c r="AA51" s="78" t="s">
        <v>11</v>
      </c>
      <c r="AB51" s="78"/>
      <c r="AC51" s="78"/>
      <c r="AD51" s="78"/>
      <c r="AE51" s="78"/>
      <c r="AF51" s="78"/>
      <c r="AG51" s="78"/>
      <c r="AH51" s="74"/>
      <c r="AI51" s="74"/>
      <c r="AJ51" s="125" t="s">
        <v>12</v>
      </c>
      <c r="AK51" s="126"/>
      <c r="AL51" s="94"/>
      <c r="AM51" s="125" t="s">
        <v>13</v>
      </c>
      <c r="AN51" s="126"/>
      <c r="AO51" s="126"/>
      <c r="AP51" s="125" t="s">
        <v>14</v>
      </c>
      <c r="AQ51" s="126"/>
      <c r="AR51" s="126"/>
      <c r="AS51" s="12"/>
      <c r="AT51" s="12"/>
      <c r="AU51" s="119" t="s">
        <v>15</v>
      </c>
      <c r="AV51" s="120"/>
      <c r="AW51" s="121"/>
    </row>
    <row r="52" spans="2:49" ht="19.5" customHeight="1">
      <c r="B52" s="127"/>
      <c r="C52" s="127"/>
      <c r="D52" s="128"/>
      <c r="E52" s="92"/>
      <c r="F52" s="93"/>
      <c r="G52" s="77"/>
      <c r="H52" s="111" t="s">
        <v>16</v>
      </c>
      <c r="I52" s="106"/>
      <c r="J52" s="107"/>
      <c r="K52" s="108" t="s">
        <v>17</v>
      </c>
      <c r="L52" s="109"/>
      <c r="M52" s="108" t="s">
        <v>18</v>
      </c>
      <c r="N52" s="110"/>
      <c r="O52" s="109" t="s">
        <v>19</v>
      </c>
      <c r="P52" s="109"/>
      <c r="Q52" s="111" t="s">
        <v>16</v>
      </c>
      <c r="R52" s="106"/>
      <c r="S52" s="107"/>
      <c r="T52" s="112" t="s">
        <v>20</v>
      </c>
      <c r="U52" s="107"/>
      <c r="V52" s="108" t="s">
        <v>21</v>
      </c>
      <c r="W52" s="109"/>
      <c r="X52" s="127"/>
      <c r="Y52" s="127"/>
      <c r="Z52" s="128"/>
      <c r="AA52" s="106" t="s">
        <v>16</v>
      </c>
      <c r="AB52" s="106"/>
      <c r="AC52" s="107"/>
      <c r="AD52" s="106" t="s">
        <v>22</v>
      </c>
      <c r="AE52" s="107"/>
      <c r="AF52" s="106" t="s">
        <v>23</v>
      </c>
      <c r="AG52" s="107"/>
      <c r="AH52" s="108" t="s">
        <v>24</v>
      </c>
      <c r="AI52" s="109"/>
      <c r="AJ52" s="92"/>
      <c r="AK52" s="93"/>
      <c r="AL52" s="77"/>
      <c r="AM52" s="92"/>
      <c r="AN52" s="93"/>
      <c r="AO52" s="93"/>
      <c r="AP52" s="92"/>
      <c r="AQ52" s="93"/>
      <c r="AR52" s="93"/>
      <c r="AS52" s="12"/>
      <c r="AT52" s="12"/>
      <c r="AU52" s="122"/>
      <c r="AV52" s="123"/>
      <c r="AW52" s="124"/>
    </row>
    <row r="53" spans="2:49" ht="19.5" customHeight="1">
      <c r="B53" s="93"/>
      <c r="C53" s="93"/>
      <c r="D53" s="77"/>
      <c r="E53" s="79" t="s">
        <v>25</v>
      </c>
      <c r="F53" s="79" t="s">
        <v>26</v>
      </c>
      <c r="G53" s="79" t="s">
        <v>27</v>
      </c>
      <c r="H53" s="79" t="s">
        <v>16</v>
      </c>
      <c r="I53" s="79" t="s">
        <v>28</v>
      </c>
      <c r="J53" s="75" t="s">
        <v>29</v>
      </c>
      <c r="K53" s="79" t="s">
        <v>28</v>
      </c>
      <c r="L53" s="75" t="s">
        <v>29</v>
      </c>
      <c r="M53" s="79" t="s">
        <v>28</v>
      </c>
      <c r="N53" s="79" t="s">
        <v>29</v>
      </c>
      <c r="O53" s="79" t="s">
        <v>28</v>
      </c>
      <c r="P53" s="75" t="s">
        <v>29</v>
      </c>
      <c r="Q53" s="75" t="s">
        <v>16</v>
      </c>
      <c r="R53" s="79" t="s">
        <v>28</v>
      </c>
      <c r="S53" s="79" t="s">
        <v>29</v>
      </c>
      <c r="T53" s="79" t="s">
        <v>28</v>
      </c>
      <c r="U53" s="79" t="s">
        <v>29</v>
      </c>
      <c r="V53" s="79" t="s">
        <v>28</v>
      </c>
      <c r="W53" s="75" t="s">
        <v>29</v>
      </c>
      <c r="X53" s="93"/>
      <c r="Y53" s="93"/>
      <c r="Z53" s="77"/>
      <c r="AA53" s="76" t="s">
        <v>16</v>
      </c>
      <c r="AB53" s="79" t="s">
        <v>28</v>
      </c>
      <c r="AC53" s="79" t="s">
        <v>29</v>
      </c>
      <c r="AD53" s="79" t="s">
        <v>28</v>
      </c>
      <c r="AE53" s="79" t="s">
        <v>29</v>
      </c>
      <c r="AF53" s="79" t="s">
        <v>28</v>
      </c>
      <c r="AG53" s="79" t="s">
        <v>29</v>
      </c>
      <c r="AH53" s="79" t="s">
        <v>28</v>
      </c>
      <c r="AI53" s="75" t="s">
        <v>29</v>
      </c>
      <c r="AJ53" s="79" t="s">
        <v>16</v>
      </c>
      <c r="AK53" s="79" t="s">
        <v>28</v>
      </c>
      <c r="AL53" s="79" t="s">
        <v>29</v>
      </c>
      <c r="AM53" s="75" t="s">
        <v>16</v>
      </c>
      <c r="AN53" s="79" t="s">
        <v>28</v>
      </c>
      <c r="AO53" s="75" t="s">
        <v>29</v>
      </c>
      <c r="AP53" s="79" t="s">
        <v>16</v>
      </c>
      <c r="AQ53" s="79" t="s">
        <v>28</v>
      </c>
      <c r="AR53" s="75" t="s">
        <v>29</v>
      </c>
      <c r="AS53" s="12"/>
      <c r="AT53" s="12"/>
      <c r="AU53" s="14" t="s">
        <v>16</v>
      </c>
      <c r="AV53" s="13" t="s">
        <v>28</v>
      </c>
      <c r="AW53" s="15" t="s">
        <v>29</v>
      </c>
    </row>
    <row r="54" spans="2:49" ht="17.25" customHeight="1">
      <c r="B54" s="90"/>
      <c r="C54" s="87" t="s">
        <v>71</v>
      </c>
      <c r="D54" s="86"/>
      <c r="E54" s="43" t="str">
        <f aca="true" t="shared" si="31" ref="E54:G90">IF(SUM(H54)+SUM(Q54)+SUM(AA54)&gt;0,SUM(H54)+SUM(Q54)+SUM(AA54),"－")</f>
        <v>－</v>
      </c>
      <c r="F54" s="44" t="str">
        <f t="shared" si="31"/>
        <v>－</v>
      </c>
      <c r="G54" s="44" t="str">
        <f t="shared" si="31"/>
        <v>－</v>
      </c>
      <c r="H54" s="18" t="str">
        <f aca="true" t="shared" si="32" ref="H54:H90">IF(SUM(I54:J54)&gt;0,SUM(I54:J54),"－")</f>
        <v>－</v>
      </c>
      <c r="I54" s="61" t="str">
        <f aca="true" t="shared" si="33" ref="I54:J90">IF(SUM(K54)+SUM(M54)+SUM(O54)&gt;0,SUM(K54)+SUM(M54)+SUM(O54),"－")</f>
        <v>－</v>
      </c>
      <c r="J54" s="20" t="str">
        <f t="shared" si="33"/>
        <v>－</v>
      </c>
      <c r="K54" s="19" t="s">
        <v>1</v>
      </c>
      <c r="L54" s="19" t="s">
        <v>1</v>
      </c>
      <c r="M54" s="19" t="s">
        <v>1</v>
      </c>
      <c r="N54" s="19" t="s">
        <v>1</v>
      </c>
      <c r="O54" s="19" t="s">
        <v>1</v>
      </c>
      <c r="P54" s="19" t="s">
        <v>1</v>
      </c>
      <c r="Q54" s="18" t="str">
        <f aca="true" t="shared" si="34" ref="Q54:Q90">IF(SUM(R54:S54)&gt;0,SUM(R54:S54),"－")</f>
        <v>－</v>
      </c>
      <c r="R54" s="20" t="str">
        <f aca="true" t="shared" si="35" ref="R54:S90">IF(SUM(T54)+SUM(V54)&gt;0,SUM(T54)+SUM(V54),"－")</f>
        <v>－</v>
      </c>
      <c r="S54" s="20" t="str">
        <f t="shared" si="35"/>
        <v>－</v>
      </c>
      <c r="T54" s="19" t="s">
        <v>30</v>
      </c>
      <c r="U54" s="19" t="s">
        <v>30</v>
      </c>
      <c r="V54" s="19" t="s">
        <v>30</v>
      </c>
      <c r="W54" s="19" t="s">
        <v>30</v>
      </c>
      <c r="X54" s="3"/>
      <c r="Y54" s="62" t="s">
        <v>71</v>
      </c>
      <c r="Z54" s="63"/>
      <c r="AA54" s="22" t="str">
        <f aca="true" t="shared" si="36" ref="AA54:AA90">IF(SUM(AB54:AC54)&gt;0,SUM(AB54:AC54),"－")</f>
        <v>－</v>
      </c>
      <c r="AB54" s="20" t="str">
        <f aca="true" t="shared" si="37" ref="AB54:AC90">IF(SUM(AD54)+SUM(AF54)+SUM(AH54)&gt;0,SUM(AD54)+SUM(AF54)+SUM(AH54),"－")</f>
        <v>－</v>
      </c>
      <c r="AC54" s="20" t="str">
        <f t="shared" si="37"/>
        <v>－</v>
      </c>
      <c r="AD54" s="19" t="s">
        <v>30</v>
      </c>
      <c r="AE54" s="19" t="s">
        <v>30</v>
      </c>
      <c r="AF54" s="19" t="s">
        <v>30</v>
      </c>
      <c r="AG54" s="19" t="s">
        <v>30</v>
      </c>
      <c r="AH54" s="19" t="s">
        <v>30</v>
      </c>
      <c r="AI54" s="19" t="s">
        <v>30</v>
      </c>
      <c r="AJ54" s="18" t="str">
        <f aca="true" t="shared" si="38" ref="AJ54:AJ90">IF(SUM(AK54:AL54)&gt;0,SUM(AK54:AL54),"－")</f>
        <v>－</v>
      </c>
      <c r="AK54" s="48" t="str">
        <f aca="true" t="shared" si="39" ref="AK54:AL90">IF(SUM(K54)+SUM(M54)+SUM(V54)+SUM(AH54)&gt;0,SUM(K54)+SUM(M54)+SUM(V54)+SUM(AH54),"－")</f>
        <v>－</v>
      </c>
      <c r="AL54" s="48" t="str">
        <f t="shared" si="39"/>
        <v>－</v>
      </c>
      <c r="AM54" s="18" t="str">
        <f aca="true" t="shared" si="40" ref="AM54:AM90">IF(SUM(AN54:AO54)&gt;0,SUM(AN54:AO54),"－")</f>
        <v>－</v>
      </c>
      <c r="AN54" s="19" t="s">
        <v>30</v>
      </c>
      <c r="AO54" s="19" t="s">
        <v>30</v>
      </c>
      <c r="AP54" s="58" t="str">
        <f aca="true" t="shared" si="41" ref="AP54:AR90">IF(SUM(AU54)&lt;&gt;0,IF(SUM(AM54)/SUM(AU54)*100&gt;0,SUM(AM54)/SUM(AU54)*100,"－"),"－")</f>
        <v>－</v>
      </c>
      <c r="AQ54" s="58" t="str">
        <f t="shared" si="41"/>
        <v>－</v>
      </c>
      <c r="AR54" s="58" t="str">
        <f t="shared" si="41"/>
        <v>－</v>
      </c>
      <c r="AS54" s="23"/>
      <c r="AT54" s="19"/>
      <c r="AU54" s="24">
        <f aca="true" t="shared" si="42" ref="AU54:AU90">IF(SUM(AV54:AW54)&gt;0,SUM(AV54:AW54),"－")</f>
        <v>9</v>
      </c>
      <c r="AV54" s="64">
        <v>4</v>
      </c>
      <c r="AW54" s="65">
        <v>5</v>
      </c>
    </row>
    <row r="55" spans="2:49" ht="17.25" customHeight="1">
      <c r="B55" s="90"/>
      <c r="C55" s="87" t="s">
        <v>72</v>
      </c>
      <c r="D55" s="86"/>
      <c r="E55" s="43" t="str">
        <f t="shared" si="31"/>
        <v>－</v>
      </c>
      <c r="F55" s="44" t="str">
        <f t="shared" si="31"/>
        <v>－</v>
      </c>
      <c r="G55" s="44" t="str">
        <f t="shared" si="31"/>
        <v>－</v>
      </c>
      <c r="H55" s="18" t="str">
        <f t="shared" si="32"/>
        <v>－</v>
      </c>
      <c r="I55" s="48" t="str">
        <f t="shared" si="33"/>
        <v>－</v>
      </c>
      <c r="J55" s="20" t="str">
        <f t="shared" si="33"/>
        <v>－</v>
      </c>
      <c r="K55" s="19" t="s">
        <v>79</v>
      </c>
      <c r="L55" s="19" t="s">
        <v>79</v>
      </c>
      <c r="M55" s="19" t="s">
        <v>79</v>
      </c>
      <c r="N55" s="19" t="s">
        <v>79</v>
      </c>
      <c r="O55" s="19" t="s">
        <v>79</v>
      </c>
      <c r="P55" s="19" t="s">
        <v>79</v>
      </c>
      <c r="Q55" s="18" t="str">
        <f t="shared" si="34"/>
        <v>－</v>
      </c>
      <c r="R55" s="20" t="str">
        <f t="shared" si="35"/>
        <v>－</v>
      </c>
      <c r="S55" s="20" t="str">
        <f t="shared" si="35"/>
        <v>－</v>
      </c>
      <c r="T55" s="19" t="s">
        <v>80</v>
      </c>
      <c r="U55" s="19" t="s">
        <v>80</v>
      </c>
      <c r="V55" s="19" t="s">
        <v>80</v>
      </c>
      <c r="W55" s="19" t="s">
        <v>80</v>
      </c>
      <c r="X55" s="3"/>
      <c r="Y55" s="46" t="s">
        <v>72</v>
      </c>
      <c r="Z55" s="66"/>
      <c r="AA55" s="18" t="str">
        <f t="shared" si="36"/>
        <v>－</v>
      </c>
      <c r="AB55" s="20" t="str">
        <f t="shared" si="37"/>
        <v>－</v>
      </c>
      <c r="AC55" s="20" t="str">
        <f t="shared" si="37"/>
        <v>－</v>
      </c>
      <c r="AD55" s="19" t="s">
        <v>80</v>
      </c>
      <c r="AE55" s="19" t="s">
        <v>80</v>
      </c>
      <c r="AF55" s="19" t="s">
        <v>80</v>
      </c>
      <c r="AG55" s="19" t="s">
        <v>80</v>
      </c>
      <c r="AH55" s="19" t="s">
        <v>80</v>
      </c>
      <c r="AI55" s="19" t="s">
        <v>80</v>
      </c>
      <c r="AJ55" s="18" t="str">
        <f t="shared" si="38"/>
        <v>－</v>
      </c>
      <c r="AK55" s="48" t="str">
        <f t="shared" si="39"/>
        <v>－</v>
      </c>
      <c r="AL55" s="48" t="str">
        <f t="shared" si="39"/>
        <v>－</v>
      </c>
      <c r="AM55" s="18" t="str">
        <f t="shared" si="40"/>
        <v>－</v>
      </c>
      <c r="AN55" s="19" t="s">
        <v>80</v>
      </c>
      <c r="AO55" s="19" t="s">
        <v>80</v>
      </c>
      <c r="AP55" s="58" t="str">
        <f t="shared" si="41"/>
        <v>－</v>
      </c>
      <c r="AQ55" s="58" t="str">
        <f t="shared" si="41"/>
        <v>－</v>
      </c>
      <c r="AR55" s="58" t="str">
        <f t="shared" si="41"/>
        <v>－</v>
      </c>
      <c r="AS55" s="23"/>
      <c r="AT55" s="19"/>
      <c r="AU55" s="24">
        <f t="shared" si="42"/>
        <v>10</v>
      </c>
      <c r="AV55" s="25">
        <v>4</v>
      </c>
      <c r="AW55" s="26">
        <v>6</v>
      </c>
    </row>
    <row r="56" spans="2:49" ht="17.25" customHeight="1">
      <c r="B56" s="90"/>
      <c r="C56" s="87" t="s">
        <v>81</v>
      </c>
      <c r="D56" s="86"/>
      <c r="E56" s="43">
        <f t="shared" si="31"/>
        <v>60</v>
      </c>
      <c r="F56" s="44">
        <f t="shared" si="31"/>
        <v>36</v>
      </c>
      <c r="G56" s="44">
        <f t="shared" si="31"/>
        <v>24</v>
      </c>
      <c r="H56" s="18">
        <f t="shared" si="32"/>
        <v>14</v>
      </c>
      <c r="I56" s="48">
        <f t="shared" si="33"/>
        <v>9</v>
      </c>
      <c r="J56" s="20">
        <f t="shared" si="33"/>
        <v>5</v>
      </c>
      <c r="K56" s="19" t="s">
        <v>79</v>
      </c>
      <c r="L56" s="19" t="s">
        <v>79</v>
      </c>
      <c r="M56" s="19">
        <v>9</v>
      </c>
      <c r="N56" s="19">
        <v>5</v>
      </c>
      <c r="O56" s="19" t="s">
        <v>79</v>
      </c>
      <c r="P56" s="19" t="s">
        <v>79</v>
      </c>
      <c r="Q56" s="18">
        <f t="shared" si="34"/>
        <v>22</v>
      </c>
      <c r="R56" s="20">
        <f t="shared" si="35"/>
        <v>10</v>
      </c>
      <c r="S56" s="20">
        <f t="shared" si="35"/>
        <v>12</v>
      </c>
      <c r="T56" s="19">
        <v>5</v>
      </c>
      <c r="U56" s="19">
        <v>10</v>
      </c>
      <c r="V56" s="19">
        <v>5</v>
      </c>
      <c r="W56" s="19">
        <v>2</v>
      </c>
      <c r="X56" s="3"/>
      <c r="Y56" s="46" t="s">
        <v>81</v>
      </c>
      <c r="Z56" s="66"/>
      <c r="AA56" s="18">
        <f t="shared" si="36"/>
        <v>24</v>
      </c>
      <c r="AB56" s="20">
        <f t="shared" si="37"/>
        <v>17</v>
      </c>
      <c r="AC56" s="20">
        <f t="shared" si="37"/>
        <v>7</v>
      </c>
      <c r="AD56" s="19">
        <v>11</v>
      </c>
      <c r="AE56" s="19">
        <v>5</v>
      </c>
      <c r="AF56" s="19">
        <v>5</v>
      </c>
      <c r="AG56" s="19">
        <v>2</v>
      </c>
      <c r="AH56" s="19">
        <v>1</v>
      </c>
      <c r="AI56" s="19" t="s">
        <v>80</v>
      </c>
      <c r="AJ56" s="18">
        <f t="shared" si="38"/>
        <v>22</v>
      </c>
      <c r="AK56" s="48">
        <f t="shared" si="39"/>
        <v>15</v>
      </c>
      <c r="AL56" s="48">
        <f t="shared" si="39"/>
        <v>7</v>
      </c>
      <c r="AM56" s="18">
        <f t="shared" si="40"/>
        <v>20</v>
      </c>
      <c r="AN56" s="19">
        <v>10</v>
      </c>
      <c r="AO56" s="19">
        <v>10</v>
      </c>
      <c r="AP56" s="58">
        <f t="shared" si="41"/>
        <v>57.14285714285714</v>
      </c>
      <c r="AQ56" s="58">
        <f t="shared" si="41"/>
        <v>55.55555555555556</v>
      </c>
      <c r="AR56" s="58">
        <f t="shared" si="41"/>
        <v>58.82352941176471</v>
      </c>
      <c r="AS56" s="23"/>
      <c r="AT56" s="19"/>
      <c r="AU56" s="24">
        <f t="shared" si="42"/>
        <v>35</v>
      </c>
      <c r="AV56" s="25">
        <v>18</v>
      </c>
      <c r="AW56" s="26">
        <v>17</v>
      </c>
    </row>
    <row r="57" spans="2:49" ht="17.25" customHeight="1">
      <c r="B57" s="90"/>
      <c r="C57" s="87" t="s">
        <v>82</v>
      </c>
      <c r="D57" s="86"/>
      <c r="E57" s="43" t="str">
        <f t="shared" si="31"/>
        <v>－</v>
      </c>
      <c r="F57" s="44" t="str">
        <f t="shared" si="31"/>
        <v>－</v>
      </c>
      <c r="G57" s="44" t="str">
        <f t="shared" si="31"/>
        <v>－</v>
      </c>
      <c r="H57" s="18" t="str">
        <f t="shared" si="32"/>
        <v>－</v>
      </c>
      <c r="I57" s="48" t="str">
        <f t="shared" si="33"/>
        <v>－</v>
      </c>
      <c r="J57" s="20" t="str">
        <f t="shared" si="33"/>
        <v>－</v>
      </c>
      <c r="K57" s="19" t="s">
        <v>79</v>
      </c>
      <c r="L57" s="19" t="s">
        <v>79</v>
      </c>
      <c r="M57" s="19" t="s">
        <v>79</v>
      </c>
      <c r="N57" s="19" t="s">
        <v>79</v>
      </c>
      <c r="O57" s="19" t="s">
        <v>79</v>
      </c>
      <c r="P57" s="19" t="s">
        <v>79</v>
      </c>
      <c r="Q57" s="18" t="str">
        <f t="shared" si="34"/>
        <v>－</v>
      </c>
      <c r="R57" s="20" t="str">
        <f t="shared" si="35"/>
        <v>－</v>
      </c>
      <c r="S57" s="20" t="str">
        <f t="shared" si="35"/>
        <v>－</v>
      </c>
      <c r="T57" s="19" t="s">
        <v>80</v>
      </c>
      <c r="U57" s="19" t="s">
        <v>80</v>
      </c>
      <c r="V57" s="19" t="s">
        <v>80</v>
      </c>
      <c r="W57" s="19" t="s">
        <v>80</v>
      </c>
      <c r="X57" s="3"/>
      <c r="Y57" s="46" t="s">
        <v>82</v>
      </c>
      <c r="Z57" s="66"/>
      <c r="AA57" s="18" t="str">
        <f t="shared" si="36"/>
        <v>－</v>
      </c>
      <c r="AB57" s="20" t="str">
        <f t="shared" si="37"/>
        <v>－</v>
      </c>
      <c r="AC57" s="20" t="str">
        <f t="shared" si="37"/>
        <v>－</v>
      </c>
      <c r="AD57" s="19" t="s">
        <v>80</v>
      </c>
      <c r="AE57" s="19" t="s">
        <v>80</v>
      </c>
      <c r="AF57" s="19" t="s">
        <v>80</v>
      </c>
      <c r="AG57" s="19" t="s">
        <v>80</v>
      </c>
      <c r="AH57" s="19" t="s">
        <v>80</v>
      </c>
      <c r="AI57" s="19" t="s">
        <v>80</v>
      </c>
      <c r="AJ57" s="18" t="str">
        <f t="shared" si="38"/>
        <v>－</v>
      </c>
      <c r="AK57" s="48" t="str">
        <f t="shared" si="39"/>
        <v>－</v>
      </c>
      <c r="AL57" s="48" t="str">
        <f t="shared" si="39"/>
        <v>－</v>
      </c>
      <c r="AM57" s="18" t="str">
        <f t="shared" si="40"/>
        <v>－</v>
      </c>
      <c r="AN57" s="19" t="s">
        <v>80</v>
      </c>
      <c r="AO57" s="19" t="s">
        <v>80</v>
      </c>
      <c r="AP57" s="58" t="str">
        <f t="shared" si="41"/>
        <v>－</v>
      </c>
      <c r="AQ57" s="58" t="str">
        <f t="shared" si="41"/>
        <v>－</v>
      </c>
      <c r="AR57" s="58" t="str">
        <f t="shared" si="41"/>
        <v>－</v>
      </c>
      <c r="AS57" s="23"/>
      <c r="AT57" s="19"/>
      <c r="AU57" s="24">
        <f t="shared" si="42"/>
        <v>84</v>
      </c>
      <c r="AV57" s="25">
        <v>40</v>
      </c>
      <c r="AW57" s="26">
        <v>44</v>
      </c>
    </row>
    <row r="58" spans="2:49" ht="17.25" customHeight="1">
      <c r="B58" s="90"/>
      <c r="C58" s="87" t="s">
        <v>83</v>
      </c>
      <c r="D58" s="86"/>
      <c r="E58" s="43" t="str">
        <f t="shared" si="31"/>
        <v>－</v>
      </c>
      <c r="F58" s="44" t="str">
        <f t="shared" si="31"/>
        <v>－</v>
      </c>
      <c r="G58" s="44" t="str">
        <f t="shared" si="31"/>
        <v>－</v>
      </c>
      <c r="H58" s="18" t="str">
        <f t="shared" si="32"/>
        <v>－</v>
      </c>
      <c r="I58" s="48" t="str">
        <f t="shared" si="33"/>
        <v>－</v>
      </c>
      <c r="J58" s="20" t="str">
        <f t="shared" si="33"/>
        <v>－</v>
      </c>
      <c r="K58" s="19" t="s">
        <v>79</v>
      </c>
      <c r="L58" s="19" t="s">
        <v>79</v>
      </c>
      <c r="M58" s="19" t="s">
        <v>79</v>
      </c>
      <c r="N58" s="19" t="s">
        <v>79</v>
      </c>
      <c r="O58" s="19" t="s">
        <v>79</v>
      </c>
      <c r="P58" s="19" t="s">
        <v>79</v>
      </c>
      <c r="Q58" s="18" t="str">
        <f t="shared" si="34"/>
        <v>－</v>
      </c>
      <c r="R58" s="20" t="str">
        <f t="shared" si="35"/>
        <v>－</v>
      </c>
      <c r="S58" s="20" t="str">
        <f t="shared" si="35"/>
        <v>－</v>
      </c>
      <c r="T58" s="19" t="s">
        <v>80</v>
      </c>
      <c r="U58" s="19" t="s">
        <v>80</v>
      </c>
      <c r="V58" s="19" t="s">
        <v>80</v>
      </c>
      <c r="W58" s="19" t="s">
        <v>80</v>
      </c>
      <c r="X58" s="3"/>
      <c r="Y58" s="46" t="s">
        <v>83</v>
      </c>
      <c r="Z58" s="66"/>
      <c r="AA58" s="18" t="str">
        <f t="shared" si="36"/>
        <v>－</v>
      </c>
      <c r="AB58" s="20" t="str">
        <f t="shared" si="37"/>
        <v>－</v>
      </c>
      <c r="AC58" s="20" t="str">
        <f t="shared" si="37"/>
        <v>－</v>
      </c>
      <c r="AD58" s="19" t="s">
        <v>80</v>
      </c>
      <c r="AE58" s="19" t="s">
        <v>80</v>
      </c>
      <c r="AF58" s="19" t="s">
        <v>80</v>
      </c>
      <c r="AG58" s="19" t="s">
        <v>80</v>
      </c>
      <c r="AH58" s="19" t="s">
        <v>80</v>
      </c>
      <c r="AI58" s="19" t="s">
        <v>80</v>
      </c>
      <c r="AJ58" s="18" t="str">
        <f t="shared" si="38"/>
        <v>－</v>
      </c>
      <c r="AK58" s="48" t="str">
        <f t="shared" si="39"/>
        <v>－</v>
      </c>
      <c r="AL58" s="48" t="str">
        <f t="shared" si="39"/>
        <v>－</v>
      </c>
      <c r="AM58" s="18" t="str">
        <f t="shared" si="40"/>
        <v>－</v>
      </c>
      <c r="AN58" s="19" t="s">
        <v>80</v>
      </c>
      <c r="AO58" s="19" t="s">
        <v>80</v>
      </c>
      <c r="AP58" s="58" t="str">
        <f t="shared" si="41"/>
        <v>－</v>
      </c>
      <c r="AQ58" s="58" t="str">
        <f t="shared" si="41"/>
        <v>－</v>
      </c>
      <c r="AR58" s="58" t="str">
        <f t="shared" si="41"/>
        <v>－</v>
      </c>
      <c r="AS58" s="23"/>
      <c r="AT58" s="19"/>
      <c r="AU58" s="24">
        <f t="shared" si="42"/>
        <v>5</v>
      </c>
      <c r="AV58" s="25">
        <v>4</v>
      </c>
      <c r="AW58" s="26">
        <v>1</v>
      </c>
    </row>
    <row r="59" spans="2:49" ht="17.25" customHeight="1">
      <c r="B59" s="90"/>
      <c r="C59" s="87" t="s">
        <v>84</v>
      </c>
      <c r="D59" s="86"/>
      <c r="E59" s="43">
        <f t="shared" si="31"/>
        <v>172</v>
      </c>
      <c r="F59" s="44">
        <f t="shared" si="31"/>
        <v>94</v>
      </c>
      <c r="G59" s="44">
        <f t="shared" si="31"/>
        <v>78</v>
      </c>
      <c r="H59" s="18" t="str">
        <f t="shared" si="32"/>
        <v>－</v>
      </c>
      <c r="I59" s="48" t="str">
        <f t="shared" si="33"/>
        <v>－</v>
      </c>
      <c r="J59" s="20" t="str">
        <f t="shared" si="33"/>
        <v>－</v>
      </c>
      <c r="K59" s="19" t="s">
        <v>79</v>
      </c>
      <c r="L59" s="19" t="s">
        <v>79</v>
      </c>
      <c r="M59" s="19" t="s">
        <v>79</v>
      </c>
      <c r="N59" s="19" t="s">
        <v>79</v>
      </c>
      <c r="O59" s="19" t="s">
        <v>79</v>
      </c>
      <c r="P59" s="19" t="s">
        <v>79</v>
      </c>
      <c r="Q59" s="18">
        <f t="shared" si="34"/>
        <v>95</v>
      </c>
      <c r="R59" s="20">
        <f t="shared" si="35"/>
        <v>46</v>
      </c>
      <c r="S59" s="20">
        <f t="shared" si="35"/>
        <v>49</v>
      </c>
      <c r="T59" s="19" t="s">
        <v>80</v>
      </c>
      <c r="U59" s="19" t="s">
        <v>80</v>
      </c>
      <c r="V59" s="19">
        <v>46</v>
      </c>
      <c r="W59" s="19">
        <v>49</v>
      </c>
      <c r="X59" s="3"/>
      <c r="Y59" s="46" t="s">
        <v>84</v>
      </c>
      <c r="Z59" s="66"/>
      <c r="AA59" s="18">
        <f t="shared" si="36"/>
        <v>77</v>
      </c>
      <c r="AB59" s="20">
        <f t="shared" si="37"/>
        <v>48</v>
      </c>
      <c r="AC59" s="20">
        <f t="shared" si="37"/>
        <v>29</v>
      </c>
      <c r="AD59" s="19" t="s">
        <v>80</v>
      </c>
      <c r="AE59" s="19" t="s">
        <v>80</v>
      </c>
      <c r="AF59" s="19">
        <v>47</v>
      </c>
      <c r="AG59" s="19">
        <v>28</v>
      </c>
      <c r="AH59" s="19">
        <v>1</v>
      </c>
      <c r="AI59" s="19">
        <v>1</v>
      </c>
      <c r="AJ59" s="18">
        <f t="shared" si="38"/>
        <v>97</v>
      </c>
      <c r="AK59" s="48">
        <f t="shared" si="39"/>
        <v>47</v>
      </c>
      <c r="AL59" s="48">
        <f t="shared" si="39"/>
        <v>50</v>
      </c>
      <c r="AM59" s="18">
        <f t="shared" si="40"/>
        <v>125</v>
      </c>
      <c r="AN59" s="19">
        <v>60</v>
      </c>
      <c r="AO59" s="19">
        <v>65</v>
      </c>
      <c r="AP59" s="58">
        <f t="shared" si="41"/>
        <v>77.1604938271605</v>
      </c>
      <c r="AQ59" s="58">
        <f t="shared" si="41"/>
        <v>75</v>
      </c>
      <c r="AR59" s="58">
        <f t="shared" si="41"/>
        <v>79.26829268292683</v>
      </c>
      <c r="AS59" s="23"/>
      <c r="AT59" s="19"/>
      <c r="AU59" s="24">
        <f t="shared" si="42"/>
        <v>162</v>
      </c>
      <c r="AV59" s="25">
        <v>80</v>
      </c>
      <c r="AW59" s="26">
        <v>82</v>
      </c>
    </row>
    <row r="60" spans="2:49" ht="17.25" customHeight="1">
      <c r="B60" s="90"/>
      <c r="C60" s="87" t="s">
        <v>85</v>
      </c>
      <c r="D60" s="86"/>
      <c r="E60" s="43">
        <f t="shared" si="31"/>
        <v>14</v>
      </c>
      <c r="F60" s="44">
        <f t="shared" si="31"/>
        <v>7</v>
      </c>
      <c r="G60" s="44">
        <f t="shared" si="31"/>
        <v>7</v>
      </c>
      <c r="H60" s="18">
        <f t="shared" si="32"/>
        <v>4</v>
      </c>
      <c r="I60" s="48">
        <f t="shared" si="33"/>
        <v>2</v>
      </c>
      <c r="J60" s="20">
        <f t="shared" si="33"/>
        <v>2</v>
      </c>
      <c r="K60" s="19" t="s">
        <v>79</v>
      </c>
      <c r="L60" s="19" t="s">
        <v>79</v>
      </c>
      <c r="M60" s="19">
        <v>2</v>
      </c>
      <c r="N60" s="19">
        <v>2</v>
      </c>
      <c r="O60" s="19" t="s">
        <v>79</v>
      </c>
      <c r="P60" s="19" t="s">
        <v>79</v>
      </c>
      <c r="Q60" s="18">
        <f t="shared" si="34"/>
        <v>3</v>
      </c>
      <c r="R60" s="20">
        <f t="shared" si="35"/>
        <v>2</v>
      </c>
      <c r="S60" s="20">
        <f t="shared" si="35"/>
        <v>1</v>
      </c>
      <c r="T60" s="19">
        <v>2</v>
      </c>
      <c r="U60" s="19" t="s">
        <v>80</v>
      </c>
      <c r="V60" s="19" t="s">
        <v>80</v>
      </c>
      <c r="W60" s="19">
        <v>1</v>
      </c>
      <c r="X60" s="3"/>
      <c r="Y60" s="46" t="s">
        <v>85</v>
      </c>
      <c r="Z60" s="66"/>
      <c r="AA60" s="18">
        <f t="shared" si="36"/>
        <v>7</v>
      </c>
      <c r="AB60" s="20">
        <f t="shared" si="37"/>
        <v>3</v>
      </c>
      <c r="AC60" s="20">
        <f t="shared" si="37"/>
        <v>4</v>
      </c>
      <c r="AD60" s="19">
        <v>3</v>
      </c>
      <c r="AE60" s="19">
        <v>3</v>
      </c>
      <c r="AF60" s="19" t="s">
        <v>80</v>
      </c>
      <c r="AG60" s="19" t="s">
        <v>80</v>
      </c>
      <c r="AH60" s="19" t="s">
        <v>80</v>
      </c>
      <c r="AI60" s="19">
        <v>1</v>
      </c>
      <c r="AJ60" s="18">
        <f t="shared" si="38"/>
        <v>6</v>
      </c>
      <c r="AK60" s="48">
        <f t="shared" si="39"/>
        <v>2</v>
      </c>
      <c r="AL60" s="48">
        <f t="shared" si="39"/>
        <v>4</v>
      </c>
      <c r="AM60" s="18">
        <f t="shared" si="40"/>
        <v>8</v>
      </c>
      <c r="AN60" s="19">
        <v>7</v>
      </c>
      <c r="AO60" s="19">
        <v>1</v>
      </c>
      <c r="AP60" s="58">
        <f t="shared" si="41"/>
        <v>6.349206349206349</v>
      </c>
      <c r="AQ60" s="58">
        <f t="shared" si="41"/>
        <v>9.859154929577464</v>
      </c>
      <c r="AR60" s="58">
        <f t="shared" si="41"/>
        <v>1.8181818181818181</v>
      </c>
      <c r="AS60" s="23"/>
      <c r="AT60" s="19"/>
      <c r="AU60" s="24">
        <f t="shared" si="42"/>
        <v>126</v>
      </c>
      <c r="AV60" s="25">
        <v>71</v>
      </c>
      <c r="AW60" s="26">
        <v>55</v>
      </c>
    </row>
    <row r="61" spans="2:49" ht="17.25" customHeight="1">
      <c r="B61" s="90"/>
      <c r="C61" s="87" t="s">
        <v>86</v>
      </c>
      <c r="D61" s="86"/>
      <c r="E61" s="43">
        <f t="shared" si="31"/>
        <v>201</v>
      </c>
      <c r="F61" s="44">
        <f t="shared" si="31"/>
        <v>90</v>
      </c>
      <c r="G61" s="44">
        <f t="shared" si="31"/>
        <v>111</v>
      </c>
      <c r="H61" s="18" t="str">
        <f t="shared" si="32"/>
        <v>－</v>
      </c>
      <c r="I61" s="48" t="str">
        <f t="shared" si="33"/>
        <v>－</v>
      </c>
      <c r="J61" s="20" t="str">
        <f t="shared" si="33"/>
        <v>－</v>
      </c>
      <c r="K61" s="19" t="s">
        <v>79</v>
      </c>
      <c r="L61" s="19" t="s">
        <v>79</v>
      </c>
      <c r="M61" s="19" t="s">
        <v>79</v>
      </c>
      <c r="N61" s="19" t="s">
        <v>79</v>
      </c>
      <c r="O61" s="19" t="s">
        <v>79</v>
      </c>
      <c r="P61" s="19" t="s">
        <v>79</v>
      </c>
      <c r="Q61" s="18">
        <f t="shared" si="34"/>
        <v>103</v>
      </c>
      <c r="R61" s="20">
        <f t="shared" si="35"/>
        <v>48</v>
      </c>
      <c r="S61" s="20">
        <f t="shared" si="35"/>
        <v>55</v>
      </c>
      <c r="T61" s="19" t="s">
        <v>80</v>
      </c>
      <c r="U61" s="19" t="s">
        <v>80</v>
      </c>
      <c r="V61" s="19">
        <v>48</v>
      </c>
      <c r="W61" s="19">
        <v>55</v>
      </c>
      <c r="X61" s="3"/>
      <c r="Y61" s="46" t="s">
        <v>86</v>
      </c>
      <c r="Z61" s="66"/>
      <c r="AA61" s="18">
        <f t="shared" si="36"/>
        <v>98</v>
      </c>
      <c r="AB61" s="20">
        <f t="shared" si="37"/>
        <v>42</v>
      </c>
      <c r="AC61" s="20">
        <f t="shared" si="37"/>
        <v>56</v>
      </c>
      <c r="AD61" s="19" t="s">
        <v>80</v>
      </c>
      <c r="AE61" s="19" t="s">
        <v>80</v>
      </c>
      <c r="AF61" s="19">
        <v>37</v>
      </c>
      <c r="AG61" s="19">
        <v>52</v>
      </c>
      <c r="AH61" s="19">
        <v>5</v>
      </c>
      <c r="AI61" s="19">
        <v>4</v>
      </c>
      <c r="AJ61" s="18">
        <f t="shared" si="38"/>
        <v>112</v>
      </c>
      <c r="AK61" s="48">
        <f t="shared" si="39"/>
        <v>53</v>
      </c>
      <c r="AL61" s="48">
        <f t="shared" si="39"/>
        <v>59</v>
      </c>
      <c r="AM61" s="18">
        <f t="shared" si="40"/>
        <v>115</v>
      </c>
      <c r="AN61" s="19">
        <v>55</v>
      </c>
      <c r="AO61" s="19">
        <v>60</v>
      </c>
      <c r="AP61" s="58">
        <f t="shared" si="41"/>
        <v>70.98765432098766</v>
      </c>
      <c r="AQ61" s="58">
        <f t="shared" si="41"/>
        <v>75.34246575342466</v>
      </c>
      <c r="AR61" s="58">
        <f t="shared" si="41"/>
        <v>67.41573033707866</v>
      </c>
      <c r="AS61" s="23"/>
      <c r="AT61" s="19"/>
      <c r="AU61" s="24">
        <f t="shared" si="42"/>
        <v>162</v>
      </c>
      <c r="AV61" s="25">
        <v>73</v>
      </c>
      <c r="AW61" s="26">
        <v>89</v>
      </c>
    </row>
    <row r="62" spans="2:49" ht="17.25" customHeight="1">
      <c r="B62" s="90"/>
      <c r="C62" s="87" t="s">
        <v>87</v>
      </c>
      <c r="D62" s="86"/>
      <c r="E62" s="43">
        <f t="shared" si="31"/>
        <v>45</v>
      </c>
      <c r="F62" s="44">
        <f t="shared" si="31"/>
        <v>23</v>
      </c>
      <c r="G62" s="44">
        <f t="shared" si="31"/>
        <v>22</v>
      </c>
      <c r="H62" s="18">
        <f t="shared" si="32"/>
        <v>13</v>
      </c>
      <c r="I62" s="48">
        <f t="shared" si="33"/>
        <v>8</v>
      </c>
      <c r="J62" s="20">
        <f t="shared" si="33"/>
        <v>5</v>
      </c>
      <c r="K62" s="19" t="s">
        <v>79</v>
      </c>
      <c r="L62" s="19" t="s">
        <v>79</v>
      </c>
      <c r="M62" s="19">
        <v>8</v>
      </c>
      <c r="N62" s="19">
        <v>5</v>
      </c>
      <c r="O62" s="19" t="s">
        <v>79</v>
      </c>
      <c r="P62" s="19" t="s">
        <v>79</v>
      </c>
      <c r="Q62" s="18">
        <f t="shared" si="34"/>
        <v>12</v>
      </c>
      <c r="R62" s="20">
        <f t="shared" si="35"/>
        <v>5</v>
      </c>
      <c r="S62" s="20">
        <f t="shared" si="35"/>
        <v>7</v>
      </c>
      <c r="T62" s="19">
        <v>5</v>
      </c>
      <c r="U62" s="19">
        <v>7</v>
      </c>
      <c r="V62" s="19" t="s">
        <v>80</v>
      </c>
      <c r="W62" s="19" t="s">
        <v>80</v>
      </c>
      <c r="X62" s="3"/>
      <c r="Y62" s="46" t="s">
        <v>87</v>
      </c>
      <c r="Z62" s="66"/>
      <c r="AA62" s="18">
        <f t="shared" si="36"/>
        <v>20</v>
      </c>
      <c r="AB62" s="20">
        <f t="shared" si="37"/>
        <v>10</v>
      </c>
      <c r="AC62" s="20">
        <f t="shared" si="37"/>
        <v>10</v>
      </c>
      <c r="AD62" s="19">
        <v>10</v>
      </c>
      <c r="AE62" s="19">
        <v>10</v>
      </c>
      <c r="AF62" s="19" t="s">
        <v>80</v>
      </c>
      <c r="AG62" s="19" t="s">
        <v>80</v>
      </c>
      <c r="AH62" s="19" t="s">
        <v>80</v>
      </c>
      <c r="AI62" s="19" t="s">
        <v>80</v>
      </c>
      <c r="AJ62" s="18">
        <f t="shared" si="38"/>
        <v>13</v>
      </c>
      <c r="AK62" s="48">
        <f t="shared" si="39"/>
        <v>8</v>
      </c>
      <c r="AL62" s="48">
        <f t="shared" si="39"/>
        <v>5</v>
      </c>
      <c r="AM62" s="18">
        <f t="shared" si="40"/>
        <v>17</v>
      </c>
      <c r="AN62" s="19">
        <v>10</v>
      </c>
      <c r="AO62" s="19">
        <v>7</v>
      </c>
      <c r="AP62" s="58">
        <f t="shared" si="41"/>
        <v>85</v>
      </c>
      <c r="AQ62" s="58">
        <f t="shared" si="41"/>
        <v>76.92307692307693</v>
      </c>
      <c r="AR62" s="58">
        <f t="shared" si="41"/>
        <v>100</v>
      </c>
      <c r="AS62" s="23"/>
      <c r="AT62" s="19"/>
      <c r="AU62" s="24">
        <f t="shared" si="42"/>
        <v>20</v>
      </c>
      <c r="AV62" s="25">
        <v>13</v>
      </c>
      <c r="AW62" s="26">
        <v>7</v>
      </c>
    </row>
    <row r="63" spans="2:49" ht="17.25" customHeight="1">
      <c r="B63" s="90"/>
      <c r="C63" s="87" t="s">
        <v>88</v>
      </c>
      <c r="D63" s="86"/>
      <c r="E63" s="43">
        <f t="shared" si="31"/>
        <v>250</v>
      </c>
      <c r="F63" s="44">
        <f t="shared" si="31"/>
        <v>113</v>
      </c>
      <c r="G63" s="44">
        <f t="shared" si="31"/>
        <v>137</v>
      </c>
      <c r="H63" s="18">
        <f t="shared" si="32"/>
        <v>66</v>
      </c>
      <c r="I63" s="48">
        <f t="shared" si="33"/>
        <v>27</v>
      </c>
      <c r="J63" s="20">
        <f t="shared" si="33"/>
        <v>39</v>
      </c>
      <c r="K63" s="19" t="s">
        <v>79</v>
      </c>
      <c r="L63" s="19" t="s">
        <v>79</v>
      </c>
      <c r="M63" s="19">
        <v>27</v>
      </c>
      <c r="N63" s="19">
        <v>39</v>
      </c>
      <c r="O63" s="19" t="s">
        <v>79</v>
      </c>
      <c r="P63" s="19" t="s">
        <v>79</v>
      </c>
      <c r="Q63" s="18">
        <f t="shared" si="34"/>
        <v>90</v>
      </c>
      <c r="R63" s="20">
        <f t="shared" si="35"/>
        <v>38</v>
      </c>
      <c r="S63" s="20">
        <f t="shared" si="35"/>
        <v>52</v>
      </c>
      <c r="T63" s="19">
        <v>27</v>
      </c>
      <c r="U63" s="19">
        <v>30</v>
      </c>
      <c r="V63" s="19">
        <v>11</v>
      </c>
      <c r="W63" s="19">
        <v>22</v>
      </c>
      <c r="X63" s="3"/>
      <c r="Y63" s="46" t="s">
        <v>88</v>
      </c>
      <c r="Z63" s="66"/>
      <c r="AA63" s="18">
        <f t="shared" si="36"/>
        <v>94</v>
      </c>
      <c r="AB63" s="20">
        <f t="shared" si="37"/>
        <v>48</v>
      </c>
      <c r="AC63" s="20">
        <f t="shared" si="37"/>
        <v>46</v>
      </c>
      <c r="AD63" s="19" t="s">
        <v>80</v>
      </c>
      <c r="AE63" s="19" t="s">
        <v>80</v>
      </c>
      <c r="AF63" s="19">
        <v>45</v>
      </c>
      <c r="AG63" s="19">
        <v>45</v>
      </c>
      <c r="AH63" s="19">
        <v>3</v>
      </c>
      <c r="AI63" s="19">
        <v>1</v>
      </c>
      <c r="AJ63" s="18">
        <f t="shared" si="38"/>
        <v>103</v>
      </c>
      <c r="AK63" s="48">
        <f t="shared" si="39"/>
        <v>41</v>
      </c>
      <c r="AL63" s="48">
        <f t="shared" si="39"/>
        <v>62</v>
      </c>
      <c r="AM63" s="18">
        <f t="shared" si="40"/>
        <v>113</v>
      </c>
      <c r="AN63" s="19">
        <v>54</v>
      </c>
      <c r="AO63" s="19">
        <v>59</v>
      </c>
      <c r="AP63" s="58">
        <f t="shared" si="41"/>
        <v>79.02097902097903</v>
      </c>
      <c r="AQ63" s="58">
        <f t="shared" si="41"/>
        <v>76.05633802816901</v>
      </c>
      <c r="AR63" s="58">
        <f t="shared" si="41"/>
        <v>81.94444444444444</v>
      </c>
      <c r="AS63" s="23"/>
      <c r="AT63" s="19"/>
      <c r="AU63" s="24">
        <f t="shared" si="42"/>
        <v>143</v>
      </c>
      <c r="AV63" s="25">
        <v>71</v>
      </c>
      <c r="AW63" s="26">
        <v>72</v>
      </c>
    </row>
    <row r="64" spans="2:49" ht="17.25" customHeight="1">
      <c r="B64" s="90"/>
      <c r="C64" s="87" t="s">
        <v>89</v>
      </c>
      <c r="D64" s="86"/>
      <c r="E64" s="43">
        <f t="shared" si="31"/>
        <v>196</v>
      </c>
      <c r="F64" s="44">
        <f t="shared" si="31"/>
        <v>96</v>
      </c>
      <c r="G64" s="44">
        <f t="shared" si="31"/>
        <v>100</v>
      </c>
      <c r="H64" s="18">
        <f t="shared" si="32"/>
        <v>52</v>
      </c>
      <c r="I64" s="48">
        <f t="shared" si="33"/>
        <v>25</v>
      </c>
      <c r="J64" s="20">
        <f t="shared" si="33"/>
        <v>27</v>
      </c>
      <c r="K64" s="19" t="s">
        <v>79</v>
      </c>
      <c r="L64" s="19" t="s">
        <v>79</v>
      </c>
      <c r="M64" s="19">
        <v>25</v>
      </c>
      <c r="N64" s="19">
        <v>27</v>
      </c>
      <c r="O64" s="19" t="s">
        <v>79</v>
      </c>
      <c r="P64" s="19" t="s">
        <v>79</v>
      </c>
      <c r="Q64" s="18">
        <f t="shared" si="34"/>
        <v>85</v>
      </c>
      <c r="R64" s="20">
        <f t="shared" si="35"/>
        <v>40</v>
      </c>
      <c r="S64" s="20">
        <f t="shared" si="35"/>
        <v>45</v>
      </c>
      <c r="T64" s="19">
        <v>33</v>
      </c>
      <c r="U64" s="19">
        <v>41</v>
      </c>
      <c r="V64" s="19">
        <v>7</v>
      </c>
      <c r="W64" s="19">
        <v>4</v>
      </c>
      <c r="X64" s="3"/>
      <c r="Y64" s="46" t="s">
        <v>89</v>
      </c>
      <c r="Z64" s="66"/>
      <c r="AA64" s="18">
        <f t="shared" si="36"/>
        <v>59</v>
      </c>
      <c r="AB64" s="20">
        <f t="shared" si="37"/>
        <v>31</v>
      </c>
      <c r="AC64" s="20">
        <f t="shared" si="37"/>
        <v>28</v>
      </c>
      <c r="AD64" s="19">
        <v>28</v>
      </c>
      <c r="AE64" s="19">
        <v>27</v>
      </c>
      <c r="AF64" s="19">
        <v>3</v>
      </c>
      <c r="AG64" s="19" t="s">
        <v>80</v>
      </c>
      <c r="AH64" s="19" t="s">
        <v>80</v>
      </c>
      <c r="AI64" s="19">
        <v>1</v>
      </c>
      <c r="AJ64" s="18">
        <f t="shared" si="38"/>
        <v>64</v>
      </c>
      <c r="AK64" s="48">
        <f t="shared" si="39"/>
        <v>32</v>
      </c>
      <c r="AL64" s="48">
        <f t="shared" si="39"/>
        <v>32</v>
      </c>
      <c r="AM64" s="18">
        <f t="shared" si="40"/>
        <v>61</v>
      </c>
      <c r="AN64" s="19">
        <v>31</v>
      </c>
      <c r="AO64" s="19">
        <v>30</v>
      </c>
      <c r="AP64" s="58">
        <f t="shared" si="41"/>
        <v>95.3125</v>
      </c>
      <c r="AQ64" s="58">
        <f t="shared" si="41"/>
        <v>100</v>
      </c>
      <c r="AR64" s="58">
        <f t="shared" si="41"/>
        <v>90.9090909090909</v>
      </c>
      <c r="AS64" s="23"/>
      <c r="AT64" s="19"/>
      <c r="AU64" s="24">
        <f t="shared" si="42"/>
        <v>64</v>
      </c>
      <c r="AV64" s="25">
        <v>31</v>
      </c>
      <c r="AW64" s="26">
        <v>33</v>
      </c>
    </row>
    <row r="65" spans="2:49" ht="17.25" customHeight="1">
      <c r="B65" s="90"/>
      <c r="C65" s="87" t="s">
        <v>90</v>
      </c>
      <c r="D65" s="86"/>
      <c r="E65" s="43">
        <f t="shared" si="31"/>
        <v>255</v>
      </c>
      <c r="F65" s="44">
        <f t="shared" si="31"/>
        <v>135</v>
      </c>
      <c r="G65" s="44">
        <f t="shared" si="31"/>
        <v>120</v>
      </c>
      <c r="H65" s="18">
        <f t="shared" si="32"/>
        <v>81</v>
      </c>
      <c r="I65" s="48">
        <f t="shared" si="33"/>
        <v>46</v>
      </c>
      <c r="J65" s="20">
        <f t="shared" si="33"/>
        <v>35</v>
      </c>
      <c r="K65" s="19" t="s">
        <v>79</v>
      </c>
      <c r="L65" s="19" t="s">
        <v>79</v>
      </c>
      <c r="M65" s="19">
        <v>46</v>
      </c>
      <c r="N65" s="19">
        <v>35</v>
      </c>
      <c r="O65" s="19" t="s">
        <v>79</v>
      </c>
      <c r="P65" s="19" t="s">
        <v>79</v>
      </c>
      <c r="Q65" s="18">
        <f t="shared" si="34"/>
        <v>83</v>
      </c>
      <c r="R65" s="20">
        <f t="shared" si="35"/>
        <v>46</v>
      </c>
      <c r="S65" s="20">
        <f t="shared" si="35"/>
        <v>37</v>
      </c>
      <c r="T65" s="19">
        <v>45</v>
      </c>
      <c r="U65" s="19">
        <v>37</v>
      </c>
      <c r="V65" s="19">
        <v>1</v>
      </c>
      <c r="W65" s="19" t="s">
        <v>80</v>
      </c>
      <c r="X65" s="3"/>
      <c r="Y65" s="46" t="s">
        <v>90</v>
      </c>
      <c r="Z65" s="66"/>
      <c r="AA65" s="18">
        <f t="shared" si="36"/>
        <v>91</v>
      </c>
      <c r="AB65" s="20">
        <f t="shared" si="37"/>
        <v>43</v>
      </c>
      <c r="AC65" s="20">
        <f t="shared" si="37"/>
        <v>48</v>
      </c>
      <c r="AD65" s="19">
        <v>42</v>
      </c>
      <c r="AE65" s="19">
        <v>46</v>
      </c>
      <c r="AF65" s="19">
        <v>1</v>
      </c>
      <c r="AG65" s="19">
        <v>1</v>
      </c>
      <c r="AH65" s="19" t="s">
        <v>80</v>
      </c>
      <c r="AI65" s="19">
        <v>1</v>
      </c>
      <c r="AJ65" s="18">
        <f t="shared" si="38"/>
        <v>83</v>
      </c>
      <c r="AK65" s="48">
        <f t="shared" si="39"/>
        <v>47</v>
      </c>
      <c r="AL65" s="48">
        <f t="shared" si="39"/>
        <v>36</v>
      </c>
      <c r="AM65" s="18">
        <f t="shared" si="40"/>
        <v>116</v>
      </c>
      <c r="AN65" s="19">
        <v>63</v>
      </c>
      <c r="AO65" s="19">
        <v>53</v>
      </c>
      <c r="AP65" s="58">
        <f t="shared" si="41"/>
        <v>91.33858267716536</v>
      </c>
      <c r="AQ65" s="58">
        <f t="shared" si="41"/>
        <v>88.73239436619718</v>
      </c>
      <c r="AR65" s="58">
        <f t="shared" si="41"/>
        <v>94.64285714285714</v>
      </c>
      <c r="AS65" s="23"/>
      <c r="AT65" s="19"/>
      <c r="AU65" s="24">
        <f t="shared" si="42"/>
        <v>127</v>
      </c>
      <c r="AV65" s="25">
        <v>71</v>
      </c>
      <c r="AW65" s="26">
        <v>56</v>
      </c>
    </row>
    <row r="66" spans="2:49" ht="17.25" customHeight="1">
      <c r="B66" s="90"/>
      <c r="C66" s="87" t="s">
        <v>91</v>
      </c>
      <c r="D66" s="86"/>
      <c r="E66" s="43">
        <f t="shared" si="31"/>
        <v>79</v>
      </c>
      <c r="F66" s="44">
        <f t="shared" si="31"/>
        <v>41</v>
      </c>
      <c r="G66" s="44">
        <f t="shared" si="31"/>
        <v>38</v>
      </c>
      <c r="H66" s="18">
        <f t="shared" si="32"/>
        <v>24</v>
      </c>
      <c r="I66" s="48">
        <f t="shared" si="33"/>
        <v>13</v>
      </c>
      <c r="J66" s="20">
        <f t="shared" si="33"/>
        <v>11</v>
      </c>
      <c r="K66" s="19" t="s">
        <v>79</v>
      </c>
      <c r="L66" s="19" t="s">
        <v>79</v>
      </c>
      <c r="M66" s="19">
        <v>10</v>
      </c>
      <c r="N66" s="19">
        <v>7</v>
      </c>
      <c r="O66" s="19">
        <v>3</v>
      </c>
      <c r="P66" s="19">
        <v>4</v>
      </c>
      <c r="Q66" s="18">
        <f t="shared" si="34"/>
        <v>26</v>
      </c>
      <c r="R66" s="20">
        <f t="shared" si="35"/>
        <v>12</v>
      </c>
      <c r="S66" s="20">
        <f t="shared" si="35"/>
        <v>14</v>
      </c>
      <c r="T66" s="19">
        <v>12</v>
      </c>
      <c r="U66" s="19">
        <v>12</v>
      </c>
      <c r="V66" s="19" t="s">
        <v>80</v>
      </c>
      <c r="W66" s="19">
        <v>2</v>
      </c>
      <c r="X66" s="3"/>
      <c r="Y66" s="46" t="s">
        <v>91</v>
      </c>
      <c r="Z66" s="66"/>
      <c r="AA66" s="18">
        <f t="shared" si="36"/>
        <v>29</v>
      </c>
      <c r="AB66" s="20">
        <f t="shared" si="37"/>
        <v>16</v>
      </c>
      <c r="AC66" s="20">
        <f t="shared" si="37"/>
        <v>13</v>
      </c>
      <c r="AD66" s="19">
        <v>15</v>
      </c>
      <c r="AE66" s="19">
        <v>10</v>
      </c>
      <c r="AF66" s="19">
        <v>1</v>
      </c>
      <c r="AG66" s="19">
        <v>1</v>
      </c>
      <c r="AH66" s="19" t="s">
        <v>80</v>
      </c>
      <c r="AI66" s="19">
        <v>2</v>
      </c>
      <c r="AJ66" s="18">
        <f t="shared" si="38"/>
        <v>21</v>
      </c>
      <c r="AK66" s="48">
        <f t="shared" si="39"/>
        <v>10</v>
      </c>
      <c r="AL66" s="48">
        <f t="shared" si="39"/>
        <v>11</v>
      </c>
      <c r="AM66" s="18">
        <f t="shared" si="40"/>
        <v>29</v>
      </c>
      <c r="AN66" s="19">
        <v>11</v>
      </c>
      <c r="AO66" s="19">
        <v>18</v>
      </c>
      <c r="AP66" s="58">
        <f t="shared" si="41"/>
        <v>50.877192982456144</v>
      </c>
      <c r="AQ66" s="58">
        <f t="shared" si="41"/>
        <v>40.74074074074074</v>
      </c>
      <c r="AR66" s="58">
        <f t="shared" si="41"/>
        <v>60</v>
      </c>
      <c r="AS66" s="23"/>
      <c r="AT66" s="19"/>
      <c r="AU66" s="24">
        <f t="shared" si="42"/>
        <v>57</v>
      </c>
      <c r="AV66" s="25">
        <v>27</v>
      </c>
      <c r="AW66" s="26">
        <v>30</v>
      </c>
    </row>
    <row r="67" spans="2:49" ht="17.25" customHeight="1">
      <c r="B67" s="90"/>
      <c r="C67" s="87" t="s">
        <v>92</v>
      </c>
      <c r="D67" s="86"/>
      <c r="E67" s="43">
        <f t="shared" si="31"/>
        <v>27</v>
      </c>
      <c r="F67" s="44">
        <f t="shared" si="31"/>
        <v>8</v>
      </c>
      <c r="G67" s="44">
        <f t="shared" si="31"/>
        <v>19</v>
      </c>
      <c r="H67" s="18" t="str">
        <f t="shared" si="32"/>
        <v>－</v>
      </c>
      <c r="I67" s="48" t="str">
        <f t="shared" si="33"/>
        <v>－</v>
      </c>
      <c r="J67" s="20" t="str">
        <f t="shared" si="33"/>
        <v>－</v>
      </c>
      <c r="K67" s="19" t="s">
        <v>79</v>
      </c>
      <c r="L67" s="19" t="s">
        <v>79</v>
      </c>
      <c r="M67" s="19" t="s">
        <v>79</v>
      </c>
      <c r="N67" s="19" t="s">
        <v>79</v>
      </c>
      <c r="O67" s="19" t="s">
        <v>79</v>
      </c>
      <c r="P67" s="19" t="s">
        <v>79</v>
      </c>
      <c r="Q67" s="18">
        <f t="shared" si="34"/>
        <v>14</v>
      </c>
      <c r="R67" s="20">
        <f t="shared" si="35"/>
        <v>6</v>
      </c>
      <c r="S67" s="20">
        <f t="shared" si="35"/>
        <v>8</v>
      </c>
      <c r="T67" s="19" t="s">
        <v>80</v>
      </c>
      <c r="U67" s="19" t="s">
        <v>80</v>
      </c>
      <c r="V67" s="19">
        <v>6</v>
      </c>
      <c r="W67" s="19">
        <v>8</v>
      </c>
      <c r="X67" s="3"/>
      <c r="Y67" s="46" t="s">
        <v>92</v>
      </c>
      <c r="Z67" s="66"/>
      <c r="AA67" s="18">
        <f t="shared" si="36"/>
        <v>13</v>
      </c>
      <c r="AB67" s="20">
        <f t="shared" si="37"/>
        <v>2</v>
      </c>
      <c r="AC67" s="20">
        <f t="shared" si="37"/>
        <v>11</v>
      </c>
      <c r="AD67" s="19" t="s">
        <v>80</v>
      </c>
      <c r="AE67" s="19" t="s">
        <v>80</v>
      </c>
      <c r="AF67" s="19">
        <v>2</v>
      </c>
      <c r="AG67" s="19">
        <v>11</v>
      </c>
      <c r="AH67" s="19" t="s">
        <v>80</v>
      </c>
      <c r="AI67" s="19" t="s">
        <v>80</v>
      </c>
      <c r="AJ67" s="18">
        <f t="shared" si="38"/>
        <v>14</v>
      </c>
      <c r="AK67" s="48">
        <f t="shared" si="39"/>
        <v>6</v>
      </c>
      <c r="AL67" s="48">
        <f t="shared" si="39"/>
        <v>8</v>
      </c>
      <c r="AM67" s="18">
        <f t="shared" si="40"/>
        <v>14</v>
      </c>
      <c r="AN67" s="19">
        <v>8</v>
      </c>
      <c r="AO67" s="19">
        <v>6</v>
      </c>
      <c r="AP67" s="58">
        <f t="shared" si="41"/>
        <v>93.33333333333333</v>
      </c>
      <c r="AQ67" s="58">
        <f t="shared" si="41"/>
        <v>88.88888888888889</v>
      </c>
      <c r="AR67" s="58">
        <f t="shared" si="41"/>
        <v>100</v>
      </c>
      <c r="AS67" s="23"/>
      <c r="AT67" s="19"/>
      <c r="AU67" s="24">
        <f t="shared" si="42"/>
        <v>15</v>
      </c>
      <c r="AV67" s="25">
        <v>9</v>
      </c>
      <c r="AW67" s="26">
        <v>6</v>
      </c>
    </row>
    <row r="68" spans="2:49" ht="17.25" customHeight="1">
      <c r="B68" s="90"/>
      <c r="C68" s="87" t="s">
        <v>93</v>
      </c>
      <c r="D68" s="86"/>
      <c r="E68" s="43">
        <f t="shared" si="31"/>
        <v>119</v>
      </c>
      <c r="F68" s="44">
        <f t="shared" si="31"/>
        <v>58</v>
      </c>
      <c r="G68" s="44">
        <f t="shared" si="31"/>
        <v>61</v>
      </c>
      <c r="H68" s="18">
        <f t="shared" si="32"/>
        <v>42</v>
      </c>
      <c r="I68" s="48">
        <f t="shared" si="33"/>
        <v>22</v>
      </c>
      <c r="J68" s="20">
        <f t="shared" si="33"/>
        <v>20</v>
      </c>
      <c r="K68" s="19" t="s">
        <v>79</v>
      </c>
      <c r="L68" s="19" t="s">
        <v>79</v>
      </c>
      <c r="M68" s="19">
        <v>22</v>
      </c>
      <c r="N68" s="19">
        <v>20</v>
      </c>
      <c r="O68" s="19" t="s">
        <v>79</v>
      </c>
      <c r="P68" s="19" t="s">
        <v>79</v>
      </c>
      <c r="Q68" s="18">
        <f t="shared" si="34"/>
        <v>34</v>
      </c>
      <c r="R68" s="20">
        <f t="shared" si="35"/>
        <v>16</v>
      </c>
      <c r="S68" s="20">
        <f t="shared" si="35"/>
        <v>18</v>
      </c>
      <c r="T68" s="19">
        <v>16</v>
      </c>
      <c r="U68" s="19">
        <v>17</v>
      </c>
      <c r="V68" s="19" t="s">
        <v>80</v>
      </c>
      <c r="W68" s="19">
        <v>1</v>
      </c>
      <c r="X68" s="3"/>
      <c r="Y68" s="46" t="s">
        <v>93</v>
      </c>
      <c r="Z68" s="66"/>
      <c r="AA68" s="18">
        <f t="shared" si="36"/>
        <v>43</v>
      </c>
      <c r="AB68" s="20">
        <f t="shared" si="37"/>
        <v>20</v>
      </c>
      <c r="AC68" s="20">
        <f t="shared" si="37"/>
        <v>23</v>
      </c>
      <c r="AD68" s="19">
        <v>20</v>
      </c>
      <c r="AE68" s="19">
        <v>21</v>
      </c>
      <c r="AF68" s="19" t="s">
        <v>80</v>
      </c>
      <c r="AG68" s="19" t="s">
        <v>80</v>
      </c>
      <c r="AH68" s="19" t="s">
        <v>80</v>
      </c>
      <c r="AI68" s="19">
        <v>2</v>
      </c>
      <c r="AJ68" s="18">
        <f t="shared" si="38"/>
        <v>45</v>
      </c>
      <c r="AK68" s="48">
        <f t="shared" si="39"/>
        <v>22</v>
      </c>
      <c r="AL68" s="48">
        <f t="shared" si="39"/>
        <v>23</v>
      </c>
      <c r="AM68" s="18">
        <f t="shared" si="40"/>
        <v>36</v>
      </c>
      <c r="AN68" s="19">
        <v>13</v>
      </c>
      <c r="AO68" s="19">
        <v>23</v>
      </c>
      <c r="AP68" s="58">
        <f t="shared" si="41"/>
        <v>105.88235294117648</v>
      </c>
      <c r="AQ68" s="58">
        <f t="shared" si="41"/>
        <v>100</v>
      </c>
      <c r="AR68" s="58">
        <f t="shared" si="41"/>
        <v>109.52380952380953</v>
      </c>
      <c r="AS68" s="23"/>
      <c r="AT68" s="19"/>
      <c r="AU68" s="24">
        <f t="shared" si="42"/>
        <v>34</v>
      </c>
      <c r="AV68" s="25">
        <v>13</v>
      </c>
      <c r="AW68" s="26">
        <v>21</v>
      </c>
    </row>
    <row r="69" spans="2:49" ht="17.25" customHeight="1">
      <c r="B69" s="90"/>
      <c r="C69" s="87" t="s">
        <v>94</v>
      </c>
      <c r="D69" s="86"/>
      <c r="E69" s="43" t="str">
        <f t="shared" si="31"/>
        <v>－</v>
      </c>
      <c r="F69" s="44" t="str">
        <f t="shared" si="31"/>
        <v>－</v>
      </c>
      <c r="G69" s="44" t="str">
        <f t="shared" si="31"/>
        <v>－</v>
      </c>
      <c r="H69" s="18" t="str">
        <f t="shared" si="32"/>
        <v>－</v>
      </c>
      <c r="I69" s="48" t="str">
        <f t="shared" si="33"/>
        <v>－</v>
      </c>
      <c r="J69" s="20" t="str">
        <f t="shared" si="33"/>
        <v>－</v>
      </c>
      <c r="K69" s="19" t="s">
        <v>79</v>
      </c>
      <c r="L69" s="19" t="s">
        <v>79</v>
      </c>
      <c r="M69" s="19" t="s">
        <v>79</v>
      </c>
      <c r="N69" s="19" t="s">
        <v>79</v>
      </c>
      <c r="O69" s="19" t="s">
        <v>79</v>
      </c>
      <c r="P69" s="19" t="s">
        <v>79</v>
      </c>
      <c r="Q69" s="18" t="str">
        <f t="shared" si="34"/>
        <v>－</v>
      </c>
      <c r="R69" s="20" t="str">
        <f t="shared" si="35"/>
        <v>－</v>
      </c>
      <c r="S69" s="20" t="str">
        <f t="shared" si="35"/>
        <v>－</v>
      </c>
      <c r="T69" s="19" t="s">
        <v>80</v>
      </c>
      <c r="U69" s="19" t="s">
        <v>80</v>
      </c>
      <c r="V69" s="19" t="s">
        <v>80</v>
      </c>
      <c r="W69" s="19" t="s">
        <v>80</v>
      </c>
      <c r="X69" s="3"/>
      <c r="Y69" s="46" t="s">
        <v>94</v>
      </c>
      <c r="Z69" s="66"/>
      <c r="AA69" s="18" t="str">
        <f t="shared" si="36"/>
        <v>－</v>
      </c>
      <c r="AB69" s="20" t="str">
        <f t="shared" si="37"/>
        <v>－</v>
      </c>
      <c r="AC69" s="20" t="str">
        <f t="shared" si="37"/>
        <v>－</v>
      </c>
      <c r="AD69" s="19" t="s">
        <v>80</v>
      </c>
      <c r="AE69" s="19" t="s">
        <v>80</v>
      </c>
      <c r="AF69" s="19" t="s">
        <v>80</v>
      </c>
      <c r="AG69" s="19" t="s">
        <v>80</v>
      </c>
      <c r="AH69" s="19" t="s">
        <v>80</v>
      </c>
      <c r="AI69" s="19" t="s">
        <v>80</v>
      </c>
      <c r="AJ69" s="18" t="str">
        <f t="shared" si="38"/>
        <v>－</v>
      </c>
      <c r="AK69" s="48" t="str">
        <f t="shared" si="39"/>
        <v>－</v>
      </c>
      <c r="AL69" s="48" t="str">
        <f t="shared" si="39"/>
        <v>－</v>
      </c>
      <c r="AM69" s="18" t="str">
        <f t="shared" si="40"/>
        <v>－</v>
      </c>
      <c r="AN69" s="19" t="s">
        <v>80</v>
      </c>
      <c r="AO69" s="19" t="s">
        <v>80</v>
      </c>
      <c r="AP69" s="58" t="str">
        <f t="shared" si="41"/>
        <v>－</v>
      </c>
      <c r="AQ69" s="58" t="str">
        <f t="shared" si="41"/>
        <v>－</v>
      </c>
      <c r="AR69" s="58" t="str">
        <f t="shared" si="41"/>
        <v>－</v>
      </c>
      <c r="AS69" s="23"/>
      <c r="AT69" s="19"/>
      <c r="AU69" s="24">
        <f t="shared" si="42"/>
        <v>46</v>
      </c>
      <c r="AV69" s="25">
        <v>24</v>
      </c>
      <c r="AW69" s="26">
        <v>22</v>
      </c>
    </row>
    <row r="70" spans="2:49" ht="17.25" customHeight="1">
      <c r="B70" s="90"/>
      <c r="C70" s="87" t="s">
        <v>95</v>
      </c>
      <c r="D70" s="86"/>
      <c r="E70" s="43" t="str">
        <f t="shared" si="31"/>
        <v>－</v>
      </c>
      <c r="F70" s="44" t="str">
        <f t="shared" si="31"/>
        <v>－</v>
      </c>
      <c r="G70" s="44" t="str">
        <f t="shared" si="31"/>
        <v>－</v>
      </c>
      <c r="H70" s="18" t="str">
        <f t="shared" si="32"/>
        <v>－</v>
      </c>
      <c r="I70" s="48" t="str">
        <f t="shared" si="33"/>
        <v>－</v>
      </c>
      <c r="J70" s="20" t="str">
        <f t="shared" si="33"/>
        <v>－</v>
      </c>
      <c r="K70" s="19" t="s">
        <v>79</v>
      </c>
      <c r="L70" s="19" t="s">
        <v>79</v>
      </c>
      <c r="M70" s="19" t="s">
        <v>79</v>
      </c>
      <c r="N70" s="19" t="s">
        <v>79</v>
      </c>
      <c r="O70" s="19" t="s">
        <v>79</v>
      </c>
      <c r="P70" s="19" t="s">
        <v>79</v>
      </c>
      <c r="Q70" s="18" t="str">
        <f t="shared" si="34"/>
        <v>－</v>
      </c>
      <c r="R70" s="20" t="str">
        <f t="shared" si="35"/>
        <v>－</v>
      </c>
      <c r="S70" s="20" t="str">
        <f t="shared" si="35"/>
        <v>－</v>
      </c>
      <c r="T70" s="19" t="s">
        <v>80</v>
      </c>
      <c r="U70" s="19" t="s">
        <v>80</v>
      </c>
      <c r="V70" s="19" t="s">
        <v>80</v>
      </c>
      <c r="W70" s="19" t="s">
        <v>80</v>
      </c>
      <c r="X70" s="3"/>
      <c r="Y70" s="46" t="s">
        <v>95</v>
      </c>
      <c r="Z70" s="66"/>
      <c r="AA70" s="18" t="str">
        <f t="shared" si="36"/>
        <v>－</v>
      </c>
      <c r="AB70" s="20" t="str">
        <f t="shared" si="37"/>
        <v>－</v>
      </c>
      <c r="AC70" s="20" t="str">
        <f t="shared" si="37"/>
        <v>－</v>
      </c>
      <c r="AD70" s="19" t="s">
        <v>80</v>
      </c>
      <c r="AE70" s="19" t="s">
        <v>80</v>
      </c>
      <c r="AF70" s="19" t="s">
        <v>80</v>
      </c>
      <c r="AG70" s="19" t="s">
        <v>80</v>
      </c>
      <c r="AH70" s="19" t="s">
        <v>80</v>
      </c>
      <c r="AI70" s="19" t="s">
        <v>80</v>
      </c>
      <c r="AJ70" s="18" t="str">
        <f t="shared" si="38"/>
        <v>－</v>
      </c>
      <c r="AK70" s="48" t="str">
        <f t="shared" si="39"/>
        <v>－</v>
      </c>
      <c r="AL70" s="48" t="str">
        <f t="shared" si="39"/>
        <v>－</v>
      </c>
      <c r="AM70" s="18" t="str">
        <f t="shared" si="40"/>
        <v>－</v>
      </c>
      <c r="AN70" s="19" t="s">
        <v>80</v>
      </c>
      <c r="AO70" s="19" t="s">
        <v>80</v>
      </c>
      <c r="AP70" s="58" t="str">
        <f t="shared" si="41"/>
        <v>－</v>
      </c>
      <c r="AQ70" s="58" t="str">
        <f t="shared" si="41"/>
        <v>－</v>
      </c>
      <c r="AR70" s="58" t="str">
        <f t="shared" si="41"/>
        <v>－</v>
      </c>
      <c r="AS70" s="23"/>
      <c r="AT70" s="19"/>
      <c r="AU70" s="24">
        <f t="shared" si="42"/>
        <v>39</v>
      </c>
      <c r="AV70" s="25">
        <v>23</v>
      </c>
      <c r="AW70" s="26">
        <v>16</v>
      </c>
    </row>
    <row r="71" spans="2:49" ht="17.25" customHeight="1">
      <c r="B71" s="90"/>
      <c r="C71" s="87" t="s">
        <v>96</v>
      </c>
      <c r="D71" s="86"/>
      <c r="E71" s="43" t="str">
        <f t="shared" si="31"/>
        <v>－</v>
      </c>
      <c r="F71" s="44" t="str">
        <f t="shared" si="31"/>
        <v>－</v>
      </c>
      <c r="G71" s="44" t="str">
        <f t="shared" si="31"/>
        <v>－</v>
      </c>
      <c r="H71" s="18" t="str">
        <f t="shared" si="32"/>
        <v>－</v>
      </c>
      <c r="I71" s="48" t="str">
        <f t="shared" si="33"/>
        <v>－</v>
      </c>
      <c r="J71" s="20" t="str">
        <f t="shared" si="33"/>
        <v>－</v>
      </c>
      <c r="K71" s="19" t="s">
        <v>79</v>
      </c>
      <c r="L71" s="19" t="s">
        <v>79</v>
      </c>
      <c r="M71" s="19" t="s">
        <v>79</v>
      </c>
      <c r="N71" s="19" t="s">
        <v>79</v>
      </c>
      <c r="O71" s="19" t="s">
        <v>79</v>
      </c>
      <c r="P71" s="19" t="s">
        <v>79</v>
      </c>
      <c r="Q71" s="18" t="str">
        <f t="shared" si="34"/>
        <v>－</v>
      </c>
      <c r="R71" s="20" t="str">
        <f t="shared" si="35"/>
        <v>－</v>
      </c>
      <c r="S71" s="20" t="str">
        <f t="shared" si="35"/>
        <v>－</v>
      </c>
      <c r="T71" s="19" t="s">
        <v>80</v>
      </c>
      <c r="U71" s="19" t="s">
        <v>80</v>
      </c>
      <c r="V71" s="19" t="s">
        <v>80</v>
      </c>
      <c r="W71" s="19" t="s">
        <v>80</v>
      </c>
      <c r="X71" s="3"/>
      <c r="Y71" s="46" t="s">
        <v>96</v>
      </c>
      <c r="Z71" s="66"/>
      <c r="AA71" s="18" t="str">
        <f t="shared" si="36"/>
        <v>－</v>
      </c>
      <c r="AB71" s="20" t="str">
        <f t="shared" si="37"/>
        <v>－</v>
      </c>
      <c r="AC71" s="20" t="str">
        <f t="shared" si="37"/>
        <v>－</v>
      </c>
      <c r="AD71" s="19" t="s">
        <v>80</v>
      </c>
      <c r="AE71" s="19" t="s">
        <v>80</v>
      </c>
      <c r="AF71" s="19" t="s">
        <v>80</v>
      </c>
      <c r="AG71" s="19" t="s">
        <v>80</v>
      </c>
      <c r="AH71" s="19" t="s">
        <v>80</v>
      </c>
      <c r="AI71" s="19" t="s">
        <v>80</v>
      </c>
      <c r="AJ71" s="18" t="str">
        <f t="shared" si="38"/>
        <v>－</v>
      </c>
      <c r="AK71" s="48" t="str">
        <f t="shared" si="39"/>
        <v>－</v>
      </c>
      <c r="AL71" s="48" t="str">
        <f t="shared" si="39"/>
        <v>－</v>
      </c>
      <c r="AM71" s="18" t="str">
        <f t="shared" si="40"/>
        <v>－</v>
      </c>
      <c r="AN71" s="19" t="s">
        <v>80</v>
      </c>
      <c r="AO71" s="19" t="s">
        <v>80</v>
      </c>
      <c r="AP71" s="58" t="str">
        <f t="shared" si="41"/>
        <v>－</v>
      </c>
      <c r="AQ71" s="58" t="str">
        <f t="shared" si="41"/>
        <v>－</v>
      </c>
      <c r="AR71" s="58" t="str">
        <f t="shared" si="41"/>
        <v>－</v>
      </c>
      <c r="AS71" s="23"/>
      <c r="AT71" s="19"/>
      <c r="AU71" s="24">
        <f t="shared" si="42"/>
        <v>62</v>
      </c>
      <c r="AV71" s="25">
        <v>32</v>
      </c>
      <c r="AW71" s="26">
        <v>30</v>
      </c>
    </row>
    <row r="72" spans="2:49" ht="17.25" customHeight="1">
      <c r="B72" s="90"/>
      <c r="C72" s="87" t="s">
        <v>97</v>
      </c>
      <c r="D72" s="86"/>
      <c r="E72" s="43">
        <f t="shared" si="31"/>
        <v>67</v>
      </c>
      <c r="F72" s="44">
        <f t="shared" si="31"/>
        <v>31</v>
      </c>
      <c r="G72" s="44">
        <f t="shared" si="31"/>
        <v>36</v>
      </c>
      <c r="H72" s="18">
        <f t="shared" si="32"/>
        <v>19</v>
      </c>
      <c r="I72" s="48">
        <f t="shared" si="33"/>
        <v>11</v>
      </c>
      <c r="J72" s="20">
        <f t="shared" si="33"/>
        <v>8</v>
      </c>
      <c r="K72" s="19" t="s">
        <v>79</v>
      </c>
      <c r="L72" s="19" t="s">
        <v>79</v>
      </c>
      <c r="M72" s="19">
        <v>11</v>
      </c>
      <c r="N72" s="19">
        <v>8</v>
      </c>
      <c r="O72" s="19" t="s">
        <v>79</v>
      </c>
      <c r="P72" s="19" t="s">
        <v>79</v>
      </c>
      <c r="Q72" s="18">
        <f t="shared" si="34"/>
        <v>20</v>
      </c>
      <c r="R72" s="20">
        <f t="shared" si="35"/>
        <v>7</v>
      </c>
      <c r="S72" s="20">
        <f t="shared" si="35"/>
        <v>13</v>
      </c>
      <c r="T72" s="19">
        <v>7</v>
      </c>
      <c r="U72" s="19">
        <v>12</v>
      </c>
      <c r="V72" s="19" t="s">
        <v>80</v>
      </c>
      <c r="W72" s="19">
        <v>1</v>
      </c>
      <c r="X72" s="3"/>
      <c r="Y72" s="46" t="s">
        <v>97</v>
      </c>
      <c r="Z72" s="66"/>
      <c r="AA72" s="18">
        <f t="shared" si="36"/>
        <v>28</v>
      </c>
      <c r="AB72" s="20">
        <f t="shared" si="37"/>
        <v>13</v>
      </c>
      <c r="AC72" s="20">
        <f t="shared" si="37"/>
        <v>15</v>
      </c>
      <c r="AD72" s="19">
        <v>10</v>
      </c>
      <c r="AE72" s="19">
        <v>14</v>
      </c>
      <c r="AF72" s="19">
        <v>1</v>
      </c>
      <c r="AG72" s="19">
        <v>1</v>
      </c>
      <c r="AH72" s="19">
        <v>2</v>
      </c>
      <c r="AI72" s="19" t="s">
        <v>80</v>
      </c>
      <c r="AJ72" s="18">
        <f t="shared" si="38"/>
        <v>22</v>
      </c>
      <c r="AK72" s="48">
        <f t="shared" si="39"/>
        <v>13</v>
      </c>
      <c r="AL72" s="48">
        <f t="shared" si="39"/>
        <v>9</v>
      </c>
      <c r="AM72" s="18">
        <f t="shared" si="40"/>
        <v>28</v>
      </c>
      <c r="AN72" s="19">
        <v>13</v>
      </c>
      <c r="AO72" s="19">
        <v>15</v>
      </c>
      <c r="AP72" s="58">
        <f t="shared" si="41"/>
        <v>71.7948717948718</v>
      </c>
      <c r="AQ72" s="58">
        <f t="shared" si="41"/>
        <v>68.42105263157895</v>
      </c>
      <c r="AR72" s="58">
        <f t="shared" si="41"/>
        <v>75</v>
      </c>
      <c r="AS72" s="23"/>
      <c r="AT72" s="19"/>
      <c r="AU72" s="24">
        <f t="shared" si="42"/>
        <v>39</v>
      </c>
      <c r="AV72" s="25">
        <v>19</v>
      </c>
      <c r="AW72" s="26">
        <v>20</v>
      </c>
    </row>
    <row r="73" spans="2:49" ht="17.25" customHeight="1">
      <c r="B73" s="90"/>
      <c r="C73" s="87" t="s">
        <v>98</v>
      </c>
      <c r="D73" s="86"/>
      <c r="E73" s="43">
        <f t="shared" si="31"/>
        <v>243</v>
      </c>
      <c r="F73" s="44">
        <f t="shared" si="31"/>
        <v>119</v>
      </c>
      <c r="G73" s="44">
        <f t="shared" si="31"/>
        <v>124</v>
      </c>
      <c r="H73" s="18">
        <f t="shared" si="32"/>
        <v>75</v>
      </c>
      <c r="I73" s="48">
        <f t="shared" si="33"/>
        <v>30</v>
      </c>
      <c r="J73" s="20">
        <f t="shared" si="33"/>
        <v>45</v>
      </c>
      <c r="K73" s="19" t="s">
        <v>79</v>
      </c>
      <c r="L73" s="19" t="s">
        <v>79</v>
      </c>
      <c r="M73" s="19">
        <v>30</v>
      </c>
      <c r="N73" s="19">
        <v>45</v>
      </c>
      <c r="O73" s="19" t="s">
        <v>79</v>
      </c>
      <c r="P73" s="19" t="s">
        <v>79</v>
      </c>
      <c r="Q73" s="18">
        <f t="shared" si="34"/>
        <v>78</v>
      </c>
      <c r="R73" s="20">
        <f t="shared" si="35"/>
        <v>43</v>
      </c>
      <c r="S73" s="20">
        <f t="shared" si="35"/>
        <v>35</v>
      </c>
      <c r="T73" s="19">
        <v>39</v>
      </c>
      <c r="U73" s="19">
        <v>34</v>
      </c>
      <c r="V73" s="19">
        <v>4</v>
      </c>
      <c r="W73" s="19">
        <v>1</v>
      </c>
      <c r="X73" s="3"/>
      <c r="Y73" s="46" t="s">
        <v>98</v>
      </c>
      <c r="Z73" s="66"/>
      <c r="AA73" s="18">
        <f t="shared" si="36"/>
        <v>90</v>
      </c>
      <c r="AB73" s="20">
        <f t="shared" si="37"/>
        <v>46</v>
      </c>
      <c r="AC73" s="20">
        <f t="shared" si="37"/>
        <v>44</v>
      </c>
      <c r="AD73" s="19">
        <v>42</v>
      </c>
      <c r="AE73" s="19">
        <v>34</v>
      </c>
      <c r="AF73" s="19">
        <v>4</v>
      </c>
      <c r="AG73" s="19">
        <v>8</v>
      </c>
      <c r="AH73" s="19" t="s">
        <v>80</v>
      </c>
      <c r="AI73" s="19">
        <v>2</v>
      </c>
      <c r="AJ73" s="18">
        <f t="shared" si="38"/>
        <v>82</v>
      </c>
      <c r="AK73" s="48">
        <f t="shared" si="39"/>
        <v>34</v>
      </c>
      <c r="AL73" s="48">
        <f t="shared" si="39"/>
        <v>48</v>
      </c>
      <c r="AM73" s="18">
        <f t="shared" si="40"/>
        <v>68</v>
      </c>
      <c r="AN73" s="19">
        <v>39</v>
      </c>
      <c r="AO73" s="19">
        <v>29</v>
      </c>
      <c r="AP73" s="58">
        <f t="shared" si="41"/>
        <v>69.38775510204081</v>
      </c>
      <c r="AQ73" s="58">
        <f t="shared" si="41"/>
        <v>69.64285714285714</v>
      </c>
      <c r="AR73" s="58">
        <f t="shared" si="41"/>
        <v>69.04761904761905</v>
      </c>
      <c r="AS73" s="23"/>
      <c r="AT73" s="19"/>
      <c r="AU73" s="24">
        <f t="shared" si="42"/>
        <v>98</v>
      </c>
      <c r="AV73" s="25">
        <v>56</v>
      </c>
      <c r="AW73" s="26">
        <v>42</v>
      </c>
    </row>
    <row r="74" spans="2:49" ht="17.25" customHeight="1">
      <c r="B74" s="90"/>
      <c r="C74" s="87" t="s">
        <v>99</v>
      </c>
      <c r="D74" s="86"/>
      <c r="E74" s="43">
        <f t="shared" si="31"/>
        <v>46</v>
      </c>
      <c r="F74" s="44">
        <f t="shared" si="31"/>
        <v>21</v>
      </c>
      <c r="G74" s="44">
        <f t="shared" si="31"/>
        <v>25</v>
      </c>
      <c r="H74" s="18">
        <f t="shared" si="32"/>
        <v>13</v>
      </c>
      <c r="I74" s="48">
        <f t="shared" si="33"/>
        <v>7</v>
      </c>
      <c r="J74" s="20">
        <f t="shared" si="33"/>
        <v>6</v>
      </c>
      <c r="K74" s="19" t="s">
        <v>79</v>
      </c>
      <c r="L74" s="19" t="s">
        <v>79</v>
      </c>
      <c r="M74" s="19">
        <v>7</v>
      </c>
      <c r="N74" s="19">
        <v>5</v>
      </c>
      <c r="O74" s="19" t="s">
        <v>79</v>
      </c>
      <c r="P74" s="19">
        <v>1</v>
      </c>
      <c r="Q74" s="18">
        <f t="shared" si="34"/>
        <v>17</v>
      </c>
      <c r="R74" s="20">
        <f t="shared" si="35"/>
        <v>9</v>
      </c>
      <c r="S74" s="20">
        <f t="shared" si="35"/>
        <v>8</v>
      </c>
      <c r="T74" s="19">
        <v>9</v>
      </c>
      <c r="U74" s="19">
        <v>4</v>
      </c>
      <c r="V74" s="19" t="s">
        <v>80</v>
      </c>
      <c r="W74" s="19">
        <v>4</v>
      </c>
      <c r="X74" s="3"/>
      <c r="Y74" s="46" t="s">
        <v>99</v>
      </c>
      <c r="Z74" s="66"/>
      <c r="AA74" s="18">
        <f t="shared" si="36"/>
        <v>16</v>
      </c>
      <c r="AB74" s="20">
        <f t="shared" si="37"/>
        <v>5</v>
      </c>
      <c r="AC74" s="20">
        <f t="shared" si="37"/>
        <v>11</v>
      </c>
      <c r="AD74" s="19">
        <v>4</v>
      </c>
      <c r="AE74" s="19">
        <v>7</v>
      </c>
      <c r="AF74" s="19">
        <v>1</v>
      </c>
      <c r="AG74" s="19">
        <v>4</v>
      </c>
      <c r="AH74" s="19" t="s">
        <v>80</v>
      </c>
      <c r="AI74" s="19" t="s">
        <v>80</v>
      </c>
      <c r="AJ74" s="18">
        <f t="shared" si="38"/>
        <v>16</v>
      </c>
      <c r="AK74" s="48">
        <f t="shared" si="39"/>
        <v>7</v>
      </c>
      <c r="AL74" s="48">
        <f t="shared" si="39"/>
        <v>9</v>
      </c>
      <c r="AM74" s="18">
        <f t="shared" si="40"/>
        <v>20</v>
      </c>
      <c r="AN74" s="19">
        <v>10</v>
      </c>
      <c r="AO74" s="19">
        <v>10</v>
      </c>
      <c r="AP74" s="58">
        <f t="shared" si="41"/>
        <v>37.735849056603776</v>
      </c>
      <c r="AQ74" s="58">
        <f t="shared" si="41"/>
        <v>38.46153846153847</v>
      </c>
      <c r="AR74" s="58">
        <f t="shared" si="41"/>
        <v>37.03703703703704</v>
      </c>
      <c r="AS74" s="23"/>
      <c r="AT74" s="19"/>
      <c r="AU74" s="24">
        <f t="shared" si="42"/>
        <v>53</v>
      </c>
      <c r="AV74" s="25">
        <v>26</v>
      </c>
      <c r="AW74" s="26">
        <v>27</v>
      </c>
    </row>
    <row r="75" spans="2:49" ht="17.25" customHeight="1">
      <c r="B75" s="90"/>
      <c r="C75" s="87" t="s">
        <v>100</v>
      </c>
      <c r="D75" s="86"/>
      <c r="E75" s="43">
        <f t="shared" si="31"/>
        <v>129</v>
      </c>
      <c r="F75" s="44">
        <f t="shared" si="31"/>
        <v>63</v>
      </c>
      <c r="G75" s="44">
        <f t="shared" si="31"/>
        <v>66</v>
      </c>
      <c r="H75" s="18">
        <f t="shared" si="32"/>
        <v>44</v>
      </c>
      <c r="I75" s="48">
        <f t="shared" si="33"/>
        <v>22</v>
      </c>
      <c r="J75" s="20">
        <f t="shared" si="33"/>
        <v>22</v>
      </c>
      <c r="K75" s="19" t="s">
        <v>79</v>
      </c>
      <c r="L75" s="19" t="s">
        <v>79</v>
      </c>
      <c r="M75" s="19">
        <v>22</v>
      </c>
      <c r="N75" s="19">
        <v>22</v>
      </c>
      <c r="O75" s="19" t="s">
        <v>79</v>
      </c>
      <c r="P75" s="19" t="s">
        <v>79</v>
      </c>
      <c r="Q75" s="18">
        <f t="shared" si="34"/>
        <v>45</v>
      </c>
      <c r="R75" s="20">
        <f t="shared" si="35"/>
        <v>19</v>
      </c>
      <c r="S75" s="20">
        <f t="shared" si="35"/>
        <v>26</v>
      </c>
      <c r="T75" s="19">
        <v>15</v>
      </c>
      <c r="U75" s="19">
        <v>24</v>
      </c>
      <c r="V75" s="19">
        <v>4</v>
      </c>
      <c r="W75" s="19">
        <v>2</v>
      </c>
      <c r="X75" s="3"/>
      <c r="Y75" s="46" t="s">
        <v>100</v>
      </c>
      <c r="Z75" s="66"/>
      <c r="AA75" s="18">
        <f t="shared" si="36"/>
        <v>40</v>
      </c>
      <c r="AB75" s="20">
        <f t="shared" si="37"/>
        <v>22</v>
      </c>
      <c r="AC75" s="20">
        <f t="shared" si="37"/>
        <v>18</v>
      </c>
      <c r="AD75" s="19" t="s">
        <v>80</v>
      </c>
      <c r="AE75" s="19" t="s">
        <v>80</v>
      </c>
      <c r="AF75" s="19">
        <v>18</v>
      </c>
      <c r="AG75" s="19">
        <v>17</v>
      </c>
      <c r="AH75" s="19">
        <v>4</v>
      </c>
      <c r="AI75" s="19">
        <v>1</v>
      </c>
      <c r="AJ75" s="18">
        <f t="shared" si="38"/>
        <v>55</v>
      </c>
      <c r="AK75" s="48">
        <f t="shared" si="39"/>
        <v>30</v>
      </c>
      <c r="AL75" s="48">
        <f t="shared" si="39"/>
        <v>25</v>
      </c>
      <c r="AM75" s="18">
        <f t="shared" si="40"/>
        <v>59</v>
      </c>
      <c r="AN75" s="19">
        <v>26</v>
      </c>
      <c r="AO75" s="19">
        <v>33</v>
      </c>
      <c r="AP75" s="58">
        <f t="shared" si="41"/>
        <v>81.94444444444444</v>
      </c>
      <c r="AQ75" s="58">
        <f t="shared" si="41"/>
        <v>72.22222222222221</v>
      </c>
      <c r="AR75" s="58">
        <f t="shared" si="41"/>
        <v>91.66666666666666</v>
      </c>
      <c r="AS75" s="23"/>
      <c r="AT75" s="19"/>
      <c r="AU75" s="24">
        <f t="shared" si="42"/>
        <v>72</v>
      </c>
      <c r="AV75" s="25">
        <v>36</v>
      </c>
      <c r="AW75" s="26">
        <v>36</v>
      </c>
    </row>
    <row r="76" spans="2:49" ht="17.25" customHeight="1">
      <c r="B76" s="90"/>
      <c r="C76" s="87" t="s">
        <v>101</v>
      </c>
      <c r="D76" s="86"/>
      <c r="E76" s="43" t="str">
        <f t="shared" si="31"/>
        <v>－</v>
      </c>
      <c r="F76" s="44" t="str">
        <f t="shared" si="31"/>
        <v>－</v>
      </c>
      <c r="G76" s="44" t="str">
        <f t="shared" si="31"/>
        <v>－</v>
      </c>
      <c r="H76" s="18" t="str">
        <f t="shared" si="32"/>
        <v>－</v>
      </c>
      <c r="I76" s="48" t="str">
        <f t="shared" si="33"/>
        <v>－</v>
      </c>
      <c r="J76" s="20" t="str">
        <f t="shared" si="33"/>
        <v>－</v>
      </c>
      <c r="K76" s="19" t="s">
        <v>79</v>
      </c>
      <c r="L76" s="19" t="s">
        <v>79</v>
      </c>
      <c r="M76" s="19" t="s">
        <v>79</v>
      </c>
      <c r="N76" s="19" t="s">
        <v>79</v>
      </c>
      <c r="O76" s="19" t="s">
        <v>79</v>
      </c>
      <c r="P76" s="19" t="s">
        <v>79</v>
      </c>
      <c r="Q76" s="18" t="str">
        <f t="shared" si="34"/>
        <v>－</v>
      </c>
      <c r="R76" s="20" t="str">
        <f t="shared" si="35"/>
        <v>－</v>
      </c>
      <c r="S76" s="20" t="str">
        <f t="shared" si="35"/>
        <v>－</v>
      </c>
      <c r="T76" s="19" t="s">
        <v>80</v>
      </c>
      <c r="U76" s="19" t="s">
        <v>80</v>
      </c>
      <c r="V76" s="19" t="s">
        <v>80</v>
      </c>
      <c r="W76" s="19" t="s">
        <v>80</v>
      </c>
      <c r="X76" s="3"/>
      <c r="Y76" s="46" t="s">
        <v>101</v>
      </c>
      <c r="Z76" s="66"/>
      <c r="AA76" s="18" t="str">
        <f t="shared" si="36"/>
        <v>－</v>
      </c>
      <c r="AB76" s="20" t="str">
        <f t="shared" si="37"/>
        <v>－</v>
      </c>
      <c r="AC76" s="20" t="str">
        <f t="shared" si="37"/>
        <v>－</v>
      </c>
      <c r="AD76" s="19" t="s">
        <v>80</v>
      </c>
      <c r="AE76" s="19" t="s">
        <v>80</v>
      </c>
      <c r="AF76" s="19" t="s">
        <v>80</v>
      </c>
      <c r="AG76" s="19" t="s">
        <v>80</v>
      </c>
      <c r="AH76" s="19" t="s">
        <v>80</v>
      </c>
      <c r="AI76" s="19" t="s">
        <v>80</v>
      </c>
      <c r="AJ76" s="18" t="str">
        <f t="shared" si="38"/>
        <v>－</v>
      </c>
      <c r="AK76" s="48" t="str">
        <f t="shared" si="39"/>
        <v>－</v>
      </c>
      <c r="AL76" s="48" t="str">
        <f t="shared" si="39"/>
        <v>－</v>
      </c>
      <c r="AM76" s="18" t="str">
        <f t="shared" si="40"/>
        <v>－</v>
      </c>
      <c r="AN76" s="19" t="s">
        <v>80</v>
      </c>
      <c r="AO76" s="19" t="s">
        <v>80</v>
      </c>
      <c r="AP76" s="58" t="str">
        <f t="shared" si="41"/>
        <v>－</v>
      </c>
      <c r="AQ76" s="58" t="str">
        <f t="shared" si="41"/>
        <v>－</v>
      </c>
      <c r="AR76" s="58" t="str">
        <f t="shared" si="41"/>
        <v>－</v>
      </c>
      <c r="AS76" s="23"/>
      <c r="AT76" s="19"/>
      <c r="AU76" s="24">
        <f t="shared" si="42"/>
        <v>89</v>
      </c>
      <c r="AV76" s="25">
        <v>53</v>
      </c>
      <c r="AW76" s="26">
        <v>36</v>
      </c>
    </row>
    <row r="77" spans="2:49" ht="17.25" customHeight="1">
      <c r="B77" s="90"/>
      <c r="C77" s="87" t="s">
        <v>102</v>
      </c>
      <c r="D77" s="86"/>
      <c r="E77" s="43">
        <f t="shared" si="31"/>
        <v>173</v>
      </c>
      <c r="F77" s="44">
        <f t="shared" si="31"/>
        <v>90</v>
      </c>
      <c r="G77" s="44">
        <f t="shared" si="31"/>
        <v>83</v>
      </c>
      <c r="H77" s="18" t="str">
        <f t="shared" si="32"/>
        <v>－</v>
      </c>
      <c r="I77" s="48" t="str">
        <f t="shared" si="33"/>
        <v>－</v>
      </c>
      <c r="J77" s="20" t="str">
        <f t="shared" si="33"/>
        <v>－</v>
      </c>
      <c r="K77" s="19" t="s">
        <v>79</v>
      </c>
      <c r="L77" s="19" t="s">
        <v>79</v>
      </c>
      <c r="M77" s="19" t="s">
        <v>79</v>
      </c>
      <c r="N77" s="19" t="s">
        <v>79</v>
      </c>
      <c r="O77" s="19" t="s">
        <v>79</v>
      </c>
      <c r="P77" s="19" t="s">
        <v>79</v>
      </c>
      <c r="Q77" s="18">
        <f t="shared" si="34"/>
        <v>89</v>
      </c>
      <c r="R77" s="20">
        <f t="shared" si="35"/>
        <v>46</v>
      </c>
      <c r="S77" s="20">
        <f t="shared" si="35"/>
        <v>43</v>
      </c>
      <c r="T77" s="19" t="s">
        <v>80</v>
      </c>
      <c r="U77" s="19" t="s">
        <v>80</v>
      </c>
      <c r="V77" s="19">
        <v>46</v>
      </c>
      <c r="W77" s="19">
        <v>43</v>
      </c>
      <c r="X77" s="3"/>
      <c r="Y77" s="46" t="s">
        <v>102</v>
      </c>
      <c r="Z77" s="66"/>
      <c r="AA77" s="18">
        <f t="shared" si="36"/>
        <v>84</v>
      </c>
      <c r="AB77" s="20">
        <f t="shared" si="37"/>
        <v>44</v>
      </c>
      <c r="AC77" s="20">
        <f t="shared" si="37"/>
        <v>40</v>
      </c>
      <c r="AD77" s="19" t="s">
        <v>80</v>
      </c>
      <c r="AE77" s="19" t="s">
        <v>80</v>
      </c>
      <c r="AF77" s="19">
        <v>39</v>
      </c>
      <c r="AG77" s="19">
        <v>36</v>
      </c>
      <c r="AH77" s="19">
        <v>5</v>
      </c>
      <c r="AI77" s="19">
        <v>4</v>
      </c>
      <c r="AJ77" s="18">
        <f t="shared" si="38"/>
        <v>98</v>
      </c>
      <c r="AK77" s="48">
        <f t="shared" si="39"/>
        <v>51</v>
      </c>
      <c r="AL77" s="48">
        <f t="shared" si="39"/>
        <v>47</v>
      </c>
      <c r="AM77" s="18">
        <f t="shared" si="40"/>
        <v>93</v>
      </c>
      <c r="AN77" s="19">
        <v>44</v>
      </c>
      <c r="AO77" s="19">
        <v>49</v>
      </c>
      <c r="AP77" s="58">
        <f t="shared" si="41"/>
        <v>40.43478260869565</v>
      </c>
      <c r="AQ77" s="58">
        <f t="shared" si="41"/>
        <v>36.666666666666664</v>
      </c>
      <c r="AR77" s="58">
        <f t="shared" si="41"/>
        <v>44.54545454545455</v>
      </c>
      <c r="AS77" s="23"/>
      <c r="AT77" s="19"/>
      <c r="AU77" s="24">
        <f t="shared" si="42"/>
        <v>230</v>
      </c>
      <c r="AV77" s="25">
        <v>120</v>
      </c>
      <c r="AW77" s="26">
        <v>110</v>
      </c>
    </row>
    <row r="78" spans="2:49" ht="17.25" customHeight="1">
      <c r="B78" s="90"/>
      <c r="C78" s="87" t="s">
        <v>87</v>
      </c>
      <c r="D78" s="86"/>
      <c r="E78" s="43">
        <f t="shared" si="31"/>
        <v>463</v>
      </c>
      <c r="F78" s="44">
        <f t="shared" si="31"/>
        <v>221</v>
      </c>
      <c r="G78" s="44">
        <f t="shared" si="31"/>
        <v>242</v>
      </c>
      <c r="H78" s="18">
        <f t="shared" si="32"/>
        <v>96</v>
      </c>
      <c r="I78" s="48">
        <f t="shared" si="33"/>
        <v>44</v>
      </c>
      <c r="J78" s="20">
        <f t="shared" si="33"/>
        <v>52</v>
      </c>
      <c r="K78" s="19" t="s">
        <v>79</v>
      </c>
      <c r="L78" s="19" t="s">
        <v>79</v>
      </c>
      <c r="M78" s="19">
        <v>44</v>
      </c>
      <c r="N78" s="19">
        <v>52</v>
      </c>
      <c r="O78" s="19" t="s">
        <v>79</v>
      </c>
      <c r="P78" s="19" t="s">
        <v>79</v>
      </c>
      <c r="Q78" s="18">
        <f t="shared" si="34"/>
        <v>193</v>
      </c>
      <c r="R78" s="20">
        <f t="shared" si="35"/>
        <v>94</v>
      </c>
      <c r="S78" s="20">
        <f t="shared" si="35"/>
        <v>99</v>
      </c>
      <c r="T78" s="19">
        <v>43</v>
      </c>
      <c r="U78" s="19">
        <v>52</v>
      </c>
      <c r="V78" s="19">
        <v>51</v>
      </c>
      <c r="W78" s="19">
        <v>47</v>
      </c>
      <c r="X78" s="3"/>
      <c r="Y78" s="46" t="s">
        <v>87</v>
      </c>
      <c r="Z78" s="66"/>
      <c r="AA78" s="18">
        <f t="shared" si="36"/>
        <v>174</v>
      </c>
      <c r="AB78" s="20">
        <f t="shared" si="37"/>
        <v>83</v>
      </c>
      <c r="AC78" s="20">
        <f t="shared" si="37"/>
        <v>91</v>
      </c>
      <c r="AD78" s="19">
        <v>33</v>
      </c>
      <c r="AE78" s="19">
        <v>43</v>
      </c>
      <c r="AF78" s="19">
        <v>40</v>
      </c>
      <c r="AG78" s="19">
        <v>41</v>
      </c>
      <c r="AH78" s="19">
        <v>10</v>
      </c>
      <c r="AI78" s="19">
        <v>7</v>
      </c>
      <c r="AJ78" s="18">
        <f t="shared" si="38"/>
        <v>211</v>
      </c>
      <c r="AK78" s="48">
        <f t="shared" si="39"/>
        <v>105</v>
      </c>
      <c r="AL78" s="48">
        <f t="shared" si="39"/>
        <v>106</v>
      </c>
      <c r="AM78" s="18">
        <f t="shared" si="40"/>
        <v>215</v>
      </c>
      <c r="AN78" s="19">
        <v>107</v>
      </c>
      <c r="AO78" s="19">
        <v>108</v>
      </c>
      <c r="AP78" s="58">
        <f t="shared" si="41"/>
        <v>75.97173144876325</v>
      </c>
      <c r="AQ78" s="58">
        <f t="shared" si="41"/>
        <v>69.48051948051948</v>
      </c>
      <c r="AR78" s="58">
        <f t="shared" si="41"/>
        <v>83.72093023255815</v>
      </c>
      <c r="AS78" s="23"/>
      <c r="AT78" s="19"/>
      <c r="AU78" s="24">
        <f t="shared" si="42"/>
        <v>283</v>
      </c>
      <c r="AV78" s="25">
        <v>154</v>
      </c>
      <c r="AW78" s="26">
        <v>129</v>
      </c>
    </row>
    <row r="79" spans="2:49" ht="17.25" customHeight="1">
      <c r="B79" s="90"/>
      <c r="C79" s="87" t="s">
        <v>103</v>
      </c>
      <c r="D79" s="86"/>
      <c r="E79" s="43">
        <f t="shared" si="31"/>
        <v>123</v>
      </c>
      <c r="F79" s="44">
        <f t="shared" si="31"/>
        <v>52</v>
      </c>
      <c r="G79" s="44">
        <f t="shared" si="31"/>
        <v>71</v>
      </c>
      <c r="H79" s="18">
        <f t="shared" si="32"/>
        <v>36</v>
      </c>
      <c r="I79" s="48">
        <f t="shared" si="33"/>
        <v>10</v>
      </c>
      <c r="J79" s="20">
        <f t="shared" si="33"/>
        <v>26</v>
      </c>
      <c r="K79" s="19" t="s">
        <v>79</v>
      </c>
      <c r="L79" s="19" t="s">
        <v>79</v>
      </c>
      <c r="M79" s="19">
        <v>10</v>
      </c>
      <c r="N79" s="19">
        <v>24</v>
      </c>
      <c r="O79" s="19" t="s">
        <v>79</v>
      </c>
      <c r="P79" s="19">
        <v>2</v>
      </c>
      <c r="Q79" s="18">
        <f t="shared" si="34"/>
        <v>45</v>
      </c>
      <c r="R79" s="20">
        <f t="shared" si="35"/>
        <v>22</v>
      </c>
      <c r="S79" s="20">
        <f t="shared" si="35"/>
        <v>23</v>
      </c>
      <c r="T79" s="19">
        <v>19</v>
      </c>
      <c r="U79" s="19">
        <v>22</v>
      </c>
      <c r="V79" s="19">
        <v>3</v>
      </c>
      <c r="W79" s="19">
        <v>1</v>
      </c>
      <c r="X79" s="3"/>
      <c r="Y79" s="46" t="s">
        <v>103</v>
      </c>
      <c r="Z79" s="66"/>
      <c r="AA79" s="18">
        <f t="shared" si="36"/>
        <v>42</v>
      </c>
      <c r="AB79" s="20">
        <f t="shared" si="37"/>
        <v>20</v>
      </c>
      <c r="AC79" s="20">
        <f t="shared" si="37"/>
        <v>22</v>
      </c>
      <c r="AD79" s="19">
        <v>16</v>
      </c>
      <c r="AE79" s="19">
        <v>18</v>
      </c>
      <c r="AF79" s="19">
        <v>3</v>
      </c>
      <c r="AG79" s="19">
        <v>4</v>
      </c>
      <c r="AH79" s="19">
        <v>1</v>
      </c>
      <c r="AI79" s="19" t="s">
        <v>80</v>
      </c>
      <c r="AJ79" s="18">
        <f t="shared" si="38"/>
        <v>39</v>
      </c>
      <c r="AK79" s="48">
        <f t="shared" si="39"/>
        <v>14</v>
      </c>
      <c r="AL79" s="48">
        <f t="shared" si="39"/>
        <v>25</v>
      </c>
      <c r="AM79" s="18">
        <f t="shared" si="40"/>
        <v>62</v>
      </c>
      <c r="AN79" s="19">
        <v>21</v>
      </c>
      <c r="AO79" s="19">
        <v>41</v>
      </c>
      <c r="AP79" s="58">
        <f t="shared" si="41"/>
        <v>20.80536912751678</v>
      </c>
      <c r="AQ79" s="58">
        <f t="shared" si="41"/>
        <v>14.093959731543624</v>
      </c>
      <c r="AR79" s="58">
        <f t="shared" si="41"/>
        <v>27.516778523489933</v>
      </c>
      <c r="AS79" s="23"/>
      <c r="AT79" s="19"/>
      <c r="AU79" s="24">
        <f t="shared" si="42"/>
        <v>298</v>
      </c>
      <c r="AV79" s="25">
        <v>149</v>
      </c>
      <c r="AW79" s="26">
        <v>149</v>
      </c>
    </row>
    <row r="80" spans="2:49" ht="17.25" customHeight="1">
      <c r="B80" s="90"/>
      <c r="C80" s="87" t="s">
        <v>104</v>
      </c>
      <c r="D80" s="86"/>
      <c r="E80" s="43">
        <f t="shared" si="31"/>
        <v>299</v>
      </c>
      <c r="F80" s="44">
        <f t="shared" si="31"/>
        <v>133</v>
      </c>
      <c r="G80" s="44">
        <f t="shared" si="31"/>
        <v>166</v>
      </c>
      <c r="H80" s="18">
        <f t="shared" si="32"/>
        <v>36</v>
      </c>
      <c r="I80" s="48">
        <f t="shared" si="33"/>
        <v>22</v>
      </c>
      <c r="J80" s="20">
        <f t="shared" si="33"/>
        <v>14</v>
      </c>
      <c r="K80" s="19" t="s">
        <v>79</v>
      </c>
      <c r="L80" s="19" t="s">
        <v>79</v>
      </c>
      <c r="M80" s="19">
        <v>22</v>
      </c>
      <c r="N80" s="19">
        <v>14</v>
      </c>
      <c r="O80" s="19" t="s">
        <v>79</v>
      </c>
      <c r="P80" s="19" t="s">
        <v>79</v>
      </c>
      <c r="Q80" s="18">
        <f t="shared" si="34"/>
        <v>126</v>
      </c>
      <c r="R80" s="20">
        <f t="shared" si="35"/>
        <v>59</v>
      </c>
      <c r="S80" s="20">
        <f t="shared" si="35"/>
        <v>67</v>
      </c>
      <c r="T80" s="19">
        <v>19</v>
      </c>
      <c r="U80" s="19">
        <v>17</v>
      </c>
      <c r="V80" s="19">
        <v>40</v>
      </c>
      <c r="W80" s="19">
        <v>50</v>
      </c>
      <c r="X80" s="3"/>
      <c r="Y80" s="46" t="s">
        <v>104</v>
      </c>
      <c r="Z80" s="66"/>
      <c r="AA80" s="18">
        <f t="shared" si="36"/>
        <v>137</v>
      </c>
      <c r="AB80" s="20">
        <f t="shared" si="37"/>
        <v>52</v>
      </c>
      <c r="AC80" s="20">
        <f t="shared" si="37"/>
        <v>85</v>
      </c>
      <c r="AD80" s="19">
        <v>14</v>
      </c>
      <c r="AE80" s="19">
        <v>21</v>
      </c>
      <c r="AF80" s="19">
        <v>34</v>
      </c>
      <c r="AG80" s="19">
        <v>61</v>
      </c>
      <c r="AH80" s="19">
        <v>4</v>
      </c>
      <c r="AI80" s="19">
        <v>3</v>
      </c>
      <c r="AJ80" s="18">
        <f t="shared" si="38"/>
        <v>133</v>
      </c>
      <c r="AK80" s="48">
        <f t="shared" si="39"/>
        <v>66</v>
      </c>
      <c r="AL80" s="48">
        <f t="shared" si="39"/>
        <v>67</v>
      </c>
      <c r="AM80" s="18">
        <f t="shared" si="40"/>
        <v>182</v>
      </c>
      <c r="AN80" s="19">
        <v>84</v>
      </c>
      <c r="AO80" s="19">
        <v>98</v>
      </c>
      <c r="AP80" s="58">
        <f t="shared" si="41"/>
        <v>35.33980582524272</v>
      </c>
      <c r="AQ80" s="58">
        <f t="shared" si="41"/>
        <v>33.07086614173229</v>
      </c>
      <c r="AR80" s="58">
        <f t="shared" si="41"/>
        <v>37.547892720306514</v>
      </c>
      <c r="AS80" s="23"/>
      <c r="AT80" s="19"/>
      <c r="AU80" s="24">
        <f t="shared" si="42"/>
        <v>515</v>
      </c>
      <c r="AV80" s="25">
        <v>254</v>
      </c>
      <c r="AW80" s="26">
        <v>261</v>
      </c>
    </row>
    <row r="81" spans="2:49" ht="17.25" customHeight="1">
      <c r="B81" s="90"/>
      <c r="C81" s="87" t="s">
        <v>105</v>
      </c>
      <c r="D81" s="86"/>
      <c r="E81" s="43" t="str">
        <f t="shared" si="31"/>
        <v>－</v>
      </c>
      <c r="F81" s="44" t="str">
        <f t="shared" si="31"/>
        <v>－</v>
      </c>
      <c r="G81" s="44" t="str">
        <f t="shared" si="31"/>
        <v>－</v>
      </c>
      <c r="H81" s="18" t="str">
        <f t="shared" si="32"/>
        <v>－</v>
      </c>
      <c r="I81" s="48" t="str">
        <f t="shared" si="33"/>
        <v>－</v>
      </c>
      <c r="J81" s="20" t="str">
        <f t="shared" si="33"/>
        <v>－</v>
      </c>
      <c r="K81" s="19" t="s">
        <v>79</v>
      </c>
      <c r="L81" s="19" t="s">
        <v>79</v>
      </c>
      <c r="M81" s="19" t="s">
        <v>79</v>
      </c>
      <c r="N81" s="19" t="s">
        <v>79</v>
      </c>
      <c r="O81" s="19" t="s">
        <v>79</v>
      </c>
      <c r="P81" s="19" t="s">
        <v>79</v>
      </c>
      <c r="Q81" s="18" t="str">
        <f t="shared" si="34"/>
        <v>－</v>
      </c>
      <c r="R81" s="20" t="str">
        <f t="shared" si="35"/>
        <v>－</v>
      </c>
      <c r="S81" s="20" t="str">
        <f t="shared" si="35"/>
        <v>－</v>
      </c>
      <c r="T81" s="19" t="s">
        <v>80</v>
      </c>
      <c r="U81" s="19" t="s">
        <v>80</v>
      </c>
      <c r="V81" s="19" t="s">
        <v>80</v>
      </c>
      <c r="W81" s="19" t="s">
        <v>80</v>
      </c>
      <c r="X81" s="3"/>
      <c r="Y81" s="46" t="s">
        <v>105</v>
      </c>
      <c r="Z81" s="66"/>
      <c r="AA81" s="18" t="str">
        <f t="shared" si="36"/>
        <v>－</v>
      </c>
      <c r="AB81" s="20" t="str">
        <f t="shared" si="37"/>
        <v>－</v>
      </c>
      <c r="AC81" s="20" t="str">
        <f t="shared" si="37"/>
        <v>－</v>
      </c>
      <c r="AD81" s="19" t="s">
        <v>80</v>
      </c>
      <c r="AE81" s="19" t="s">
        <v>80</v>
      </c>
      <c r="AF81" s="19" t="s">
        <v>80</v>
      </c>
      <c r="AG81" s="19" t="s">
        <v>80</v>
      </c>
      <c r="AH81" s="19" t="s">
        <v>80</v>
      </c>
      <c r="AI81" s="19" t="s">
        <v>80</v>
      </c>
      <c r="AJ81" s="18" t="str">
        <f t="shared" si="38"/>
        <v>－</v>
      </c>
      <c r="AK81" s="48" t="str">
        <f t="shared" si="39"/>
        <v>－</v>
      </c>
      <c r="AL81" s="48" t="str">
        <f t="shared" si="39"/>
        <v>－</v>
      </c>
      <c r="AM81" s="18" t="str">
        <f t="shared" si="40"/>
        <v>－</v>
      </c>
      <c r="AN81" s="19" t="s">
        <v>80</v>
      </c>
      <c r="AO81" s="19" t="s">
        <v>80</v>
      </c>
      <c r="AP81" s="58" t="str">
        <f t="shared" si="41"/>
        <v>－</v>
      </c>
      <c r="AQ81" s="58" t="str">
        <f t="shared" si="41"/>
        <v>－</v>
      </c>
      <c r="AR81" s="58" t="str">
        <f t="shared" si="41"/>
        <v>－</v>
      </c>
      <c r="AS81" s="23"/>
      <c r="AT81" s="19"/>
      <c r="AU81" s="24">
        <f t="shared" si="42"/>
        <v>144</v>
      </c>
      <c r="AV81" s="25">
        <v>81</v>
      </c>
      <c r="AW81" s="26">
        <v>63</v>
      </c>
    </row>
    <row r="82" spans="2:49" ht="17.25" customHeight="1">
      <c r="B82" s="90"/>
      <c r="C82" s="87" t="s">
        <v>106</v>
      </c>
      <c r="D82" s="86"/>
      <c r="E82" s="43">
        <f t="shared" si="31"/>
        <v>486</v>
      </c>
      <c r="F82" s="44">
        <f t="shared" si="31"/>
        <v>252</v>
      </c>
      <c r="G82" s="44">
        <f t="shared" si="31"/>
        <v>234</v>
      </c>
      <c r="H82" s="18">
        <f t="shared" si="32"/>
        <v>150</v>
      </c>
      <c r="I82" s="48">
        <f t="shared" si="33"/>
        <v>76</v>
      </c>
      <c r="J82" s="20">
        <f t="shared" si="33"/>
        <v>74</v>
      </c>
      <c r="K82" s="19" t="s">
        <v>79</v>
      </c>
      <c r="L82" s="19">
        <v>1</v>
      </c>
      <c r="M82" s="19">
        <v>76</v>
      </c>
      <c r="N82" s="19">
        <v>73</v>
      </c>
      <c r="O82" s="19" t="s">
        <v>79</v>
      </c>
      <c r="P82" s="19" t="s">
        <v>79</v>
      </c>
      <c r="Q82" s="18">
        <f t="shared" si="34"/>
        <v>171</v>
      </c>
      <c r="R82" s="20">
        <f t="shared" si="35"/>
        <v>89</v>
      </c>
      <c r="S82" s="20">
        <f t="shared" si="35"/>
        <v>82</v>
      </c>
      <c r="T82" s="19">
        <v>83</v>
      </c>
      <c r="U82" s="19">
        <v>76</v>
      </c>
      <c r="V82" s="19">
        <v>6</v>
      </c>
      <c r="W82" s="19">
        <v>6</v>
      </c>
      <c r="X82" s="3"/>
      <c r="Y82" s="46" t="s">
        <v>106</v>
      </c>
      <c r="Z82" s="66"/>
      <c r="AA82" s="18">
        <f t="shared" si="36"/>
        <v>165</v>
      </c>
      <c r="AB82" s="20">
        <f t="shared" si="37"/>
        <v>87</v>
      </c>
      <c r="AC82" s="20">
        <f t="shared" si="37"/>
        <v>78</v>
      </c>
      <c r="AD82" s="19">
        <v>79</v>
      </c>
      <c r="AE82" s="19">
        <v>67</v>
      </c>
      <c r="AF82" s="19">
        <v>7</v>
      </c>
      <c r="AG82" s="19">
        <v>7</v>
      </c>
      <c r="AH82" s="19">
        <v>1</v>
      </c>
      <c r="AI82" s="19">
        <v>4</v>
      </c>
      <c r="AJ82" s="18">
        <f t="shared" si="38"/>
        <v>167</v>
      </c>
      <c r="AK82" s="48">
        <f t="shared" si="39"/>
        <v>83</v>
      </c>
      <c r="AL82" s="48">
        <f t="shared" si="39"/>
        <v>84</v>
      </c>
      <c r="AM82" s="18">
        <f t="shared" si="40"/>
        <v>178</v>
      </c>
      <c r="AN82" s="19">
        <v>93</v>
      </c>
      <c r="AO82" s="19">
        <v>85</v>
      </c>
      <c r="AP82" s="58">
        <f t="shared" si="41"/>
        <v>56.68789808917197</v>
      </c>
      <c r="AQ82" s="58">
        <f t="shared" si="41"/>
        <v>52.24719101123596</v>
      </c>
      <c r="AR82" s="58">
        <f t="shared" si="41"/>
        <v>62.5</v>
      </c>
      <c r="AS82" s="23"/>
      <c r="AT82" s="19"/>
      <c r="AU82" s="24">
        <f t="shared" si="42"/>
        <v>314</v>
      </c>
      <c r="AV82" s="25">
        <v>178</v>
      </c>
      <c r="AW82" s="26">
        <v>136</v>
      </c>
    </row>
    <row r="83" spans="2:49" ht="17.25" customHeight="1">
      <c r="B83" s="90"/>
      <c r="C83" s="87" t="s">
        <v>67</v>
      </c>
      <c r="D83" s="86"/>
      <c r="E83" s="43">
        <f t="shared" si="31"/>
        <v>115</v>
      </c>
      <c r="F83" s="44">
        <f t="shared" si="31"/>
        <v>63</v>
      </c>
      <c r="G83" s="44">
        <f t="shared" si="31"/>
        <v>52</v>
      </c>
      <c r="H83" s="18" t="str">
        <f t="shared" si="32"/>
        <v>－</v>
      </c>
      <c r="I83" s="48" t="str">
        <f t="shared" si="33"/>
        <v>－</v>
      </c>
      <c r="J83" s="20" t="str">
        <f t="shared" si="33"/>
        <v>－</v>
      </c>
      <c r="K83" s="19" t="s">
        <v>107</v>
      </c>
      <c r="L83" s="19" t="s">
        <v>107</v>
      </c>
      <c r="M83" s="19" t="s">
        <v>107</v>
      </c>
      <c r="N83" s="19" t="s">
        <v>107</v>
      </c>
      <c r="O83" s="19" t="s">
        <v>107</v>
      </c>
      <c r="P83" s="19" t="s">
        <v>107</v>
      </c>
      <c r="Q83" s="18">
        <f t="shared" si="34"/>
        <v>44</v>
      </c>
      <c r="R83" s="20">
        <f t="shared" si="35"/>
        <v>24</v>
      </c>
      <c r="S83" s="20">
        <f t="shared" si="35"/>
        <v>20</v>
      </c>
      <c r="T83" s="19" t="s">
        <v>108</v>
      </c>
      <c r="U83" s="19" t="s">
        <v>108</v>
      </c>
      <c r="V83" s="19">
        <v>24</v>
      </c>
      <c r="W83" s="19">
        <v>20</v>
      </c>
      <c r="X83" s="3"/>
      <c r="Y83" s="46" t="s">
        <v>67</v>
      </c>
      <c r="Z83" s="66"/>
      <c r="AA83" s="18">
        <f t="shared" si="36"/>
        <v>71</v>
      </c>
      <c r="AB83" s="20">
        <f t="shared" si="37"/>
        <v>39</v>
      </c>
      <c r="AC83" s="20">
        <f t="shared" si="37"/>
        <v>32</v>
      </c>
      <c r="AD83" s="19" t="s">
        <v>108</v>
      </c>
      <c r="AE83" s="19" t="s">
        <v>108</v>
      </c>
      <c r="AF83" s="19">
        <v>38</v>
      </c>
      <c r="AG83" s="19">
        <v>31</v>
      </c>
      <c r="AH83" s="19">
        <v>1</v>
      </c>
      <c r="AI83" s="19">
        <v>1</v>
      </c>
      <c r="AJ83" s="18">
        <f t="shared" si="38"/>
        <v>46</v>
      </c>
      <c r="AK83" s="48">
        <f t="shared" si="39"/>
        <v>25</v>
      </c>
      <c r="AL83" s="48">
        <f t="shared" si="39"/>
        <v>21</v>
      </c>
      <c r="AM83" s="18">
        <f t="shared" si="40"/>
        <v>61</v>
      </c>
      <c r="AN83" s="19">
        <v>27</v>
      </c>
      <c r="AO83" s="19">
        <v>34</v>
      </c>
      <c r="AP83" s="58">
        <f t="shared" si="41"/>
        <v>29.61165048543689</v>
      </c>
      <c r="AQ83" s="58">
        <f t="shared" si="41"/>
        <v>30.337078651685395</v>
      </c>
      <c r="AR83" s="58">
        <f t="shared" si="41"/>
        <v>29.059829059829063</v>
      </c>
      <c r="AS83" s="23"/>
      <c r="AT83" s="19"/>
      <c r="AU83" s="24">
        <f t="shared" si="42"/>
        <v>206</v>
      </c>
      <c r="AV83" s="25">
        <v>89</v>
      </c>
      <c r="AW83" s="26">
        <v>117</v>
      </c>
    </row>
    <row r="84" spans="2:49" ht="17.25" customHeight="1">
      <c r="B84" s="90"/>
      <c r="C84" s="87" t="s">
        <v>109</v>
      </c>
      <c r="D84" s="86"/>
      <c r="E84" s="43">
        <f t="shared" si="31"/>
        <v>385</v>
      </c>
      <c r="F84" s="44">
        <f t="shared" si="31"/>
        <v>200</v>
      </c>
      <c r="G84" s="44">
        <f t="shared" si="31"/>
        <v>185</v>
      </c>
      <c r="H84" s="18">
        <f t="shared" si="32"/>
        <v>56</v>
      </c>
      <c r="I84" s="48">
        <f t="shared" si="33"/>
        <v>30</v>
      </c>
      <c r="J84" s="20">
        <f t="shared" si="33"/>
        <v>26</v>
      </c>
      <c r="K84" s="19" t="s">
        <v>107</v>
      </c>
      <c r="L84" s="19" t="s">
        <v>107</v>
      </c>
      <c r="M84" s="19">
        <v>30</v>
      </c>
      <c r="N84" s="19">
        <v>26</v>
      </c>
      <c r="O84" s="19" t="s">
        <v>107</v>
      </c>
      <c r="P84" s="19" t="s">
        <v>107</v>
      </c>
      <c r="Q84" s="18">
        <f t="shared" si="34"/>
        <v>158</v>
      </c>
      <c r="R84" s="20">
        <f t="shared" si="35"/>
        <v>77</v>
      </c>
      <c r="S84" s="20">
        <f t="shared" si="35"/>
        <v>81</v>
      </c>
      <c r="T84" s="19">
        <v>17</v>
      </c>
      <c r="U84" s="19">
        <v>24</v>
      </c>
      <c r="V84" s="19">
        <v>60</v>
      </c>
      <c r="W84" s="19">
        <v>57</v>
      </c>
      <c r="X84" s="3"/>
      <c r="Y84" s="46" t="s">
        <v>109</v>
      </c>
      <c r="Z84" s="66"/>
      <c r="AA84" s="18">
        <f t="shared" si="36"/>
        <v>171</v>
      </c>
      <c r="AB84" s="20">
        <f t="shared" si="37"/>
        <v>93</v>
      </c>
      <c r="AC84" s="20">
        <f t="shared" si="37"/>
        <v>78</v>
      </c>
      <c r="AD84" s="19">
        <v>21</v>
      </c>
      <c r="AE84" s="19">
        <v>25</v>
      </c>
      <c r="AF84" s="19">
        <v>67</v>
      </c>
      <c r="AG84" s="19">
        <v>51</v>
      </c>
      <c r="AH84" s="19">
        <v>5</v>
      </c>
      <c r="AI84" s="19">
        <v>2</v>
      </c>
      <c r="AJ84" s="18">
        <f t="shared" si="38"/>
        <v>180</v>
      </c>
      <c r="AK84" s="48">
        <f t="shared" si="39"/>
        <v>95</v>
      </c>
      <c r="AL84" s="48">
        <f t="shared" si="39"/>
        <v>85</v>
      </c>
      <c r="AM84" s="18">
        <f t="shared" si="40"/>
        <v>168</v>
      </c>
      <c r="AN84" s="19">
        <v>80</v>
      </c>
      <c r="AO84" s="19">
        <v>88</v>
      </c>
      <c r="AP84" s="58">
        <f t="shared" si="41"/>
        <v>56.949152542372886</v>
      </c>
      <c r="AQ84" s="58">
        <f t="shared" si="41"/>
        <v>51.61290322580645</v>
      </c>
      <c r="AR84" s="58">
        <f t="shared" si="41"/>
        <v>62.857142857142854</v>
      </c>
      <c r="AS84" s="23"/>
      <c r="AT84" s="19"/>
      <c r="AU84" s="24">
        <f t="shared" si="42"/>
        <v>295</v>
      </c>
      <c r="AV84" s="25">
        <v>155</v>
      </c>
      <c r="AW84" s="26">
        <v>140</v>
      </c>
    </row>
    <row r="85" spans="2:49" ht="17.25" customHeight="1">
      <c r="B85" s="90"/>
      <c r="C85" s="87" t="s">
        <v>110</v>
      </c>
      <c r="D85" s="86"/>
      <c r="E85" s="43">
        <f t="shared" si="31"/>
        <v>218</v>
      </c>
      <c r="F85" s="44">
        <f t="shared" si="31"/>
        <v>121</v>
      </c>
      <c r="G85" s="44">
        <f t="shared" si="31"/>
        <v>97</v>
      </c>
      <c r="H85" s="18">
        <f t="shared" si="32"/>
        <v>58</v>
      </c>
      <c r="I85" s="48">
        <f t="shared" si="33"/>
        <v>34</v>
      </c>
      <c r="J85" s="20">
        <f t="shared" si="33"/>
        <v>24</v>
      </c>
      <c r="K85" s="19" t="s">
        <v>107</v>
      </c>
      <c r="L85" s="19" t="s">
        <v>107</v>
      </c>
      <c r="M85" s="19">
        <v>34</v>
      </c>
      <c r="N85" s="19">
        <v>24</v>
      </c>
      <c r="O85" s="19" t="s">
        <v>107</v>
      </c>
      <c r="P85" s="19" t="s">
        <v>107</v>
      </c>
      <c r="Q85" s="18">
        <f t="shared" si="34"/>
        <v>86</v>
      </c>
      <c r="R85" s="20">
        <f t="shared" si="35"/>
        <v>42</v>
      </c>
      <c r="S85" s="20">
        <f t="shared" si="35"/>
        <v>44</v>
      </c>
      <c r="T85" s="19">
        <v>35</v>
      </c>
      <c r="U85" s="19">
        <v>34</v>
      </c>
      <c r="V85" s="19">
        <v>7</v>
      </c>
      <c r="W85" s="19">
        <v>10</v>
      </c>
      <c r="X85" s="3"/>
      <c r="Y85" s="46" t="s">
        <v>110</v>
      </c>
      <c r="Z85" s="66"/>
      <c r="AA85" s="18">
        <f t="shared" si="36"/>
        <v>74</v>
      </c>
      <c r="AB85" s="20">
        <f t="shared" si="37"/>
        <v>45</v>
      </c>
      <c r="AC85" s="20">
        <f t="shared" si="37"/>
        <v>29</v>
      </c>
      <c r="AD85" s="19">
        <v>38</v>
      </c>
      <c r="AE85" s="19">
        <v>28</v>
      </c>
      <c r="AF85" s="19">
        <v>6</v>
      </c>
      <c r="AG85" s="19">
        <v>1</v>
      </c>
      <c r="AH85" s="19">
        <v>1</v>
      </c>
      <c r="AI85" s="19" t="s">
        <v>108</v>
      </c>
      <c r="AJ85" s="18">
        <f t="shared" si="38"/>
        <v>76</v>
      </c>
      <c r="AK85" s="48">
        <f t="shared" si="39"/>
        <v>42</v>
      </c>
      <c r="AL85" s="48">
        <f t="shared" si="39"/>
        <v>34</v>
      </c>
      <c r="AM85" s="18">
        <f t="shared" si="40"/>
        <v>80</v>
      </c>
      <c r="AN85" s="19">
        <v>37</v>
      </c>
      <c r="AO85" s="19">
        <v>43</v>
      </c>
      <c r="AP85" s="58">
        <f t="shared" si="41"/>
        <v>44.6927374301676</v>
      </c>
      <c r="AQ85" s="58">
        <f t="shared" si="41"/>
        <v>42.04545454545455</v>
      </c>
      <c r="AR85" s="58">
        <f t="shared" si="41"/>
        <v>47.25274725274725</v>
      </c>
      <c r="AS85" s="23"/>
      <c r="AT85" s="19"/>
      <c r="AU85" s="24">
        <f t="shared" si="42"/>
        <v>179</v>
      </c>
      <c r="AV85" s="25">
        <v>88</v>
      </c>
      <c r="AW85" s="26">
        <v>91</v>
      </c>
    </row>
    <row r="86" spans="2:49" ht="17.25" customHeight="1">
      <c r="B86" s="90"/>
      <c r="C86" s="87" t="s">
        <v>111</v>
      </c>
      <c r="D86" s="86"/>
      <c r="E86" s="43">
        <f t="shared" si="31"/>
        <v>305</v>
      </c>
      <c r="F86" s="44">
        <f t="shared" si="31"/>
        <v>144</v>
      </c>
      <c r="G86" s="44">
        <f t="shared" si="31"/>
        <v>161</v>
      </c>
      <c r="H86" s="18">
        <f t="shared" si="32"/>
        <v>95</v>
      </c>
      <c r="I86" s="48">
        <f t="shared" si="33"/>
        <v>41</v>
      </c>
      <c r="J86" s="20">
        <f t="shared" si="33"/>
        <v>54</v>
      </c>
      <c r="K86" s="19">
        <v>1</v>
      </c>
      <c r="L86" s="19">
        <v>1</v>
      </c>
      <c r="M86" s="19">
        <v>40</v>
      </c>
      <c r="N86" s="19">
        <v>48</v>
      </c>
      <c r="O86" s="19" t="s">
        <v>107</v>
      </c>
      <c r="P86" s="19">
        <v>5</v>
      </c>
      <c r="Q86" s="18">
        <f t="shared" si="34"/>
        <v>109</v>
      </c>
      <c r="R86" s="20">
        <f t="shared" si="35"/>
        <v>56</v>
      </c>
      <c r="S86" s="20">
        <f t="shared" si="35"/>
        <v>53</v>
      </c>
      <c r="T86" s="19">
        <v>50</v>
      </c>
      <c r="U86" s="19">
        <v>46</v>
      </c>
      <c r="V86" s="19">
        <v>6</v>
      </c>
      <c r="W86" s="19">
        <v>7</v>
      </c>
      <c r="X86" s="3"/>
      <c r="Y86" s="46" t="s">
        <v>111</v>
      </c>
      <c r="Z86" s="66"/>
      <c r="AA86" s="18">
        <f t="shared" si="36"/>
        <v>101</v>
      </c>
      <c r="AB86" s="20">
        <f t="shared" si="37"/>
        <v>47</v>
      </c>
      <c r="AC86" s="20">
        <f t="shared" si="37"/>
        <v>54</v>
      </c>
      <c r="AD86" s="19">
        <v>35</v>
      </c>
      <c r="AE86" s="19">
        <v>45</v>
      </c>
      <c r="AF86" s="19">
        <v>9</v>
      </c>
      <c r="AG86" s="19">
        <v>8</v>
      </c>
      <c r="AH86" s="19">
        <v>3</v>
      </c>
      <c r="AI86" s="19">
        <v>1</v>
      </c>
      <c r="AJ86" s="18">
        <f t="shared" si="38"/>
        <v>107</v>
      </c>
      <c r="AK86" s="48">
        <f t="shared" si="39"/>
        <v>50</v>
      </c>
      <c r="AL86" s="48">
        <f t="shared" si="39"/>
        <v>57</v>
      </c>
      <c r="AM86" s="18">
        <f t="shared" si="40"/>
        <v>121</v>
      </c>
      <c r="AN86" s="19">
        <v>61</v>
      </c>
      <c r="AO86" s="19">
        <v>60</v>
      </c>
      <c r="AP86" s="58">
        <f t="shared" si="41"/>
        <v>72.02380952380952</v>
      </c>
      <c r="AQ86" s="58">
        <f t="shared" si="41"/>
        <v>67.03296703296702</v>
      </c>
      <c r="AR86" s="58">
        <f t="shared" si="41"/>
        <v>77.92207792207793</v>
      </c>
      <c r="AS86" s="23"/>
      <c r="AT86" s="19"/>
      <c r="AU86" s="24">
        <f t="shared" si="42"/>
        <v>168</v>
      </c>
      <c r="AV86" s="25">
        <v>91</v>
      </c>
      <c r="AW86" s="26">
        <v>77</v>
      </c>
    </row>
    <row r="87" spans="2:49" ht="17.25" customHeight="1">
      <c r="B87" s="90"/>
      <c r="C87" s="87" t="s">
        <v>68</v>
      </c>
      <c r="D87" s="86"/>
      <c r="E87" s="43">
        <f t="shared" si="31"/>
        <v>164</v>
      </c>
      <c r="F87" s="44">
        <f t="shared" si="31"/>
        <v>79</v>
      </c>
      <c r="G87" s="44">
        <f t="shared" si="31"/>
        <v>85</v>
      </c>
      <c r="H87" s="18">
        <f t="shared" si="32"/>
        <v>56</v>
      </c>
      <c r="I87" s="48">
        <f t="shared" si="33"/>
        <v>31</v>
      </c>
      <c r="J87" s="20">
        <f t="shared" si="33"/>
        <v>25</v>
      </c>
      <c r="K87" s="19" t="s">
        <v>107</v>
      </c>
      <c r="L87" s="19" t="s">
        <v>107</v>
      </c>
      <c r="M87" s="19">
        <v>31</v>
      </c>
      <c r="N87" s="19">
        <v>25</v>
      </c>
      <c r="O87" s="19" t="s">
        <v>107</v>
      </c>
      <c r="P87" s="19" t="s">
        <v>107</v>
      </c>
      <c r="Q87" s="18">
        <f t="shared" si="34"/>
        <v>58</v>
      </c>
      <c r="R87" s="20">
        <f t="shared" si="35"/>
        <v>26</v>
      </c>
      <c r="S87" s="20">
        <f t="shared" si="35"/>
        <v>32</v>
      </c>
      <c r="T87" s="19">
        <v>23</v>
      </c>
      <c r="U87" s="19">
        <v>30</v>
      </c>
      <c r="V87" s="19">
        <v>3</v>
      </c>
      <c r="W87" s="19">
        <v>2</v>
      </c>
      <c r="X87" s="3"/>
      <c r="Y87" s="46" t="s">
        <v>68</v>
      </c>
      <c r="Z87" s="66"/>
      <c r="AA87" s="18">
        <f t="shared" si="36"/>
        <v>50</v>
      </c>
      <c r="AB87" s="20">
        <f t="shared" si="37"/>
        <v>22</v>
      </c>
      <c r="AC87" s="20">
        <f t="shared" si="37"/>
        <v>28</v>
      </c>
      <c r="AD87" s="19">
        <v>18</v>
      </c>
      <c r="AE87" s="19">
        <v>23</v>
      </c>
      <c r="AF87" s="19">
        <v>4</v>
      </c>
      <c r="AG87" s="19">
        <v>4</v>
      </c>
      <c r="AH87" s="19" t="s">
        <v>108</v>
      </c>
      <c r="AI87" s="19">
        <v>1</v>
      </c>
      <c r="AJ87" s="18">
        <f t="shared" si="38"/>
        <v>62</v>
      </c>
      <c r="AK87" s="48">
        <f t="shared" si="39"/>
        <v>34</v>
      </c>
      <c r="AL87" s="48">
        <f t="shared" si="39"/>
        <v>28</v>
      </c>
      <c r="AM87" s="18">
        <f t="shared" si="40"/>
        <v>60</v>
      </c>
      <c r="AN87" s="19">
        <v>30</v>
      </c>
      <c r="AO87" s="19">
        <v>30</v>
      </c>
      <c r="AP87" s="58">
        <f t="shared" si="41"/>
        <v>52.17391304347826</v>
      </c>
      <c r="AQ87" s="58">
        <f t="shared" si="41"/>
        <v>52.63157894736842</v>
      </c>
      <c r="AR87" s="58">
        <f t="shared" si="41"/>
        <v>51.724137931034484</v>
      </c>
      <c r="AS87" s="23"/>
      <c r="AT87" s="19"/>
      <c r="AU87" s="24">
        <f t="shared" si="42"/>
        <v>115</v>
      </c>
      <c r="AV87" s="25">
        <v>57</v>
      </c>
      <c r="AW87" s="26">
        <v>58</v>
      </c>
    </row>
    <row r="88" spans="2:49" ht="17.25" customHeight="1">
      <c r="B88" s="90"/>
      <c r="C88" s="87" t="s">
        <v>112</v>
      </c>
      <c r="D88" s="86"/>
      <c r="E88" s="43">
        <f t="shared" si="31"/>
        <v>128</v>
      </c>
      <c r="F88" s="44">
        <f t="shared" si="31"/>
        <v>64</v>
      </c>
      <c r="G88" s="44">
        <f t="shared" si="31"/>
        <v>64</v>
      </c>
      <c r="H88" s="18">
        <f t="shared" si="32"/>
        <v>40</v>
      </c>
      <c r="I88" s="48">
        <f t="shared" si="33"/>
        <v>19</v>
      </c>
      <c r="J88" s="20">
        <f t="shared" si="33"/>
        <v>21</v>
      </c>
      <c r="K88" s="19" t="s">
        <v>107</v>
      </c>
      <c r="L88" s="19" t="s">
        <v>107</v>
      </c>
      <c r="M88" s="19">
        <v>19</v>
      </c>
      <c r="N88" s="19">
        <v>21</v>
      </c>
      <c r="O88" s="19" t="s">
        <v>107</v>
      </c>
      <c r="P88" s="19" t="s">
        <v>107</v>
      </c>
      <c r="Q88" s="18">
        <f t="shared" si="34"/>
        <v>52</v>
      </c>
      <c r="R88" s="20">
        <f t="shared" si="35"/>
        <v>28</v>
      </c>
      <c r="S88" s="20">
        <f t="shared" si="35"/>
        <v>24</v>
      </c>
      <c r="T88" s="19">
        <v>24</v>
      </c>
      <c r="U88" s="19">
        <v>22</v>
      </c>
      <c r="V88" s="19">
        <v>4</v>
      </c>
      <c r="W88" s="19">
        <v>2</v>
      </c>
      <c r="X88" s="3"/>
      <c r="Y88" s="46" t="s">
        <v>112</v>
      </c>
      <c r="Z88" s="66"/>
      <c r="AA88" s="18">
        <f t="shared" si="36"/>
        <v>36</v>
      </c>
      <c r="AB88" s="20">
        <f t="shared" si="37"/>
        <v>17</v>
      </c>
      <c r="AC88" s="20">
        <f t="shared" si="37"/>
        <v>19</v>
      </c>
      <c r="AD88" s="19">
        <v>16</v>
      </c>
      <c r="AE88" s="19">
        <v>18</v>
      </c>
      <c r="AF88" s="19">
        <v>1</v>
      </c>
      <c r="AG88" s="19">
        <v>1</v>
      </c>
      <c r="AH88" s="19" t="s">
        <v>108</v>
      </c>
      <c r="AI88" s="19" t="s">
        <v>108</v>
      </c>
      <c r="AJ88" s="18">
        <f t="shared" si="38"/>
        <v>46</v>
      </c>
      <c r="AK88" s="48">
        <f t="shared" si="39"/>
        <v>23</v>
      </c>
      <c r="AL88" s="48">
        <f t="shared" si="39"/>
        <v>23</v>
      </c>
      <c r="AM88" s="18">
        <f t="shared" si="40"/>
        <v>50</v>
      </c>
      <c r="AN88" s="19">
        <v>18</v>
      </c>
      <c r="AO88" s="19">
        <v>32</v>
      </c>
      <c r="AP88" s="58">
        <f t="shared" si="41"/>
        <v>43.103448275862064</v>
      </c>
      <c r="AQ88" s="58">
        <f t="shared" si="41"/>
        <v>29.03225806451613</v>
      </c>
      <c r="AR88" s="58">
        <f t="shared" si="41"/>
        <v>59.25925925925925</v>
      </c>
      <c r="AS88" s="23"/>
      <c r="AT88" s="19"/>
      <c r="AU88" s="24">
        <f t="shared" si="42"/>
        <v>116</v>
      </c>
      <c r="AV88" s="25">
        <v>62</v>
      </c>
      <c r="AW88" s="26">
        <v>54</v>
      </c>
    </row>
    <row r="89" spans="2:49" ht="17.25" customHeight="1">
      <c r="B89" s="90"/>
      <c r="C89" s="87" t="s">
        <v>113</v>
      </c>
      <c r="D89" s="86"/>
      <c r="E89" s="43">
        <f t="shared" si="31"/>
        <v>885</v>
      </c>
      <c r="F89" s="44">
        <f t="shared" si="31"/>
        <v>454</v>
      </c>
      <c r="G89" s="44">
        <f t="shared" si="31"/>
        <v>431</v>
      </c>
      <c r="H89" s="18">
        <f t="shared" si="32"/>
        <v>262</v>
      </c>
      <c r="I89" s="48">
        <f t="shared" si="33"/>
        <v>134</v>
      </c>
      <c r="J89" s="20">
        <f t="shared" si="33"/>
        <v>128</v>
      </c>
      <c r="K89" s="19">
        <v>7</v>
      </c>
      <c r="L89" s="19">
        <v>2</v>
      </c>
      <c r="M89" s="19">
        <v>103</v>
      </c>
      <c r="N89" s="19">
        <v>99</v>
      </c>
      <c r="O89" s="19">
        <v>24</v>
      </c>
      <c r="P89" s="19">
        <v>27</v>
      </c>
      <c r="Q89" s="18">
        <f t="shared" si="34"/>
        <v>302</v>
      </c>
      <c r="R89" s="20">
        <f t="shared" si="35"/>
        <v>152</v>
      </c>
      <c r="S89" s="20">
        <f t="shared" si="35"/>
        <v>150</v>
      </c>
      <c r="T89" s="19">
        <v>145</v>
      </c>
      <c r="U89" s="19">
        <v>133</v>
      </c>
      <c r="V89" s="19">
        <v>7</v>
      </c>
      <c r="W89" s="19">
        <v>17</v>
      </c>
      <c r="X89" s="3"/>
      <c r="Y89" s="46" t="s">
        <v>113</v>
      </c>
      <c r="Z89" s="66"/>
      <c r="AA89" s="18">
        <f t="shared" si="36"/>
        <v>321</v>
      </c>
      <c r="AB89" s="20">
        <f t="shared" si="37"/>
        <v>168</v>
      </c>
      <c r="AC89" s="20">
        <f t="shared" si="37"/>
        <v>153</v>
      </c>
      <c r="AD89" s="19">
        <v>154</v>
      </c>
      <c r="AE89" s="19">
        <v>128</v>
      </c>
      <c r="AF89" s="19">
        <v>12</v>
      </c>
      <c r="AG89" s="19">
        <v>22</v>
      </c>
      <c r="AH89" s="19">
        <v>2</v>
      </c>
      <c r="AI89" s="19">
        <v>3</v>
      </c>
      <c r="AJ89" s="18">
        <f t="shared" si="38"/>
        <v>240</v>
      </c>
      <c r="AK89" s="48">
        <f t="shared" si="39"/>
        <v>119</v>
      </c>
      <c r="AL89" s="48">
        <f t="shared" si="39"/>
        <v>121</v>
      </c>
      <c r="AM89" s="18">
        <f t="shared" si="40"/>
        <v>353</v>
      </c>
      <c r="AN89" s="19">
        <v>188</v>
      </c>
      <c r="AO89" s="19">
        <v>165</v>
      </c>
      <c r="AP89" s="58">
        <f t="shared" si="41"/>
        <v>83.8479809976247</v>
      </c>
      <c r="AQ89" s="58">
        <f t="shared" si="41"/>
        <v>84.30493273542601</v>
      </c>
      <c r="AR89" s="58">
        <f t="shared" si="41"/>
        <v>83.33333333333334</v>
      </c>
      <c r="AS89" s="23"/>
      <c r="AT89" s="19"/>
      <c r="AU89" s="24">
        <f t="shared" si="42"/>
        <v>421</v>
      </c>
      <c r="AV89" s="25">
        <v>223</v>
      </c>
      <c r="AW89" s="26">
        <v>198</v>
      </c>
    </row>
    <row r="90" spans="2:49" ht="17.25" customHeight="1">
      <c r="B90" s="91"/>
      <c r="C90" s="95" t="s">
        <v>114</v>
      </c>
      <c r="D90" s="96"/>
      <c r="E90" s="43">
        <f t="shared" si="31"/>
        <v>447</v>
      </c>
      <c r="F90" s="44">
        <f t="shared" si="31"/>
        <v>234</v>
      </c>
      <c r="G90" s="44">
        <f t="shared" si="31"/>
        <v>213</v>
      </c>
      <c r="H90" s="18">
        <f t="shared" si="32"/>
        <v>155</v>
      </c>
      <c r="I90" s="48">
        <f t="shared" si="33"/>
        <v>89</v>
      </c>
      <c r="J90" s="20">
        <f t="shared" si="33"/>
        <v>66</v>
      </c>
      <c r="K90" s="19" t="s">
        <v>107</v>
      </c>
      <c r="L90" s="19" t="s">
        <v>107</v>
      </c>
      <c r="M90" s="19">
        <v>89</v>
      </c>
      <c r="N90" s="19">
        <v>66</v>
      </c>
      <c r="O90" s="19" t="s">
        <v>107</v>
      </c>
      <c r="P90" s="19" t="s">
        <v>107</v>
      </c>
      <c r="Q90" s="18">
        <f t="shared" si="34"/>
        <v>140</v>
      </c>
      <c r="R90" s="20">
        <f t="shared" si="35"/>
        <v>72</v>
      </c>
      <c r="S90" s="20">
        <f t="shared" si="35"/>
        <v>68</v>
      </c>
      <c r="T90" s="25">
        <v>66</v>
      </c>
      <c r="U90" s="25">
        <v>65</v>
      </c>
      <c r="V90" s="25">
        <v>6</v>
      </c>
      <c r="W90" s="25">
        <v>3</v>
      </c>
      <c r="X90" s="10"/>
      <c r="Y90" s="46" t="s">
        <v>114</v>
      </c>
      <c r="Z90" s="66"/>
      <c r="AA90" s="18">
        <f t="shared" si="36"/>
        <v>152</v>
      </c>
      <c r="AB90" s="20">
        <f t="shared" si="37"/>
        <v>73</v>
      </c>
      <c r="AC90" s="20">
        <f t="shared" si="37"/>
        <v>79</v>
      </c>
      <c r="AD90" s="25">
        <v>67</v>
      </c>
      <c r="AE90" s="25">
        <v>72</v>
      </c>
      <c r="AF90" s="25">
        <v>5</v>
      </c>
      <c r="AG90" s="25">
        <v>6</v>
      </c>
      <c r="AH90" s="25">
        <v>1</v>
      </c>
      <c r="AI90" s="25">
        <v>1</v>
      </c>
      <c r="AJ90" s="18">
        <f t="shared" si="38"/>
        <v>166</v>
      </c>
      <c r="AK90" s="48">
        <f t="shared" si="39"/>
        <v>96</v>
      </c>
      <c r="AL90" s="48">
        <f t="shared" si="39"/>
        <v>70</v>
      </c>
      <c r="AM90" s="18">
        <f t="shared" si="40"/>
        <v>149</v>
      </c>
      <c r="AN90" s="25">
        <v>66</v>
      </c>
      <c r="AO90" s="25">
        <v>83</v>
      </c>
      <c r="AP90" s="58">
        <f t="shared" si="41"/>
        <v>55.80524344569289</v>
      </c>
      <c r="AQ90" s="58">
        <f t="shared" si="41"/>
        <v>53.2258064516129</v>
      </c>
      <c r="AR90" s="58">
        <f t="shared" si="41"/>
        <v>58.04195804195804</v>
      </c>
      <c r="AS90" s="23"/>
      <c r="AT90" s="25"/>
      <c r="AU90" s="24">
        <f t="shared" si="42"/>
        <v>267</v>
      </c>
      <c r="AV90" s="25">
        <v>124</v>
      </c>
      <c r="AW90" s="26">
        <v>143</v>
      </c>
    </row>
    <row r="91" spans="2:49" ht="17.25" customHeight="1" thickBot="1">
      <c r="B91" s="88"/>
      <c r="C91" s="88"/>
      <c r="D91" s="88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"/>
      <c r="Y91" s="6"/>
      <c r="Z91" s="69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70"/>
      <c r="AT91" s="70"/>
      <c r="AU91" s="71"/>
      <c r="AV91" s="6"/>
      <c r="AW91" s="72"/>
    </row>
  </sheetData>
  <mergeCells count="54">
    <mergeCell ref="X51:Z53"/>
    <mergeCell ref="AA51:AG51"/>
    <mergeCell ref="AJ51:AL52"/>
    <mergeCell ref="AM51:AO52"/>
    <mergeCell ref="AA52:AC52"/>
    <mergeCell ref="AD52:AE52"/>
    <mergeCell ref="AF52:AG52"/>
    <mergeCell ref="AH52:AI52"/>
    <mergeCell ref="V52:W52"/>
    <mergeCell ref="M6:N6"/>
    <mergeCell ref="V6:W6"/>
    <mergeCell ref="AH6:AI6"/>
    <mergeCell ref="X5:Z7"/>
    <mergeCell ref="X8:Y8"/>
    <mergeCell ref="X9:Y9"/>
    <mergeCell ref="X13:Y13"/>
    <mergeCell ref="X25:Y25"/>
    <mergeCell ref="Q51:W51"/>
    <mergeCell ref="B25:C25"/>
    <mergeCell ref="B8:C8"/>
    <mergeCell ref="B9:C9"/>
    <mergeCell ref="T6:U6"/>
    <mergeCell ref="B13:C13"/>
    <mergeCell ref="B5:D7"/>
    <mergeCell ref="E5:G6"/>
    <mergeCell ref="Q6:S6"/>
    <mergeCell ref="H6:J6"/>
    <mergeCell ref="B51:D53"/>
    <mergeCell ref="E51:G52"/>
    <mergeCell ref="H52:J52"/>
    <mergeCell ref="K52:L52"/>
    <mergeCell ref="AU5:AW6"/>
    <mergeCell ref="AU51:AW52"/>
    <mergeCell ref="AP51:AR52"/>
    <mergeCell ref="AD6:AE6"/>
    <mergeCell ref="AF6:AG6"/>
    <mergeCell ref="AP5:AR6"/>
    <mergeCell ref="AM5:AO6"/>
    <mergeCell ref="AJ5:AL6"/>
    <mergeCell ref="AA5:AG5"/>
    <mergeCell ref="M52:N52"/>
    <mergeCell ref="O52:P52"/>
    <mergeCell ref="Q52:S52"/>
    <mergeCell ref="T52:U52"/>
    <mergeCell ref="B49:W49"/>
    <mergeCell ref="H51:P51"/>
    <mergeCell ref="X49:AR49"/>
    <mergeCell ref="X3:AR3"/>
    <mergeCell ref="B3:W3"/>
    <mergeCell ref="H5:P5"/>
    <mergeCell ref="Q5:W5"/>
    <mergeCell ref="AA6:AC6"/>
    <mergeCell ref="K6:L6"/>
    <mergeCell ref="O6:P6"/>
  </mergeCells>
  <printOptions horizontalCentered="1"/>
  <pageMargins left="0.6692913385826772" right="0.4724409448818898" top="0.5905511811023623" bottom="0.5905511811023623" header="0.3937007874015748" footer="0.3937007874015748"/>
  <pageSetup firstPageNumber="84" useFirstPageNumber="1" horizontalDpi="300" verticalDpi="300" orientation="landscape" pageOrder="overThenDown" paperSize="9" scale="70" r:id="rId1"/>
  <rowBreaks count="1" manualBreakCount="1">
    <brk id="46" max="255" man="1"/>
  </rowBreaks>
  <colBreaks count="1" manualBreakCount="1">
    <brk id="2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2002-11-21T04:21:39Z</dcterms:created>
  <dcterms:modified xsi:type="dcterms:W3CDTF">2003-12-03T06:45:23Z</dcterms:modified>
  <cp:category/>
  <cp:version/>
  <cp:contentType/>
  <cp:contentStatus/>
</cp:coreProperties>
</file>