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5表小学科別入学状況（本科）" sheetId="1" r:id="rId1"/>
  </sheets>
  <definedNames/>
  <calcPr fullCalcOnLoad="1"/>
</workbook>
</file>

<file path=xl/sharedStrings.xml><?xml version="1.0" encoding="utf-8"?>
<sst xmlns="http://schemas.openxmlformats.org/spreadsheetml/2006/main" count="118" uniqueCount="51">
  <si>
    <t>高　等　学　校</t>
  </si>
  <si>
    <t>区　　　　分</t>
  </si>
  <si>
    <t>計</t>
  </si>
  <si>
    <t>－</t>
  </si>
  <si>
    <t>男</t>
  </si>
  <si>
    <t>女</t>
  </si>
  <si>
    <t>入　学　志　願　者</t>
  </si>
  <si>
    <t>入　　　学　　　者</t>
  </si>
  <si>
    <t>普　通　科</t>
  </si>
  <si>
    <t>農　業　科</t>
  </si>
  <si>
    <t>農　　業</t>
  </si>
  <si>
    <t>園　　芸</t>
  </si>
  <si>
    <t>畜　　産</t>
  </si>
  <si>
    <t>農業土木</t>
  </si>
  <si>
    <t>造　　園</t>
  </si>
  <si>
    <t>林　　業</t>
  </si>
  <si>
    <t>工　業　科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</si>
  <si>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</si>
  <si>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</si>
  <si>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</si>
  <si>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</si>
  <si>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</si>
  <si>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</si>
  <si>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</si>
  <si>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デザイン</t>
  </si>
  <si>
    <t>商　業　科</t>
  </si>
  <si>
    <t>商　　業</t>
  </si>
  <si>
    <t>情報処理</t>
  </si>
  <si>
    <t>家　庭　科</t>
  </si>
  <si>
    <t>家　　政</t>
  </si>
  <si>
    <t>保　　育</t>
  </si>
  <si>
    <t>その他学科</t>
  </si>
  <si>
    <t>理　　数</t>
  </si>
  <si>
    <t>外 国 語</t>
  </si>
  <si>
    <t>体　　育</t>
  </si>
  <si>
    <t>（単位 人）</t>
  </si>
  <si>
    <t>入学者のうち</t>
  </si>
  <si>
    <t>過年度中学校卒業者</t>
  </si>
  <si>
    <t>昭和62年度</t>
  </si>
  <si>
    <t>昭和63年度</t>
  </si>
  <si>
    <t>食品製造</t>
  </si>
  <si>
    <t>農業機械</t>
  </si>
  <si>
    <t>生活</t>
  </si>
  <si>
    <t>金属</t>
  </si>
  <si>
    <t>化学工業</t>
  </si>
  <si>
    <t>染色化学</t>
  </si>
  <si>
    <t>繊維工業</t>
  </si>
  <si>
    <t>営業</t>
  </si>
  <si>
    <t>事務経理</t>
  </si>
  <si>
    <t>調理</t>
  </si>
  <si>
    <t xml:space="preserve"> 第35表　小学科別入学状況（本科）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</si>
</sst>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 quotePrefix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horizontal="distributed" vertical="center" shrinkToFit="1"/>
      <protection/>
    </xf>
    <xf numFmtId="0" fontId="4" fillId="2" borderId="5" xfId="21" applyFont="1" applyFill="1" applyBorder="1" applyAlignment="1">
      <alignment horizontal="distributed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16384" width="9.00390625" style="1" customWidth="1"/>
  </cols>
  <sheetData>
    <row r="1" spans="1:11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4"/>
      <c r="B4" s="18" t="s">
        <v>50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3.5" customHeight="1">
      <c r="A5" s="4"/>
      <c r="B5" s="6"/>
      <c r="C5" s="6"/>
      <c r="D5" s="5"/>
      <c r="E5" s="5"/>
      <c r="F5" s="5"/>
      <c r="G5" s="5"/>
      <c r="H5" s="5"/>
      <c r="I5" s="5"/>
      <c r="J5" s="5"/>
      <c r="K5" s="7" t="s">
        <v>35</v>
      </c>
    </row>
    <row r="6" spans="1:11" ht="19.5" customHeight="1">
      <c r="A6" s="4"/>
      <c r="B6" s="17" t="s">
        <v>1</v>
      </c>
      <c r="C6" s="17"/>
      <c r="D6" s="17" t="s">
        <v>6</v>
      </c>
      <c r="E6" s="17"/>
      <c r="F6" s="17"/>
      <c r="G6" s="17" t="s">
        <v>7</v>
      </c>
      <c r="H6" s="17"/>
      <c r="I6" s="17"/>
      <c r="J6" s="20" t="s">
        <v>36</v>
      </c>
      <c r="K6" s="20"/>
    </row>
    <row r="7" spans="1:11" ht="19.5" customHeight="1">
      <c r="A7" s="4"/>
      <c r="B7" s="17"/>
      <c r="C7" s="17"/>
      <c r="D7" s="17"/>
      <c r="E7" s="17"/>
      <c r="F7" s="17"/>
      <c r="G7" s="17"/>
      <c r="H7" s="17"/>
      <c r="I7" s="17"/>
      <c r="J7" s="21" t="s">
        <v>37</v>
      </c>
      <c r="K7" s="21"/>
    </row>
    <row r="8" spans="1:11" ht="19.5" customHeight="1">
      <c r="A8" s="4"/>
      <c r="B8" s="17"/>
      <c r="C8" s="17"/>
      <c r="D8" s="8" t="s">
        <v>2</v>
      </c>
      <c r="E8" s="8" t="s">
        <v>4</v>
      </c>
      <c r="F8" s="8" t="s">
        <v>5</v>
      </c>
      <c r="G8" s="8" t="s">
        <v>2</v>
      </c>
      <c r="H8" s="8" t="s">
        <v>4</v>
      </c>
      <c r="I8" s="8" t="s">
        <v>5</v>
      </c>
      <c r="J8" s="8" t="s">
        <v>4</v>
      </c>
      <c r="K8" s="8" t="s">
        <v>5</v>
      </c>
    </row>
    <row r="9" spans="1:11" ht="16.5" customHeight="1">
      <c r="A9" s="4"/>
      <c r="B9" s="19" t="s">
        <v>38</v>
      </c>
      <c r="C9" s="19"/>
      <c r="D9" s="9">
        <f>IF(SUM(E9:F9)&gt;0,SUM(E9:F9),"－")</f>
        <v>53181</v>
      </c>
      <c r="E9" s="9">
        <v>27043</v>
      </c>
      <c r="F9" s="9">
        <v>26138</v>
      </c>
      <c r="G9" s="9">
        <f>IF(SUM(H9:I9)&gt;0,SUM(H9:I9),"－")</f>
        <v>30267</v>
      </c>
      <c r="H9" s="9">
        <v>15169</v>
      </c>
      <c r="I9" s="9">
        <v>15098</v>
      </c>
      <c r="J9" s="9">
        <v>206</v>
      </c>
      <c r="K9" s="9">
        <v>74</v>
      </c>
    </row>
    <row r="10" spans="1:11" s="3" customFormat="1" ht="16.5" customHeight="1">
      <c r="A10" s="10"/>
      <c r="B10" s="16" t="s">
        <v>39</v>
      </c>
      <c r="C10" s="16"/>
      <c r="D10" s="11">
        <f>IF(SUM(E10:F10)=SUM(D11,D12,D22,D35,D40,D44),IF(SUM(E10:F10)&gt;0,SUM(E10:F10),"－"),"ｴﾗｰ")</f>
        <v>54256</v>
      </c>
      <c r="E10" s="11">
        <f>IF(SUM(E11)+SUM(E12)+SUM(E22)+SUM(E35)+SUM(E40)+SUM(E44)&gt;0,SUM(E11)+SUM(E12)+SUM(E22)+SUM(E35)+SUM(E40)+SUM(E44),"－")</f>
        <v>27590</v>
      </c>
      <c r="F10" s="11">
        <f>IF(SUM(F11)+SUM(F12)+SUM(F22)+SUM(F35)+SUM(F40)+SUM(F44)&gt;0,SUM(F11)+SUM(F12)+SUM(F22)+SUM(F35)+SUM(F40)+SUM(F44),"－")</f>
        <v>26666</v>
      </c>
      <c r="G10" s="11">
        <f>IF(SUM(H10:I10)=SUM(G11,G12,G22,G35,G40,G44),IF(SUM(H10:I10)&gt;0,SUM(H10:I10),"－"),"ｴﾗｰ")</f>
        <v>31007</v>
      </c>
      <c r="H10" s="11">
        <f>IF(SUM(H11,H12,H22,H35,H40,H44)&gt;0,SUM(H11,H12,H22,H35,H40,H44),"－")</f>
        <v>15347</v>
      </c>
      <c r="I10" s="11">
        <f>IF(SUM(I11,I12,I22,I35,I40,I44)&gt;0,SUM(I11,I12,I22,I35,I40,I44),"－")</f>
        <v>15660</v>
      </c>
      <c r="J10" s="11">
        <f>IF(SUM(J11,J12,J22,J35,J40,J44)&gt;0,SUM(J11,J12,J22,J35,J40,J44),"－")</f>
        <v>215</v>
      </c>
      <c r="K10" s="11">
        <f>IF(SUM(K11,K12,K22,K35,K40,K44)&gt;0,SUM(K11,K12,K22,K35,K40,K44),"－")</f>
        <v>69</v>
      </c>
    </row>
    <row r="11" spans="1:11" s="3" customFormat="1" ht="16.5" customHeight="1">
      <c r="A11" s="10"/>
      <c r="B11" s="16" t="s">
        <v>8</v>
      </c>
      <c r="C11" s="16"/>
      <c r="D11" s="11">
        <f>IF(SUM(E11:F11)&gt;0,SUM(E11:F11),"－")</f>
        <v>38274</v>
      </c>
      <c r="E11" s="11">
        <v>19472</v>
      </c>
      <c r="F11" s="11">
        <v>18802</v>
      </c>
      <c r="G11" s="11">
        <f>IF(SUM(H11:I11)&gt;0,SUM(H11:I11),"－")</f>
        <v>20265</v>
      </c>
      <c r="H11" s="11">
        <v>9372</v>
      </c>
      <c r="I11" s="11">
        <v>10893</v>
      </c>
      <c r="J11" s="11">
        <v>128</v>
      </c>
      <c r="K11" s="11">
        <v>49</v>
      </c>
    </row>
    <row r="12" spans="1:11" s="3" customFormat="1" ht="16.5" customHeight="1">
      <c r="A12" s="10"/>
      <c r="B12" s="16" t="s">
        <v>9</v>
      </c>
      <c r="C12" s="16"/>
      <c r="D12" s="11">
        <f>IF(SUM(E12:F12)=SUM(D13:D21),IF(SUM(D13:D21)&gt;0,SUM(D13:D21),"－"),"ｴﾗｰ")</f>
        <v>2369</v>
      </c>
      <c r="E12" s="11">
        <f>IF(SUM(E13:E21)&gt;0,SUM(E13:E21),"－")</f>
        <v>1684</v>
      </c>
      <c r="F12" s="11">
        <f aca="true" t="shared" si="0" ref="F12:K12">IF(SUM(F13:F21)&gt;0,SUM(F13:F21),"－")</f>
        <v>685</v>
      </c>
      <c r="G12" s="11">
        <f>IF(SUM(H12:I12)=SUM(G13:G21),IF(SUM(G13:G21)&gt;0,SUM(G13:G21),"－"),"ｴﾗｰ")</f>
        <v>1737</v>
      </c>
      <c r="H12" s="11">
        <f>IF(SUM(H13:H21)&gt;0,SUM(H13:H21),"－")</f>
        <v>1152</v>
      </c>
      <c r="I12" s="11">
        <f t="shared" si="0"/>
        <v>585</v>
      </c>
      <c r="J12" s="11">
        <f t="shared" si="0"/>
        <v>9</v>
      </c>
      <c r="K12" s="11">
        <f t="shared" si="0"/>
        <v>2</v>
      </c>
    </row>
    <row r="13" spans="1:11" ht="16.5" customHeight="1">
      <c r="A13" s="4"/>
      <c r="B13" s="12"/>
      <c r="C13" s="13" t="s">
        <v>10</v>
      </c>
      <c r="D13" s="9">
        <f>IF(SUM(E13:F13)&gt;0,SUM(E13:F13),"－")</f>
        <v>725</v>
      </c>
      <c r="E13" s="9">
        <v>717</v>
      </c>
      <c r="F13" s="9">
        <v>8</v>
      </c>
      <c r="G13" s="9">
        <f aca="true" t="shared" si="1" ref="G13:G21">IF(SUM(H13:I13)&gt;0,SUM(H13:I13),"－")</f>
        <v>479</v>
      </c>
      <c r="H13" s="9">
        <v>474</v>
      </c>
      <c r="I13" s="9">
        <v>5</v>
      </c>
      <c r="J13" s="9">
        <v>5</v>
      </c>
      <c r="K13" s="9" t="s">
        <v>3</v>
      </c>
    </row>
    <row r="14" spans="1:11" ht="16.5" customHeight="1">
      <c r="A14" s="4"/>
      <c r="B14" s="14"/>
      <c r="C14" s="13" t="s">
        <v>11</v>
      </c>
      <c r="D14" s="9">
        <f>IF(SUM(E14:F14)&gt;0,SUM(E14:F14),"－")</f>
        <v>287</v>
      </c>
      <c r="E14" s="9">
        <v>273</v>
      </c>
      <c r="F14" s="9">
        <v>14</v>
      </c>
      <c r="G14" s="9">
        <f t="shared" si="1"/>
        <v>176</v>
      </c>
      <c r="H14" s="9">
        <v>163</v>
      </c>
      <c r="I14" s="9">
        <v>13</v>
      </c>
      <c r="J14" s="9">
        <v>1</v>
      </c>
      <c r="K14" s="9" t="s">
        <v>3</v>
      </c>
    </row>
    <row r="15" spans="1:11" ht="16.5" customHeight="1">
      <c r="A15" s="4"/>
      <c r="B15" s="14"/>
      <c r="C15" s="13" t="s">
        <v>12</v>
      </c>
      <c r="D15" s="9">
        <f aca="true" t="shared" si="2" ref="D15:D21">IF(SUM(E15:F15)&gt;0,SUM(E15:F15),"－")</f>
        <v>59</v>
      </c>
      <c r="E15" s="9">
        <v>59</v>
      </c>
      <c r="F15" s="9" t="s">
        <v>3</v>
      </c>
      <c r="G15" s="9">
        <f t="shared" si="1"/>
        <v>43</v>
      </c>
      <c r="H15" s="9">
        <v>43</v>
      </c>
      <c r="I15" s="9" t="s">
        <v>3</v>
      </c>
      <c r="J15" s="9">
        <v>2</v>
      </c>
      <c r="K15" s="9" t="s">
        <v>3</v>
      </c>
    </row>
    <row r="16" spans="1:11" ht="16.5" customHeight="1">
      <c r="A16" s="4"/>
      <c r="B16" s="14"/>
      <c r="C16" s="13" t="s">
        <v>40</v>
      </c>
      <c r="D16" s="9">
        <f t="shared" si="2"/>
        <v>364</v>
      </c>
      <c r="E16" s="9">
        <v>283</v>
      </c>
      <c r="F16" s="9">
        <v>81</v>
      </c>
      <c r="G16" s="9">
        <f t="shared" si="1"/>
        <v>256</v>
      </c>
      <c r="H16" s="9">
        <v>185</v>
      </c>
      <c r="I16" s="9">
        <v>71</v>
      </c>
      <c r="J16" s="9" t="s">
        <v>3</v>
      </c>
      <c r="K16" s="9" t="s">
        <v>3</v>
      </c>
    </row>
    <row r="17" spans="1:11" ht="16.5" customHeight="1">
      <c r="A17" s="4"/>
      <c r="B17" s="14"/>
      <c r="C17" s="13" t="s">
        <v>13</v>
      </c>
      <c r="D17" s="9">
        <f t="shared" si="2"/>
        <v>79</v>
      </c>
      <c r="E17" s="9">
        <v>79</v>
      </c>
      <c r="F17" s="9" t="s">
        <v>3</v>
      </c>
      <c r="G17" s="9">
        <f t="shared" si="1"/>
        <v>78</v>
      </c>
      <c r="H17" s="9">
        <v>78</v>
      </c>
      <c r="I17" s="9" t="s">
        <v>3</v>
      </c>
      <c r="J17" s="9">
        <v>1</v>
      </c>
      <c r="K17" s="9" t="s">
        <v>3</v>
      </c>
    </row>
    <row r="18" spans="1:11" ht="16.5" customHeight="1">
      <c r="A18" s="4"/>
      <c r="B18" s="14"/>
      <c r="C18" s="13" t="s">
        <v>41</v>
      </c>
      <c r="D18" s="9">
        <f>IF(SUM(E18:F18)&gt;0,SUM(E18:F18),"－")</f>
        <v>92</v>
      </c>
      <c r="E18" s="9">
        <v>92</v>
      </c>
      <c r="F18" s="9" t="s">
        <v>3</v>
      </c>
      <c r="G18" s="9">
        <f>IF(SUM(H18:I18)&gt;0,SUM(H18:I18),"－")</f>
        <v>83</v>
      </c>
      <c r="H18" s="9">
        <v>83</v>
      </c>
      <c r="I18" s="9" t="s">
        <v>3</v>
      </c>
      <c r="J18" s="9" t="s">
        <v>3</v>
      </c>
      <c r="K18" s="9" t="s">
        <v>3</v>
      </c>
    </row>
    <row r="19" spans="1:11" ht="16.5" customHeight="1">
      <c r="A19" s="4"/>
      <c r="B19" s="14"/>
      <c r="C19" s="13" t="s">
        <v>14</v>
      </c>
      <c r="D19" s="9">
        <f t="shared" si="2"/>
        <v>138</v>
      </c>
      <c r="E19" s="9">
        <v>138</v>
      </c>
      <c r="F19" s="9" t="s">
        <v>3</v>
      </c>
      <c r="G19" s="9">
        <f t="shared" si="1"/>
        <v>89</v>
      </c>
      <c r="H19" s="9">
        <v>89</v>
      </c>
      <c r="I19" s="9" t="s">
        <v>3</v>
      </c>
      <c r="J19" s="9" t="s">
        <v>3</v>
      </c>
      <c r="K19" s="9" t="s">
        <v>3</v>
      </c>
    </row>
    <row r="20" spans="1:11" ht="16.5" customHeight="1">
      <c r="A20" s="4"/>
      <c r="B20" s="14"/>
      <c r="C20" s="13" t="s">
        <v>15</v>
      </c>
      <c r="D20" s="9">
        <f t="shared" si="2"/>
        <v>43</v>
      </c>
      <c r="E20" s="9">
        <v>43</v>
      </c>
      <c r="F20" s="9" t="s">
        <v>3</v>
      </c>
      <c r="G20" s="9">
        <f t="shared" si="1"/>
        <v>37</v>
      </c>
      <c r="H20" s="9">
        <v>37</v>
      </c>
      <c r="I20" s="9" t="s">
        <v>3</v>
      </c>
      <c r="J20" s="9" t="s">
        <v>3</v>
      </c>
      <c r="K20" s="9" t="s">
        <v>3</v>
      </c>
    </row>
    <row r="21" spans="1:11" ht="16.5" customHeight="1">
      <c r="A21" s="4"/>
      <c r="B21" s="14"/>
      <c r="C21" s="15" t="s">
        <v>42</v>
      </c>
      <c r="D21" s="9">
        <f t="shared" si="2"/>
        <v>582</v>
      </c>
      <c r="E21" s="9" t="s">
        <v>3</v>
      </c>
      <c r="F21" s="9">
        <v>582</v>
      </c>
      <c r="G21" s="9">
        <f t="shared" si="1"/>
        <v>496</v>
      </c>
      <c r="H21" s="9" t="s">
        <v>3</v>
      </c>
      <c r="I21" s="9">
        <v>496</v>
      </c>
      <c r="J21" s="9" t="s">
        <v>3</v>
      </c>
      <c r="K21" s="9">
        <v>2</v>
      </c>
    </row>
    <row r="22" spans="1:11" s="3" customFormat="1" ht="16.5" customHeight="1">
      <c r="A22" s="10"/>
      <c r="B22" s="16" t="s">
        <v>16</v>
      </c>
      <c r="C22" s="16"/>
      <c r="D22" s="11">
        <f>IF(SUM(E22:F22)=SUM(D23:D34),IF(SUM(D23:D34)&gt;0,SUM(D23:D34),"－"),"ｴﾗｰ")</f>
        <v>3736</v>
      </c>
      <c r="E22" s="11">
        <f>IF(SUM(E23:E34)&gt;0,SUM(E23:E34),"－")</f>
        <v>3630</v>
      </c>
      <c r="F22" s="11">
        <f aca="true" t="shared" si="3" ref="F22:K22">IF(SUM(F23:F34)&gt;0,SUM(F23:F34),"－")</f>
        <v>106</v>
      </c>
      <c r="G22" s="11">
        <f>IF(SUM(H22:I22)=SUM(G23:G34),IF(SUM(G23:G34)&gt;0,SUM(G23:G34),"－"),"ｴﾗｰ")</f>
        <v>3101</v>
      </c>
      <c r="H22" s="11">
        <f t="shared" si="3"/>
        <v>3007</v>
      </c>
      <c r="I22" s="11">
        <f t="shared" si="3"/>
        <v>94</v>
      </c>
      <c r="J22" s="11">
        <f t="shared" si="3"/>
        <v>55</v>
      </c>
      <c r="K22" s="11">
        <f t="shared" si="3"/>
        <v>1</v>
      </c>
    </row>
    <row r="23" spans="1:11" ht="16.5" customHeight="1">
      <c r="A23" s="4"/>
      <c r="B23" s="14"/>
      <c r="C23" s="13" t="s">
        <v>17</v>
      </c>
      <c r="D23" s="9">
        <f aca="true" t="shared" si="4" ref="D23:D34">IF(SUM(E23:F23)&gt;0,SUM(E23:F23),"－")</f>
        <v>1170</v>
      </c>
      <c r="E23" s="9">
        <v>1161</v>
      </c>
      <c r="F23" s="9">
        <v>9</v>
      </c>
      <c r="G23" s="9">
        <f aca="true" t="shared" si="5" ref="G23:G34">IF(SUM(H23:I23)&gt;0,SUM(H23:I23),"－")</f>
        <v>978</v>
      </c>
      <c r="H23" s="9">
        <v>969</v>
      </c>
      <c r="I23" s="9">
        <v>9</v>
      </c>
      <c r="J23" s="9">
        <v>23</v>
      </c>
      <c r="K23" s="9" t="s">
        <v>3</v>
      </c>
    </row>
    <row r="24" spans="1:11" ht="16.5" customHeight="1">
      <c r="A24" s="4"/>
      <c r="B24" s="12"/>
      <c r="C24" s="13" t="s">
        <v>18</v>
      </c>
      <c r="D24" s="9">
        <f t="shared" si="4"/>
        <v>99</v>
      </c>
      <c r="E24" s="9">
        <v>98</v>
      </c>
      <c r="F24" s="9">
        <v>1</v>
      </c>
      <c r="G24" s="9">
        <f t="shared" si="5"/>
        <v>81</v>
      </c>
      <c r="H24" s="9">
        <v>80</v>
      </c>
      <c r="I24" s="9">
        <v>1</v>
      </c>
      <c r="J24" s="9" t="s">
        <v>3</v>
      </c>
      <c r="K24" s="9" t="s">
        <v>3</v>
      </c>
    </row>
    <row r="25" spans="1:11" ht="16.5" customHeight="1">
      <c r="A25" s="4"/>
      <c r="B25" s="12"/>
      <c r="C25" s="13" t="s">
        <v>43</v>
      </c>
      <c r="D25" s="9">
        <f t="shared" si="4"/>
        <v>143</v>
      </c>
      <c r="E25" s="9">
        <v>142</v>
      </c>
      <c r="F25" s="9">
        <v>1</v>
      </c>
      <c r="G25" s="9">
        <f t="shared" si="5"/>
        <v>117</v>
      </c>
      <c r="H25" s="9">
        <v>116</v>
      </c>
      <c r="I25" s="9">
        <v>1</v>
      </c>
      <c r="J25" s="9">
        <v>6</v>
      </c>
      <c r="K25" s="9" t="s">
        <v>3</v>
      </c>
    </row>
    <row r="26" spans="1:11" ht="16.5" customHeight="1">
      <c r="A26" s="4"/>
      <c r="B26" s="14"/>
      <c r="C26" s="13" t="s">
        <v>19</v>
      </c>
      <c r="D26" s="9">
        <f t="shared" si="4"/>
        <v>770</v>
      </c>
      <c r="E26" s="9">
        <v>767</v>
      </c>
      <c r="F26" s="9">
        <v>3</v>
      </c>
      <c r="G26" s="9">
        <f t="shared" si="5"/>
        <v>644</v>
      </c>
      <c r="H26" s="9">
        <v>642</v>
      </c>
      <c r="I26" s="9">
        <v>2</v>
      </c>
      <c r="J26" s="9">
        <v>11</v>
      </c>
      <c r="K26" s="9" t="s">
        <v>3</v>
      </c>
    </row>
    <row r="27" spans="1:11" ht="16.5" customHeight="1">
      <c r="A27" s="4"/>
      <c r="B27" s="14"/>
      <c r="C27" s="13" t="s">
        <v>20</v>
      </c>
      <c r="D27" s="9">
        <f t="shared" si="4"/>
        <v>147</v>
      </c>
      <c r="E27" s="9">
        <v>144</v>
      </c>
      <c r="F27" s="9">
        <v>3</v>
      </c>
      <c r="G27" s="9">
        <f t="shared" si="5"/>
        <v>128</v>
      </c>
      <c r="H27" s="9">
        <v>127</v>
      </c>
      <c r="I27" s="9">
        <v>1</v>
      </c>
      <c r="J27" s="9" t="s">
        <v>3</v>
      </c>
      <c r="K27" s="9" t="s">
        <v>3</v>
      </c>
    </row>
    <row r="28" spans="1:11" ht="16.5" customHeight="1">
      <c r="A28" s="4"/>
      <c r="B28" s="14"/>
      <c r="C28" s="13" t="s">
        <v>21</v>
      </c>
      <c r="D28" s="9">
        <f t="shared" si="4"/>
        <v>116</v>
      </c>
      <c r="E28" s="9">
        <v>110</v>
      </c>
      <c r="F28" s="9">
        <v>6</v>
      </c>
      <c r="G28" s="9">
        <f t="shared" si="5"/>
        <v>101</v>
      </c>
      <c r="H28" s="9">
        <v>95</v>
      </c>
      <c r="I28" s="9">
        <v>6</v>
      </c>
      <c r="J28" s="9">
        <v>1</v>
      </c>
      <c r="K28" s="9" t="s">
        <v>3</v>
      </c>
    </row>
    <row r="29" spans="1:11" ht="16.5" customHeight="1">
      <c r="A29" s="4"/>
      <c r="B29" s="14"/>
      <c r="C29" s="13" t="s">
        <v>22</v>
      </c>
      <c r="D29" s="9">
        <f t="shared" si="4"/>
        <v>354</v>
      </c>
      <c r="E29" s="9">
        <v>301</v>
      </c>
      <c r="F29" s="9">
        <v>53</v>
      </c>
      <c r="G29" s="9">
        <f t="shared" si="5"/>
        <v>306</v>
      </c>
      <c r="H29" s="9">
        <v>257</v>
      </c>
      <c r="I29" s="9">
        <v>49</v>
      </c>
      <c r="J29" s="9">
        <v>6</v>
      </c>
      <c r="K29" s="9">
        <v>1</v>
      </c>
    </row>
    <row r="30" spans="1:11" ht="16.5" customHeight="1">
      <c r="A30" s="4"/>
      <c r="B30" s="14"/>
      <c r="C30" s="13" t="s">
        <v>23</v>
      </c>
      <c r="D30" s="9">
        <f t="shared" si="4"/>
        <v>299</v>
      </c>
      <c r="E30" s="9">
        <v>295</v>
      </c>
      <c r="F30" s="9">
        <v>4</v>
      </c>
      <c r="G30" s="9">
        <f t="shared" si="5"/>
        <v>245</v>
      </c>
      <c r="H30" s="9">
        <v>242</v>
      </c>
      <c r="I30" s="9">
        <v>3</v>
      </c>
      <c r="J30" s="9">
        <v>4</v>
      </c>
      <c r="K30" s="9" t="s">
        <v>3</v>
      </c>
    </row>
    <row r="31" spans="1:11" ht="16.5" customHeight="1">
      <c r="A31" s="4"/>
      <c r="B31" s="14"/>
      <c r="C31" s="13" t="s">
        <v>44</v>
      </c>
      <c r="D31" s="9">
        <f t="shared" si="4"/>
        <v>397</v>
      </c>
      <c r="E31" s="9">
        <v>379</v>
      </c>
      <c r="F31" s="9">
        <v>18</v>
      </c>
      <c r="G31" s="9">
        <f t="shared" si="5"/>
        <v>336</v>
      </c>
      <c r="H31" s="9">
        <v>321</v>
      </c>
      <c r="I31" s="9">
        <v>15</v>
      </c>
      <c r="J31" s="9">
        <v>4</v>
      </c>
      <c r="K31" s="9" t="s">
        <v>3</v>
      </c>
    </row>
    <row r="32" spans="1:11" ht="16.5" customHeight="1">
      <c r="A32" s="4"/>
      <c r="B32" s="14"/>
      <c r="C32" s="13" t="s">
        <v>45</v>
      </c>
      <c r="D32" s="9">
        <f t="shared" si="4"/>
        <v>68</v>
      </c>
      <c r="E32" s="9">
        <v>67</v>
      </c>
      <c r="F32" s="9">
        <v>1</v>
      </c>
      <c r="G32" s="9">
        <f t="shared" si="5"/>
        <v>42</v>
      </c>
      <c r="H32" s="9">
        <v>42</v>
      </c>
      <c r="I32" s="9" t="s">
        <v>3</v>
      </c>
      <c r="J32" s="9" t="s">
        <v>3</v>
      </c>
      <c r="K32" s="9" t="s">
        <v>3</v>
      </c>
    </row>
    <row r="33" spans="1:11" ht="16.5" customHeight="1">
      <c r="A33" s="4"/>
      <c r="B33" s="14"/>
      <c r="C33" s="13" t="s">
        <v>46</v>
      </c>
      <c r="D33" s="9">
        <f t="shared" si="4"/>
        <v>129</v>
      </c>
      <c r="E33" s="9">
        <v>123</v>
      </c>
      <c r="F33" s="9">
        <v>6</v>
      </c>
      <c r="G33" s="9">
        <f t="shared" si="5"/>
        <v>84</v>
      </c>
      <c r="H33" s="9">
        <v>78</v>
      </c>
      <c r="I33" s="9">
        <v>6</v>
      </c>
      <c r="J33" s="9" t="s">
        <v>3</v>
      </c>
      <c r="K33" s="9" t="s">
        <v>3</v>
      </c>
    </row>
    <row r="34" spans="1:11" ht="16.5" customHeight="1">
      <c r="A34" s="4"/>
      <c r="B34" s="14"/>
      <c r="C34" s="13" t="s">
        <v>24</v>
      </c>
      <c r="D34" s="9">
        <f t="shared" si="4"/>
        <v>44</v>
      </c>
      <c r="E34" s="9">
        <v>43</v>
      </c>
      <c r="F34" s="9">
        <v>1</v>
      </c>
      <c r="G34" s="9">
        <f t="shared" si="5"/>
        <v>39</v>
      </c>
      <c r="H34" s="9">
        <v>38</v>
      </c>
      <c r="I34" s="9">
        <v>1</v>
      </c>
      <c r="J34" s="9" t="s">
        <v>3</v>
      </c>
      <c r="K34" s="9" t="s">
        <v>3</v>
      </c>
    </row>
    <row r="35" spans="1:11" s="3" customFormat="1" ht="16.5" customHeight="1">
      <c r="A35" s="10"/>
      <c r="B35" s="16" t="s">
        <v>25</v>
      </c>
      <c r="C35" s="16"/>
      <c r="D35" s="11">
        <f>IF(SUM(E35:F35)=SUM(D36:D39),IF(SUM(D36:D39)&gt;0,SUM(D36:D39),"－"),"ｴﾗｰ")</f>
        <v>6652</v>
      </c>
      <c r="E35" s="11">
        <f>IF(SUM(E36:E39)&gt;0,SUM(E36:E39),"－")</f>
        <v>2445</v>
      </c>
      <c r="F35" s="11">
        <f aca="true" t="shared" si="6" ref="F35:K35">IF(SUM(F36:F39)&gt;0,SUM(F36:F39),"－")</f>
        <v>4207</v>
      </c>
      <c r="G35" s="11">
        <f>IF(SUM(H35:I35)=SUM(G36:G39),IF(SUM(G36:G39)&gt;0,SUM(G36:G39),"－"),"ｴﾗｰ")</f>
        <v>4215</v>
      </c>
      <c r="H35" s="11">
        <f t="shared" si="6"/>
        <v>1580</v>
      </c>
      <c r="I35" s="11">
        <f t="shared" si="6"/>
        <v>2635</v>
      </c>
      <c r="J35" s="11">
        <f t="shared" si="6"/>
        <v>22</v>
      </c>
      <c r="K35" s="11">
        <f t="shared" si="6"/>
        <v>16</v>
      </c>
    </row>
    <row r="36" spans="1:11" ht="16.5" customHeight="1">
      <c r="A36" s="4"/>
      <c r="B36" s="14"/>
      <c r="C36" s="13" t="s">
        <v>26</v>
      </c>
      <c r="D36" s="9">
        <f>IF(SUM(E36:F36)&gt;0,SUM(E36:F36),"－")</f>
        <v>5265</v>
      </c>
      <c r="E36" s="9">
        <v>1842</v>
      </c>
      <c r="F36" s="9">
        <v>3423</v>
      </c>
      <c r="G36" s="9">
        <f>IF(SUM(H36:I36)&gt;0,SUM(H36:I36),"－")</f>
        <v>3153</v>
      </c>
      <c r="H36" s="9">
        <v>1227</v>
      </c>
      <c r="I36" s="9">
        <v>1926</v>
      </c>
      <c r="J36" s="9">
        <v>18</v>
      </c>
      <c r="K36" s="9">
        <v>16</v>
      </c>
    </row>
    <row r="37" spans="1:11" ht="16.5" customHeight="1">
      <c r="A37" s="4"/>
      <c r="B37" s="14"/>
      <c r="C37" s="13" t="s">
        <v>47</v>
      </c>
      <c r="D37" s="9">
        <f>IF(SUM(E37:F37)&gt;0,SUM(E37:F37),"－")</f>
        <v>171</v>
      </c>
      <c r="E37" s="9">
        <v>47</v>
      </c>
      <c r="F37" s="9">
        <v>124</v>
      </c>
      <c r="G37" s="9">
        <f>IF(SUM(H37:I37)&gt;0,SUM(H37:I37),"－")</f>
        <v>140</v>
      </c>
      <c r="H37" s="9">
        <v>27</v>
      </c>
      <c r="I37" s="9">
        <v>113</v>
      </c>
      <c r="J37" s="9" t="s">
        <v>3</v>
      </c>
      <c r="K37" s="9" t="s">
        <v>3</v>
      </c>
    </row>
    <row r="38" spans="1:11" ht="16.5" customHeight="1">
      <c r="A38" s="4"/>
      <c r="B38" s="14"/>
      <c r="C38" s="13" t="s">
        <v>48</v>
      </c>
      <c r="D38" s="9">
        <f>IF(SUM(E38:F38)&gt;0,SUM(E38:F38),"－")</f>
        <v>367</v>
      </c>
      <c r="E38" s="9">
        <v>71</v>
      </c>
      <c r="F38" s="9">
        <v>296</v>
      </c>
      <c r="G38" s="9">
        <f>IF(SUM(H38:I38)&gt;0,SUM(H38:I38),"－")</f>
        <v>322</v>
      </c>
      <c r="H38" s="9">
        <v>60</v>
      </c>
      <c r="I38" s="9">
        <v>262</v>
      </c>
      <c r="J38" s="9" t="s">
        <v>3</v>
      </c>
      <c r="K38" s="9" t="s">
        <v>3</v>
      </c>
    </row>
    <row r="39" spans="1:11" ht="16.5" customHeight="1">
      <c r="A39" s="4"/>
      <c r="B39" s="14"/>
      <c r="C39" s="13" t="s">
        <v>27</v>
      </c>
      <c r="D39" s="9">
        <f>IF(SUM(E39:F39)&gt;0,SUM(E39:F39),"－")</f>
        <v>849</v>
      </c>
      <c r="E39" s="9">
        <v>485</v>
      </c>
      <c r="F39" s="9">
        <v>364</v>
      </c>
      <c r="G39" s="9">
        <f>IF(SUM(H39:I39)&gt;0,SUM(H39:I39),"－")</f>
        <v>600</v>
      </c>
      <c r="H39" s="9">
        <v>266</v>
      </c>
      <c r="I39" s="9">
        <v>334</v>
      </c>
      <c r="J39" s="9">
        <v>4</v>
      </c>
      <c r="K39" s="9" t="s">
        <v>3</v>
      </c>
    </row>
    <row r="40" spans="1:11" s="3" customFormat="1" ht="16.5" customHeight="1">
      <c r="A40" s="10"/>
      <c r="B40" s="16" t="s">
        <v>28</v>
      </c>
      <c r="C40" s="16"/>
      <c r="D40" s="11">
        <f>IF(SUM(E40:F40)=SUM(D41:D43),IF(SUM(D41:D43)&gt;0,SUM(D41:D43),"－"),"ｴﾗｰ")</f>
        <v>1897</v>
      </c>
      <c r="E40" s="11">
        <f>IF(SUM(E41:E43)&gt;0,SUM(E41:E43),"－")</f>
        <v>106</v>
      </c>
      <c r="F40" s="11">
        <f aca="true" t="shared" si="7" ref="F40:K40">IF(SUM(F41:F43)&gt;0,SUM(F41:F43),"－")</f>
        <v>1791</v>
      </c>
      <c r="G40" s="11">
        <f t="shared" si="7"/>
        <v>1291</v>
      </c>
      <c r="H40" s="11">
        <f t="shared" si="7"/>
        <v>55</v>
      </c>
      <c r="I40" s="11">
        <f t="shared" si="7"/>
        <v>1236</v>
      </c>
      <c r="J40" s="11" t="str">
        <f t="shared" si="7"/>
        <v>－</v>
      </c>
      <c r="K40" s="11">
        <f t="shared" si="7"/>
        <v>1</v>
      </c>
    </row>
    <row r="41" spans="1:11" ht="16.5" customHeight="1">
      <c r="A41" s="4"/>
      <c r="B41" s="14"/>
      <c r="C41" s="13" t="s">
        <v>29</v>
      </c>
      <c r="D41" s="9">
        <f>IF(SUM(E41:F41)&gt;0,SUM(E41:F41),"－")</f>
        <v>1576</v>
      </c>
      <c r="E41" s="9" t="s">
        <v>3</v>
      </c>
      <c r="F41" s="9">
        <v>1576</v>
      </c>
      <c r="G41" s="9">
        <f>IF(SUM(H41:I41)&gt;0,SUM(H41:I41),"－")</f>
        <v>1090</v>
      </c>
      <c r="H41" s="9" t="s">
        <v>3</v>
      </c>
      <c r="I41" s="9">
        <v>1090</v>
      </c>
      <c r="J41" s="9" t="s">
        <v>3</v>
      </c>
      <c r="K41" s="9">
        <v>1</v>
      </c>
    </row>
    <row r="42" spans="1:11" ht="16.5" customHeight="1">
      <c r="A42" s="4"/>
      <c r="B42" s="14"/>
      <c r="C42" s="13" t="s">
        <v>49</v>
      </c>
      <c r="D42" s="9">
        <f>IF(SUM(E42:F42)&gt;0,SUM(E42:F42),"－")</f>
        <v>167</v>
      </c>
      <c r="E42" s="9">
        <v>106</v>
      </c>
      <c r="F42" s="9">
        <v>61</v>
      </c>
      <c r="G42" s="9">
        <f>IF(SUM(H42:I42)&gt;0,SUM(H42:I42),"－")</f>
        <v>108</v>
      </c>
      <c r="H42" s="9">
        <v>55</v>
      </c>
      <c r="I42" s="9">
        <v>53</v>
      </c>
      <c r="J42" s="9" t="s">
        <v>3</v>
      </c>
      <c r="K42" s="9" t="s">
        <v>3</v>
      </c>
    </row>
    <row r="43" spans="1:11" ht="16.5" customHeight="1">
      <c r="A43" s="4"/>
      <c r="B43" s="14"/>
      <c r="C43" s="13" t="s">
        <v>30</v>
      </c>
      <c r="D43" s="9">
        <f>IF(SUM(E43:F43)&gt;0,SUM(E43:F43),"－")</f>
        <v>154</v>
      </c>
      <c r="E43" s="9" t="s">
        <v>3</v>
      </c>
      <c r="F43" s="9">
        <v>154</v>
      </c>
      <c r="G43" s="9">
        <f>IF(SUM(H43:I43)&gt;0,SUM(H43:I43),"－")</f>
        <v>93</v>
      </c>
      <c r="H43" s="9" t="s">
        <v>3</v>
      </c>
      <c r="I43" s="9">
        <v>93</v>
      </c>
      <c r="J43" s="9" t="s">
        <v>3</v>
      </c>
      <c r="K43" s="9" t="s">
        <v>3</v>
      </c>
    </row>
    <row r="44" spans="1:11" s="3" customFormat="1" ht="16.5" customHeight="1">
      <c r="A44" s="10"/>
      <c r="B44" s="16" t="s">
        <v>31</v>
      </c>
      <c r="C44" s="16"/>
      <c r="D44" s="11">
        <f>IF(SUM(E44:F44)=SUM(D45:D47),IF(SUM(D45:D47)&gt;0,SUM(D45:D47),"－"),"ｴﾗｰ")</f>
        <v>1328</v>
      </c>
      <c r="E44" s="11">
        <f>IF(SUM(E45:E47)&gt;0,SUM(E45:E47),"－")</f>
        <v>253</v>
      </c>
      <c r="F44" s="11">
        <f aca="true" t="shared" si="8" ref="F44:K44">IF(SUM(F45:F47)&gt;0,SUM(F45:F47),"－")</f>
        <v>1075</v>
      </c>
      <c r="G44" s="11">
        <f>IF(SUM(H44:I44)=SUM(G45:G47),IF(SUM(G45:G47)&gt;0,SUM(G45:G47),"－"),"ｴﾗｰ")</f>
        <v>398</v>
      </c>
      <c r="H44" s="11">
        <f t="shared" si="8"/>
        <v>181</v>
      </c>
      <c r="I44" s="11">
        <f>IF(SUM(I45:I47)&gt;0,SUM(I45:I47),"－")</f>
        <v>217</v>
      </c>
      <c r="J44" s="11">
        <f>IF(SUM(J45:J47)&gt;0,SUM(J45:J47),"－")</f>
        <v>1</v>
      </c>
      <c r="K44" s="11" t="str">
        <f t="shared" si="8"/>
        <v>－</v>
      </c>
    </row>
    <row r="45" spans="1:11" ht="16.5" customHeight="1">
      <c r="A45" s="4"/>
      <c r="B45" s="14"/>
      <c r="C45" s="13" t="s">
        <v>32</v>
      </c>
      <c r="D45" s="9">
        <f>IF(SUM(E45:F45)&gt;0,SUM(E45:F45),"－")</f>
        <v>66</v>
      </c>
      <c r="E45" s="9">
        <v>59</v>
      </c>
      <c r="F45" s="9">
        <v>7</v>
      </c>
      <c r="G45" s="9">
        <f>IF(SUM(H45:I45)&gt;0,SUM(H45:I45),"－")</f>
        <v>42</v>
      </c>
      <c r="H45" s="9">
        <v>38</v>
      </c>
      <c r="I45" s="9">
        <v>4</v>
      </c>
      <c r="J45" s="9" t="s">
        <v>3</v>
      </c>
      <c r="K45" s="9" t="s">
        <v>3</v>
      </c>
    </row>
    <row r="46" spans="1:11" ht="16.5" customHeight="1">
      <c r="A46" s="4"/>
      <c r="B46" s="14"/>
      <c r="C46" s="13" t="s">
        <v>33</v>
      </c>
      <c r="D46" s="9">
        <f>IF(SUM(E46:F46)&gt;0,SUM(E46:F46),"－")</f>
        <v>1124</v>
      </c>
      <c r="E46" s="9">
        <v>56</v>
      </c>
      <c r="F46" s="9">
        <v>1068</v>
      </c>
      <c r="G46" s="9">
        <f>IF(SUM(H46:I46)&gt;0,SUM(H46:I46),"－")</f>
        <v>264</v>
      </c>
      <c r="H46" s="9">
        <v>51</v>
      </c>
      <c r="I46" s="9">
        <v>213</v>
      </c>
      <c r="J46" s="9">
        <v>1</v>
      </c>
      <c r="K46" s="9" t="s">
        <v>3</v>
      </c>
    </row>
    <row r="47" spans="1:11" ht="16.5" customHeight="1">
      <c r="A47" s="4"/>
      <c r="B47" s="14"/>
      <c r="C47" s="13" t="s">
        <v>34</v>
      </c>
      <c r="D47" s="9">
        <f>IF(SUM(E47:F47)&gt;0,SUM(E47:F47),"－")</f>
        <v>138</v>
      </c>
      <c r="E47" s="9">
        <v>138</v>
      </c>
      <c r="F47" s="9" t="s">
        <v>3</v>
      </c>
      <c r="G47" s="9">
        <f>IF(SUM(H47:I47)&gt;0,SUM(H47:I47),"－")</f>
        <v>92</v>
      </c>
      <c r="H47" s="9">
        <v>92</v>
      </c>
      <c r="I47" s="9" t="s">
        <v>3</v>
      </c>
      <c r="J47" s="9" t="s">
        <v>3</v>
      </c>
      <c r="K47" s="9" t="s">
        <v>3</v>
      </c>
    </row>
    <row r="48" spans="1:11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5.75" customHeight="1"/>
    <row r="54" ht="13.5">
      <c r="G54" s="2"/>
    </row>
  </sheetData>
  <mergeCells count="14">
    <mergeCell ref="B4:K4"/>
    <mergeCell ref="B9:C9"/>
    <mergeCell ref="B40:C40"/>
    <mergeCell ref="J6:K6"/>
    <mergeCell ref="J7:K7"/>
    <mergeCell ref="B11:C11"/>
    <mergeCell ref="B44:C44"/>
    <mergeCell ref="D6:F7"/>
    <mergeCell ref="G6:I7"/>
    <mergeCell ref="B6:C8"/>
    <mergeCell ref="B12:C12"/>
    <mergeCell ref="B22:C22"/>
    <mergeCell ref="B35:C35"/>
    <mergeCell ref="B10:C10"/>
  </mergeCells>
  <printOptions horizontalCentered="1"/>
  <pageMargins left="0.6692913385826772" right="0.6692913385826772" top="0.5905511811023623" bottom="0.7874015748031497" header="0.3937007874015748" footer="0.3937007874015748"/>
  <pageSetup firstPageNumber="78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2004-01-27T04:21:32Z</cp:lastPrinted>
  <dcterms:created xsi:type="dcterms:W3CDTF">2001-08-22T06:44:07Z</dcterms:created>
  <dcterms:modified xsi:type="dcterms:W3CDTF">2004-01-27T04:21:34Z</dcterms:modified>
  <cp:category/>
  <cp:version/>
  <cp:contentType/>
  <cp:contentStatus/>
</cp:coreProperties>
</file>