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9表学年別生徒数（公立）" sheetId="1" r:id="rId1"/>
  </sheets>
  <definedNames/>
  <calcPr fullCalcOnLoad="1"/>
</workbook>
</file>

<file path=xl/sharedStrings.xml><?xml version="1.0" encoding="utf-8"?>
<sst xmlns="http://schemas.openxmlformats.org/spreadsheetml/2006/main" count="117" uniqueCount="83">
  <si>
    <t>区　　　　分</t>
  </si>
  <si>
    <t>計</t>
  </si>
  <si>
    <t>万 場 町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</si>
  <si>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</si>
  <si>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</si>
  <si>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</si>
  <si>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</si>
  <si>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</si>
  <si>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</si>
  <si>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</si>
  <si>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</si>
  <si>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</si>
  <si>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</si>
  <si>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</si>
  <si>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</si>
  <si>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</si>
  <si>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</si>
  <si>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</si>
  <si>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</si>
  <si>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</si>
  <si>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</si>
  <si>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</si>
  <si>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</si>
  <si>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</si>
  <si>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</si>
  <si>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</si>
  <si>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</si>
  <si>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</si>
  <si>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</si>
  <si>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</si>
  <si>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</si>
  <si>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</si>
  <si>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</si>
  <si>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</si>
  <si>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</si>
  <si>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</si>
  <si>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</si>
  <si>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</si>
  <si>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</si>
  <si>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</si>
  <si>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</si>
  <si>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</si>
  <si>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</si>
  <si>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</si>
  <si>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</si>
  <si>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</si>
  <si>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</si>
  <si>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</si>
  <si>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</si>
  <si>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</si>
  <si>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</si>
  <si>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</si>
  <si>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</si>
  <si>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</si>
  <si>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</si>
  <si>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</si>
  <si>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</si>
  <si>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</si>
  <si>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</si>
  <si>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</si>
  <si>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</si>
  <si>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</si>
  <si>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</si>
  <si>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</si>
  <si>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</si>
  <si>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</si>
  <si>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</si>
  <si>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</si>
  <si>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</si>
  <si>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</si>
  <si>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</si>
  <si>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</si>
  <si>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</si>
  <si>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</si>
  <si>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</si>
  <si>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</si>
  <si>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明 和 村</t>
  </si>
  <si>
    <t>平成２年度</t>
  </si>
  <si>
    <t>平成３年度</t>
  </si>
  <si>
    <t>吉 岡 町</t>
  </si>
  <si>
    <t>第１９表　学年別生徒数（公立）</t>
  </si>
  <si>
    <t>（単位；人）</t>
  </si>
  <si>
    <t>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</si>
</sst>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2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7" xfId="21" applyFont="1" applyFill="1" applyBorder="1">
      <alignment/>
      <protection/>
    </xf>
    <xf numFmtId="0" fontId="6" fillId="3" borderId="7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2" xfId="21" applyNumberFormat="1" applyFont="1" applyBorder="1" applyAlignment="1" applyProtection="1" quotePrefix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6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4" width="14.125" style="1" customWidth="1"/>
    <col min="15" max="15" width="14.125" style="2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1" spans="1:16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/>
    </row>
    <row r="2" spans="1:16" ht="14.25" customHeight="1">
      <c r="A2" s="3"/>
      <c r="B2" s="46" t="s">
        <v>72</v>
      </c>
      <c r="C2" s="3"/>
      <c r="D2" s="3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6" t="s">
        <v>72</v>
      </c>
    </row>
    <row r="3" spans="1:16" ht="14.25" customHeight="1" thickBot="1">
      <c r="A3" s="3"/>
      <c r="B3" s="48"/>
      <c r="C3" s="48"/>
      <c r="D3" s="48"/>
      <c r="E3" s="49"/>
      <c r="F3" s="49"/>
      <c r="G3" s="49"/>
      <c r="H3" s="44" t="s">
        <v>80</v>
      </c>
      <c r="I3" s="56"/>
      <c r="J3" s="56"/>
      <c r="K3" s="56"/>
      <c r="L3" s="56"/>
      <c r="M3" s="49"/>
      <c r="N3" s="50"/>
      <c r="O3" s="47"/>
      <c r="P3" s="7" t="s">
        <v>81</v>
      </c>
    </row>
    <row r="4" spans="2:16" s="3" customFormat="1" ht="12" customHeight="1">
      <c r="B4" s="32" t="s">
        <v>0</v>
      </c>
      <c r="C4" s="33"/>
      <c r="D4" s="34"/>
      <c r="E4" s="41" t="s">
        <v>1</v>
      </c>
      <c r="F4" s="42"/>
      <c r="G4" s="43"/>
      <c r="H4" s="41" t="s">
        <v>73</v>
      </c>
      <c r="I4" s="42"/>
      <c r="J4" s="43"/>
      <c r="K4" s="42" t="s">
        <v>74</v>
      </c>
      <c r="L4" s="42"/>
      <c r="M4" s="43"/>
      <c r="N4" s="41" t="s">
        <v>75</v>
      </c>
      <c r="O4" s="42"/>
      <c r="P4" s="45"/>
    </row>
    <row r="5" spans="2:17" s="3" customFormat="1" ht="12" customHeight="1">
      <c r="B5" s="35"/>
      <c r="C5" s="36"/>
      <c r="D5" s="37"/>
      <c r="E5" s="8" t="s">
        <v>1</v>
      </c>
      <c r="F5" s="8" t="s">
        <v>70</v>
      </c>
      <c r="G5" s="8" t="s">
        <v>71</v>
      </c>
      <c r="H5" s="8" t="s">
        <v>1</v>
      </c>
      <c r="I5" s="8" t="s">
        <v>70</v>
      </c>
      <c r="J5" s="8" t="s">
        <v>71</v>
      </c>
      <c r="K5" s="9" t="s">
        <v>1</v>
      </c>
      <c r="L5" s="8" t="s">
        <v>70</v>
      </c>
      <c r="M5" s="8" t="s">
        <v>71</v>
      </c>
      <c r="N5" s="8" t="s">
        <v>1</v>
      </c>
      <c r="O5" s="8" t="s">
        <v>70</v>
      </c>
      <c r="P5" s="10" t="s">
        <v>71</v>
      </c>
      <c r="Q5" s="4"/>
    </row>
    <row r="6" spans="2:16" s="3" customFormat="1" ht="12" customHeight="1">
      <c r="B6" s="38" t="s">
        <v>77</v>
      </c>
      <c r="C6" s="39"/>
      <c r="D6" s="19"/>
      <c r="E6" s="11">
        <f>IF(SUM(H6:P6)/2&gt;0,SUM(H6:P6)/2,"-")</f>
        <v>87622</v>
      </c>
      <c r="F6" s="11">
        <f>IF(SUM(I6)+SUM(L6)+SUM(O6)&gt;0,SUM(I6)+SUM(L6)+SUM(O6),"-")</f>
        <v>44648</v>
      </c>
      <c r="G6" s="11">
        <f>IF(SUM(J6)+SUM(M6)+SUM(P6)&gt;0,SUM(J6)+SUM(M6)+SUM(P6),"-")</f>
        <v>42974</v>
      </c>
      <c r="H6" s="12">
        <f>IF(SUM(I6:J6)&gt;0,SUM(I6:J6),"-")</f>
        <v>28369</v>
      </c>
      <c r="I6" s="12">
        <v>14453</v>
      </c>
      <c r="J6" s="12">
        <v>13916</v>
      </c>
      <c r="K6" s="12">
        <f>IF(SUM(L6:M6)&gt;0,SUM(L6:M6),"-")</f>
        <v>29219</v>
      </c>
      <c r="L6" s="12">
        <v>14889</v>
      </c>
      <c r="M6" s="12">
        <v>14330</v>
      </c>
      <c r="N6" s="12">
        <f>IF(SUM(O6:P6)&gt;0,SUM(O6:P6),"－")</f>
        <v>30034</v>
      </c>
      <c r="O6" s="12">
        <v>15306</v>
      </c>
      <c r="P6" s="13">
        <v>14728</v>
      </c>
    </row>
    <row r="7" spans="2:16" s="3" customFormat="1" ht="12" customHeight="1">
      <c r="B7" s="40" t="s">
        <v>78</v>
      </c>
      <c r="C7" s="31"/>
      <c r="D7" s="20"/>
      <c r="E7" s="14">
        <f aca="true" t="shared" si="0" ref="E7:P7">IF(SUM(E8)+SUM(E20)&gt;0,SUM(E8)+SUM(E20),"-")</f>
        <v>85001</v>
      </c>
      <c r="F7" s="14">
        <f t="shared" si="0"/>
        <v>43585</v>
      </c>
      <c r="G7" s="14">
        <f t="shared" si="0"/>
        <v>41416</v>
      </c>
      <c r="H7" s="14">
        <f t="shared" si="0"/>
        <v>27374</v>
      </c>
      <c r="I7" s="14">
        <f t="shared" si="0"/>
        <v>14182</v>
      </c>
      <c r="J7" s="14">
        <f t="shared" si="0"/>
        <v>13192</v>
      </c>
      <c r="K7" s="14">
        <f t="shared" si="0"/>
        <v>28386</v>
      </c>
      <c r="L7" s="14">
        <f t="shared" si="0"/>
        <v>14481</v>
      </c>
      <c r="M7" s="14">
        <f t="shared" si="0"/>
        <v>13905</v>
      </c>
      <c r="N7" s="14">
        <f t="shared" si="0"/>
        <v>29241</v>
      </c>
      <c r="O7" s="14">
        <f t="shared" si="0"/>
        <v>14922</v>
      </c>
      <c r="P7" s="15">
        <f t="shared" si="0"/>
        <v>14319</v>
      </c>
    </row>
    <row r="8" spans="2:16" s="3" customFormat="1" ht="12" customHeight="1">
      <c r="B8" s="30" t="s">
        <v>7</v>
      </c>
      <c r="C8" s="31"/>
      <c r="D8" s="20"/>
      <c r="E8" s="14">
        <f>IF(SUM(E9:E19)&gt;0,SUM(E9:E19),"-")</f>
        <v>51814</v>
      </c>
      <c r="F8" s="14">
        <f aca="true" t="shared" si="1" ref="F8:P8">IF(SUM(F9:F19)&gt;0,SUM(F9:F19),"-")</f>
        <v>26673</v>
      </c>
      <c r="G8" s="14">
        <f t="shared" si="1"/>
        <v>25141</v>
      </c>
      <c r="H8" s="14">
        <f t="shared" si="1"/>
        <v>16590</v>
      </c>
      <c r="I8" s="14">
        <f t="shared" si="1"/>
        <v>8567</v>
      </c>
      <c r="J8" s="14">
        <f t="shared" si="1"/>
        <v>8023</v>
      </c>
      <c r="K8" s="14">
        <f t="shared" si="1"/>
        <v>17297</v>
      </c>
      <c r="L8" s="14">
        <f t="shared" si="1"/>
        <v>8939</v>
      </c>
      <c r="M8" s="14">
        <f t="shared" si="1"/>
        <v>8358</v>
      </c>
      <c r="N8" s="14">
        <f t="shared" si="1"/>
        <v>17927</v>
      </c>
      <c r="O8" s="14">
        <f t="shared" si="1"/>
        <v>9167</v>
      </c>
      <c r="P8" s="15">
        <f t="shared" si="1"/>
        <v>8760</v>
      </c>
    </row>
    <row r="9" spans="2:16" s="3" customFormat="1" ht="12" customHeight="1">
      <c r="B9" s="23"/>
      <c r="C9" s="22" t="s">
        <v>9</v>
      </c>
      <c r="D9" s="19"/>
      <c r="E9" s="11">
        <f>IF(SUM(H9:P9)/2&gt;0,SUM(H9:P9)/2,"-")</f>
        <v>11234</v>
      </c>
      <c r="F9" s="11">
        <f>IF(SUM(I9)+SUM(L9)+SUM(O9)&gt;0,SUM(I9)+SUM(L9)+SUM(O9),"-")</f>
        <v>5783</v>
      </c>
      <c r="G9" s="11">
        <f>IF(SUM(J9)+SUM(M9)+SUM(P9)&gt;0,SUM(J9)+SUM(M9)+SUM(P9),"-")</f>
        <v>5451</v>
      </c>
      <c r="H9" s="12">
        <f>IF(SUM(I9:J9)&gt;0,SUM(I9:J9),"-")</f>
        <v>3611</v>
      </c>
      <c r="I9" s="12">
        <v>1853</v>
      </c>
      <c r="J9" s="12">
        <v>1758</v>
      </c>
      <c r="K9" s="12">
        <f>IF(SUM(L9:M9)&gt;0,SUM(L9:M9),"-")</f>
        <v>3774</v>
      </c>
      <c r="L9" s="12">
        <v>1937</v>
      </c>
      <c r="M9" s="12">
        <v>1837</v>
      </c>
      <c r="N9" s="12">
        <f>IF(SUM(O9:P9)&gt;0,SUM(O9:P9),"-")</f>
        <v>3849</v>
      </c>
      <c r="O9" s="12">
        <v>1993</v>
      </c>
      <c r="P9" s="13">
        <v>1856</v>
      </c>
    </row>
    <row r="10" spans="2:16" s="3" customFormat="1" ht="12" customHeight="1">
      <c r="B10" s="23"/>
      <c r="C10" s="22" t="s">
        <v>11</v>
      </c>
      <c r="D10" s="19"/>
      <c r="E10" s="11">
        <f aca="true" t="shared" si="2" ref="E10:E19">IF(SUM(H10:P10)/2&gt;0,SUM(H10:P10)/2,"-")</f>
        <v>9637</v>
      </c>
      <c r="F10" s="11">
        <f aca="true" t="shared" si="3" ref="F10:F19">IF(SUM(I10)+SUM(L10)+SUM(O10)&gt;0,SUM(I10)+SUM(L10)+SUM(O10),"-")</f>
        <v>4969</v>
      </c>
      <c r="G10" s="11">
        <f aca="true" t="shared" si="4" ref="G10:G19">IF(SUM(J10)+SUM(M10)+SUM(P10)&gt;0,SUM(J10)+SUM(M10)+SUM(P10),"-")</f>
        <v>4668</v>
      </c>
      <c r="H10" s="12">
        <f aca="true" t="shared" si="5" ref="H10:H19">IF(SUM(I10:J10)&gt;0,SUM(I10:J10),"-")</f>
        <v>3079</v>
      </c>
      <c r="I10" s="12">
        <v>1607</v>
      </c>
      <c r="J10" s="12">
        <v>1472</v>
      </c>
      <c r="K10" s="12">
        <f aca="true" t="shared" si="6" ref="K10:K19">IF(SUM(L10:M10)&gt;0,SUM(L10:M10),"-")</f>
        <v>3204</v>
      </c>
      <c r="L10" s="12">
        <v>1655</v>
      </c>
      <c r="M10" s="12">
        <v>1549</v>
      </c>
      <c r="N10" s="12">
        <f aca="true" t="shared" si="7" ref="N10:N19">IF(SUM(O10:P10)&gt;0,SUM(O10:P10),"-")</f>
        <v>3354</v>
      </c>
      <c r="O10" s="12">
        <v>1707</v>
      </c>
      <c r="P10" s="13">
        <v>1647</v>
      </c>
    </row>
    <row r="11" spans="2:16" s="3" customFormat="1" ht="12" customHeight="1">
      <c r="B11" s="23"/>
      <c r="C11" s="22" t="s">
        <v>13</v>
      </c>
      <c r="D11" s="19"/>
      <c r="E11" s="11">
        <f t="shared" si="2"/>
        <v>5064</v>
      </c>
      <c r="F11" s="11">
        <f t="shared" si="3"/>
        <v>2559</v>
      </c>
      <c r="G11" s="11">
        <f t="shared" si="4"/>
        <v>2505</v>
      </c>
      <c r="H11" s="12">
        <f t="shared" si="5"/>
        <v>1566</v>
      </c>
      <c r="I11" s="12">
        <v>770</v>
      </c>
      <c r="J11" s="12">
        <v>796</v>
      </c>
      <c r="K11" s="12">
        <f t="shared" si="6"/>
        <v>1669</v>
      </c>
      <c r="L11" s="12">
        <v>840</v>
      </c>
      <c r="M11" s="12">
        <v>829</v>
      </c>
      <c r="N11" s="12">
        <f t="shared" si="7"/>
        <v>1829</v>
      </c>
      <c r="O11" s="12">
        <v>949</v>
      </c>
      <c r="P11" s="13">
        <v>880</v>
      </c>
    </row>
    <row r="12" spans="2:16" s="3" customFormat="1" ht="12" customHeight="1">
      <c r="B12" s="23"/>
      <c r="C12" s="22" t="s">
        <v>15</v>
      </c>
      <c r="D12" s="19"/>
      <c r="E12" s="11">
        <f t="shared" si="2"/>
        <v>5103</v>
      </c>
      <c r="F12" s="11">
        <f t="shared" si="3"/>
        <v>2650</v>
      </c>
      <c r="G12" s="11">
        <f t="shared" si="4"/>
        <v>2453</v>
      </c>
      <c r="H12" s="12">
        <f t="shared" si="5"/>
        <v>1609</v>
      </c>
      <c r="I12" s="12">
        <v>843</v>
      </c>
      <c r="J12" s="12">
        <v>766</v>
      </c>
      <c r="K12" s="12">
        <f t="shared" si="6"/>
        <v>1728</v>
      </c>
      <c r="L12" s="12">
        <v>899</v>
      </c>
      <c r="M12" s="12">
        <v>829</v>
      </c>
      <c r="N12" s="12">
        <f t="shared" si="7"/>
        <v>1766</v>
      </c>
      <c r="O12" s="12">
        <v>908</v>
      </c>
      <c r="P12" s="13">
        <v>858</v>
      </c>
    </row>
    <row r="13" spans="2:16" s="3" customFormat="1" ht="12" customHeight="1">
      <c r="B13" s="23"/>
      <c r="C13" s="22" t="s">
        <v>17</v>
      </c>
      <c r="D13" s="19"/>
      <c r="E13" s="11">
        <f t="shared" si="2"/>
        <v>6431</v>
      </c>
      <c r="F13" s="11">
        <f t="shared" si="3"/>
        <v>3308</v>
      </c>
      <c r="G13" s="11">
        <f t="shared" si="4"/>
        <v>3123</v>
      </c>
      <c r="H13" s="12">
        <f t="shared" si="5"/>
        <v>2159</v>
      </c>
      <c r="I13" s="12">
        <v>1126</v>
      </c>
      <c r="J13" s="12">
        <v>1033</v>
      </c>
      <c r="K13" s="12">
        <f t="shared" si="6"/>
        <v>2117</v>
      </c>
      <c r="L13" s="12">
        <v>1125</v>
      </c>
      <c r="M13" s="12">
        <v>992</v>
      </c>
      <c r="N13" s="12">
        <f t="shared" si="7"/>
        <v>2155</v>
      </c>
      <c r="O13" s="12">
        <v>1057</v>
      </c>
      <c r="P13" s="13">
        <v>1098</v>
      </c>
    </row>
    <row r="14" spans="2:16" s="3" customFormat="1" ht="12" customHeight="1">
      <c r="B14" s="23"/>
      <c r="C14" s="22" t="s">
        <v>19</v>
      </c>
      <c r="D14" s="19"/>
      <c r="E14" s="11">
        <f t="shared" si="2"/>
        <v>2097</v>
      </c>
      <c r="F14" s="11">
        <f t="shared" si="3"/>
        <v>1076</v>
      </c>
      <c r="G14" s="11">
        <f t="shared" si="4"/>
        <v>1021</v>
      </c>
      <c r="H14" s="12">
        <f t="shared" si="5"/>
        <v>677</v>
      </c>
      <c r="I14" s="12">
        <v>331</v>
      </c>
      <c r="J14" s="12">
        <v>346</v>
      </c>
      <c r="K14" s="12">
        <f t="shared" si="6"/>
        <v>702</v>
      </c>
      <c r="L14" s="12">
        <v>366</v>
      </c>
      <c r="M14" s="12">
        <v>336</v>
      </c>
      <c r="N14" s="12">
        <f t="shared" si="7"/>
        <v>718</v>
      </c>
      <c r="O14" s="12">
        <v>379</v>
      </c>
      <c r="P14" s="13">
        <v>339</v>
      </c>
    </row>
    <row r="15" spans="2:16" s="3" customFormat="1" ht="12" customHeight="1">
      <c r="B15" s="23"/>
      <c r="C15" s="22" t="s">
        <v>21</v>
      </c>
      <c r="D15" s="19"/>
      <c r="E15" s="11">
        <f t="shared" si="2"/>
        <v>3307</v>
      </c>
      <c r="F15" s="11">
        <f t="shared" si="3"/>
        <v>1721</v>
      </c>
      <c r="G15" s="11">
        <f t="shared" si="4"/>
        <v>1586</v>
      </c>
      <c r="H15" s="12">
        <f t="shared" si="5"/>
        <v>1056</v>
      </c>
      <c r="I15" s="12">
        <v>556</v>
      </c>
      <c r="J15" s="12">
        <v>500</v>
      </c>
      <c r="K15" s="12">
        <f t="shared" si="6"/>
        <v>1089</v>
      </c>
      <c r="L15" s="12">
        <v>567</v>
      </c>
      <c r="M15" s="12">
        <v>522</v>
      </c>
      <c r="N15" s="12">
        <f t="shared" si="7"/>
        <v>1162</v>
      </c>
      <c r="O15" s="12">
        <v>598</v>
      </c>
      <c r="P15" s="13">
        <v>564</v>
      </c>
    </row>
    <row r="16" spans="2:16" s="3" customFormat="1" ht="12" customHeight="1">
      <c r="B16" s="23"/>
      <c r="C16" s="22" t="s">
        <v>23</v>
      </c>
      <c r="D16" s="19"/>
      <c r="E16" s="11">
        <f t="shared" si="2"/>
        <v>2010</v>
      </c>
      <c r="F16" s="11">
        <f t="shared" si="3"/>
        <v>1066</v>
      </c>
      <c r="G16" s="11">
        <f t="shared" si="4"/>
        <v>944</v>
      </c>
      <c r="H16" s="12">
        <f t="shared" si="5"/>
        <v>661</v>
      </c>
      <c r="I16" s="12">
        <v>355</v>
      </c>
      <c r="J16" s="12">
        <v>306</v>
      </c>
      <c r="K16" s="12">
        <f t="shared" si="6"/>
        <v>644</v>
      </c>
      <c r="L16" s="12">
        <v>347</v>
      </c>
      <c r="M16" s="12">
        <v>297</v>
      </c>
      <c r="N16" s="12">
        <f t="shared" si="7"/>
        <v>705</v>
      </c>
      <c r="O16" s="12">
        <v>364</v>
      </c>
      <c r="P16" s="13">
        <v>341</v>
      </c>
    </row>
    <row r="17" spans="2:16" s="3" customFormat="1" ht="12" customHeight="1">
      <c r="B17" s="23"/>
      <c r="C17" s="22" t="s">
        <v>25</v>
      </c>
      <c r="D17" s="19"/>
      <c r="E17" s="11">
        <f t="shared" si="2"/>
        <v>2823</v>
      </c>
      <c r="F17" s="11">
        <f t="shared" si="3"/>
        <v>1453</v>
      </c>
      <c r="G17" s="11">
        <f t="shared" si="4"/>
        <v>1370</v>
      </c>
      <c r="H17" s="12">
        <f t="shared" si="5"/>
        <v>884</v>
      </c>
      <c r="I17" s="12">
        <v>462</v>
      </c>
      <c r="J17" s="12">
        <v>422</v>
      </c>
      <c r="K17" s="12">
        <f t="shared" si="6"/>
        <v>958</v>
      </c>
      <c r="L17" s="12">
        <v>493</v>
      </c>
      <c r="M17" s="12">
        <v>465</v>
      </c>
      <c r="N17" s="12">
        <f t="shared" si="7"/>
        <v>981</v>
      </c>
      <c r="O17" s="12">
        <v>498</v>
      </c>
      <c r="P17" s="13">
        <v>483</v>
      </c>
    </row>
    <row r="18" spans="2:16" s="3" customFormat="1" ht="12" customHeight="1">
      <c r="B18" s="23"/>
      <c r="C18" s="22" t="s">
        <v>27</v>
      </c>
      <c r="D18" s="19"/>
      <c r="E18" s="11">
        <f t="shared" si="2"/>
        <v>2226</v>
      </c>
      <c r="F18" s="11">
        <f t="shared" si="3"/>
        <v>1127</v>
      </c>
      <c r="G18" s="11">
        <f t="shared" si="4"/>
        <v>1099</v>
      </c>
      <c r="H18" s="12">
        <f t="shared" si="5"/>
        <v>682</v>
      </c>
      <c r="I18" s="12">
        <v>352</v>
      </c>
      <c r="J18" s="12">
        <v>330</v>
      </c>
      <c r="K18" s="12">
        <f t="shared" si="6"/>
        <v>765</v>
      </c>
      <c r="L18" s="12">
        <v>387</v>
      </c>
      <c r="M18" s="12">
        <v>378</v>
      </c>
      <c r="N18" s="12">
        <f t="shared" si="7"/>
        <v>779</v>
      </c>
      <c r="O18" s="12">
        <v>388</v>
      </c>
      <c r="P18" s="13">
        <v>391</v>
      </c>
    </row>
    <row r="19" spans="2:16" s="3" customFormat="1" ht="12" customHeight="1">
      <c r="B19" s="23"/>
      <c r="C19" s="22" t="s">
        <v>29</v>
      </c>
      <c r="D19" s="19"/>
      <c r="E19" s="11">
        <f t="shared" si="2"/>
        <v>1882</v>
      </c>
      <c r="F19" s="11">
        <f t="shared" si="3"/>
        <v>961</v>
      </c>
      <c r="G19" s="11">
        <f t="shared" si="4"/>
        <v>921</v>
      </c>
      <c r="H19" s="12">
        <f t="shared" si="5"/>
        <v>606</v>
      </c>
      <c r="I19" s="12">
        <v>312</v>
      </c>
      <c r="J19" s="12">
        <v>294</v>
      </c>
      <c r="K19" s="12">
        <f t="shared" si="6"/>
        <v>647</v>
      </c>
      <c r="L19" s="12">
        <v>323</v>
      </c>
      <c r="M19" s="12">
        <v>324</v>
      </c>
      <c r="N19" s="12">
        <f t="shared" si="7"/>
        <v>629</v>
      </c>
      <c r="O19" s="12">
        <v>326</v>
      </c>
      <c r="P19" s="13">
        <v>303</v>
      </c>
    </row>
    <row r="20" spans="2:16" s="3" customFormat="1" ht="12" customHeight="1">
      <c r="B20" s="30" t="s">
        <v>31</v>
      </c>
      <c r="C20" s="31"/>
      <c r="D20" s="20"/>
      <c r="E20" s="14">
        <f>IF(SUM(E21:E84)&gt;0,SUM(E21:E84),"-")</f>
        <v>33187</v>
      </c>
      <c r="F20" s="14">
        <f>IF(SUM(F21:F84)&gt;0,SUM(F21:F84),"-")</f>
        <v>16912</v>
      </c>
      <c r="G20" s="14">
        <f>IF(SUM(G21:G84)&gt;0,SUM(G21:G84),"-")</f>
        <v>16275</v>
      </c>
      <c r="H20" s="14">
        <f>IF(SUM(H21:H84)&gt;0,SUM(H21:H84),"-")</f>
        <v>10784</v>
      </c>
      <c r="I20" s="14">
        <f>IF(SUM(I21:I84)&gt;0,SUM(I21:I84),"-")</f>
        <v>5615</v>
      </c>
      <c r="J20" s="14">
        <f>IF(SUM(J21:J84)&gt;0,SUM(J21:J84),"-")</f>
        <v>5169</v>
      </c>
      <c r="K20" s="14">
        <f>IF(SUM(K21:K84)&gt;0,SUM(K21:K84),"-")</f>
        <v>11089</v>
      </c>
      <c r="L20" s="14">
        <f>IF(SUM(L21:L84)&gt;0,SUM(L21:L84),"-")</f>
        <v>5542</v>
      </c>
      <c r="M20" s="14">
        <f>IF(SUM(M21:M84)&gt;0,SUM(M21:M84),"-")</f>
        <v>5547</v>
      </c>
      <c r="N20" s="14">
        <f>IF(SUM(N21:N84)&gt;0,SUM(N21:N84),"-")</f>
        <v>11314</v>
      </c>
      <c r="O20" s="14">
        <f>IF(SUM(O21:O84)&gt;0,SUM(O21:O84),"-")</f>
        <v>5755</v>
      </c>
      <c r="P20" s="15">
        <f>IF(SUM(P21:P84)&gt;0,SUM(P21:P84),"-")</f>
        <v>5559</v>
      </c>
    </row>
    <row r="21" spans="2:16" s="3" customFormat="1" ht="12" customHeight="1">
      <c r="B21" s="23"/>
      <c r="C21" s="22" t="s">
        <v>33</v>
      </c>
      <c r="D21" s="19"/>
      <c r="E21" s="11">
        <f>IF(SUM(H21:P21)/2&gt;0,SUM(H21:P21)/2,"-")</f>
        <v>477</v>
      </c>
      <c r="F21" s="11">
        <f>IF(SUM(I21)+SUM(L21)+SUM(O21)&gt;0,SUM(I21)+SUM(L21)+SUM(O21),"-")</f>
        <v>237</v>
      </c>
      <c r="G21" s="11">
        <f>IF(SUM(J21)+SUM(M21)+SUM(P21)&gt;0,SUM(J21)+SUM(M21)+SUM(P21),"-")</f>
        <v>240</v>
      </c>
      <c r="H21" s="12">
        <f>IF(SUM(I21:J21)&gt;0,SUM(I21:J21),"-")</f>
        <v>157</v>
      </c>
      <c r="I21" s="12">
        <v>74</v>
      </c>
      <c r="J21" s="12">
        <v>83</v>
      </c>
      <c r="K21" s="12">
        <f>IF(SUM(L21:M21)&gt;0,SUM(L21:M21),"-")</f>
        <v>155</v>
      </c>
      <c r="L21" s="12">
        <v>77</v>
      </c>
      <c r="M21" s="12">
        <v>78</v>
      </c>
      <c r="N21" s="12">
        <f>IF(SUM(O21:P21)&gt;0,SUM(O21:P21),"-")</f>
        <v>165</v>
      </c>
      <c r="O21" s="12">
        <v>86</v>
      </c>
      <c r="P21" s="13">
        <v>79</v>
      </c>
    </row>
    <row r="22" spans="2:16" s="3" customFormat="1" ht="12" customHeight="1">
      <c r="B22" s="23"/>
      <c r="C22" s="22" t="s">
        <v>35</v>
      </c>
      <c r="D22" s="19"/>
      <c r="E22" s="11">
        <f aca="true" t="shared" si="8" ref="E22:E40">IF(SUM(H22:P22)/2&gt;0,SUM(H22:P22)/2,"-")</f>
        <v>612</v>
      </c>
      <c r="F22" s="11">
        <f aca="true" t="shared" si="9" ref="F22:F40">IF(SUM(I22)+SUM(L22)+SUM(O22)&gt;0,SUM(I22)+SUM(L22)+SUM(O22),"-")</f>
        <v>316</v>
      </c>
      <c r="G22" s="11">
        <f aca="true" t="shared" si="10" ref="G22:G40">IF(SUM(J22)+SUM(M22)+SUM(P22)&gt;0,SUM(J22)+SUM(M22)+SUM(P22),"-")</f>
        <v>296</v>
      </c>
      <c r="H22" s="12">
        <f aca="true" t="shared" si="11" ref="H22:H40">IF(SUM(I22:J22)&gt;0,SUM(I22:J22),"-")</f>
        <v>205</v>
      </c>
      <c r="I22" s="12">
        <v>112</v>
      </c>
      <c r="J22" s="12">
        <v>93</v>
      </c>
      <c r="K22" s="12">
        <f aca="true" t="shared" si="12" ref="K22:K40">IF(SUM(L22:M22)&gt;0,SUM(L22:M22),"-")</f>
        <v>195</v>
      </c>
      <c r="L22" s="12">
        <v>99</v>
      </c>
      <c r="M22" s="12">
        <v>96</v>
      </c>
      <c r="N22" s="12">
        <f aca="true" t="shared" si="13" ref="N22:N40">IF(SUM(O22:P22)&gt;0,SUM(O22:P22),"-")</f>
        <v>212</v>
      </c>
      <c r="O22" s="12">
        <v>105</v>
      </c>
      <c r="P22" s="13">
        <v>107</v>
      </c>
    </row>
    <row r="23" spans="2:16" s="3" customFormat="1" ht="12" customHeight="1">
      <c r="B23" s="23"/>
      <c r="C23" s="22" t="s">
        <v>37</v>
      </c>
      <c r="D23" s="19"/>
      <c r="E23" s="11">
        <f t="shared" si="8"/>
        <v>786</v>
      </c>
      <c r="F23" s="11">
        <f t="shared" si="9"/>
        <v>406</v>
      </c>
      <c r="G23" s="11">
        <f t="shared" si="10"/>
        <v>380</v>
      </c>
      <c r="H23" s="12">
        <f t="shared" si="11"/>
        <v>255</v>
      </c>
      <c r="I23" s="12">
        <v>140</v>
      </c>
      <c r="J23" s="12">
        <v>115</v>
      </c>
      <c r="K23" s="12">
        <f t="shared" si="12"/>
        <v>265</v>
      </c>
      <c r="L23" s="12">
        <v>128</v>
      </c>
      <c r="M23" s="12">
        <v>137</v>
      </c>
      <c r="N23" s="12">
        <f t="shared" si="13"/>
        <v>266</v>
      </c>
      <c r="O23" s="12">
        <v>138</v>
      </c>
      <c r="P23" s="13">
        <v>128</v>
      </c>
    </row>
    <row r="24" spans="2:16" s="3" customFormat="1" ht="12" customHeight="1">
      <c r="B24" s="23"/>
      <c r="C24" s="22" t="s">
        <v>39</v>
      </c>
      <c r="D24" s="19"/>
      <c r="E24" s="11">
        <f t="shared" si="8"/>
        <v>704</v>
      </c>
      <c r="F24" s="11">
        <f t="shared" si="9"/>
        <v>376</v>
      </c>
      <c r="G24" s="11">
        <f t="shared" si="10"/>
        <v>328</v>
      </c>
      <c r="H24" s="12">
        <f t="shared" si="11"/>
        <v>224</v>
      </c>
      <c r="I24" s="12">
        <v>113</v>
      </c>
      <c r="J24" s="12">
        <v>111</v>
      </c>
      <c r="K24" s="12">
        <f t="shared" si="12"/>
        <v>247</v>
      </c>
      <c r="L24" s="12">
        <v>129</v>
      </c>
      <c r="M24" s="12">
        <v>118</v>
      </c>
      <c r="N24" s="12">
        <f t="shared" si="13"/>
        <v>233</v>
      </c>
      <c r="O24" s="12">
        <v>134</v>
      </c>
      <c r="P24" s="13">
        <v>99</v>
      </c>
    </row>
    <row r="25" spans="2:16" s="3" customFormat="1" ht="12" customHeight="1">
      <c r="B25" s="23"/>
      <c r="C25" s="22" t="s">
        <v>41</v>
      </c>
      <c r="D25" s="19"/>
      <c r="E25" s="11">
        <f t="shared" si="8"/>
        <v>402</v>
      </c>
      <c r="F25" s="11">
        <f t="shared" si="9"/>
        <v>193</v>
      </c>
      <c r="G25" s="11">
        <f t="shared" si="10"/>
        <v>209</v>
      </c>
      <c r="H25" s="12">
        <f t="shared" si="11"/>
        <v>130</v>
      </c>
      <c r="I25" s="12">
        <v>57</v>
      </c>
      <c r="J25" s="12">
        <v>73</v>
      </c>
      <c r="K25" s="12">
        <f t="shared" si="12"/>
        <v>142</v>
      </c>
      <c r="L25" s="12">
        <v>68</v>
      </c>
      <c r="M25" s="12">
        <v>74</v>
      </c>
      <c r="N25" s="12">
        <f t="shared" si="13"/>
        <v>130</v>
      </c>
      <c r="O25" s="12">
        <v>68</v>
      </c>
      <c r="P25" s="13">
        <v>62</v>
      </c>
    </row>
    <row r="26" spans="2:16" s="3" customFormat="1" ht="12" customHeight="1">
      <c r="B26" s="23"/>
      <c r="C26" s="22" t="s">
        <v>43</v>
      </c>
      <c r="D26" s="19"/>
      <c r="E26" s="11">
        <f t="shared" si="8"/>
        <v>485</v>
      </c>
      <c r="F26" s="11">
        <f t="shared" si="9"/>
        <v>265</v>
      </c>
      <c r="G26" s="11">
        <f t="shared" si="10"/>
        <v>220</v>
      </c>
      <c r="H26" s="12">
        <f t="shared" si="11"/>
        <v>152</v>
      </c>
      <c r="I26" s="12">
        <v>87</v>
      </c>
      <c r="J26" s="12">
        <v>65</v>
      </c>
      <c r="K26" s="12">
        <f t="shared" si="12"/>
        <v>171</v>
      </c>
      <c r="L26" s="12">
        <v>89</v>
      </c>
      <c r="M26" s="12">
        <v>82</v>
      </c>
      <c r="N26" s="12">
        <f t="shared" si="13"/>
        <v>162</v>
      </c>
      <c r="O26" s="12">
        <v>89</v>
      </c>
      <c r="P26" s="13">
        <v>73</v>
      </c>
    </row>
    <row r="27" spans="2:16" s="3" customFormat="1" ht="12" customHeight="1">
      <c r="B27" s="23"/>
      <c r="C27" s="22" t="s">
        <v>45</v>
      </c>
      <c r="D27" s="19"/>
      <c r="E27" s="11">
        <f t="shared" si="8"/>
        <v>635</v>
      </c>
      <c r="F27" s="11">
        <f t="shared" si="9"/>
        <v>315</v>
      </c>
      <c r="G27" s="11">
        <f t="shared" si="10"/>
        <v>320</v>
      </c>
      <c r="H27" s="12">
        <f t="shared" si="11"/>
        <v>188</v>
      </c>
      <c r="I27" s="12">
        <v>90</v>
      </c>
      <c r="J27" s="12">
        <v>98</v>
      </c>
      <c r="K27" s="12">
        <f t="shared" si="12"/>
        <v>230</v>
      </c>
      <c r="L27" s="12">
        <v>118</v>
      </c>
      <c r="M27" s="12">
        <v>112</v>
      </c>
      <c r="N27" s="12">
        <f t="shared" si="13"/>
        <v>217</v>
      </c>
      <c r="O27" s="12">
        <v>107</v>
      </c>
      <c r="P27" s="13">
        <v>110</v>
      </c>
    </row>
    <row r="28" spans="2:16" s="3" customFormat="1" ht="12" customHeight="1">
      <c r="B28" s="23"/>
      <c r="C28" s="22" t="s">
        <v>47</v>
      </c>
      <c r="D28" s="19"/>
      <c r="E28" s="11">
        <f t="shared" si="8"/>
        <v>102</v>
      </c>
      <c r="F28" s="11">
        <f t="shared" si="9"/>
        <v>55</v>
      </c>
      <c r="G28" s="11">
        <f t="shared" si="10"/>
        <v>47</v>
      </c>
      <c r="H28" s="12">
        <f t="shared" si="11"/>
        <v>32</v>
      </c>
      <c r="I28" s="12">
        <v>18</v>
      </c>
      <c r="J28" s="12">
        <v>14</v>
      </c>
      <c r="K28" s="12">
        <f t="shared" si="12"/>
        <v>41</v>
      </c>
      <c r="L28" s="12">
        <v>23</v>
      </c>
      <c r="M28" s="12">
        <v>18</v>
      </c>
      <c r="N28" s="12">
        <f t="shared" si="13"/>
        <v>29</v>
      </c>
      <c r="O28" s="12">
        <v>14</v>
      </c>
      <c r="P28" s="13">
        <v>15</v>
      </c>
    </row>
    <row r="29" spans="2:16" s="3" customFormat="1" ht="12" customHeight="1">
      <c r="B29" s="23"/>
      <c r="C29" s="22" t="s">
        <v>16</v>
      </c>
      <c r="D29" s="19"/>
      <c r="E29" s="11">
        <f t="shared" si="8"/>
        <v>148</v>
      </c>
      <c r="F29" s="11">
        <f t="shared" si="9"/>
        <v>77</v>
      </c>
      <c r="G29" s="11">
        <f t="shared" si="10"/>
        <v>71</v>
      </c>
      <c r="H29" s="12">
        <f t="shared" si="11"/>
        <v>51</v>
      </c>
      <c r="I29" s="12">
        <v>30</v>
      </c>
      <c r="J29" s="12">
        <v>21</v>
      </c>
      <c r="K29" s="12">
        <f t="shared" si="12"/>
        <v>55</v>
      </c>
      <c r="L29" s="12">
        <v>26</v>
      </c>
      <c r="M29" s="12">
        <v>29</v>
      </c>
      <c r="N29" s="12">
        <f t="shared" si="13"/>
        <v>42</v>
      </c>
      <c r="O29" s="12">
        <v>21</v>
      </c>
      <c r="P29" s="13">
        <v>21</v>
      </c>
    </row>
    <row r="30" spans="2:16" s="3" customFormat="1" ht="12" customHeight="1">
      <c r="B30" s="23"/>
      <c r="C30" s="22" t="s">
        <v>49</v>
      </c>
      <c r="D30" s="19"/>
      <c r="E30" s="11">
        <f t="shared" si="8"/>
        <v>945</v>
      </c>
      <c r="F30" s="11">
        <f t="shared" si="9"/>
        <v>515</v>
      </c>
      <c r="G30" s="11">
        <f t="shared" si="10"/>
        <v>430</v>
      </c>
      <c r="H30" s="12">
        <f t="shared" si="11"/>
        <v>296</v>
      </c>
      <c r="I30" s="12">
        <v>173</v>
      </c>
      <c r="J30" s="12">
        <v>123</v>
      </c>
      <c r="K30" s="12">
        <f t="shared" si="12"/>
        <v>302</v>
      </c>
      <c r="L30" s="12">
        <v>163</v>
      </c>
      <c r="M30" s="12">
        <v>139</v>
      </c>
      <c r="N30" s="12">
        <f t="shared" si="13"/>
        <v>347</v>
      </c>
      <c r="O30" s="12">
        <v>179</v>
      </c>
      <c r="P30" s="13">
        <v>168</v>
      </c>
    </row>
    <row r="31" spans="2:16" s="3" customFormat="1" ht="12" customHeight="1">
      <c r="B31" s="23"/>
      <c r="C31" s="22" t="s">
        <v>51</v>
      </c>
      <c r="D31" s="19"/>
      <c r="E31" s="11">
        <f t="shared" si="8"/>
        <v>225</v>
      </c>
      <c r="F31" s="11">
        <f t="shared" si="9"/>
        <v>108</v>
      </c>
      <c r="G31" s="11">
        <f t="shared" si="10"/>
        <v>117</v>
      </c>
      <c r="H31" s="12">
        <f t="shared" si="11"/>
        <v>80</v>
      </c>
      <c r="I31" s="12">
        <v>39</v>
      </c>
      <c r="J31" s="12">
        <v>41</v>
      </c>
      <c r="K31" s="12">
        <f t="shared" si="12"/>
        <v>69</v>
      </c>
      <c r="L31" s="12">
        <v>32</v>
      </c>
      <c r="M31" s="12">
        <v>37</v>
      </c>
      <c r="N31" s="12">
        <f t="shared" si="13"/>
        <v>76</v>
      </c>
      <c r="O31" s="12">
        <v>37</v>
      </c>
      <c r="P31" s="13">
        <v>39</v>
      </c>
    </row>
    <row r="32" spans="2:16" s="3" customFormat="1" ht="12" customHeight="1">
      <c r="B32" s="23"/>
      <c r="C32" s="22" t="s">
        <v>53</v>
      </c>
      <c r="D32" s="19"/>
      <c r="E32" s="11">
        <f t="shared" si="8"/>
        <v>774</v>
      </c>
      <c r="F32" s="11">
        <f t="shared" si="9"/>
        <v>388</v>
      </c>
      <c r="G32" s="11">
        <f t="shared" si="10"/>
        <v>386</v>
      </c>
      <c r="H32" s="12">
        <f t="shared" si="11"/>
        <v>238</v>
      </c>
      <c r="I32" s="12">
        <v>129</v>
      </c>
      <c r="J32" s="12">
        <v>109</v>
      </c>
      <c r="K32" s="12">
        <f t="shared" si="12"/>
        <v>268</v>
      </c>
      <c r="L32" s="12">
        <v>132</v>
      </c>
      <c r="M32" s="12">
        <v>136</v>
      </c>
      <c r="N32" s="12">
        <f t="shared" si="13"/>
        <v>268</v>
      </c>
      <c r="O32" s="12">
        <v>127</v>
      </c>
      <c r="P32" s="13">
        <v>141</v>
      </c>
    </row>
    <row r="33" spans="2:16" s="3" customFormat="1" ht="12" customHeight="1">
      <c r="B33" s="23"/>
      <c r="C33" s="22" t="s">
        <v>55</v>
      </c>
      <c r="D33" s="19"/>
      <c r="E33" s="11">
        <f t="shared" si="8"/>
        <v>1531</v>
      </c>
      <c r="F33" s="11">
        <f t="shared" si="9"/>
        <v>789</v>
      </c>
      <c r="G33" s="11">
        <f t="shared" si="10"/>
        <v>742</v>
      </c>
      <c r="H33" s="12">
        <f t="shared" si="11"/>
        <v>501</v>
      </c>
      <c r="I33" s="12">
        <v>281</v>
      </c>
      <c r="J33" s="12">
        <v>220</v>
      </c>
      <c r="K33" s="12">
        <f t="shared" si="12"/>
        <v>492</v>
      </c>
      <c r="L33" s="12">
        <v>243</v>
      </c>
      <c r="M33" s="12">
        <v>249</v>
      </c>
      <c r="N33" s="12">
        <f t="shared" si="13"/>
        <v>538</v>
      </c>
      <c r="O33" s="12">
        <v>265</v>
      </c>
      <c r="P33" s="13">
        <v>273</v>
      </c>
    </row>
    <row r="34" spans="2:16" s="3" customFormat="1" ht="12" customHeight="1">
      <c r="B34" s="23"/>
      <c r="C34" s="22" t="s">
        <v>57</v>
      </c>
      <c r="D34" s="19"/>
      <c r="E34" s="11">
        <f t="shared" si="8"/>
        <v>564</v>
      </c>
      <c r="F34" s="11">
        <f t="shared" si="9"/>
        <v>298</v>
      </c>
      <c r="G34" s="11">
        <f t="shared" si="10"/>
        <v>266</v>
      </c>
      <c r="H34" s="12">
        <f t="shared" si="11"/>
        <v>181</v>
      </c>
      <c r="I34" s="12">
        <v>106</v>
      </c>
      <c r="J34" s="12">
        <v>75</v>
      </c>
      <c r="K34" s="12">
        <f t="shared" si="12"/>
        <v>186</v>
      </c>
      <c r="L34" s="12">
        <v>89</v>
      </c>
      <c r="M34" s="12">
        <v>97</v>
      </c>
      <c r="N34" s="12">
        <f t="shared" si="13"/>
        <v>197</v>
      </c>
      <c r="O34" s="12">
        <v>103</v>
      </c>
      <c r="P34" s="13">
        <v>94</v>
      </c>
    </row>
    <row r="35" spans="2:16" s="3" customFormat="1" ht="12" customHeight="1">
      <c r="B35" s="23"/>
      <c r="C35" s="22" t="s">
        <v>59</v>
      </c>
      <c r="D35" s="19"/>
      <c r="E35" s="11">
        <f t="shared" si="8"/>
        <v>106</v>
      </c>
      <c r="F35" s="11">
        <f t="shared" si="9"/>
        <v>50</v>
      </c>
      <c r="G35" s="11">
        <f t="shared" si="10"/>
        <v>56</v>
      </c>
      <c r="H35" s="12">
        <f t="shared" si="11"/>
        <v>42</v>
      </c>
      <c r="I35" s="12">
        <v>23</v>
      </c>
      <c r="J35" s="12">
        <v>19</v>
      </c>
      <c r="K35" s="12">
        <f t="shared" si="12"/>
        <v>34</v>
      </c>
      <c r="L35" s="12">
        <v>16</v>
      </c>
      <c r="M35" s="12">
        <v>18</v>
      </c>
      <c r="N35" s="12">
        <f t="shared" si="13"/>
        <v>30</v>
      </c>
      <c r="O35" s="12">
        <v>11</v>
      </c>
      <c r="P35" s="13">
        <v>19</v>
      </c>
    </row>
    <row r="36" spans="2:16" s="3" customFormat="1" ht="12" customHeight="1">
      <c r="B36" s="23"/>
      <c r="C36" s="22" t="s">
        <v>61</v>
      </c>
      <c r="D36" s="19"/>
      <c r="E36" s="11">
        <f t="shared" si="8"/>
        <v>142</v>
      </c>
      <c r="F36" s="11">
        <f t="shared" si="9"/>
        <v>66</v>
      </c>
      <c r="G36" s="11">
        <f t="shared" si="10"/>
        <v>76</v>
      </c>
      <c r="H36" s="12">
        <f t="shared" si="11"/>
        <v>43</v>
      </c>
      <c r="I36" s="12">
        <v>20</v>
      </c>
      <c r="J36" s="12">
        <v>23</v>
      </c>
      <c r="K36" s="12">
        <f t="shared" si="12"/>
        <v>48</v>
      </c>
      <c r="L36" s="12">
        <v>21</v>
      </c>
      <c r="M36" s="12">
        <v>27</v>
      </c>
      <c r="N36" s="12">
        <f t="shared" si="13"/>
        <v>51</v>
      </c>
      <c r="O36" s="12">
        <v>25</v>
      </c>
      <c r="P36" s="13">
        <v>26</v>
      </c>
    </row>
    <row r="37" spans="2:16" s="3" customFormat="1" ht="12" customHeight="1">
      <c r="B37" s="23"/>
      <c r="C37" s="22" t="s">
        <v>63</v>
      </c>
      <c r="D37" s="19"/>
      <c r="E37" s="11">
        <f t="shared" si="8"/>
        <v>543</v>
      </c>
      <c r="F37" s="11">
        <f t="shared" si="9"/>
        <v>270</v>
      </c>
      <c r="G37" s="11">
        <f t="shared" si="10"/>
        <v>273</v>
      </c>
      <c r="H37" s="12">
        <f t="shared" si="11"/>
        <v>176</v>
      </c>
      <c r="I37" s="12">
        <v>94</v>
      </c>
      <c r="J37" s="12">
        <v>82</v>
      </c>
      <c r="K37" s="12">
        <f t="shared" si="12"/>
        <v>209</v>
      </c>
      <c r="L37" s="12">
        <v>101</v>
      </c>
      <c r="M37" s="12">
        <v>108</v>
      </c>
      <c r="N37" s="12">
        <f t="shared" si="13"/>
        <v>158</v>
      </c>
      <c r="O37" s="12">
        <v>75</v>
      </c>
      <c r="P37" s="13">
        <v>83</v>
      </c>
    </row>
    <row r="38" spans="2:16" s="3" customFormat="1" ht="12" customHeight="1">
      <c r="B38" s="23"/>
      <c r="C38" s="22" t="s">
        <v>79</v>
      </c>
      <c r="D38" s="19"/>
      <c r="E38" s="11">
        <f t="shared" si="8"/>
        <v>638</v>
      </c>
      <c r="F38" s="11">
        <f t="shared" si="9"/>
        <v>326</v>
      </c>
      <c r="G38" s="11">
        <f t="shared" si="10"/>
        <v>312</v>
      </c>
      <c r="H38" s="12">
        <f t="shared" si="11"/>
        <v>214</v>
      </c>
      <c r="I38" s="12">
        <v>106</v>
      </c>
      <c r="J38" s="12">
        <v>108</v>
      </c>
      <c r="K38" s="12">
        <f t="shared" si="12"/>
        <v>211</v>
      </c>
      <c r="L38" s="12">
        <v>108</v>
      </c>
      <c r="M38" s="12">
        <v>103</v>
      </c>
      <c r="N38" s="12">
        <f t="shared" si="13"/>
        <v>213</v>
      </c>
      <c r="O38" s="12">
        <v>112</v>
      </c>
      <c r="P38" s="13">
        <v>101</v>
      </c>
    </row>
    <row r="39" spans="2:16" s="3" customFormat="1" ht="12" customHeight="1">
      <c r="B39" s="23"/>
      <c r="C39" s="22" t="s">
        <v>65</v>
      </c>
      <c r="D39" s="19"/>
      <c r="E39" s="11">
        <f t="shared" si="8"/>
        <v>552</v>
      </c>
      <c r="F39" s="11">
        <f t="shared" si="9"/>
        <v>279</v>
      </c>
      <c r="G39" s="11">
        <f t="shared" si="10"/>
        <v>273</v>
      </c>
      <c r="H39" s="12">
        <f t="shared" si="11"/>
        <v>192</v>
      </c>
      <c r="I39" s="12">
        <v>89</v>
      </c>
      <c r="J39" s="12">
        <v>103</v>
      </c>
      <c r="K39" s="12">
        <f t="shared" si="12"/>
        <v>174</v>
      </c>
      <c r="L39" s="12">
        <v>83</v>
      </c>
      <c r="M39" s="12">
        <v>91</v>
      </c>
      <c r="N39" s="12">
        <f t="shared" si="13"/>
        <v>186</v>
      </c>
      <c r="O39" s="12">
        <v>107</v>
      </c>
      <c r="P39" s="13">
        <v>79</v>
      </c>
    </row>
    <row r="40" spans="2:16" s="3" customFormat="1" ht="12" customHeight="1" thickBot="1">
      <c r="B40" s="24"/>
      <c r="C40" s="25" t="s">
        <v>67</v>
      </c>
      <c r="D40" s="21"/>
      <c r="E40" s="16">
        <f t="shared" si="8"/>
        <v>338</v>
      </c>
      <c r="F40" s="16">
        <f t="shared" si="9"/>
        <v>170</v>
      </c>
      <c r="G40" s="16">
        <f t="shared" si="10"/>
        <v>168</v>
      </c>
      <c r="H40" s="17">
        <f t="shared" si="11"/>
        <v>115</v>
      </c>
      <c r="I40" s="17">
        <v>55</v>
      </c>
      <c r="J40" s="17">
        <v>60</v>
      </c>
      <c r="K40" s="17">
        <f t="shared" si="12"/>
        <v>110</v>
      </c>
      <c r="L40" s="17">
        <v>57</v>
      </c>
      <c r="M40" s="17">
        <v>53</v>
      </c>
      <c r="N40" s="17">
        <f t="shared" si="13"/>
        <v>113</v>
      </c>
      <c r="O40" s="17">
        <v>58</v>
      </c>
      <c r="P40" s="18">
        <v>55</v>
      </c>
    </row>
    <row r="41" spans="1:16" ht="13.5" customHeight="1">
      <c r="A41" s="3"/>
      <c r="B41" s="4"/>
      <c r="C41" s="51"/>
      <c r="D41" s="4"/>
      <c r="E41" s="52"/>
      <c r="F41" s="52"/>
      <c r="G41" s="52"/>
      <c r="H41" s="53"/>
      <c r="I41" s="54"/>
      <c r="J41" s="54"/>
      <c r="K41" s="53"/>
      <c r="L41" s="54"/>
      <c r="M41" s="54"/>
      <c r="N41" s="53"/>
      <c r="O41" s="54"/>
      <c r="P41" s="54"/>
    </row>
    <row r="42" spans="1:16" ht="14.25" customHeight="1">
      <c r="A42" s="3"/>
      <c r="B42" s="46" t="s">
        <v>72</v>
      </c>
      <c r="C42" s="3"/>
      <c r="D42" s="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6" t="s">
        <v>72</v>
      </c>
    </row>
    <row r="43" spans="1:16" ht="14.25" customHeight="1" thickBot="1">
      <c r="A43" s="3"/>
      <c r="B43" s="48"/>
      <c r="C43" s="48"/>
      <c r="D43" s="48"/>
      <c r="E43" s="49"/>
      <c r="F43" s="49"/>
      <c r="G43" s="49"/>
      <c r="H43" s="44" t="s">
        <v>80</v>
      </c>
      <c r="I43" s="56"/>
      <c r="J43" s="56"/>
      <c r="K43" s="56"/>
      <c r="L43" s="56"/>
      <c r="M43" s="55" t="s">
        <v>82</v>
      </c>
      <c r="N43" s="50"/>
      <c r="O43" s="47"/>
      <c r="P43" s="7" t="s">
        <v>81</v>
      </c>
    </row>
    <row r="44" spans="2:16" s="3" customFormat="1" ht="12" customHeight="1">
      <c r="B44" s="32" t="s">
        <v>0</v>
      </c>
      <c r="C44" s="33"/>
      <c r="D44" s="34"/>
      <c r="E44" s="41" t="s">
        <v>1</v>
      </c>
      <c r="F44" s="42"/>
      <c r="G44" s="43"/>
      <c r="H44" s="41" t="s">
        <v>73</v>
      </c>
      <c r="I44" s="42"/>
      <c r="J44" s="43"/>
      <c r="K44" s="42" t="s">
        <v>74</v>
      </c>
      <c r="L44" s="42"/>
      <c r="M44" s="43"/>
      <c r="N44" s="41" t="s">
        <v>75</v>
      </c>
      <c r="O44" s="42"/>
      <c r="P44" s="45"/>
    </row>
    <row r="45" spans="2:16" s="3" customFormat="1" ht="12" customHeight="1">
      <c r="B45" s="35"/>
      <c r="C45" s="36"/>
      <c r="D45" s="37"/>
      <c r="E45" s="8" t="s">
        <v>1</v>
      </c>
      <c r="F45" s="8" t="s">
        <v>70</v>
      </c>
      <c r="G45" s="8" t="s">
        <v>71</v>
      </c>
      <c r="H45" s="8" t="s">
        <v>1</v>
      </c>
      <c r="I45" s="8" t="s">
        <v>70</v>
      </c>
      <c r="J45" s="8" t="s">
        <v>71</v>
      </c>
      <c r="K45" s="9" t="s">
        <v>1</v>
      </c>
      <c r="L45" s="8" t="s">
        <v>70</v>
      </c>
      <c r="M45" s="8" t="s">
        <v>71</v>
      </c>
      <c r="N45" s="8" t="s">
        <v>1</v>
      </c>
      <c r="O45" s="8" t="s">
        <v>70</v>
      </c>
      <c r="P45" s="10" t="s">
        <v>71</v>
      </c>
    </row>
    <row r="46" spans="2:16" s="4" customFormat="1" ht="12" customHeight="1">
      <c r="B46" s="23"/>
      <c r="C46" s="22" t="s">
        <v>69</v>
      </c>
      <c r="D46" s="19"/>
      <c r="E46" s="11">
        <f>IF(SUM(H46:P46)/2&gt;0,SUM(H46:P46)/2,"-")</f>
        <v>1113</v>
      </c>
      <c r="F46" s="11">
        <f>IF(SUM(I46)+SUM(L46)+SUM(O46)&gt;0,SUM(I46)+SUM(L46)+SUM(O46),"-")</f>
        <v>575</v>
      </c>
      <c r="G46" s="11">
        <f>IF(SUM(J46)+SUM(M46)+SUM(P46)&gt;0,SUM(J46)+SUM(M46)+SUM(P46),"-")</f>
        <v>538</v>
      </c>
      <c r="H46" s="12">
        <f>IF(SUM(I46:J46)&gt;0,SUM(I46:J46),"-")</f>
        <v>350</v>
      </c>
      <c r="I46" s="12">
        <v>190</v>
      </c>
      <c r="J46" s="12">
        <v>160</v>
      </c>
      <c r="K46" s="12">
        <f>IF(SUM(L46:M46)&gt;0,SUM(L46:M46),"-")</f>
        <v>373</v>
      </c>
      <c r="L46" s="12">
        <v>177</v>
      </c>
      <c r="M46" s="12">
        <v>196</v>
      </c>
      <c r="N46" s="12">
        <f>IF(SUM(O46:P46)&gt;0,SUM(O46:P46),"-")</f>
        <v>390</v>
      </c>
      <c r="O46" s="12">
        <v>208</v>
      </c>
      <c r="P46" s="13">
        <v>182</v>
      </c>
    </row>
    <row r="47" spans="2:16" s="3" customFormat="1" ht="12" customHeight="1">
      <c r="B47" s="28"/>
      <c r="C47" s="22" t="s">
        <v>2</v>
      </c>
      <c r="D47" s="19"/>
      <c r="E47" s="11">
        <f aca="true" t="shared" si="14" ref="E47:E84">IF(SUM(H47:P47)/2&gt;0,SUM(H47:P47)/2,"-")</f>
        <v>104</v>
      </c>
      <c r="F47" s="11">
        <f aca="true" t="shared" si="15" ref="F47:F84">IF(SUM(I47)+SUM(L47)+SUM(O47)&gt;0,SUM(I47)+SUM(L47)+SUM(O47),"-")</f>
        <v>45</v>
      </c>
      <c r="G47" s="11">
        <f aca="true" t="shared" si="16" ref="G47:G84">IF(SUM(J47)+SUM(M47)+SUM(P47)&gt;0,SUM(J47)+SUM(M47)+SUM(P47),"-")</f>
        <v>59</v>
      </c>
      <c r="H47" s="12">
        <f aca="true" t="shared" si="17" ref="H47:H84">IF(SUM(I47:J47)&gt;0,SUM(I47:J47),"-")</f>
        <v>41</v>
      </c>
      <c r="I47" s="12">
        <v>19</v>
      </c>
      <c r="J47" s="12">
        <v>22</v>
      </c>
      <c r="K47" s="12">
        <f aca="true" t="shared" si="18" ref="K47:K84">IF(SUM(L47:M47)&gt;0,SUM(L47:M47),"-")</f>
        <v>27</v>
      </c>
      <c r="L47" s="12">
        <v>12</v>
      </c>
      <c r="M47" s="12">
        <v>15</v>
      </c>
      <c r="N47" s="12">
        <f aca="true" t="shared" si="19" ref="N47:N84">IF(SUM(O47:P47)&gt;0,SUM(O47:P47),"-")</f>
        <v>36</v>
      </c>
      <c r="O47" s="12">
        <v>14</v>
      </c>
      <c r="P47" s="13">
        <v>22</v>
      </c>
    </row>
    <row r="48" spans="2:16" s="3" customFormat="1" ht="12" customHeight="1">
      <c r="B48" s="28"/>
      <c r="C48" s="22" t="s">
        <v>3</v>
      </c>
      <c r="D48" s="19"/>
      <c r="E48" s="11">
        <f t="shared" si="14"/>
        <v>47</v>
      </c>
      <c r="F48" s="11">
        <f t="shared" si="15"/>
        <v>24</v>
      </c>
      <c r="G48" s="11">
        <f t="shared" si="16"/>
        <v>23</v>
      </c>
      <c r="H48" s="12">
        <f t="shared" si="17"/>
        <v>13</v>
      </c>
      <c r="I48" s="12">
        <v>9</v>
      </c>
      <c r="J48" s="26">
        <v>4</v>
      </c>
      <c r="K48" s="12">
        <f t="shared" si="18"/>
        <v>18</v>
      </c>
      <c r="L48" s="12">
        <v>6</v>
      </c>
      <c r="M48" s="26">
        <v>12</v>
      </c>
      <c r="N48" s="12">
        <f t="shared" si="19"/>
        <v>16</v>
      </c>
      <c r="O48" s="12">
        <v>9</v>
      </c>
      <c r="P48" s="13">
        <v>7</v>
      </c>
    </row>
    <row r="49" spans="2:16" s="3" customFormat="1" ht="12" customHeight="1">
      <c r="B49" s="28"/>
      <c r="C49" s="22" t="s">
        <v>4</v>
      </c>
      <c r="D49" s="19"/>
      <c r="E49" s="11">
        <f t="shared" si="14"/>
        <v>64</v>
      </c>
      <c r="F49" s="11">
        <f t="shared" si="15"/>
        <v>30</v>
      </c>
      <c r="G49" s="11">
        <f t="shared" si="16"/>
        <v>34</v>
      </c>
      <c r="H49" s="12">
        <f t="shared" si="17"/>
        <v>17</v>
      </c>
      <c r="I49" s="12">
        <v>6</v>
      </c>
      <c r="J49" s="12">
        <v>11</v>
      </c>
      <c r="K49" s="12">
        <f t="shared" si="18"/>
        <v>20</v>
      </c>
      <c r="L49" s="12">
        <v>11</v>
      </c>
      <c r="M49" s="12">
        <v>9</v>
      </c>
      <c r="N49" s="12">
        <f t="shared" si="19"/>
        <v>27</v>
      </c>
      <c r="O49" s="12">
        <v>13</v>
      </c>
      <c r="P49" s="13">
        <v>14</v>
      </c>
    </row>
    <row r="50" spans="2:16" s="3" customFormat="1" ht="12" customHeight="1">
      <c r="B50" s="28"/>
      <c r="C50" s="22" t="s">
        <v>5</v>
      </c>
      <c r="D50" s="19"/>
      <c r="E50" s="11">
        <f t="shared" si="14"/>
        <v>230</v>
      </c>
      <c r="F50" s="11">
        <f t="shared" si="15"/>
        <v>117</v>
      </c>
      <c r="G50" s="11">
        <f t="shared" si="16"/>
        <v>113</v>
      </c>
      <c r="H50" s="12">
        <f t="shared" si="17"/>
        <v>77</v>
      </c>
      <c r="I50" s="12">
        <v>43</v>
      </c>
      <c r="J50" s="12">
        <v>34</v>
      </c>
      <c r="K50" s="12">
        <f t="shared" si="18"/>
        <v>78</v>
      </c>
      <c r="L50" s="12">
        <v>36</v>
      </c>
      <c r="M50" s="12">
        <v>42</v>
      </c>
      <c r="N50" s="12">
        <f t="shared" si="19"/>
        <v>75</v>
      </c>
      <c r="O50" s="12">
        <v>38</v>
      </c>
      <c r="P50" s="13">
        <v>37</v>
      </c>
    </row>
    <row r="51" spans="2:16" s="3" customFormat="1" ht="12" customHeight="1">
      <c r="B51" s="28"/>
      <c r="C51" s="22" t="s">
        <v>6</v>
      </c>
      <c r="D51" s="19"/>
      <c r="E51" s="11">
        <f t="shared" si="14"/>
        <v>519</v>
      </c>
      <c r="F51" s="11">
        <f t="shared" si="15"/>
        <v>274</v>
      </c>
      <c r="G51" s="11">
        <f t="shared" si="16"/>
        <v>245</v>
      </c>
      <c r="H51" s="12">
        <f t="shared" si="17"/>
        <v>177</v>
      </c>
      <c r="I51" s="12">
        <v>100</v>
      </c>
      <c r="J51" s="12">
        <v>77</v>
      </c>
      <c r="K51" s="12">
        <f t="shared" si="18"/>
        <v>172</v>
      </c>
      <c r="L51" s="12">
        <v>90</v>
      </c>
      <c r="M51" s="12">
        <v>82</v>
      </c>
      <c r="N51" s="12">
        <f t="shared" si="19"/>
        <v>170</v>
      </c>
      <c r="O51" s="12">
        <v>84</v>
      </c>
      <c r="P51" s="13">
        <v>86</v>
      </c>
    </row>
    <row r="52" spans="2:16" s="3" customFormat="1" ht="12" customHeight="1">
      <c r="B52" s="28"/>
      <c r="C52" s="22" t="s">
        <v>8</v>
      </c>
      <c r="D52" s="19"/>
      <c r="E52" s="11">
        <f t="shared" si="14"/>
        <v>118</v>
      </c>
      <c r="F52" s="11">
        <f t="shared" si="15"/>
        <v>60</v>
      </c>
      <c r="G52" s="11">
        <f t="shared" si="16"/>
        <v>58</v>
      </c>
      <c r="H52" s="12">
        <f t="shared" si="17"/>
        <v>38</v>
      </c>
      <c r="I52" s="12">
        <v>18</v>
      </c>
      <c r="J52" s="12">
        <v>20</v>
      </c>
      <c r="K52" s="12">
        <f t="shared" si="18"/>
        <v>38</v>
      </c>
      <c r="L52" s="12">
        <v>20</v>
      </c>
      <c r="M52" s="12">
        <v>18</v>
      </c>
      <c r="N52" s="12">
        <f t="shared" si="19"/>
        <v>42</v>
      </c>
      <c r="O52" s="12">
        <v>22</v>
      </c>
      <c r="P52" s="13">
        <v>20</v>
      </c>
    </row>
    <row r="53" spans="2:16" s="3" customFormat="1" ht="12" customHeight="1">
      <c r="B53" s="28"/>
      <c r="C53" s="22" t="s">
        <v>10</v>
      </c>
      <c r="D53" s="19"/>
      <c r="E53" s="11">
        <f t="shared" si="14"/>
        <v>646</v>
      </c>
      <c r="F53" s="11">
        <f t="shared" si="15"/>
        <v>346</v>
      </c>
      <c r="G53" s="11">
        <f t="shared" si="16"/>
        <v>300</v>
      </c>
      <c r="H53" s="12">
        <f t="shared" si="17"/>
        <v>223</v>
      </c>
      <c r="I53" s="12">
        <v>115</v>
      </c>
      <c r="J53" s="12">
        <v>108</v>
      </c>
      <c r="K53" s="12">
        <f t="shared" si="18"/>
        <v>207</v>
      </c>
      <c r="L53" s="12">
        <v>110</v>
      </c>
      <c r="M53" s="12">
        <v>97</v>
      </c>
      <c r="N53" s="12">
        <f t="shared" si="19"/>
        <v>216</v>
      </c>
      <c r="O53" s="12">
        <v>121</v>
      </c>
      <c r="P53" s="13">
        <v>95</v>
      </c>
    </row>
    <row r="54" spans="2:16" s="3" customFormat="1" ht="12" customHeight="1">
      <c r="B54" s="28"/>
      <c r="C54" s="22" t="s">
        <v>12</v>
      </c>
      <c r="D54" s="19"/>
      <c r="E54" s="11">
        <f t="shared" si="14"/>
        <v>729</v>
      </c>
      <c r="F54" s="11">
        <f t="shared" si="15"/>
        <v>368</v>
      </c>
      <c r="G54" s="11">
        <f t="shared" si="16"/>
        <v>361</v>
      </c>
      <c r="H54" s="12">
        <f t="shared" si="17"/>
        <v>207</v>
      </c>
      <c r="I54" s="12">
        <v>113</v>
      </c>
      <c r="J54" s="12">
        <v>94</v>
      </c>
      <c r="K54" s="12">
        <f t="shared" si="18"/>
        <v>257</v>
      </c>
      <c r="L54" s="12">
        <v>117</v>
      </c>
      <c r="M54" s="12">
        <v>140</v>
      </c>
      <c r="N54" s="12">
        <f t="shared" si="19"/>
        <v>265</v>
      </c>
      <c r="O54" s="12">
        <v>138</v>
      </c>
      <c r="P54" s="13">
        <v>127</v>
      </c>
    </row>
    <row r="55" spans="2:16" s="3" customFormat="1" ht="12" customHeight="1">
      <c r="B55" s="28"/>
      <c r="C55" s="22" t="s">
        <v>14</v>
      </c>
      <c r="D55" s="19"/>
      <c r="E55" s="11">
        <f t="shared" si="14"/>
        <v>752</v>
      </c>
      <c r="F55" s="11">
        <f t="shared" si="15"/>
        <v>387</v>
      </c>
      <c r="G55" s="11">
        <f t="shared" si="16"/>
        <v>365</v>
      </c>
      <c r="H55" s="12">
        <f t="shared" si="17"/>
        <v>237</v>
      </c>
      <c r="I55" s="12">
        <v>112</v>
      </c>
      <c r="J55" s="12">
        <v>125</v>
      </c>
      <c r="K55" s="12">
        <f t="shared" si="18"/>
        <v>251</v>
      </c>
      <c r="L55" s="12">
        <v>140</v>
      </c>
      <c r="M55" s="12">
        <v>111</v>
      </c>
      <c r="N55" s="12">
        <f t="shared" si="19"/>
        <v>264</v>
      </c>
      <c r="O55" s="12">
        <v>135</v>
      </c>
      <c r="P55" s="13">
        <v>129</v>
      </c>
    </row>
    <row r="56" spans="2:16" s="3" customFormat="1" ht="12" customHeight="1">
      <c r="B56" s="28"/>
      <c r="C56" s="22" t="s">
        <v>16</v>
      </c>
      <c r="D56" s="19"/>
      <c r="E56" s="11">
        <f t="shared" si="14"/>
        <v>130</v>
      </c>
      <c r="F56" s="11">
        <f t="shared" si="15"/>
        <v>58</v>
      </c>
      <c r="G56" s="11">
        <f t="shared" si="16"/>
        <v>72</v>
      </c>
      <c r="H56" s="12">
        <f t="shared" si="17"/>
        <v>47</v>
      </c>
      <c r="I56" s="12">
        <v>15</v>
      </c>
      <c r="J56" s="12">
        <v>32</v>
      </c>
      <c r="K56" s="12">
        <f t="shared" si="18"/>
        <v>39</v>
      </c>
      <c r="L56" s="12">
        <v>22</v>
      </c>
      <c r="M56" s="12">
        <v>17</v>
      </c>
      <c r="N56" s="12">
        <f t="shared" si="19"/>
        <v>44</v>
      </c>
      <c r="O56" s="12">
        <v>21</v>
      </c>
      <c r="P56" s="13">
        <v>23</v>
      </c>
    </row>
    <row r="57" spans="2:16" s="3" customFormat="1" ht="12" customHeight="1">
      <c r="B57" s="28"/>
      <c r="C57" s="22" t="s">
        <v>18</v>
      </c>
      <c r="D57" s="19"/>
      <c r="E57" s="11">
        <f t="shared" si="14"/>
        <v>669</v>
      </c>
      <c r="F57" s="11">
        <f t="shared" si="15"/>
        <v>338</v>
      </c>
      <c r="G57" s="11">
        <f t="shared" si="16"/>
        <v>331</v>
      </c>
      <c r="H57" s="12">
        <f t="shared" si="17"/>
        <v>195</v>
      </c>
      <c r="I57" s="12">
        <v>104</v>
      </c>
      <c r="J57" s="12">
        <v>91</v>
      </c>
      <c r="K57" s="12">
        <f t="shared" si="18"/>
        <v>236</v>
      </c>
      <c r="L57" s="12">
        <v>119</v>
      </c>
      <c r="M57" s="12">
        <v>117</v>
      </c>
      <c r="N57" s="12">
        <f t="shared" si="19"/>
        <v>238</v>
      </c>
      <c r="O57" s="12">
        <v>115</v>
      </c>
      <c r="P57" s="13">
        <v>123</v>
      </c>
    </row>
    <row r="58" spans="2:16" s="3" customFormat="1" ht="12" customHeight="1">
      <c r="B58" s="28"/>
      <c r="C58" s="22" t="s">
        <v>20</v>
      </c>
      <c r="D58" s="19"/>
      <c r="E58" s="11">
        <f t="shared" si="14"/>
        <v>326</v>
      </c>
      <c r="F58" s="11">
        <f t="shared" si="15"/>
        <v>166</v>
      </c>
      <c r="G58" s="11">
        <f t="shared" si="16"/>
        <v>160</v>
      </c>
      <c r="H58" s="12">
        <f t="shared" si="17"/>
        <v>107</v>
      </c>
      <c r="I58" s="12">
        <v>53</v>
      </c>
      <c r="J58" s="12">
        <v>54</v>
      </c>
      <c r="K58" s="12">
        <f t="shared" si="18"/>
        <v>114</v>
      </c>
      <c r="L58" s="12">
        <v>59</v>
      </c>
      <c r="M58" s="12">
        <v>55</v>
      </c>
      <c r="N58" s="12">
        <f t="shared" si="19"/>
        <v>105</v>
      </c>
      <c r="O58" s="12">
        <v>54</v>
      </c>
      <c r="P58" s="13">
        <v>51</v>
      </c>
    </row>
    <row r="59" spans="2:16" s="3" customFormat="1" ht="12" customHeight="1">
      <c r="B59" s="28"/>
      <c r="C59" s="22" t="s">
        <v>22</v>
      </c>
      <c r="D59" s="19"/>
      <c r="E59" s="11">
        <f t="shared" si="14"/>
        <v>490</v>
      </c>
      <c r="F59" s="11">
        <f t="shared" si="15"/>
        <v>247</v>
      </c>
      <c r="G59" s="11">
        <f t="shared" si="16"/>
        <v>243</v>
      </c>
      <c r="H59" s="12">
        <f t="shared" si="17"/>
        <v>172</v>
      </c>
      <c r="I59" s="12">
        <v>84</v>
      </c>
      <c r="J59" s="12">
        <v>88</v>
      </c>
      <c r="K59" s="12">
        <f t="shared" si="18"/>
        <v>147</v>
      </c>
      <c r="L59" s="12">
        <v>79</v>
      </c>
      <c r="M59" s="12">
        <v>68</v>
      </c>
      <c r="N59" s="12">
        <f t="shared" si="19"/>
        <v>171</v>
      </c>
      <c r="O59" s="12">
        <v>84</v>
      </c>
      <c r="P59" s="13">
        <v>87</v>
      </c>
    </row>
    <row r="60" spans="2:16" s="3" customFormat="1" ht="12" customHeight="1">
      <c r="B60" s="28"/>
      <c r="C60" s="22" t="s">
        <v>24</v>
      </c>
      <c r="D60" s="19"/>
      <c r="E60" s="11">
        <f t="shared" si="14"/>
        <v>345</v>
      </c>
      <c r="F60" s="11">
        <f t="shared" si="15"/>
        <v>185</v>
      </c>
      <c r="G60" s="11">
        <f t="shared" si="16"/>
        <v>160</v>
      </c>
      <c r="H60" s="12">
        <f t="shared" si="17"/>
        <v>120</v>
      </c>
      <c r="I60" s="12">
        <v>58</v>
      </c>
      <c r="J60" s="12">
        <v>62</v>
      </c>
      <c r="K60" s="12">
        <f t="shared" si="18"/>
        <v>101</v>
      </c>
      <c r="L60" s="12">
        <v>58</v>
      </c>
      <c r="M60" s="12">
        <v>43</v>
      </c>
      <c r="N60" s="12">
        <f t="shared" si="19"/>
        <v>124</v>
      </c>
      <c r="O60" s="12">
        <v>69</v>
      </c>
      <c r="P60" s="13">
        <v>55</v>
      </c>
    </row>
    <row r="61" spans="2:16" s="3" customFormat="1" ht="12" customHeight="1">
      <c r="B61" s="28"/>
      <c r="C61" s="22" t="s">
        <v>26</v>
      </c>
      <c r="D61" s="19"/>
      <c r="E61" s="11">
        <f t="shared" si="14"/>
        <v>65</v>
      </c>
      <c r="F61" s="11">
        <f t="shared" si="15"/>
        <v>30</v>
      </c>
      <c r="G61" s="11">
        <f t="shared" si="16"/>
        <v>35</v>
      </c>
      <c r="H61" s="12">
        <f t="shared" si="17"/>
        <v>20</v>
      </c>
      <c r="I61" s="12">
        <v>12</v>
      </c>
      <c r="J61" s="12">
        <v>8</v>
      </c>
      <c r="K61" s="12">
        <f t="shared" si="18"/>
        <v>17</v>
      </c>
      <c r="L61" s="12">
        <v>6</v>
      </c>
      <c r="M61" s="12">
        <v>11</v>
      </c>
      <c r="N61" s="12">
        <f t="shared" si="19"/>
        <v>28</v>
      </c>
      <c r="O61" s="12">
        <v>12</v>
      </c>
      <c r="P61" s="13">
        <v>16</v>
      </c>
    </row>
    <row r="62" spans="2:16" s="3" customFormat="1" ht="12" customHeight="1">
      <c r="B62" s="28"/>
      <c r="C62" s="22" t="s">
        <v>28</v>
      </c>
      <c r="D62" s="19"/>
      <c r="E62" s="11">
        <f t="shared" si="14"/>
        <v>164</v>
      </c>
      <c r="F62" s="11">
        <f t="shared" si="15"/>
        <v>81</v>
      </c>
      <c r="G62" s="11">
        <f t="shared" si="16"/>
        <v>83</v>
      </c>
      <c r="H62" s="12">
        <f t="shared" si="17"/>
        <v>56</v>
      </c>
      <c r="I62" s="12">
        <v>25</v>
      </c>
      <c r="J62" s="12">
        <v>31</v>
      </c>
      <c r="K62" s="12">
        <f t="shared" si="18"/>
        <v>51</v>
      </c>
      <c r="L62" s="12">
        <v>26</v>
      </c>
      <c r="M62" s="12">
        <v>25</v>
      </c>
      <c r="N62" s="12">
        <f t="shared" si="19"/>
        <v>57</v>
      </c>
      <c r="O62" s="12">
        <v>30</v>
      </c>
      <c r="P62" s="13">
        <v>27</v>
      </c>
    </row>
    <row r="63" spans="2:16" s="3" customFormat="1" ht="12" customHeight="1">
      <c r="B63" s="28"/>
      <c r="C63" s="22" t="s">
        <v>30</v>
      </c>
      <c r="D63" s="19"/>
      <c r="E63" s="11">
        <f t="shared" si="14"/>
        <v>155</v>
      </c>
      <c r="F63" s="11">
        <f t="shared" si="15"/>
        <v>84</v>
      </c>
      <c r="G63" s="11">
        <f t="shared" si="16"/>
        <v>71</v>
      </c>
      <c r="H63" s="12">
        <f t="shared" si="17"/>
        <v>46</v>
      </c>
      <c r="I63" s="12">
        <v>23</v>
      </c>
      <c r="J63" s="12">
        <v>23</v>
      </c>
      <c r="K63" s="12">
        <f t="shared" si="18"/>
        <v>60</v>
      </c>
      <c r="L63" s="12">
        <v>31</v>
      </c>
      <c r="M63" s="12">
        <v>29</v>
      </c>
      <c r="N63" s="12">
        <f t="shared" si="19"/>
        <v>49</v>
      </c>
      <c r="O63" s="12">
        <v>30</v>
      </c>
      <c r="P63" s="13">
        <v>19</v>
      </c>
    </row>
    <row r="64" spans="2:16" s="3" customFormat="1" ht="12" customHeight="1">
      <c r="B64" s="28"/>
      <c r="C64" s="22" t="s">
        <v>32</v>
      </c>
      <c r="D64" s="19"/>
      <c r="E64" s="11">
        <f t="shared" si="14"/>
        <v>236</v>
      </c>
      <c r="F64" s="11">
        <f t="shared" si="15"/>
        <v>118</v>
      </c>
      <c r="G64" s="11">
        <f t="shared" si="16"/>
        <v>118</v>
      </c>
      <c r="H64" s="12">
        <f t="shared" si="17"/>
        <v>79</v>
      </c>
      <c r="I64" s="12">
        <v>45</v>
      </c>
      <c r="J64" s="12">
        <v>34</v>
      </c>
      <c r="K64" s="12">
        <f t="shared" si="18"/>
        <v>78</v>
      </c>
      <c r="L64" s="12">
        <v>40</v>
      </c>
      <c r="M64" s="12">
        <v>38</v>
      </c>
      <c r="N64" s="12">
        <f t="shared" si="19"/>
        <v>79</v>
      </c>
      <c r="O64" s="12">
        <v>33</v>
      </c>
      <c r="P64" s="13">
        <v>46</v>
      </c>
    </row>
    <row r="65" spans="2:16" s="3" customFormat="1" ht="12" customHeight="1">
      <c r="B65" s="28"/>
      <c r="C65" s="22" t="s">
        <v>34</v>
      </c>
      <c r="D65" s="19"/>
      <c r="E65" s="11">
        <f t="shared" si="14"/>
        <v>235</v>
      </c>
      <c r="F65" s="11">
        <f t="shared" si="15"/>
        <v>108</v>
      </c>
      <c r="G65" s="11">
        <f t="shared" si="16"/>
        <v>127</v>
      </c>
      <c r="H65" s="12">
        <f t="shared" si="17"/>
        <v>74</v>
      </c>
      <c r="I65" s="12">
        <v>27</v>
      </c>
      <c r="J65" s="12">
        <v>47</v>
      </c>
      <c r="K65" s="12">
        <f t="shared" si="18"/>
        <v>83</v>
      </c>
      <c r="L65" s="12">
        <v>44</v>
      </c>
      <c r="M65" s="12">
        <v>39</v>
      </c>
      <c r="N65" s="12">
        <f t="shared" si="19"/>
        <v>78</v>
      </c>
      <c r="O65" s="12">
        <v>37</v>
      </c>
      <c r="P65" s="13">
        <v>41</v>
      </c>
    </row>
    <row r="66" spans="2:16" s="3" customFormat="1" ht="12" customHeight="1">
      <c r="B66" s="28"/>
      <c r="C66" s="22" t="s">
        <v>36</v>
      </c>
      <c r="D66" s="19"/>
      <c r="E66" s="11">
        <f t="shared" si="14"/>
        <v>183</v>
      </c>
      <c r="F66" s="11">
        <f t="shared" si="15"/>
        <v>96</v>
      </c>
      <c r="G66" s="11">
        <f t="shared" si="16"/>
        <v>87</v>
      </c>
      <c r="H66" s="12">
        <f t="shared" si="17"/>
        <v>60</v>
      </c>
      <c r="I66" s="12">
        <v>32</v>
      </c>
      <c r="J66" s="12">
        <v>28</v>
      </c>
      <c r="K66" s="12">
        <f t="shared" si="18"/>
        <v>56</v>
      </c>
      <c r="L66" s="12">
        <v>30</v>
      </c>
      <c r="M66" s="12">
        <v>26</v>
      </c>
      <c r="N66" s="12">
        <f t="shared" si="19"/>
        <v>67</v>
      </c>
      <c r="O66" s="12">
        <v>34</v>
      </c>
      <c r="P66" s="13">
        <v>33</v>
      </c>
    </row>
    <row r="67" spans="2:16" s="3" customFormat="1" ht="12" customHeight="1">
      <c r="B67" s="28"/>
      <c r="C67" s="22" t="s">
        <v>38</v>
      </c>
      <c r="D67" s="19"/>
      <c r="E67" s="11">
        <f t="shared" si="14"/>
        <v>473</v>
      </c>
      <c r="F67" s="11">
        <f t="shared" si="15"/>
        <v>231</v>
      </c>
      <c r="G67" s="11">
        <f t="shared" si="16"/>
        <v>242</v>
      </c>
      <c r="H67" s="12">
        <f t="shared" si="17"/>
        <v>137</v>
      </c>
      <c r="I67" s="12">
        <v>64</v>
      </c>
      <c r="J67" s="12">
        <v>73</v>
      </c>
      <c r="K67" s="12">
        <f t="shared" si="18"/>
        <v>168</v>
      </c>
      <c r="L67" s="12">
        <v>82</v>
      </c>
      <c r="M67" s="12">
        <v>86</v>
      </c>
      <c r="N67" s="12">
        <f t="shared" si="19"/>
        <v>168</v>
      </c>
      <c r="O67" s="12">
        <v>85</v>
      </c>
      <c r="P67" s="13">
        <v>83</v>
      </c>
    </row>
    <row r="68" spans="2:16" s="3" customFormat="1" ht="12" customHeight="1">
      <c r="B68" s="28"/>
      <c r="C68" s="22" t="s">
        <v>40</v>
      </c>
      <c r="D68" s="19"/>
      <c r="E68" s="11">
        <f t="shared" si="14"/>
        <v>243</v>
      </c>
      <c r="F68" s="11">
        <f t="shared" si="15"/>
        <v>121</v>
      </c>
      <c r="G68" s="11">
        <f t="shared" si="16"/>
        <v>122</v>
      </c>
      <c r="H68" s="12">
        <f t="shared" si="17"/>
        <v>83</v>
      </c>
      <c r="I68" s="12">
        <v>43</v>
      </c>
      <c r="J68" s="12">
        <v>40</v>
      </c>
      <c r="K68" s="12">
        <f t="shared" si="18"/>
        <v>75</v>
      </c>
      <c r="L68" s="12">
        <v>36</v>
      </c>
      <c r="M68" s="12">
        <v>39</v>
      </c>
      <c r="N68" s="12">
        <f t="shared" si="19"/>
        <v>85</v>
      </c>
      <c r="O68" s="12">
        <v>42</v>
      </c>
      <c r="P68" s="13">
        <v>43</v>
      </c>
    </row>
    <row r="69" spans="2:16" s="3" customFormat="1" ht="12" customHeight="1">
      <c r="B69" s="28"/>
      <c r="C69" s="22" t="s">
        <v>42</v>
      </c>
      <c r="D69" s="19"/>
      <c r="E69" s="11">
        <f t="shared" si="14"/>
        <v>332</v>
      </c>
      <c r="F69" s="11">
        <f t="shared" si="15"/>
        <v>164</v>
      </c>
      <c r="G69" s="11">
        <f t="shared" si="16"/>
        <v>168</v>
      </c>
      <c r="H69" s="12">
        <f t="shared" si="17"/>
        <v>110</v>
      </c>
      <c r="I69" s="12">
        <v>60</v>
      </c>
      <c r="J69" s="12">
        <v>50</v>
      </c>
      <c r="K69" s="12">
        <f t="shared" si="18"/>
        <v>111</v>
      </c>
      <c r="L69" s="12">
        <v>48</v>
      </c>
      <c r="M69" s="12">
        <v>63</v>
      </c>
      <c r="N69" s="12">
        <f t="shared" si="19"/>
        <v>111</v>
      </c>
      <c r="O69" s="12">
        <v>56</v>
      </c>
      <c r="P69" s="13">
        <v>55</v>
      </c>
    </row>
    <row r="70" spans="2:16" s="3" customFormat="1" ht="12" customHeight="1">
      <c r="B70" s="28"/>
      <c r="C70" s="22" t="s">
        <v>44</v>
      </c>
      <c r="D70" s="19"/>
      <c r="E70" s="11">
        <f t="shared" si="14"/>
        <v>399</v>
      </c>
      <c r="F70" s="11">
        <f t="shared" si="15"/>
        <v>198</v>
      </c>
      <c r="G70" s="11">
        <f t="shared" si="16"/>
        <v>201</v>
      </c>
      <c r="H70" s="12">
        <f t="shared" si="17"/>
        <v>130</v>
      </c>
      <c r="I70" s="12">
        <v>62</v>
      </c>
      <c r="J70" s="12">
        <v>68</v>
      </c>
      <c r="K70" s="12">
        <f t="shared" si="18"/>
        <v>146</v>
      </c>
      <c r="L70" s="12">
        <v>71</v>
      </c>
      <c r="M70" s="12">
        <v>75</v>
      </c>
      <c r="N70" s="12">
        <f t="shared" si="19"/>
        <v>123</v>
      </c>
      <c r="O70" s="12">
        <v>65</v>
      </c>
      <c r="P70" s="13">
        <v>58</v>
      </c>
    </row>
    <row r="71" spans="2:16" s="3" customFormat="1" ht="12" customHeight="1">
      <c r="B71" s="28"/>
      <c r="C71" s="22" t="s">
        <v>46</v>
      </c>
      <c r="D71" s="19"/>
      <c r="E71" s="11">
        <f t="shared" si="14"/>
        <v>631</v>
      </c>
      <c r="F71" s="11">
        <f t="shared" si="15"/>
        <v>316</v>
      </c>
      <c r="G71" s="11">
        <f t="shared" si="16"/>
        <v>315</v>
      </c>
      <c r="H71" s="12">
        <f t="shared" si="17"/>
        <v>201</v>
      </c>
      <c r="I71" s="12">
        <v>101</v>
      </c>
      <c r="J71" s="12">
        <v>100</v>
      </c>
      <c r="K71" s="12">
        <f t="shared" si="18"/>
        <v>218</v>
      </c>
      <c r="L71" s="12">
        <v>104</v>
      </c>
      <c r="M71" s="12">
        <v>114</v>
      </c>
      <c r="N71" s="12">
        <f t="shared" si="19"/>
        <v>212</v>
      </c>
      <c r="O71" s="12">
        <v>111</v>
      </c>
      <c r="P71" s="13">
        <v>101</v>
      </c>
    </row>
    <row r="72" spans="2:16" s="3" customFormat="1" ht="12" customHeight="1">
      <c r="B72" s="28"/>
      <c r="C72" s="22" t="s">
        <v>16</v>
      </c>
      <c r="D72" s="19"/>
      <c r="E72" s="11">
        <f t="shared" si="14"/>
        <v>833</v>
      </c>
      <c r="F72" s="11">
        <f t="shared" si="15"/>
        <v>428</v>
      </c>
      <c r="G72" s="11">
        <f t="shared" si="16"/>
        <v>405</v>
      </c>
      <c r="H72" s="12">
        <f t="shared" si="17"/>
        <v>279</v>
      </c>
      <c r="I72" s="12">
        <v>140</v>
      </c>
      <c r="J72" s="12">
        <v>139</v>
      </c>
      <c r="K72" s="12">
        <f t="shared" si="18"/>
        <v>287</v>
      </c>
      <c r="L72" s="12">
        <v>151</v>
      </c>
      <c r="M72" s="12">
        <v>136</v>
      </c>
      <c r="N72" s="12">
        <f t="shared" si="19"/>
        <v>267</v>
      </c>
      <c r="O72" s="12">
        <v>137</v>
      </c>
      <c r="P72" s="13">
        <v>130</v>
      </c>
    </row>
    <row r="73" spans="2:16" s="3" customFormat="1" ht="12" customHeight="1">
      <c r="B73" s="28"/>
      <c r="C73" s="22" t="s">
        <v>48</v>
      </c>
      <c r="D73" s="19"/>
      <c r="E73" s="11">
        <f t="shared" si="14"/>
        <v>1298</v>
      </c>
      <c r="F73" s="11">
        <f t="shared" si="15"/>
        <v>671</v>
      </c>
      <c r="G73" s="11">
        <f t="shared" si="16"/>
        <v>627</v>
      </c>
      <c r="H73" s="12">
        <f t="shared" si="17"/>
        <v>435</v>
      </c>
      <c r="I73" s="12">
        <v>242</v>
      </c>
      <c r="J73" s="12">
        <v>193</v>
      </c>
      <c r="K73" s="12">
        <f t="shared" si="18"/>
        <v>432</v>
      </c>
      <c r="L73" s="12">
        <v>217</v>
      </c>
      <c r="M73" s="12">
        <v>215</v>
      </c>
      <c r="N73" s="12">
        <f t="shared" si="19"/>
        <v>431</v>
      </c>
      <c r="O73" s="12">
        <v>212</v>
      </c>
      <c r="P73" s="13">
        <v>219</v>
      </c>
    </row>
    <row r="74" spans="2:16" s="3" customFormat="1" ht="12" customHeight="1">
      <c r="B74" s="28"/>
      <c r="C74" s="22" t="s">
        <v>50</v>
      </c>
      <c r="D74" s="19"/>
      <c r="E74" s="11">
        <f t="shared" si="14"/>
        <v>1311</v>
      </c>
      <c r="F74" s="11">
        <f t="shared" si="15"/>
        <v>663</v>
      </c>
      <c r="G74" s="11">
        <f t="shared" si="16"/>
        <v>648</v>
      </c>
      <c r="H74" s="12">
        <f t="shared" si="17"/>
        <v>441</v>
      </c>
      <c r="I74" s="12">
        <v>246</v>
      </c>
      <c r="J74" s="12">
        <v>195</v>
      </c>
      <c r="K74" s="12">
        <f t="shared" si="18"/>
        <v>427</v>
      </c>
      <c r="L74" s="12">
        <v>208</v>
      </c>
      <c r="M74" s="12">
        <v>219</v>
      </c>
      <c r="N74" s="12">
        <f t="shared" si="19"/>
        <v>443</v>
      </c>
      <c r="O74" s="12">
        <v>209</v>
      </c>
      <c r="P74" s="13">
        <v>234</v>
      </c>
    </row>
    <row r="75" spans="2:16" s="3" customFormat="1" ht="12" customHeight="1">
      <c r="B75" s="28"/>
      <c r="C75" s="22" t="s">
        <v>52</v>
      </c>
      <c r="D75" s="19"/>
      <c r="E75" s="11">
        <f t="shared" si="14"/>
        <v>596</v>
      </c>
      <c r="F75" s="11">
        <f t="shared" si="15"/>
        <v>314</v>
      </c>
      <c r="G75" s="11">
        <f t="shared" si="16"/>
        <v>282</v>
      </c>
      <c r="H75" s="12">
        <f t="shared" si="17"/>
        <v>180</v>
      </c>
      <c r="I75" s="12">
        <v>99</v>
      </c>
      <c r="J75" s="12">
        <v>81</v>
      </c>
      <c r="K75" s="12">
        <f t="shared" si="18"/>
        <v>222</v>
      </c>
      <c r="L75" s="12">
        <v>119</v>
      </c>
      <c r="M75" s="12">
        <v>103</v>
      </c>
      <c r="N75" s="12">
        <f t="shared" si="19"/>
        <v>194</v>
      </c>
      <c r="O75" s="12">
        <v>96</v>
      </c>
      <c r="P75" s="13">
        <v>98</v>
      </c>
    </row>
    <row r="76" spans="2:16" s="3" customFormat="1" ht="12" customHeight="1">
      <c r="B76" s="28"/>
      <c r="C76" s="22" t="s">
        <v>54</v>
      </c>
      <c r="D76" s="19"/>
      <c r="E76" s="11">
        <f t="shared" si="14"/>
        <v>1370</v>
      </c>
      <c r="F76" s="11">
        <f t="shared" si="15"/>
        <v>715</v>
      </c>
      <c r="G76" s="11">
        <f t="shared" si="16"/>
        <v>655</v>
      </c>
      <c r="H76" s="12">
        <f t="shared" si="17"/>
        <v>476</v>
      </c>
      <c r="I76" s="12">
        <v>249</v>
      </c>
      <c r="J76" s="12">
        <v>227</v>
      </c>
      <c r="K76" s="12">
        <f t="shared" si="18"/>
        <v>437</v>
      </c>
      <c r="L76" s="12">
        <v>219</v>
      </c>
      <c r="M76" s="12">
        <v>218</v>
      </c>
      <c r="N76" s="12">
        <f t="shared" si="19"/>
        <v>457</v>
      </c>
      <c r="O76" s="12">
        <v>247</v>
      </c>
      <c r="P76" s="13">
        <v>210</v>
      </c>
    </row>
    <row r="77" spans="2:16" s="3" customFormat="1" ht="12" customHeight="1">
      <c r="B77" s="28"/>
      <c r="C77" s="22" t="s">
        <v>56</v>
      </c>
      <c r="D77" s="19"/>
      <c r="E77" s="11">
        <f t="shared" si="14"/>
        <v>859</v>
      </c>
      <c r="F77" s="11">
        <f t="shared" si="15"/>
        <v>415</v>
      </c>
      <c r="G77" s="11">
        <f t="shared" si="16"/>
        <v>444</v>
      </c>
      <c r="H77" s="12">
        <f t="shared" si="17"/>
        <v>256</v>
      </c>
      <c r="I77" s="12">
        <v>114</v>
      </c>
      <c r="J77" s="12">
        <v>142</v>
      </c>
      <c r="K77" s="12">
        <f t="shared" si="18"/>
        <v>291</v>
      </c>
      <c r="L77" s="12">
        <v>161</v>
      </c>
      <c r="M77" s="12">
        <v>130</v>
      </c>
      <c r="N77" s="12">
        <f t="shared" si="19"/>
        <v>312</v>
      </c>
      <c r="O77" s="12">
        <v>140</v>
      </c>
      <c r="P77" s="13">
        <v>172</v>
      </c>
    </row>
    <row r="78" spans="2:16" s="3" customFormat="1" ht="12" customHeight="1">
      <c r="B78" s="28"/>
      <c r="C78" s="22" t="s">
        <v>58</v>
      </c>
      <c r="D78" s="19"/>
      <c r="E78" s="11">
        <f t="shared" si="14"/>
        <v>1060</v>
      </c>
      <c r="F78" s="11">
        <f t="shared" si="15"/>
        <v>525</v>
      </c>
      <c r="G78" s="11">
        <f t="shared" si="16"/>
        <v>535</v>
      </c>
      <c r="H78" s="12">
        <f t="shared" si="17"/>
        <v>351</v>
      </c>
      <c r="I78" s="12">
        <v>172</v>
      </c>
      <c r="J78" s="12">
        <v>179</v>
      </c>
      <c r="K78" s="12">
        <f t="shared" si="18"/>
        <v>353</v>
      </c>
      <c r="L78" s="12">
        <v>169</v>
      </c>
      <c r="M78" s="12">
        <v>184</v>
      </c>
      <c r="N78" s="12">
        <f t="shared" si="19"/>
        <v>356</v>
      </c>
      <c r="O78" s="12">
        <v>184</v>
      </c>
      <c r="P78" s="13">
        <v>172</v>
      </c>
    </row>
    <row r="79" spans="2:16" s="3" customFormat="1" ht="12" customHeight="1">
      <c r="B79" s="28"/>
      <c r="C79" s="22" t="s">
        <v>60</v>
      </c>
      <c r="D79" s="19"/>
      <c r="E79" s="11">
        <f t="shared" si="14"/>
        <v>1014</v>
      </c>
      <c r="F79" s="11">
        <f t="shared" si="15"/>
        <v>514</v>
      </c>
      <c r="G79" s="11">
        <f t="shared" si="16"/>
        <v>500</v>
      </c>
      <c r="H79" s="12">
        <f t="shared" si="17"/>
        <v>341</v>
      </c>
      <c r="I79" s="12">
        <v>179</v>
      </c>
      <c r="J79" s="12">
        <v>162</v>
      </c>
      <c r="K79" s="12">
        <f t="shared" si="18"/>
        <v>327</v>
      </c>
      <c r="L79" s="12">
        <v>157</v>
      </c>
      <c r="M79" s="12">
        <v>170</v>
      </c>
      <c r="N79" s="12">
        <f t="shared" si="19"/>
        <v>346</v>
      </c>
      <c r="O79" s="12">
        <v>178</v>
      </c>
      <c r="P79" s="13">
        <v>168</v>
      </c>
    </row>
    <row r="80" spans="2:16" s="3" customFormat="1" ht="12" customHeight="1">
      <c r="B80" s="28"/>
      <c r="C80" s="22" t="s">
        <v>62</v>
      </c>
      <c r="D80" s="19"/>
      <c r="E80" s="11">
        <f t="shared" si="14"/>
        <v>736</v>
      </c>
      <c r="F80" s="11">
        <f t="shared" si="15"/>
        <v>363</v>
      </c>
      <c r="G80" s="11">
        <f t="shared" si="16"/>
        <v>373</v>
      </c>
      <c r="H80" s="12">
        <f t="shared" si="17"/>
        <v>258</v>
      </c>
      <c r="I80" s="12">
        <v>128</v>
      </c>
      <c r="J80" s="12">
        <v>130</v>
      </c>
      <c r="K80" s="12">
        <f t="shared" si="18"/>
        <v>237</v>
      </c>
      <c r="L80" s="12">
        <v>117</v>
      </c>
      <c r="M80" s="12">
        <v>120</v>
      </c>
      <c r="N80" s="12">
        <f t="shared" si="19"/>
        <v>241</v>
      </c>
      <c r="O80" s="12">
        <v>118</v>
      </c>
      <c r="P80" s="13">
        <v>123</v>
      </c>
    </row>
    <row r="81" spans="2:16" s="3" customFormat="1" ht="12" customHeight="1">
      <c r="B81" s="28"/>
      <c r="C81" s="22" t="s">
        <v>76</v>
      </c>
      <c r="D81" s="19"/>
      <c r="E81" s="11">
        <f t="shared" si="14"/>
        <v>497</v>
      </c>
      <c r="F81" s="11">
        <f t="shared" si="15"/>
        <v>268</v>
      </c>
      <c r="G81" s="11">
        <f t="shared" si="16"/>
        <v>229</v>
      </c>
      <c r="H81" s="12">
        <f t="shared" si="17"/>
        <v>149</v>
      </c>
      <c r="I81" s="12">
        <v>78</v>
      </c>
      <c r="J81" s="12">
        <v>71</v>
      </c>
      <c r="K81" s="12">
        <f t="shared" si="18"/>
        <v>178</v>
      </c>
      <c r="L81" s="12">
        <v>96</v>
      </c>
      <c r="M81" s="12">
        <v>82</v>
      </c>
      <c r="N81" s="12">
        <f t="shared" si="19"/>
        <v>170</v>
      </c>
      <c r="O81" s="12">
        <v>94</v>
      </c>
      <c r="P81" s="13">
        <v>76</v>
      </c>
    </row>
    <row r="82" spans="2:16" s="3" customFormat="1" ht="12" customHeight="1">
      <c r="B82" s="28"/>
      <c r="C82" s="22" t="s">
        <v>64</v>
      </c>
      <c r="D82" s="19"/>
      <c r="E82" s="11">
        <f t="shared" si="14"/>
        <v>578</v>
      </c>
      <c r="F82" s="11">
        <f t="shared" si="15"/>
        <v>299</v>
      </c>
      <c r="G82" s="11">
        <f t="shared" si="16"/>
        <v>279</v>
      </c>
      <c r="H82" s="12">
        <f t="shared" si="17"/>
        <v>191</v>
      </c>
      <c r="I82" s="12">
        <v>107</v>
      </c>
      <c r="J82" s="12">
        <v>84</v>
      </c>
      <c r="K82" s="12">
        <f t="shared" si="18"/>
        <v>183</v>
      </c>
      <c r="L82" s="12">
        <v>89</v>
      </c>
      <c r="M82" s="12">
        <v>94</v>
      </c>
      <c r="N82" s="12">
        <f t="shared" si="19"/>
        <v>204</v>
      </c>
      <c r="O82" s="12">
        <v>103</v>
      </c>
      <c r="P82" s="13">
        <v>101</v>
      </c>
    </row>
    <row r="83" spans="2:16" s="3" customFormat="1" ht="12" customHeight="1">
      <c r="B83" s="28"/>
      <c r="C83" s="22" t="s">
        <v>66</v>
      </c>
      <c r="D83" s="19"/>
      <c r="E83" s="11">
        <f t="shared" si="14"/>
        <v>1549</v>
      </c>
      <c r="F83" s="11">
        <f t="shared" si="15"/>
        <v>786</v>
      </c>
      <c r="G83" s="11">
        <f t="shared" si="16"/>
        <v>763</v>
      </c>
      <c r="H83" s="12">
        <f t="shared" si="17"/>
        <v>518</v>
      </c>
      <c r="I83" s="12">
        <v>274</v>
      </c>
      <c r="J83" s="12">
        <v>244</v>
      </c>
      <c r="K83" s="12">
        <f t="shared" si="18"/>
        <v>497</v>
      </c>
      <c r="L83" s="12">
        <v>242</v>
      </c>
      <c r="M83" s="12">
        <v>255</v>
      </c>
      <c r="N83" s="12">
        <f t="shared" si="19"/>
        <v>534</v>
      </c>
      <c r="O83" s="12">
        <v>270</v>
      </c>
      <c r="P83" s="13">
        <v>264</v>
      </c>
    </row>
    <row r="84" spans="2:16" s="3" customFormat="1" ht="12" customHeight="1">
      <c r="B84" s="28"/>
      <c r="C84" s="22" t="s">
        <v>68</v>
      </c>
      <c r="D84" s="19"/>
      <c r="E84" s="11">
        <f t="shared" si="14"/>
        <v>1379</v>
      </c>
      <c r="F84" s="11">
        <f t="shared" si="15"/>
        <v>685</v>
      </c>
      <c r="G84" s="11">
        <f t="shared" si="16"/>
        <v>694</v>
      </c>
      <c r="H84" s="12">
        <f t="shared" si="17"/>
        <v>420</v>
      </c>
      <c r="I84" s="12">
        <v>218</v>
      </c>
      <c r="J84" s="12">
        <v>202</v>
      </c>
      <c r="K84" s="12">
        <f t="shared" si="18"/>
        <v>473</v>
      </c>
      <c r="L84" s="12">
        <v>221</v>
      </c>
      <c r="M84" s="12">
        <v>252</v>
      </c>
      <c r="N84" s="12">
        <f t="shared" si="19"/>
        <v>486</v>
      </c>
      <c r="O84" s="12">
        <v>246</v>
      </c>
      <c r="P84" s="13">
        <v>240</v>
      </c>
    </row>
    <row r="85" spans="2:16" s="3" customFormat="1" ht="12" customHeight="1" thickBot="1">
      <c r="B85" s="24"/>
      <c r="C85" s="29"/>
      <c r="D85" s="2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27"/>
    </row>
    <row r="86" s="3" customFormat="1" ht="12" customHeight="1">
      <c r="O86" s="5"/>
    </row>
    <row r="87" s="3" customFormat="1" ht="12" customHeight="1">
      <c r="O87" s="5"/>
    </row>
    <row r="88" s="3" customFormat="1" ht="12" customHeight="1">
      <c r="O88" s="5"/>
    </row>
    <row r="89" s="3" customFormat="1" ht="12" customHeight="1">
      <c r="O89" s="5"/>
    </row>
    <row r="90" s="3" customFormat="1" ht="12" customHeight="1">
      <c r="O90" s="5"/>
    </row>
  </sheetData>
  <mergeCells count="16">
    <mergeCell ref="H3:L3"/>
    <mergeCell ref="H43:L43"/>
    <mergeCell ref="N44:P44"/>
    <mergeCell ref="E4:G4"/>
    <mergeCell ref="N4:P4"/>
    <mergeCell ref="K4:M4"/>
    <mergeCell ref="H4:J4"/>
    <mergeCell ref="B44:D45"/>
    <mergeCell ref="E44:G44"/>
    <mergeCell ref="H44:J44"/>
    <mergeCell ref="K44:M44"/>
    <mergeCell ref="B20:C20"/>
    <mergeCell ref="B4:D5"/>
    <mergeCell ref="B6:C6"/>
    <mergeCell ref="B7:C7"/>
    <mergeCell ref="B8:C8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2004-01-28T06:24:47Z</cp:lastPrinted>
  <dcterms:created xsi:type="dcterms:W3CDTF">2001-08-22T05:24:47Z</dcterms:created>
  <dcterms:modified xsi:type="dcterms:W3CDTF">2004-01-28T06:24:48Z</dcterms:modified>
  <cp:category/>
  <cp:version/>
  <cp:contentType/>
  <cp:contentStatus/>
</cp:coreProperties>
</file>