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tabRatio="756" activeTab="0"/>
  </bookViews>
  <sheets>
    <sheet name="第１表学校種別総数" sheetId="1" r:id="rId1"/>
  </sheets>
  <definedNames/>
  <calcPr fullCalcOnLoad="1"/>
</workbook>
</file>

<file path=xl/sharedStrings.xml><?xml version="1.0" encoding="utf-8"?>
<sst xmlns="http://schemas.openxmlformats.org/spreadsheetml/2006/main" count="129" uniqueCount="39">
  <si>
    <t>学校（園）数</t>
  </si>
  <si>
    <t>学級数</t>
  </si>
  <si>
    <t>　 第１表　学　校　種　別　総　数</t>
  </si>
  <si>
    <t>総数</t>
  </si>
  <si>
    <t>国立</t>
  </si>
  <si>
    <t>公立</t>
  </si>
  <si>
    <t>私立</t>
  </si>
  <si>
    <t>総　数</t>
  </si>
  <si>
    <t>全日制</t>
  </si>
  <si>
    <t>課</t>
  </si>
  <si>
    <t>程</t>
  </si>
  <si>
    <t>定時制</t>
  </si>
  <si>
    <t>別</t>
  </si>
  <si>
    <t>併　置</t>
  </si>
  <si>
    <t>区　　　　　　　分</t>
  </si>
  <si>
    <t>幼児・児童・生徒数</t>
  </si>
  <si>
    <t>教員数（本務者）</t>
  </si>
  <si>
    <t>計</t>
  </si>
  <si>
    <t>本 校</t>
  </si>
  <si>
    <t>分 校</t>
  </si>
  <si>
    <t>男</t>
  </si>
  <si>
    <t>女</t>
  </si>
  <si>
    <t>（単位；校(園）、学級、人）</t>
  </si>
  <si>
    <t>－</t>
  </si>
  <si>
    <t>…</t>
  </si>
  <si>
    <t>平成元年度</t>
  </si>
  <si>
    <t>小　学　校　</t>
  </si>
  <si>
    <t>中　学　校　</t>
  </si>
  <si>
    <t>…</t>
  </si>
  <si>
    <t>高等学校</t>
  </si>
  <si>
    <t>…</t>
  </si>
  <si>
    <t>盲　学　校</t>
  </si>
  <si>
    <t>聾　学　校</t>
  </si>
  <si>
    <t>養護学校</t>
  </si>
  <si>
    <t>幼　稚　園</t>
  </si>
  <si>
    <t>専修学校</t>
  </si>
  <si>
    <t>各種学校</t>
  </si>
  <si>
    <t>（注）１．高等学校の併置校は、その生徒数、教員数をそれぞれ全日制、定時制課程に算入した。</t>
  </si>
  <si>
    <t>　　　２．学校通信教育（高等学校）は、除く。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</si>
</sst>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b/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 applyProtection="1">
      <alignment horizontal="right" vertical="center"/>
      <protection locked="0"/>
    </xf>
    <xf numFmtId="3" fontId="4" fillId="0" borderId="2" xfId="0" applyNumberFormat="1" applyFont="1" applyBorder="1" applyAlignment="1" applyProtection="1">
      <alignment horizontal="right" vertical="center"/>
      <protection/>
    </xf>
    <xf numFmtId="0" fontId="4" fillId="2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7" fillId="0" borderId="0" xfId="0" applyFont="1" applyAlignment="1">
      <alignment/>
    </xf>
    <xf numFmtId="0" fontId="4" fillId="3" borderId="3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3" fontId="6" fillId="0" borderId="2" xfId="0" applyNumberFormat="1" applyFont="1" applyBorder="1" applyAlignment="1">
      <alignment horizontal="right" vertical="center"/>
    </xf>
    <xf numFmtId="0" fontId="6" fillId="3" borderId="0" xfId="0" applyFont="1" applyFill="1" applyBorder="1" applyAlignment="1">
      <alignment horizontal="distributed" vertical="center"/>
    </xf>
    <xf numFmtId="0" fontId="6" fillId="3" borderId="0" xfId="0" applyFont="1" applyFill="1" applyBorder="1" applyAlignment="1">
      <alignment horizontal="center" vertical="center"/>
    </xf>
    <xf numFmtId="3" fontId="6" fillId="0" borderId="2" xfId="0" applyNumberFormat="1" applyFont="1" applyBorder="1" applyAlignment="1" applyProtection="1">
      <alignment horizontal="right" vertical="center"/>
      <protection locked="0"/>
    </xf>
    <xf numFmtId="0" fontId="6" fillId="3" borderId="3" xfId="0" applyFont="1" applyFill="1" applyBorder="1" applyAlignment="1">
      <alignment horizontal="distributed" vertical="center"/>
    </xf>
    <xf numFmtId="0" fontId="6" fillId="3" borderId="0" xfId="0" applyFont="1" applyFill="1" applyBorder="1" applyAlignment="1">
      <alignment horizontal="distributed" vertical="center"/>
    </xf>
    <xf numFmtId="0" fontId="6" fillId="3" borderId="4" xfId="0" applyFont="1" applyFill="1" applyBorder="1" applyAlignment="1">
      <alignment horizontal="distributed" vertical="center"/>
    </xf>
    <xf numFmtId="0" fontId="6" fillId="3" borderId="5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vertical="distributed"/>
    </xf>
    <xf numFmtId="0" fontId="0" fillId="3" borderId="3" xfId="0" applyFont="1" applyFill="1" applyBorder="1" applyAlignment="1">
      <alignment vertical="distributed"/>
    </xf>
    <xf numFmtId="0" fontId="6" fillId="3" borderId="7" xfId="0" applyFont="1" applyFill="1" applyBorder="1" applyAlignment="1">
      <alignment horizontal="distributed" vertical="center"/>
    </xf>
    <xf numFmtId="0" fontId="6" fillId="3" borderId="1" xfId="0" applyFont="1" applyFill="1" applyBorder="1" applyAlignment="1">
      <alignment horizontal="distributed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18</xdr:row>
      <xdr:rowOff>9525</xdr:rowOff>
    </xdr:from>
    <xdr:to>
      <xdr:col>5</xdr:col>
      <xdr:colOff>0</xdr:colOff>
      <xdr:row>22</xdr:row>
      <xdr:rowOff>9525</xdr:rowOff>
    </xdr:to>
    <xdr:sp>
      <xdr:nvSpPr>
        <xdr:cNvPr id="1" name="AutoShape 15"/>
        <xdr:cNvSpPr>
          <a:spLocks/>
        </xdr:cNvSpPr>
      </xdr:nvSpPr>
      <xdr:spPr>
        <a:xfrm>
          <a:off x="857250" y="2781300"/>
          <a:ext cx="95250" cy="6096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15</xdr:row>
      <xdr:rowOff>114300</xdr:rowOff>
    </xdr:from>
    <xdr:to>
      <xdr:col>2</xdr:col>
      <xdr:colOff>142875</xdr:colOff>
      <xdr:row>22</xdr:row>
      <xdr:rowOff>28575</xdr:rowOff>
    </xdr:to>
    <xdr:sp>
      <xdr:nvSpPr>
        <xdr:cNvPr id="2" name="AutoShape 16"/>
        <xdr:cNvSpPr>
          <a:spLocks/>
        </xdr:cNvSpPr>
      </xdr:nvSpPr>
      <xdr:spPr>
        <a:xfrm>
          <a:off x="533400" y="2428875"/>
          <a:ext cx="57150" cy="981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47625</xdr:colOff>
      <xdr:row>17</xdr:row>
      <xdr:rowOff>104775</xdr:rowOff>
    </xdr:from>
    <xdr:to>
      <xdr:col>6</xdr:col>
      <xdr:colOff>142875</xdr:colOff>
      <xdr:row>18</xdr:row>
      <xdr:rowOff>142875</xdr:rowOff>
    </xdr:to>
    <xdr:sp>
      <xdr:nvSpPr>
        <xdr:cNvPr id="3" name="AutoShape 17"/>
        <xdr:cNvSpPr>
          <a:spLocks/>
        </xdr:cNvSpPr>
      </xdr:nvSpPr>
      <xdr:spPr>
        <a:xfrm>
          <a:off x="1533525" y="2724150"/>
          <a:ext cx="95250" cy="1905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47625</xdr:colOff>
      <xdr:row>19</xdr:row>
      <xdr:rowOff>104775</xdr:rowOff>
    </xdr:from>
    <xdr:to>
      <xdr:col>6</xdr:col>
      <xdr:colOff>142875</xdr:colOff>
      <xdr:row>20</xdr:row>
      <xdr:rowOff>142875</xdr:rowOff>
    </xdr:to>
    <xdr:sp>
      <xdr:nvSpPr>
        <xdr:cNvPr id="4" name="AutoShape 19"/>
        <xdr:cNvSpPr>
          <a:spLocks/>
        </xdr:cNvSpPr>
      </xdr:nvSpPr>
      <xdr:spPr>
        <a:xfrm>
          <a:off x="1533525" y="3028950"/>
          <a:ext cx="95250" cy="1905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47625</xdr:colOff>
      <xdr:row>21</xdr:row>
      <xdr:rowOff>104775</xdr:rowOff>
    </xdr:from>
    <xdr:to>
      <xdr:col>6</xdr:col>
      <xdr:colOff>142875</xdr:colOff>
      <xdr:row>22</xdr:row>
      <xdr:rowOff>142875</xdr:rowOff>
    </xdr:to>
    <xdr:sp>
      <xdr:nvSpPr>
        <xdr:cNvPr id="5" name="AutoShape 20"/>
        <xdr:cNvSpPr>
          <a:spLocks/>
        </xdr:cNvSpPr>
      </xdr:nvSpPr>
      <xdr:spPr>
        <a:xfrm>
          <a:off x="1533525" y="3333750"/>
          <a:ext cx="95250" cy="1905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</xdr:colOff>
      <xdr:row>10</xdr:row>
      <xdr:rowOff>114300</xdr:rowOff>
    </xdr:from>
    <xdr:to>
      <xdr:col>7</xdr:col>
      <xdr:colOff>0</xdr:colOff>
      <xdr:row>13</xdr:row>
      <xdr:rowOff>142875</xdr:rowOff>
    </xdr:to>
    <xdr:sp>
      <xdr:nvSpPr>
        <xdr:cNvPr id="6" name="AutoShape 22"/>
        <xdr:cNvSpPr>
          <a:spLocks/>
        </xdr:cNvSpPr>
      </xdr:nvSpPr>
      <xdr:spPr>
        <a:xfrm>
          <a:off x="1524000" y="1666875"/>
          <a:ext cx="114300" cy="4857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</xdr:colOff>
      <xdr:row>25</xdr:row>
      <xdr:rowOff>114300</xdr:rowOff>
    </xdr:from>
    <xdr:to>
      <xdr:col>7</xdr:col>
      <xdr:colOff>0</xdr:colOff>
      <xdr:row>28</xdr:row>
      <xdr:rowOff>0</xdr:rowOff>
    </xdr:to>
    <xdr:sp>
      <xdr:nvSpPr>
        <xdr:cNvPr id="7" name="AutoShape 23"/>
        <xdr:cNvSpPr>
          <a:spLocks/>
        </xdr:cNvSpPr>
      </xdr:nvSpPr>
      <xdr:spPr>
        <a:xfrm>
          <a:off x="1524000" y="3952875"/>
          <a:ext cx="11430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</xdr:colOff>
      <xdr:row>28</xdr:row>
      <xdr:rowOff>114300</xdr:rowOff>
    </xdr:from>
    <xdr:to>
      <xdr:col>7</xdr:col>
      <xdr:colOff>0</xdr:colOff>
      <xdr:row>31</xdr:row>
      <xdr:rowOff>142875</xdr:rowOff>
    </xdr:to>
    <xdr:sp>
      <xdr:nvSpPr>
        <xdr:cNvPr id="8" name="AutoShape 24"/>
        <xdr:cNvSpPr>
          <a:spLocks/>
        </xdr:cNvSpPr>
      </xdr:nvSpPr>
      <xdr:spPr>
        <a:xfrm>
          <a:off x="1524000" y="4410075"/>
          <a:ext cx="114300" cy="4857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</xdr:colOff>
      <xdr:row>32</xdr:row>
      <xdr:rowOff>114300</xdr:rowOff>
    </xdr:from>
    <xdr:to>
      <xdr:col>7</xdr:col>
      <xdr:colOff>0</xdr:colOff>
      <xdr:row>35</xdr:row>
      <xdr:rowOff>142875</xdr:rowOff>
    </xdr:to>
    <xdr:sp>
      <xdr:nvSpPr>
        <xdr:cNvPr id="9" name="AutoShape 25"/>
        <xdr:cNvSpPr>
          <a:spLocks/>
        </xdr:cNvSpPr>
      </xdr:nvSpPr>
      <xdr:spPr>
        <a:xfrm>
          <a:off x="1524000" y="5019675"/>
          <a:ext cx="114300" cy="4857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</xdr:colOff>
      <xdr:row>36</xdr:row>
      <xdr:rowOff>114300</xdr:rowOff>
    </xdr:from>
    <xdr:to>
      <xdr:col>7</xdr:col>
      <xdr:colOff>9525</xdr:colOff>
      <xdr:row>38</xdr:row>
      <xdr:rowOff>142875</xdr:rowOff>
    </xdr:to>
    <xdr:sp>
      <xdr:nvSpPr>
        <xdr:cNvPr id="10" name="AutoShape 26"/>
        <xdr:cNvSpPr>
          <a:spLocks/>
        </xdr:cNvSpPr>
      </xdr:nvSpPr>
      <xdr:spPr>
        <a:xfrm>
          <a:off x="1524000" y="5629275"/>
          <a:ext cx="123825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</xdr:colOff>
      <xdr:row>14</xdr:row>
      <xdr:rowOff>114300</xdr:rowOff>
    </xdr:from>
    <xdr:to>
      <xdr:col>7</xdr:col>
      <xdr:colOff>9525</xdr:colOff>
      <xdr:row>16</xdr:row>
      <xdr:rowOff>142875</xdr:rowOff>
    </xdr:to>
    <xdr:sp>
      <xdr:nvSpPr>
        <xdr:cNvPr id="11" name="AutoShape 27"/>
        <xdr:cNvSpPr>
          <a:spLocks/>
        </xdr:cNvSpPr>
      </xdr:nvSpPr>
      <xdr:spPr>
        <a:xfrm>
          <a:off x="1524000" y="2276475"/>
          <a:ext cx="123825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6</xdr:row>
      <xdr:rowOff>104775</xdr:rowOff>
    </xdr:from>
    <xdr:to>
      <xdr:col>6</xdr:col>
      <xdr:colOff>133350</xdr:colOff>
      <xdr:row>9</xdr:row>
      <xdr:rowOff>133350</xdr:rowOff>
    </xdr:to>
    <xdr:sp>
      <xdr:nvSpPr>
        <xdr:cNvPr id="12" name="AutoShape 28"/>
        <xdr:cNvSpPr>
          <a:spLocks/>
        </xdr:cNvSpPr>
      </xdr:nvSpPr>
      <xdr:spPr>
        <a:xfrm>
          <a:off x="1495425" y="1047750"/>
          <a:ext cx="114300" cy="4857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42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2" width="2.09765625" style="1" customWidth="1"/>
    <col min="3" max="3" width="1.59765625" style="1" customWidth="1"/>
    <col min="4" max="4" width="2.09765625" style="1" customWidth="1"/>
    <col min="5" max="5" width="1.59765625" style="1" customWidth="1"/>
    <col min="6" max="6" width="5.59765625" style="1" customWidth="1"/>
    <col min="7" max="7" width="1.59765625" style="1" customWidth="1"/>
    <col min="8" max="8" width="4.09765625" style="1" customWidth="1"/>
    <col min="9" max="9" width="0.59375" style="1" customWidth="1"/>
    <col min="10" max="13" width="5.8984375" style="1" customWidth="1"/>
    <col min="14" max="16" width="8.09765625" style="1" customWidth="1"/>
    <col min="17" max="18" width="7.3984375" style="1" bestFit="1" customWidth="1"/>
    <col min="19" max="19" width="5.8984375" style="1" customWidth="1"/>
    <col min="20" max="16384" width="9" style="1" customWidth="1"/>
  </cols>
  <sheetData>
    <row r="1" spans="2:19" ht="12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2:19" s="21" customFormat="1" ht="14.25" customHeight="1">
      <c r="B2" s="40" t="s">
        <v>2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2:19" ht="12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 t="s">
        <v>22</v>
      </c>
    </row>
    <row r="4" spans="2:19" ht="12" customHeight="1">
      <c r="B4" s="34" t="s">
        <v>14</v>
      </c>
      <c r="C4" s="35"/>
      <c r="D4" s="35"/>
      <c r="E4" s="35"/>
      <c r="F4" s="35"/>
      <c r="G4" s="35"/>
      <c r="H4" s="35"/>
      <c r="I4" s="36"/>
      <c r="J4" s="41" t="s">
        <v>0</v>
      </c>
      <c r="K4" s="42"/>
      <c r="L4" s="43"/>
      <c r="M4" s="44" t="s">
        <v>1</v>
      </c>
      <c r="N4" s="41" t="s">
        <v>15</v>
      </c>
      <c r="O4" s="42"/>
      <c r="P4" s="43"/>
      <c r="Q4" s="41" t="s">
        <v>16</v>
      </c>
      <c r="R4" s="42"/>
      <c r="S4" s="43"/>
    </row>
    <row r="5" spans="2:19" ht="12" customHeight="1">
      <c r="B5" s="37"/>
      <c r="C5" s="38"/>
      <c r="D5" s="38"/>
      <c r="E5" s="38"/>
      <c r="F5" s="38"/>
      <c r="G5" s="38"/>
      <c r="H5" s="38"/>
      <c r="I5" s="39"/>
      <c r="J5" s="14" t="s">
        <v>17</v>
      </c>
      <c r="K5" s="14" t="s">
        <v>18</v>
      </c>
      <c r="L5" s="14" t="s">
        <v>19</v>
      </c>
      <c r="M5" s="45"/>
      <c r="N5" s="14" t="s">
        <v>17</v>
      </c>
      <c r="O5" s="14" t="s">
        <v>20</v>
      </c>
      <c r="P5" s="14" t="s">
        <v>21</v>
      </c>
      <c r="Q5" s="14" t="s">
        <v>17</v>
      </c>
      <c r="R5" s="14" t="s">
        <v>20</v>
      </c>
      <c r="S5" s="14" t="s">
        <v>21</v>
      </c>
    </row>
    <row r="6" spans="2:19" s="6" customFormat="1" ht="12" customHeight="1">
      <c r="B6" s="32" t="s">
        <v>25</v>
      </c>
      <c r="C6" s="33"/>
      <c r="D6" s="33"/>
      <c r="E6" s="33"/>
      <c r="F6" s="33"/>
      <c r="G6" s="33"/>
      <c r="H6" s="33"/>
      <c r="I6" s="25"/>
      <c r="J6" s="26">
        <f>IF(SUM(K6:L6)=SUM(J7,J11,J15,J24:J26,J29,J33,J37),IF(SUM(J7)+SUM(J11)+SUM(J15)+SUM(J24)+SUM(J25)+SUM(J26)+SUM(J29)+SUM(J33)+SUM(J37)&gt;0,SUM(J7)+SUM(J11)+SUM(J15)+SUM(J24)+SUM(J25)+SUM(J26)+SUM(J29)+SUM(J33)+SUM(J37),"－"),"ｴﾗｰ")</f>
        <v>1087</v>
      </c>
      <c r="K6" s="26">
        <f aca="true" t="shared" si="0" ref="K6:S6">IF(SUM(K7)+SUM(K11)+SUM(K15)+SUM(K24)+SUM(K25)+SUM(K26)+SUM(K29)+SUM(K33)+SUM(K37)&gt;0,SUM(K7)+SUM(K11)+SUM(K15)+SUM(K24)+SUM(K25)+SUM(K26)+SUM(K29)+SUM(K33)+SUM(K37),"－")</f>
        <v>1058</v>
      </c>
      <c r="L6" s="26">
        <f t="shared" si="0"/>
        <v>29</v>
      </c>
      <c r="M6" s="26" t="s">
        <v>24</v>
      </c>
      <c r="N6" s="26">
        <f>IF(SUM(O6:P6)=SUM(N7,N11,N15,N24:N26,N29,N33,N37),IF(SUM(N7)+SUM(N11)+SUM(N15)+SUM(N24)+SUM(N25)+SUM(N26)+SUM(N29)+SUM(N33)+SUM(N37)&gt;0,SUM(N7)+SUM(N11)+SUM(N15)+SUM(N24)+SUM(N25)+SUM(N26)+SUM(N29)+SUM(N33)+SUM(N37),"－"),"ｴﾗｰ")</f>
        <v>393049</v>
      </c>
      <c r="O6" s="26">
        <f t="shared" si="0"/>
        <v>198172</v>
      </c>
      <c r="P6" s="26">
        <f t="shared" si="0"/>
        <v>194877</v>
      </c>
      <c r="Q6" s="26">
        <f>IF(SUM(R6:S6)=SUM(Q7,Q11,Q15,Q24:Q26,Q29,Q33,Q37),IF(SUM(Q7)+SUM(Q11)+SUM(Q15)+SUM(Q24)+SUM(Q25)+SUM(Q26)+SUM(Q29)+SUM(Q33)+SUM(Q37)&gt;0,SUM(Q7)+SUM(Q11)+SUM(Q15)+SUM(Q24)+SUM(Q25)+SUM(Q26)+SUM(Q29)+SUM(Q33)+SUM(Q37),"－"),"ｴﾗｰ")</f>
        <v>19400</v>
      </c>
      <c r="R6" s="26">
        <f t="shared" si="0"/>
        <v>10447</v>
      </c>
      <c r="S6" s="26">
        <f t="shared" si="0"/>
        <v>8953</v>
      </c>
    </row>
    <row r="7" spans="2:19" s="6" customFormat="1" ht="12" customHeight="1">
      <c r="B7" s="30" t="s">
        <v>26</v>
      </c>
      <c r="C7" s="31"/>
      <c r="D7" s="31"/>
      <c r="E7" s="31"/>
      <c r="F7" s="31"/>
      <c r="G7" s="15"/>
      <c r="H7" s="28" t="s">
        <v>3</v>
      </c>
      <c r="I7" s="25"/>
      <c r="J7" s="26">
        <f>IF(SUM(K7:L7)=SUM(J8:J10),IF(SUM(J8:J10)&gt;0,SUM(J8:J10),"－"),"ｴﾗｰ")</f>
        <v>371</v>
      </c>
      <c r="K7" s="26">
        <f aca="true" t="shared" si="1" ref="K7:S7">IF(SUM(K8:K10)&gt;0,SUM(K8:K10),"－")</f>
        <v>353</v>
      </c>
      <c r="L7" s="26">
        <f t="shared" si="1"/>
        <v>18</v>
      </c>
      <c r="M7" s="26">
        <f t="shared" si="1"/>
        <v>5082</v>
      </c>
      <c r="N7" s="26">
        <f>IF(SUM(O7:P7)=SUM(N8:N10),IF(SUM(N8:N10)&gt;0,SUM(N8:N10),"－"),"ｴﾗｰ")</f>
        <v>157628</v>
      </c>
      <c r="O7" s="26">
        <f t="shared" si="1"/>
        <v>80917</v>
      </c>
      <c r="P7" s="26">
        <f t="shared" si="1"/>
        <v>76711</v>
      </c>
      <c r="Q7" s="26">
        <f>IF(SUM(R7:S7)=SUM(Q8:Q10),IF(SUM(Q8:Q10)&gt;0,SUM(Q8:Q10),"－"),"ｴﾗｰ")</f>
        <v>7183</v>
      </c>
      <c r="R7" s="26">
        <f t="shared" si="1"/>
        <v>3116</v>
      </c>
      <c r="S7" s="26">
        <f t="shared" si="1"/>
        <v>4067</v>
      </c>
    </row>
    <row r="8" spans="2:19" ht="12" customHeight="1">
      <c r="B8" s="30"/>
      <c r="C8" s="31"/>
      <c r="D8" s="31"/>
      <c r="E8" s="31"/>
      <c r="F8" s="31"/>
      <c r="G8" s="16"/>
      <c r="H8" s="17" t="s">
        <v>4</v>
      </c>
      <c r="I8" s="9"/>
      <c r="J8" s="11">
        <f>IF(SUM(K8:L8)&gt;0,SUM(K8:L8),"－")</f>
        <v>1</v>
      </c>
      <c r="K8" s="12">
        <v>1</v>
      </c>
      <c r="L8" s="12"/>
      <c r="M8" s="12">
        <v>24</v>
      </c>
      <c r="N8" s="11">
        <f>IF(SUM(O8:P8)&gt;0,SUM(O8:P8),"－")</f>
        <v>934</v>
      </c>
      <c r="O8" s="12">
        <v>463</v>
      </c>
      <c r="P8" s="12">
        <v>471</v>
      </c>
      <c r="Q8" s="11">
        <f>IF(SUM(R8:S8)&gt;0,SUM(R8:S8),"－")</f>
        <v>32</v>
      </c>
      <c r="R8" s="12">
        <v>29</v>
      </c>
      <c r="S8" s="12">
        <v>3</v>
      </c>
    </row>
    <row r="9" spans="2:19" ht="12" customHeight="1">
      <c r="B9" s="30"/>
      <c r="C9" s="31"/>
      <c r="D9" s="31"/>
      <c r="E9" s="31"/>
      <c r="F9" s="31"/>
      <c r="G9" s="16"/>
      <c r="H9" s="17" t="s">
        <v>5</v>
      </c>
      <c r="I9" s="9"/>
      <c r="J9" s="11">
        <f>IF(SUM(K9:L9)&gt;0,SUM(K9:L9),"－")</f>
        <v>369</v>
      </c>
      <c r="K9" s="12">
        <v>351</v>
      </c>
      <c r="L9" s="12">
        <v>18</v>
      </c>
      <c r="M9" s="12">
        <v>5057</v>
      </c>
      <c r="N9" s="11">
        <f>IF(SUM(O9:P9)&gt;0,SUM(O9:P9),"－")</f>
        <v>156692</v>
      </c>
      <c r="O9" s="12">
        <v>80452</v>
      </c>
      <c r="P9" s="12">
        <v>76240</v>
      </c>
      <c r="Q9" s="11">
        <f>IF(SUM(R9:S9)&gt;0,SUM(R9:S9),"－")</f>
        <v>7150</v>
      </c>
      <c r="R9" s="12">
        <v>3086</v>
      </c>
      <c r="S9" s="12">
        <v>4064</v>
      </c>
    </row>
    <row r="10" spans="2:19" ht="12" customHeight="1">
      <c r="B10" s="30"/>
      <c r="C10" s="31"/>
      <c r="D10" s="31"/>
      <c r="E10" s="31"/>
      <c r="F10" s="31"/>
      <c r="G10" s="16"/>
      <c r="H10" s="17" t="s">
        <v>6</v>
      </c>
      <c r="I10" s="9"/>
      <c r="J10" s="11">
        <f>IF(SUM(K10:L10)&gt;0,SUM(K10:L10),"－")</f>
        <v>1</v>
      </c>
      <c r="K10" s="12">
        <v>1</v>
      </c>
      <c r="L10" s="12" t="s">
        <v>23</v>
      </c>
      <c r="M10" s="12">
        <v>1</v>
      </c>
      <c r="N10" s="11">
        <f>IF(SUM(O10:P10)&gt;0,SUM(O10:P10),"－")</f>
        <v>2</v>
      </c>
      <c r="O10" s="12">
        <v>2</v>
      </c>
      <c r="P10" s="12" t="s">
        <v>23</v>
      </c>
      <c r="Q10" s="11">
        <v>1</v>
      </c>
      <c r="R10" s="12">
        <v>1</v>
      </c>
      <c r="S10" s="12" t="s">
        <v>23</v>
      </c>
    </row>
    <row r="11" spans="2:19" s="6" customFormat="1" ht="12" customHeight="1">
      <c r="B11" s="30" t="s">
        <v>27</v>
      </c>
      <c r="C11" s="31"/>
      <c r="D11" s="31"/>
      <c r="E11" s="31"/>
      <c r="F11" s="31"/>
      <c r="G11" s="15"/>
      <c r="H11" s="28" t="s">
        <v>3</v>
      </c>
      <c r="I11" s="25"/>
      <c r="J11" s="26">
        <f>IF(SUM(K11:L11)=SUM(J12:J14),IF(SUM(J12:J14)&gt;0,SUM(J12:J14),"－"),"ｴﾗｰ")</f>
        <v>191</v>
      </c>
      <c r="K11" s="26">
        <f aca="true" t="shared" si="2" ref="K11:S11">IF(SUM(K12:K14)&gt;0,SUM(K12:K14),"－")</f>
        <v>188</v>
      </c>
      <c r="L11" s="26">
        <f t="shared" si="2"/>
        <v>3</v>
      </c>
      <c r="M11" s="26">
        <f t="shared" si="2"/>
        <v>2509</v>
      </c>
      <c r="N11" s="26">
        <f>IF(SUM(O11:P11)=SUM(N12:N14),IF(SUM(N12:N14)&gt;0,SUM(N12:N14),"－"),"ｴﾗｰ")</f>
        <v>92615</v>
      </c>
      <c r="O11" s="26">
        <f t="shared" si="2"/>
        <v>47014</v>
      </c>
      <c r="P11" s="26">
        <f t="shared" si="2"/>
        <v>45601</v>
      </c>
      <c r="Q11" s="26">
        <f>IF(SUM(R11:S11)=SUM(Q12:Q14),IF(SUM(Q12:Q14)&gt;0,SUM(Q12:Q14),"－"),"ｴﾗｰ")</f>
        <v>4690</v>
      </c>
      <c r="R11" s="26">
        <f t="shared" si="2"/>
        <v>2976</v>
      </c>
      <c r="S11" s="26">
        <f t="shared" si="2"/>
        <v>1714</v>
      </c>
    </row>
    <row r="12" spans="2:19" ht="12" customHeight="1">
      <c r="B12" s="30"/>
      <c r="C12" s="31"/>
      <c r="D12" s="31"/>
      <c r="E12" s="31"/>
      <c r="F12" s="31"/>
      <c r="G12" s="16"/>
      <c r="H12" s="17" t="s">
        <v>4</v>
      </c>
      <c r="I12" s="9"/>
      <c r="J12" s="11">
        <f>IF(SUM(K12:L12)&gt;0,SUM(K12:L12),"－")</f>
        <v>1</v>
      </c>
      <c r="K12" s="12">
        <v>1</v>
      </c>
      <c r="L12" s="12" t="s">
        <v>23</v>
      </c>
      <c r="M12" s="12">
        <v>12</v>
      </c>
      <c r="N12" s="11">
        <f>IF(SUM(O12:P12)&gt;0,SUM(O12:P12),"－")</f>
        <v>552</v>
      </c>
      <c r="O12" s="12">
        <v>276</v>
      </c>
      <c r="P12" s="12">
        <v>276</v>
      </c>
      <c r="Q12" s="11">
        <f>IF(SUM(R12:S12)&gt;0,SUM(R12:S12),"－")</f>
        <v>23</v>
      </c>
      <c r="R12" s="12">
        <v>20</v>
      </c>
      <c r="S12" s="12">
        <v>3</v>
      </c>
    </row>
    <row r="13" spans="2:19" ht="12" customHeight="1">
      <c r="B13" s="30"/>
      <c r="C13" s="31"/>
      <c r="D13" s="31"/>
      <c r="E13" s="31"/>
      <c r="F13" s="31"/>
      <c r="G13" s="16"/>
      <c r="H13" s="17" t="s">
        <v>5</v>
      </c>
      <c r="I13" s="9"/>
      <c r="J13" s="11">
        <f>IF(SUM(K13:L13)&gt;0,SUM(K13:L13),"－")</f>
        <v>186</v>
      </c>
      <c r="K13" s="12">
        <v>183</v>
      </c>
      <c r="L13" s="12">
        <v>3</v>
      </c>
      <c r="M13" s="12">
        <v>2480</v>
      </c>
      <c r="N13" s="11">
        <f>IF(SUM(O13:P13)&gt;0,SUM(O13:P13),"－")</f>
        <v>91508</v>
      </c>
      <c r="O13" s="12">
        <v>46534</v>
      </c>
      <c r="P13" s="12">
        <v>44974</v>
      </c>
      <c r="Q13" s="11">
        <f>IF(SUM(R13:S13)&gt;0,SUM(R13:S13),"－")</f>
        <v>4638</v>
      </c>
      <c r="R13" s="12">
        <v>2937</v>
      </c>
      <c r="S13" s="12">
        <v>1701</v>
      </c>
    </row>
    <row r="14" spans="2:19" ht="12" customHeight="1">
      <c r="B14" s="30"/>
      <c r="C14" s="31"/>
      <c r="D14" s="31"/>
      <c r="E14" s="31"/>
      <c r="F14" s="31"/>
      <c r="G14" s="16"/>
      <c r="H14" s="17" t="s">
        <v>6</v>
      </c>
      <c r="I14" s="9"/>
      <c r="J14" s="11">
        <f>IF(SUM(K14:L14)&gt;0,SUM(K14:L14),"－")</f>
        <v>4</v>
      </c>
      <c r="K14" s="12">
        <v>4</v>
      </c>
      <c r="L14" s="12" t="s">
        <v>23</v>
      </c>
      <c r="M14" s="12">
        <v>17</v>
      </c>
      <c r="N14" s="11">
        <f>IF(SUM(O14:P14)&gt;0,SUM(O14:P14),"－")</f>
        <v>555</v>
      </c>
      <c r="O14" s="12">
        <v>204</v>
      </c>
      <c r="P14" s="12">
        <v>351</v>
      </c>
      <c r="Q14" s="11">
        <f>IF(SUM(R14:S14)&gt;0,SUM(R14:S14),"－")</f>
        <v>29</v>
      </c>
      <c r="R14" s="12">
        <v>19</v>
      </c>
      <c r="S14" s="12">
        <v>10</v>
      </c>
    </row>
    <row r="15" spans="2:19" s="6" customFormat="1" ht="12" customHeight="1">
      <c r="B15" s="18"/>
      <c r="C15" s="15"/>
      <c r="D15" s="19"/>
      <c r="E15" s="27"/>
      <c r="F15" s="47" t="s">
        <v>7</v>
      </c>
      <c r="G15" s="15"/>
      <c r="H15" s="28" t="s">
        <v>3</v>
      </c>
      <c r="I15" s="25"/>
      <c r="J15" s="26">
        <f>IF(SUM(K15:L15)=SUM(J16:J17),IF(SUM(J16:J17)&gt;0,SUM(J16:J17),"－"),"ｴﾗｰ")</f>
        <v>87</v>
      </c>
      <c r="K15" s="26">
        <f>IF(SUM(K16:K17)&gt;0,SUM(K16:K17),"－")</f>
        <v>87</v>
      </c>
      <c r="L15" s="26" t="str">
        <f>IF(SUM(L16:L17)&gt;0,SUM(L16:L17),"－")</f>
        <v>－</v>
      </c>
      <c r="M15" s="26" t="s">
        <v>28</v>
      </c>
      <c r="N15" s="26">
        <f>IF(SUM(O15:P15)=SUM(N16:N17),IF(SUM(N16:N17)&gt;0,SUM(N16:N17),"－"),"ｴﾗｰ")</f>
        <v>91020</v>
      </c>
      <c r="O15" s="26">
        <f>IF(SUM(O16:O17)&gt;0,SUM(O16:O17),"－")</f>
        <v>45239</v>
      </c>
      <c r="P15" s="26">
        <f>IF(SUM(P16:P17)&gt;0,SUM(P16:P17),"－")</f>
        <v>45781</v>
      </c>
      <c r="Q15" s="26">
        <f>IF(SUM(R15:S15)=SUM(Q16:Q17),IF(SUM(Q16:Q17)&gt;0,SUM(Q16:Q17),"－"),"ｴﾗｰ")</f>
        <v>4504</v>
      </c>
      <c r="R15" s="26">
        <f>IF(SUM(R16:R17)&gt;0,SUM(R16:R17),"－")</f>
        <v>3716</v>
      </c>
      <c r="S15" s="26">
        <f>IF(SUM(S16:S17)&gt;0,SUM(S16:S17),"－")</f>
        <v>788</v>
      </c>
    </row>
    <row r="16" spans="2:19" ht="12" customHeight="1">
      <c r="B16" s="20"/>
      <c r="C16" s="16"/>
      <c r="D16" s="27"/>
      <c r="E16" s="27"/>
      <c r="F16" s="47"/>
      <c r="G16" s="16"/>
      <c r="H16" s="17" t="s">
        <v>5</v>
      </c>
      <c r="I16" s="9"/>
      <c r="J16" s="11">
        <f aca="true" t="shared" si="3" ref="J16:J23">IF(SUM(K16:L16)&gt;0,SUM(K16:L16),"－")</f>
        <v>74</v>
      </c>
      <c r="K16" s="13">
        <f>IF(SUM(K18)+SUM(K20)+SUM(K22)&gt;0,SUM(K18)+SUM(K20)+SUM(K22),"－")</f>
        <v>74</v>
      </c>
      <c r="L16" s="13" t="str">
        <f>IF(SUM(L18)+SUM(L20)+SUM(L22)&gt;0,SUM(L18)+SUM(L20)+SUM(L22),"－")</f>
        <v>－</v>
      </c>
      <c r="M16" s="13" t="s">
        <v>28</v>
      </c>
      <c r="N16" s="11">
        <f aca="true" t="shared" si="4" ref="N16:N21">IF(SUM(O16:P16)&gt;0,SUM(O16:P16),"－")</f>
        <v>69305</v>
      </c>
      <c r="O16" s="13">
        <f aca="true" t="shared" si="5" ref="O16:S17">IF(SUM(O18)+SUM(O20)+SUM(O22)&gt;0,SUM(O18)+SUM(O20)+SUM(O22),"－")</f>
        <v>36098</v>
      </c>
      <c r="P16" s="13">
        <f t="shared" si="5"/>
        <v>33207</v>
      </c>
      <c r="Q16" s="11">
        <f aca="true" t="shared" si="6" ref="Q16:Q21">IF(SUM(R16:S16)&gt;0,SUM(R16:S16),"－")</f>
        <v>3783</v>
      </c>
      <c r="R16" s="13">
        <f t="shared" si="5"/>
        <v>3195</v>
      </c>
      <c r="S16" s="13">
        <f t="shared" si="5"/>
        <v>588</v>
      </c>
    </row>
    <row r="17" spans="2:19" ht="12" customHeight="1">
      <c r="B17" s="48" t="s">
        <v>29</v>
      </c>
      <c r="C17" s="16"/>
      <c r="D17" s="27"/>
      <c r="E17" s="27"/>
      <c r="F17" s="47"/>
      <c r="G17" s="16"/>
      <c r="H17" s="17" t="s">
        <v>6</v>
      </c>
      <c r="I17" s="9"/>
      <c r="J17" s="11">
        <f t="shared" si="3"/>
        <v>13</v>
      </c>
      <c r="K17" s="13">
        <f>IF(SUM(K19)+SUM(K21)+SUM(K23)&gt;0,SUM(K19)+SUM(K21)+SUM(K23),"－")</f>
        <v>13</v>
      </c>
      <c r="L17" s="13" t="str">
        <f>IF(SUM(L19)+SUM(L21)+SUM(L23)&gt;0,SUM(L19)+SUM(L21)+SUM(L23),"－")</f>
        <v>－</v>
      </c>
      <c r="M17" s="13" t="s">
        <v>30</v>
      </c>
      <c r="N17" s="11">
        <f t="shared" si="4"/>
        <v>21715</v>
      </c>
      <c r="O17" s="13">
        <f t="shared" si="5"/>
        <v>9141</v>
      </c>
      <c r="P17" s="13">
        <f t="shared" si="5"/>
        <v>12574</v>
      </c>
      <c r="Q17" s="11">
        <f t="shared" si="6"/>
        <v>721</v>
      </c>
      <c r="R17" s="13">
        <f t="shared" si="5"/>
        <v>521</v>
      </c>
      <c r="S17" s="13">
        <f t="shared" si="5"/>
        <v>200</v>
      </c>
    </row>
    <row r="18" spans="2:19" ht="12" customHeight="1">
      <c r="B18" s="49"/>
      <c r="C18" s="16"/>
      <c r="D18" s="16"/>
      <c r="E18" s="16"/>
      <c r="F18" s="46" t="s">
        <v>8</v>
      </c>
      <c r="G18" s="16"/>
      <c r="H18" s="17" t="s">
        <v>5</v>
      </c>
      <c r="I18" s="9"/>
      <c r="J18" s="11">
        <f t="shared" si="3"/>
        <v>53</v>
      </c>
      <c r="K18" s="12">
        <v>53</v>
      </c>
      <c r="L18" s="12" t="s">
        <v>23</v>
      </c>
      <c r="M18" s="11" t="s">
        <v>30</v>
      </c>
      <c r="N18" s="11">
        <f t="shared" si="4"/>
        <v>66375</v>
      </c>
      <c r="O18" s="12">
        <v>33748</v>
      </c>
      <c r="P18" s="12">
        <v>32627</v>
      </c>
      <c r="Q18" s="11">
        <f t="shared" si="6"/>
        <v>3546</v>
      </c>
      <c r="R18" s="12">
        <v>2971</v>
      </c>
      <c r="S18" s="12">
        <v>575</v>
      </c>
    </row>
    <row r="19" spans="2:19" ht="12" customHeight="1">
      <c r="B19" s="49"/>
      <c r="C19" s="16"/>
      <c r="D19" s="16" t="s">
        <v>9</v>
      </c>
      <c r="E19" s="16"/>
      <c r="F19" s="46"/>
      <c r="G19" s="16"/>
      <c r="H19" s="17" t="s">
        <v>6</v>
      </c>
      <c r="I19" s="9"/>
      <c r="J19" s="11">
        <f t="shared" si="3"/>
        <v>13</v>
      </c>
      <c r="K19" s="12">
        <v>13</v>
      </c>
      <c r="L19" s="12" t="s">
        <v>23</v>
      </c>
      <c r="M19" s="11" t="s">
        <v>30</v>
      </c>
      <c r="N19" s="11">
        <f t="shared" si="4"/>
        <v>21715</v>
      </c>
      <c r="O19" s="12">
        <v>9141</v>
      </c>
      <c r="P19" s="12">
        <v>12574</v>
      </c>
      <c r="Q19" s="11">
        <f t="shared" si="6"/>
        <v>721</v>
      </c>
      <c r="R19" s="12">
        <v>521</v>
      </c>
      <c r="S19" s="12">
        <v>200</v>
      </c>
    </row>
    <row r="20" spans="2:19" ht="12" customHeight="1">
      <c r="B20" s="49"/>
      <c r="C20" s="16"/>
      <c r="D20" s="46" t="s">
        <v>10</v>
      </c>
      <c r="E20" s="16"/>
      <c r="F20" s="46" t="s">
        <v>11</v>
      </c>
      <c r="G20" s="16"/>
      <c r="H20" s="17" t="s">
        <v>5</v>
      </c>
      <c r="I20" s="9"/>
      <c r="J20" s="11">
        <f t="shared" si="3"/>
        <v>1</v>
      </c>
      <c r="K20" s="12">
        <v>1</v>
      </c>
      <c r="L20" s="12" t="s">
        <v>23</v>
      </c>
      <c r="M20" s="11" t="s">
        <v>30</v>
      </c>
      <c r="N20" s="11">
        <f t="shared" si="4"/>
        <v>2930</v>
      </c>
      <c r="O20" s="12">
        <v>2350</v>
      </c>
      <c r="P20" s="12">
        <v>580</v>
      </c>
      <c r="Q20" s="11">
        <f t="shared" si="6"/>
        <v>237</v>
      </c>
      <c r="R20" s="12">
        <v>224</v>
      </c>
      <c r="S20" s="12">
        <v>13</v>
      </c>
    </row>
    <row r="21" spans="2:19" ht="12" customHeight="1">
      <c r="B21" s="49"/>
      <c r="C21" s="16"/>
      <c r="D21" s="46"/>
      <c r="E21" s="16"/>
      <c r="F21" s="46"/>
      <c r="G21" s="16"/>
      <c r="H21" s="17" t="s">
        <v>6</v>
      </c>
      <c r="I21" s="9"/>
      <c r="J21" s="11" t="str">
        <f t="shared" si="3"/>
        <v>－</v>
      </c>
      <c r="K21" s="12" t="s">
        <v>23</v>
      </c>
      <c r="L21" s="12" t="s">
        <v>23</v>
      </c>
      <c r="M21" s="11" t="s">
        <v>30</v>
      </c>
      <c r="N21" s="11" t="str">
        <f t="shared" si="4"/>
        <v>－</v>
      </c>
      <c r="O21" s="12" t="s">
        <v>23</v>
      </c>
      <c r="P21" s="12" t="s">
        <v>23</v>
      </c>
      <c r="Q21" s="11" t="str">
        <f t="shared" si="6"/>
        <v>－</v>
      </c>
      <c r="R21" s="12" t="s">
        <v>23</v>
      </c>
      <c r="S21" s="12" t="s">
        <v>23</v>
      </c>
    </row>
    <row r="22" spans="2:19" ht="12" customHeight="1">
      <c r="B22" s="20"/>
      <c r="C22" s="16"/>
      <c r="D22" s="16" t="s">
        <v>12</v>
      </c>
      <c r="E22" s="16"/>
      <c r="F22" s="46" t="s">
        <v>13</v>
      </c>
      <c r="G22" s="16"/>
      <c r="H22" s="17" t="s">
        <v>5</v>
      </c>
      <c r="I22" s="9"/>
      <c r="J22" s="11">
        <f t="shared" si="3"/>
        <v>20</v>
      </c>
      <c r="K22" s="12">
        <v>20</v>
      </c>
      <c r="L22" s="12" t="s">
        <v>23</v>
      </c>
      <c r="M22" s="11" t="s">
        <v>30</v>
      </c>
      <c r="N22" s="11" t="s">
        <v>30</v>
      </c>
      <c r="O22" s="11" t="s">
        <v>24</v>
      </c>
      <c r="P22" s="11" t="s">
        <v>24</v>
      </c>
      <c r="Q22" s="11" t="s">
        <v>24</v>
      </c>
      <c r="R22" s="11" t="s">
        <v>24</v>
      </c>
      <c r="S22" s="11" t="s">
        <v>24</v>
      </c>
    </row>
    <row r="23" spans="2:19" ht="12" customHeight="1">
      <c r="B23" s="22"/>
      <c r="C23" s="16"/>
      <c r="D23" s="16"/>
      <c r="E23" s="16"/>
      <c r="F23" s="46"/>
      <c r="G23" s="16"/>
      <c r="H23" s="17" t="s">
        <v>6</v>
      </c>
      <c r="I23" s="9"/>
      <c r="J23" s="11" t="str">
        <f t="shared" si="3"/>
        <v>－</v>
      </c>
      <c r="K23" s="12" t="s">
        <v>23</v>
      </c>
      <c r="L23" s="12" t="s">
        <v>23</v>
      </c>
      <c r="M23" s="11" t="s">
        <v>30</v>
      </c>
      <c r="N23" s="11" t="s">
        <v>30</v>
      </c>
      <c r="O23" s="11" t="s">
        <v>24</v>
      </c>
      <c r="P23" s="11" t="s">
        <v>24</v>
      </c>
      <c r="Q23" s="11" t="s">
        <v>24</v>
      </c>
      <c r="R23" s="11" t="s">
        <v>24</v>
      </c>
      <c r="S23" s="11" t="s">
        <v>24</v>
      </c>
    </row>
    <row r="24" spans="2:19" s="6" customFormat="1" ht="12" customHeight="1">
      <c r="B24" s="30" t="s">
        <v>31</v>
      </c>
      <c r="C24" s="31"/>
      <c r="D24" s="31"/>
      <c r="E24" s="31"/>
      <c r="F24" s="31"/>
      <c r="G24" s="15"/>
      <c r="H24" s="28" t="s">
        <v>5</v>
      </c>
      <c r="I24" s="25"/>
      <c r="J24" s="26">
        <f>IF(SUM(K24:L24)&gt;0,SUM(K24:L24),"－")</f>
        <v>1</v>
      </c>
      <c r="K24" s="29">
        <v>1</v>
      </c>
      <c r="L24" s="12" t="s">
        <v>23</v>
      </c>
      <c r="M24" s="29">
        <v>21</v>
      </c>
      <c r="N24" s="26">
        <f>IF(SUM(O24:P24)&gt;0,SUM(O24:P24),"－")</f>
        <v>81</v>
      </c>
      <c r="O24" s="29">
        <v>51</v>
      </c>
      <c r="P24" s="29">
        <v>30</v>
      </c>
      <c r="Q24" s="26">
        <f>IF(SUM(R24:S24)&gt;0,SUM(R24:S24),"－")</f>
        <v>43</v>
      </c>
      <c r="R24" s="29">
        <v>25</v>
      </c>
      <c r="S24" s="29">
        <v>18</v>
      </c>
    </row>
    <row r="25" spans="2:19" s="6" customFormat="1" ht="12" customHeight="1">
      <c r="B25" s="30" t="s">
        <v>32</v>
      </c>
      <c r="C25" s="31"/>
      <c r="D25" s="31"/>
      <c r="E25" s="31"/>
      <c r="F25" s="31"/>
      <c r="G25" s="15"/>
      <c r="H25" s="28" t="s">
        <v>5</v>
      </c>
      <c r="I25" s="25"/>
      <c r="J25" s="26">
        <f>IF(SUM(K25:L25)&gt;0,SUM(K25:L25),"－")</f>
        <v>1</v>
      </c>
      <c r="K25" s="29">
        <v>1</v>
      </c>
      <c r="L25" s="12" t="s">
        <v>23</v>
      </c>
      <c r="M25" s="29">
        <v>24</v>
      </c>
      <c r="N25" s="26">
        <f>IF(SUM(O25:P25)&gt;0,SUM(O25:P25),"－")</f>
        <v>131</v>
      </c>
      <c r="O25" s="29">
        <v>72</v>
      </c>
      <c r="P25" s="29">
        <v>59</v>
      </c>
      <c r="Q25" s="26">
        <f>IF(SUM(R25:S25)&gt;0,SUM(R25:S25),"－")</f>
        <v>61</v>
      </c>
      <c r="R25" s="29">
        <v>30</v>
      </c>
      <c r="S25" s="29">
        <v>31</v>
      </c>
    </row>
    <row r="26" spans="2:19" s="6" customFormat="1" ht="12" customHeight="1">
      <c r="B26" s="30" t="s">
        <v>33</v>
      </c>
      <c r="C26" s="31"/>
      <c r="D26" s="31"/>
      <c r="E26" s="31"/>
      <c r="F26" s="31"/>
      <c r="G26" s="15"/>
      <c r="H26" s="28" t="s">
        <v>3</v>
      </c>
      <c r="I26" s="25"/>
      <c r="J26" s="26">
        <f>IF(SUM(K26:L26)=SUM(J27:J28),IF(SUM(J27:J28)&gt;0,SUM(J27:J28),"－"),"ｴﾗｰ")</f>
        <v>18</v>
      </c>
      <c r="K26" s="26">
        <f aca="true" t="shared" si="7" ref="K26:S26">IF(SUM(K27:K28)&gt;0,SUM(K27:K28),"－")</f>
        <v>15</v>
      </c>
      <c r="L26" s="26">
        <f t="shared" si="7"/>
        <v>3</v>
      </c>
      <c r="M26" s="26">
        <f t="shared" si="7"/>
        <v>273</v>
      </c>
      <c r="N26" s="26">
        <f>IF(SUM(O26:P26)=SUM(N27:N28),IF(SUM(N27:N28)&gt;0,SUM(N27:N28),"－"),"ｴﾗｰ")</f>
        <v>1333</v>
      </c>
      <c r="O26" s="26">
        <f t="shared" si="7"/>
        <v>818</v>
      </c>
      <c r="P26" s="26">
        <f t="shared" si="7"/>
        <v>515</v>
      </c>
      <c r="Q26" s="26">
        <f>IF(SUM(R26:S26)=SUM(Q27:Q28),IF(SUM(Q27:Q28)&gt;0,SUM(Q27:Q28),"－"),"ｴﾗｰ")</f>
        <v>544</v>
      </c>
      <c r="R26" s="26">
        <f t="shared" si="7"/>
        <v>260</v>
      </c>
      <c r="S26" s="26">
        <f t="shared" si="7"/>
        <v>284</v>
      </c>
    </row>
    <row r="27" spans="2:19" ht="12" customHeight="1">
      <c r="B27" s="30"/>
      <c r="C27" s="31"/>
      <c r="D27" s="31"/>
      <c r="E27" s="31"/>
      <c r="F27" s="31"/>
      <c r="G27" s="16"/>
      <c r="H27" s="17" t="s">
        <v>4</v>
      </c>
      <c r="I27" s="9"/>
      <c r="J27" s="11">
        <f>IF(SUM(K27:L27)&gt;0,SUM(K27:L27),"－")</f>
        <v>1</v>
      </c>
      <c r="K27" s="12">
        <v>1</v>
      </c>
      <c r="L27" s="12" t="s">
        <v>23</v>
      </c>
      <c r="M27" s="12">
        <v>9</v>
      </c>
      <c r="N27" s="11">
        <f>IF(SUM(O27:P27)&gt;0,SUM(O27:P27),"－")</f>
        <v>60</v>
      </c>
      <c r="O27" s="12">
        <v>37</v>
      </c>
      <c r="P27" s="12">
        <v>23</v>
      </c>
      <c r="Q27" s="11">
        <f>IF(SUM(R27:S27)&gt;0,SUM(R27:S27),"－")</f>
        <v>26</v>
      </c>
      <c r="R27" s="12">
        <v>19</v>
      </c>
      <c r="S27" s="12">
        <v>7</v>
      </c>
    </row>
    <row r="28" spans="2:19" ht="12" customHeight="1">
      <c r="B28" s="30"/>
      <c r="C28" s="31"/>
      <c r="D28" s="31"/>
      <c r="E28" s="31"/>
      <c r="F28" s="31"/>
      <c r="G28" s="16"/>
      <c r="H28" s="17" t="s">
        <v>5</v>
      </c>
      <c r="I28" s="9"/>
      <c r="J28" s="11">
        <f>IF(SUM(K28:L28)&gt;0,SUM(K28:L28),"－")</f>
        <v>17</v>
      </c>
      <c r="K28" s="12">
        <v>14</v>
      </c>
      <c r="L28" s="12">
        <v>3</v>
      </c>
      <c r="M28" s="12">
        <v>264</v>
      </c>
      <c r="N28" s="11">
        <f>IF(SUM(O28:P28)&gt;0,SUM(O28:P28),"－")</f>
        <v>1273</v>
      </c>
      <c r="O28" s="12">
        <v>781</v>
      </c>
      <c r="P28" s="12">
        <v>492</v>
      </c>
      <c r="Q28" s="11">
        <f>IF(SUM(R28:S28)&gt;0,SUM(R28:S28),"－")</f>
        <v>518</v>
      </c>
      <c r="R28" s="12">
        <v>241</v>
      </c>
      <c r="S28" s="12">
        <v>277</v>
      </c>
    </row>
    <row r="29" spans="2:19" s="6" customFormat="1" ht="12" customHeight="1">
      <c r="B29" s="30" t="s">
        <v>34</v>
      </c>
      <c r="C29" s="31"/>
      <c r="D29" s="31"/>
      <c r="E29" s="31"/>
      <c r="F29" s="31"/>
      <c r="G29" s="15"/>
      <c r="H29" s="28" t="s">
        <v>3</v>
      </c>
      <c r="I29" s="25"/>
      <c r="J29" s="26">
        <f>IF(SUM(K29:L29)=SUM(J30:J32),IF(SUM(J30:J32)&gt;0,SUM(J30:J32),"－"),"ｴﾗｰ")</f>
        <v>265</v>
      </c>
      <c r="K29" s="26">
        <f aca="true" t="shared" si="8" ref="K29:S29">IF(SUM(K30:K32)&gt;0,SUM(K30:K32),"－")</f>
        <v>261</v>
      </c>
      <c r="L29" s="26">
        <f t="shared" si="8"/>
        <v>4</v>
      </c>
      <c r="M29" s="26" t="s">
        <v>24</v>
      </c>
      <c r="N29" s="26">
        <f>IF(SUM(O29:P29)=SUM(N30:N32),IF(SUM(N30:N32)&gt;0,SUM(N30:N32),"－"),"ｴﾗｰ")</f>
        <v>33470</v>
      </c>
      <c r="O29" s="26">
        <f t="shared" si="8"/>
        <v>16932</v>
      </c>
      <c r="P29" s="26">
        <f t="shared" si="8"/>
        <v>16538</v>
      </c>
      <c r="Q29" s="26">
        <f>IF(SUM(R29:S29)=SUM(Q30:Q32),IF(SUM(Q30:Q32)&gt;0,SUM(Q30:Q32),"－"),"ｴﾗｰ")</f>
        <v>1799</v>
      </c>
      <c r="R29" s="26">
        <f t="shared" si="8"/>
        <v>119</v>
      </c>
      <c r="S29" s="26">
        <f t="shared" si="8"/>
        <v>1680</v>
      </c>
    </row>
    <row r="30" spans="2:19" ht="12" customHeight="1">
      <c r="B30" s="30"/>
      <c r="C30" s="31"/>
      <c r="D30" s="31"/>
      <c r="E30" s="31"/>
      <c r="F30" s="31"/>
      <c r="G30" s="16"/>
      <c r="H30" s="17" t="s">
        <v>4</v>
      </c>
      <c r="I30" s="9"/>
      <c r="J30" s="11">
        <f>IF(SUM(K30:L30)&gt;0,SUM(K30:L30),"－")</f>
        <v>1</v>
      </c>
      <c r="K30" s="12">
        <v>1</v>
      </c>
      <c r="L30" s="12" t="s">
        <v>23</v>
      </c>
      <c r="M30" s="12" t="s">
        <v>24</v>
      </c>
      <c r="N30" s="11">
        <f>IF(SUM(O30:P30)&gt;0,SUM(O30:P30),"－")</f>
        <v>154</v>
      </c>
      <c r="O30" s="12">
        <v>77</v>
      </c>
      <c r="P30" s="12">
        <v>77</v>
      </c>
      <c r="Q30" s="11">
        <f>IF(SUM(R30:S30)&gt;0,SUM(R30:S30),"－")</f>
        <v>6</v>
      </c>
      <c r="R30" s="12">
        <v>1</v>
      </c>
      <c r="S30" s="12">
        <v>5</v>
      </c>
    </row>
    <row r="31" spans="2:19" ht="12" customHeight="1">
      <c r="B31" s="30"/>
      <c r="C31" s="31"/>
      <c r="D31" s="31"/>
      <c r="E31" s="31"/>
      <c r="F31" s="31"/>
      <c r="G31" s="16"/>
      <c r="H31" s="17" t="s">
        <v>5</v>
      </c>
      <c r="I31" s="9"/>
      <c r="J31" s="11">
        <f>IF(SUM(K31:L31)&gt;0,SUM(K31:L31),"－")</f>
        <v>123</v>
      </c>
      <c r="K31" s="12">
        <v>119</v>
      </c>
      <c r="L31" s="12">
        <v>4</v>
      </c>
      <c r="M31" s="12" t="s">
        <v>24</v>
      </c>
      <c r="N31" s="11">
        <f>IF(SUM(O31:P31)&gt;0,SUM(O31:P31),"－")</f>
        <v>10031</v>
      </c>
      <c r="O31" s="12">
        <v>5079</v>
      </c>
      <c r="P31" s="12">
        <v>4952</v>
      </c>
      <c r="Q31" s="11">
        <f>IF(SUM(R31:S31)&gt;0,SUM(R31:S31),"－")</f>
        <v>574</v>
      </c>
      <c r="R31" s="12">
        <v>22</v>
      </c>
      <c r="S31" s="12">
        <v>552</v>
      </c>
    </row>
    <row r="32" spans="2:19" ht="12" customHeight="1">
      <c r="B32" s="30"/>
      <c r="C32" s="31"/>
      <c r="D32" s="31"/>
      <c r="E32" s="31"/>
      <c r="F32" s="31"/>
      <c r="G32" s="16"/>
      <c r="H32" s="17" t="s">
        <v>6</v>
      </c>
      <c r="I32" s="9"/>
      <c r="J32" s="11">
        <f>IF(SUM(K32:L32)&gt;0,SUM(K32:L32),"－")</f>
        <v>141</v>
      </c>
      <c r="K32" s="12">
        <v>141</v>
      </c>
      <c r="L32" s="12"/>
      <c r="M32" s="12" t="s">
        <v>24</v>
      </c>
      <c r="N32" s="11">
        <f>IF(SUM(O32:P32)&gt;0,SUM(O32:P32),"－")</f>
        <v>23285</v>
      </c>
      <c r="O32" s="12">
        <v>11776</v>
      </c>
      <c r="P32" s="12">
        <v>11509</v>
      </c>
      <c r="Q32" s="11">
        <f>IF(SUM(R32:S32)&gt;0,SUM(R32:S32),"－")</f>
        <v>1219</v>
      </c>
      <c r="R32" s="12">
        <v>96</v>
      </c>
      <c r="S32" s="12">
        <v>1123</v>
      </c>
    </row>
    <row r="33" spans="2:19" s="6" customFormat="1" ht="12" customHeight="1">
      <c r="B33" s="30" t="s">
        <v>35</v>
      </c>
      <c r="C33" s="31"/>
      <c r="D33" s="31"/>
      <c r="E33" s="31"/>
      <c r="F33" s="31"/>
      <c r="G33" s="15"/>
      <c r="H33" s="28" t="s">
        <v>3</v>
      </c>
      <c r="I33" s="25"/>
      <c r="J33" s="26">
        <f>IF(SUM(K33:L33)=SUM(J34:J36),IF(SUM(J34:J36)&gt;0,SUM(J34:J36),"－"),"ｴﾗｰ")</f>
        <v>54</v>
      </c>
      <c r="K33" s="26">
        <f>IF(SUM(K34:K36)&gt;0,SUM(K34:K36),"－")</f>
        <v>54</v>
      </c>
      <c r="L33" s="26" t="str">
        <f>IF(SUM(L34:L36)&gt;0,SUM(L34:L36),"－")</f>
        <v>－</v>
      </c>
      <c r="M33" s="26" t="s">
        <v>30</v>
      </c>
      <c r="N33" s="26">
        <f>IF(SUM(O33:P33)=SUM(N34:N36),IF(SUM(N34:N36)&gt;0,SUM(N34:N36),"－"),"ｴﾗｰ")</f>
        <v>6189</v>
      </c>
      <c r="O33" s="26">
        <f>IF(SUM(O34:O36)&gt;0,SUM(O34:O36),"－")</f>
        <v>2343</v>
      </c>
      <c r="P33" s="26">
        <f>IF(SUM(P34:P36)&gt;0,SUM(P34:P36),"－")</f>
        <v>3846</v>
      </c>
      <c r="Q33" s="26">
        <f>IF(SUM(R33:S33)=SUM(Q34:Q36),IF(SUM(Q34:Q36)&gt;0,SUM(Q34:Q36),"－"),"ｴﾗｰ")</f>
        <v>303</v>
      </c>
      <c r="R33" s="26">
        <f>IF(SUM(R34:R36)&gt;0,SUM(R34:R36),"－")</f>
        <v>130</v>
      </c>
      <c r="S33" s="26">
        <f>IF(SUM(S34:S36)&gt;0,SUM(S34:S36),"－")</f>
        <v>173</v>
      </c>
    </row>
    <row r="34" spans="2:19" ht="12" customHeight="1">
      <c r="B34" s="30"/>
      <c r="C34" s="31"/>
      <c r="D34" s="31"/>
      <c r="E34" s="31"/>
      <c r="F34" s="31"/>
      <c r="G34" s="16"/>
      <c r="H34" s="17" t="s">
        <v>4</v>
      </c>
      <c r="I34" s="9"/>
      <c r="J34" s="11">
        <f>IF(SUM(K34:L34)&gt;0,SUM(K34:L34),"－")</f>
        <v>2</v>
      </c>
      <c r="K34" s="12">
        <v>2</v>
      </c>
      <c r="L34" s="12" t="s">
        <v>23</v>
      </c>
      <c r="M34" s="11" t="s">
        <v>24</v>
      </c>
      <c r="N34" s="11">
        <f>IF(SUM(O34:P34)&gt;0,SUM(O34:P34),"－")</f>
        <v>205</v>
      </c>
      <c r="O34" s="12" t="s">
        <v>23</v>
      </c>
      <c r="P34" s="12">
        <v>205</v>
      </c>
      <c r="Q34" s="11">
        <f>IF(SUM(R34:S34)&gt;0,SUM(R34:S34),"－")</f>
        <v>8</v>
      </c>
      <c r="R34" s="12" t="s">
        <v>23</v>
      </c>
      <c r="S34" s="12">
        <v>8</v>
      </c>
    </row>
    <row r="35" spans="2:19" ht="12" customHeight="1">
      <c r="B35" s="30"/>
      <c r="C35" s="31"/>
      <c r="D35" s="31"/>
      <c r="E35" s="31"/>
      <c r="F35" s="31"/>
      <c r="G35" s="16"/>
      <c r="H35" s="17" t="s">
        <v>5</v>
      </c>
      <c r="I35" s="9"/>
      <c r="J35" s="11">
        <f>IF(SUM(K35:L35)&gt;0,SUM(K35:L35),"－")</f>
        <v>1</v>
      </c>
      <c r="K35" s="12">
        <v>1</v>
      </c>
      <c r="L35" s="12" t="s">
        <v>23</v>
      </c>
      <c r="M35" s="11" t="s">
        <v>24</v>
      </c>
      <c r="N35" s="11">
        <f>IF(SUM(O35:P35)&gt;0,SUM(O35:P35),"－")</f>
        <v>100</v>
      </c>
      <c r="O35" s="12">
        <v>8</v>
      </c>
      <c r="P35" s="12">
        <v>92</v>
      </c>
      <c r="Q35" s="11">
        <f>IF(SUM(R35:S35)&gt;0,SUM(R35:S35),"－")</f>
        <v>5</v>
      </c>
      <c r="R35" s="12" t="s">
        <v>23</v>
      </c>
      <c r="S35" s="12">
        <v>5</v>
      </c>
    </row>
    <row r="36" spans="2:19" ht="12" customHeight="1">
      <c r="B36" s="30"/>
      <c r="C36" s="31"/>
      <c r="D36" s="31"/>
      <c r="E36" s="31"/>
      <c r="F36" s="31"/>
      <c r="G36" s="16"/>
      <c r="H36" s="17" t="s">
        <v>6</v>
      </c>
      <c r="I36" s="9"/>
      <c r="J36" s="11">
        <f>IF(SUM(K36:L36)&gt;0,SUM(K36:L36),"－")</f>
        <v>51</v>
      </c>
      <c r="K36" s="12">
        <v>51</v>
      </c>
      <c r="L36" s="12" t="s">
        <v>23</v>
      </c>
      <c r="M36" s="11" t="s">
        <v>24</v>
      </c>
      <c r="N36" s="11">
        <f>IF(SUM(O36:P36)&gt;0,SUM(O36:P36),"－")</f>
        <v>5884</v>
      </c>
      <c r="O36" s="12">
        <v>2335</v>
      </c>
      <c r="P36" s="12">
        <v>3549</v>
      </c>
      <c r="Q36" s="11">
        <f>IF(SUM(R36:S36)&gt;0,SUM(R36:S36),"－")</f>
        <v>290</v>
      </c>
      <c r="R36" s="12">
        <v>130</v>
      </c>
      <c r="S36" s="12">
        <v>160</v>
      </c>
    </row>
    <row r="37" spans="2:19" s="6" customFormat="1" ht="12" customHeight="1">
      <c r="B37" s="30" t="s">
        <v>36</v>
      </c>
      <c r="C37" s="31"/>
      <c r="D37" s="31"/>
      <c r="E37" s="31"/>
      <c r="F37" s="31"/>
      <c r="G37" s="15"/>
      <c r="H37" s="28" t="s">
        <v>3</v>
      </c>
      <c r="I37" s="25"/>
      <c r="J37" s="26">
        <f>IF(SUM(K37:L37)=SUM(J38:J39),IF(SUM(J38:J39)&gt;0,SUM(J38:J39),"－"),"ｴﾗｰ")</f>
        <v>99</v>
      </c>
      <c r="K37" s="26">
        <f>IF(SUM(K38:K39)&gt;0,SUM(K38:K39),"－")</f>
        <v>98</v>
      </c>
      <c r="L37" s="26">
        <f>IF(SUM(L38:L39)&gt;0,SUM(L38:L39),"－")</f>
        <v>1</v>
      </c>
      <c r="M37" s="26" t="s">
        <v>30</v>
      </c>
      <c r="N37" s="26">
        <f>IF(SUM(O37:P37)=SUM(N38:N39),IF(SUM(N38:N39)&gt;0,SUM(N38:N39),"－"),"ｴﾗｰ")</f>
        <v>10582</v>
      </c>
      <c r="O37" s="26">
        <f>IF(SUM(O38:O39)&gt;0,SUM(O38:O39),"－")</f>
        <v>4786</v>
      </c>
      <c r="P37" s="26">
        <f>IF(SUM(P38:P39)&gt;0,SUM(P38:P39),"－")</f>
        <v>5796</v>
      </c>
      <c r="Q37" s="26">
        <f>IF(SUM(R37:S37)=SUM(Q38:Q39),IF(SUM(Q38:Q39)&gt;0,SUM(Q38:Q39),"－"),"ｴﾗｰ")</f>
        <v>273</v>
      </c>
      <c r="R37" s="26">
        <f>IF(SUM(R38:R39)&gt;0,SUM(R38:R39),"－")</f>
        <v>75</v>
      </c>
      <c r="S37" s="26">
        <f>IF(SUM(S38:S39)&gt;0,SUM(S38:S39),"－")</f>
        <v>198</v>
      </c>
    </row>
    <row r="38" spans="2:19" ht="12" customHeight="1">
      <c r="B38" s="30"/>
      <c r="C38" s="31"/>
      <c r="D38" s="31"/>
      <c r="E38" s="31"/>
      <c r="F38" s="31"/>
      <c r="G38" s="16"/>
      <c r="H38" s="17" t="s">
        <v>5</v>
      </c>
      <c r="I38" s="9"/>
      <c r="J38" s="11">
        <f>IF(SUM(K38:L38)&gt;0,SUM(K38:L38),"－")</f>
        <v>3</v>
      </c>
      <c r="K38" s="12">
        <v>3</v>
      </c>
      <c r="L38" s="12" t="s">
        <v>23</v>
      </c>
      <c r="M38" s="11" t="s">
        <v>24</v>
      </c>
      <c r="N38" s="11">
        <f>IF(SUM(O38:P38)&gt;0,SUM(O38:P38),"－")</f>
        <v>491</v>
      </c>
      <c r="O38" s="12">
        <v>65</v>
      </c>
      <c r="P38" s="12">
        <v>426</v>
      </c>
      <c r="Q38" s="11">
        <f>IF(SUM(R38:S38)&gt;0,SUM(R38:S38),"－")</f>
        <v>20</v>
      </c>
      <c r="R38" s="12">
        <v>4</v>
      </c>
      <c r="S38" s="12">
        <v>16</v>
      </c>
    </row>
    <row r="39" spans="2:19" ht="12" customHeight="1">
      <c r="B39" s="50"/>
      <c r="C39" s="51"/>
      <c r="D39" s="51"/>
      <c r="E39" s="51"/>
      <c r="F39" s="51"/>
      <c r="G39" s="23"/>
      <c r="H39" s="24" t="s">
        <v>6</v>
      </c>
      <c r="I39" s="10"/>
      <c r="J39" s="11">
        <f>IF(SUM(K39:L39)&gt;0,SUM(K39:L39),"－")</f>
        <v>96</v>
      </c>
      <c r="K39" s="12">
        <v>95</v>
      </c>
      <c r="L39" s="12">
        <v>1</v>
      </c>
      <c r="M39" s="11" t="s">
        <v>24</v>
      </c>
      <c r="N39" s="11">
        <f>IF(SUM(O39:P39)&gt;0,SUM(O39:P39),"－")</f>
        <v>10091</v>
      </c>
      <c r="O39" s="12">
        <v>4721</v>
      </c>
      <c r="P39" s="12">
        <v>5370</v>
      </c>
      <c r="Q39" s="11">
        <f>IF(SUM(R39:S39)&gt;0,SUM(R39:S39),"－")</f>
        <v>253</v>
      </c>
      <c r="R39" s="12">
        <v>71</v>
      </c>
      <c r="S39" s="12">
        <v>182</v>
      </c>
    </row>
    <row r="40" spans="2:19" ht="12" customHeight="1">
      <c r="B40" s="4"/>
      <c r="C40" s="4"/>
      <c r="D40" s="5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2:19" ht="12" customHeight="1">
      <c r="B41" s="4" t="s">
        <v>37</v>
      </c>
      <c r="C41" s="4"/>
      <c r="D41" s="5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ht="12" customHeight="1">
      <c r="B42" s="4" t="s">
        <v>38</v>
      </c>
    </row>
  </sheetData>
  <mergeCells count="21">
    <mergeCell ref="B33:F36"/>
    <mergeCell ref="F18:F19"/>
    <mergeCell ref="B37:F39"/>
    <mergeCell ref="F22:F23"/>
    <mergeCell ref="B29:F32"/>
    <mergeCell ref="B24:F24"/>
    <mergeCell ref="B25:F25"/>
    <mergeCell ref="B26:F28"/>
    <mergeCell ref="B11:F14"/>
    <mergeCell ref="D20:D21"/>
    <mergeCell ref="F20:F21"/>
    <mergeCell ref="F15:F17"/>
    <mergeCell ref="B17:B21"/>
    <mergeCell ref="B7:F10"/>
    <mergeCell ref="B6:H6"/>
    <mergeCell ref="B4:I5"/>
    <mergeCell ref="B2:S2"/>
    <mergeCell ref="Q4:S4"/>
    <mergeCell ref="N4:P4"/>
    <mergeCell ref="J4:L4"/>
    <mergeCell ref="M4:M5"/>
  </mergeCells>
  <printOptions horizontalCentered="1"/>
  <pageMargins left="0.4724409448818898" right="0.4724409448818898" top="0.5905511811023623" bottom="0.7874015748031497" header="0.3937007874015748" footer="0.3937007874015748"/>
  <pageSetup firstPageNumber="21" useFirstPageNumber="1" horizontalDpi="300" verticalDpi="300" orientation="portrait" pageOrder="overThenDown" paperSize="9" r:id="rId2"/>
  <headerFooter alignWithMargins="0">
    <oddFooter>&amp;C－&amp;P－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株式会社ナブ・アシスト</cp:lastModifiedBy>
  <cp:lastPrinted>2004-01-26T07:19:50Z</cp:lastPrinted>
  <dcterms:created xsi:type="dcterms:W3CDTF">1997-10-17T13:13:02Z</dcterms:created>
  <dcterms:modified xsi:type="dcterms:W3CDTF">2004-01-26T07:19:50Z</dcterms:modified>
  <cp:category/>
  <cp:version/>
  <cp:contentType/>
  <cp:contentStatus/>
</cp:coreProperties>
</file>