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756" activeTab="0"/>
  </bookViews>
  <sheets>
    <sheet name="第１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<sst xmlns="http://schemas.openxmlformats.org/spreadsheetml/2006/main" count="121" uniqueCount="38">
  <si>
    <t>学校（園）数</t>
  </si>
  <si>
    <t>学級数</t>
  </si>
  <si>
    <t>　 第１表　学　校　種　別　総　数</t>
  </si>
  <si>
    <t>総数</t>
  </si>
  <si>
    <t>国立</t>
  </si>
  <si>
    <t>公立</t>
  </si>
  <si>
    <t>私立</t>
  </si>
  <si>
    <t>総　数</t>
  </si>
  <si>
    <t>全日制</t>
  </si>
  <si>
    <t>課</t>
  </si>
  <si>
    <t>程</t>
  </si>
  <si>
    <t>定時制</t>
  </si>
  <si>
    <t>別</t>
  </si>
  <si>
    <t>併　置</t>
  </si>
  <si>
    <t>…</t>
  </si>
  <si>
    <t>区　　　　　　　分</t>
  </si>
  <si>
    <t>幼児・児童・生徒数</t>
  </si>
  <si>
    <t>教員数（本務者）</t>
  </si>
  <si>
    <t>計</t>
  </si>
  <si>
    <t>本 校</t>
  </si>
  <si>
    <t>分 校</t>
  </si>
  <si>
    <t>男</t>
  </si>
  <si>
    <t>女</t>
  </si>
  <si>
    <t>…</t>
  </si>
  <si>
    <t>－</t>
  </si>
  <si>
    <t>昭和61年度</t>
  </si>
  <si>
    <t>小　学　校　</t>
  </si>
  <si>
    <t>中　学　校　</t>
  </si>
  <si>
    <t>高等学校</t>
  </si>
  <si>
    <t>…</t>
  </si>
  <si>
    <t>盲　学　校</t>
  </si>
  <si>
    <t>聾　学　校</t>
  </si>
  <si>
    <t>養護学校</t>
  </si>
  <si>
    <t>幼　稚　園</t>
  </si>
  <si>
    <t>専修学校</t>
  </si>
  <si>
    <t>各種学校</t>
  </si>
  <si>
    <t>（注）１．高等学校の併置校は、その生徒数、教員数をそれぞれ全日制、定時制課程に算入した。</t>
  </si>
  <si>
    <t>　　　２．学校通信教育（高等学校）は、除く。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</si>
</sst>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4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vertical="distributed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17</xdr:row>
      <xdr:rowOff>9525</xdr:rowOff>
    </xdr:from>
    <xdr:to>
      <xdr:col>5</xdr:col>
      <xdr:colOff>0</xdr:colOff>
      <xdr:row>21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857250" y="2628900"/>
          <a:ext cx="9525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152400</xdr:rowOff>
    </xdr:from>
    <xdr:to>
      <xdr:col>2</xdr:col>
      <xdr:colOff>142875</xdr:colOff>
      <xdr:row>21</xdr:row>
      <xdr:rowOff>38100</xdr:rowOff>
    </xdr:to>
    <xdr:sp>
      <xdr:nvSpPr>
        <xdr:cNvPr id="2" name="AutoShape 16"/>
        <xdr:cNvSpPr>
          <a:spLocks/>
        </xdr:cNvSpPr>
      </xdr:nvSpPr>
      <xdr:spPr>
        <a:xfrm>
          <a:off x="533400" y="2162175"/>
          <a:ext cx="57150" cy="1104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104775</xdr:rowOff>
    </xdr:from>
    <xdr:to>
      <xdr:col>6</xdr:col>
      <xdr:colOff>142875</xdr:colOff>
      <xdr:row>17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533525" y="25717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104775</xdr:rowOff>
    </xdr:from>
    <xdr:to>
      <xdr:col>6</xdr:col>
      <xdr:colOff>142875</xdr:colOff>
      <xdr:row>19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533525" y="28765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104775</xdr:rowOff>
    </xdr:from>
    <xdr:to>
      <xdr:col>6</xdr:col>
      <xdr:colOff>142875</xdr:colOff>
      <xdr:row>21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533525" y="31813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114300</xdr:rowOff>
    </xdr:from>
    <xdr:to>
      <xdr:col>7</xdr:col>
      <xdr:colOff>0</xdr:colOff>
      <xdr:row>9</xdr:row>
      <xdr:rowOff>0</xdr:rowOff>
    </xdr:to>
    <xdr:sp>
      <xdr:nvSpPr>
        <xdr:cNvPr id="6" name="AutoShape 21"/>
        <xdr:cNvSpPr>
          <a:spLocks/>
        </xdr:cNvSpPr>
      </xdr:nvSpPr>
      <xdr:spPr>
        <a:xfrm>
          <a:off x="1524000" y="1057275"/>
          <a:ext cx="1143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114300</xdr:rowOff>
    </xdr:from>
    <xdr:to>
      <xdr:col>7</xdr:col>
      <xdr:colOff>0</xdr:colOff>
      <xdr:row>12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1524000" y="15144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114300</xdr:rowOff>
    </xdr:from>
    <xdr:to>
      <xdr:col>7</xdr:col>
      <xdr:colOff>0</xdr:colOff>
      <xdr:row>27</xdr:row>
      <xdr:rowOff>0</xdr:rowOff>
    </xdr:to>
    <xdr:sp>
      <xdr:nvSpPr>
        <xdr:cNvPr id="8" name="AutoShape 23"/>
        <xdr:cNvSpPr>
          <a:spLocks/>
        </xdr:cNvSpPr>
      </xdr:nvSpPr>
      <xdr:spPr>
        <a:xfrm>
          <a:off x="1524000" y="3800475"/>
          <a:ext cx="1143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27</xdr:row>
      <xdr:rowOff>114300</xdr:rowOff>
    </xdr:from>
    <xdr:to>
      <xdr:col>7</xdr:col>
      <xdr:colOff>0</xdr:colOff>
      <xdr:row>30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1524000" y="42576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31</xdr:row>
      <xdr:rowOff>114300</xdr:rowOff>
    </xdr:from>
    <xdr:to>
      <xdr:col>7</xdr:col>
      <xdr:colOff>0</xdr:colOff>
      <xdr:row>34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1524000" y="48672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35</xdr:row>
      <xdr:rowOff>114300</xdr:rowOff>
    </xdr:from>
    <xdr:to>
      <xdr:col>7</xdr:col>
      <xdr:colOff>9525</xdr:colOff>
      <xdr:row>37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524000" y="54768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114300</xdr:rowOff>
    </xdr:from>
    <xdr:to>
      <xdr:col>7</xdr:col>
      <xdr:colOff>9525</xdr:colOff>
      <xdr:row>15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1524000" y="21240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.59765625" style="1" customWidth="1"/>
    <col min="4" max="4" width="2.09765625" style="1" customWidth="1"/>
    <col min="5" max="5" width="1.59765625" style="1" customWidth="1"/>
    <col min="6" max="6" width="5.59765625" style="1" customWidth="1"/>
    <col min="7" max="7" width="1.59765625" style="1" customWidth="1"/>
    <col min="8" max="8" width="4.09765625" style="1" customWidth="1"/>
    <col min="9" max="9" width="0.59375" style="1" customWidth="1"/>
    <col min="10" max="13" width="5.8984375" style="1" customWidth="1"/>
    <col min="14" max="16" width="8.09765625" style="1" customWidth="1"/>
    <col min="17" max="18" width="7.3984375" style="1" bestFit="1" customWidth="1"/>
    <col min="19" max="19" width="5.8984375" style="1" customWidth="1"/>
    <col min="20" max="16384" width="9" style="1" customWidth="1"/>
  </cols>
  <sheetData>
    <row r="1" spans="2:19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s="23" customFormat="1" ht="14.25" customHeight="1"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12" customHeight="1">
      <c r="B4" s="38" t="s">
        <v>15</v>
      </c>
      <c r="C4" s="39"/>
      <c r="D4" s="39"/>
      <c r="E4" s="39"/>
      <c r="F4" s="39"/>
      <c r="G4" s="39"/>
      <c r="H4" s="39"/>
      <c r="I4" s="40"/>
      <c r="J4" s="45" t="s">
        <v>0</v>
      </c>
      <c r="K4" s="46"/>
      <c r="L4" s="47"/>
      <c r="M4" s="48" t="s">
        <v>1</v>
      </c>
      <c r="N4" s="45" t="s">
        <v>16</v>
      </c>
      <c r="O4" s="46"/>
      <c r="P4" s="47"/>
      <c r="Q4" s="45" t="s">
        <v>17</v>
      </c>
      <c r="R4" s="46"/>
      <c r="S4" s="47"/>
    </row>
    <row r="5" spans="2:19" ht="12" customHeight="1">
      <c r="B5" s="41"/>
      <c r="C5" s="42"/>
      <c r="D5" s="42"/>
      <c r="E5" s="42"/>
      <c r="F5" s="42"/>
      <c r="G5" s="42"/>
      <c r="H5" s="42"/>
      <c r="I5" s="43"/>
      <c r="J5" s="14" t="s">
        <v>18</v>
      </c>
      <c r="K5" s="14" t="s">
        <v>19</v>
      </c>
      <c r="L5" s="14" t="s">
        <v>20</v>
      </c>
      <c r="M5" s="49"/>
      <c r="N5" s="14" t="s">
        <v>18</v>
      </c>
      <c r="O5" s="14" t="s">
        <v>21</v>
      </c>
      <c r="P5" s="14" t="s">
        <v>22</v>
      </c>
      <c r="Q5" s="14" t="s">
        <v>18</v>
      </c>
      <c r="R5" s="14" t="s">
        <v>21</v>
      </c>
      <c r="S5" s="14" t="s">
        <v>22</v>
      </c>
    </row>
    <row r="6" spans="2:19" s="6" customFormat="1" ht="12" customHeight="1">
      <c r="B6" s="35" t="s">
        <v>25</v>
      </c>
      <c r="C6" s="36"/>
      <c r="D6" s="36"/>
      <c r="E6" s="36"/>
      <c r="F6" s="36"/>
      <c r="G6" s="36"/>
      <c r="H6" s="36"/>
      <c r="I6" s="25"/>
      <c r="J6" s="24">
        <f>IF(SUM(K6:L6)=SUM(J7,J10,J14,J23,J24,J25,J28,J32,J36),IF(SUM(J7)+SUM(J10)+SUM(J14)+SUM(J23)+SUM(J24)+SUM(J25)+SUM(J28)+SUM(J32)+SUM(J36)&gt;0,SUM(J7)+SUM(J10)+SUM(J14)+SUM(J23)+SUM(J24)+SUM(J25)+SUM(J28)+SUM(J32)+SUM(J36),"－"),"ｴﾗｰ")</f>
        <v>1088</v>
      </c>
      <c r="K6" s="24">
        <f>IF(SUM(K7)+SUM(K10)+SUM(K14)+SUM(K23)+SUM(K24)+SUM(K25)+SUM(K28)+SUM(K32)+SUM(K36)&gt;0,SUM(K7)+SUM(K10)+SUM(K14)+SUM(K23)+SUM(K24)+SUM(K25)+SUM(K28)+SUM(K32)+SUM(K36),"－")</f>
        <v>1053</v>
      </c>
      <c r="L6" s="24">
        <f>IF(SUM(L7)+SUM(L10)+SUM(L14)+SUM(L23)+SUM(L24)+SUM(L25)+SUM(L28)+SUM(L32)+SUM(L36)&gt;0,SUM(L7)+SUM(L10)+SUM(L14)+SUM(L23)+SUM(L24)+SUM(L25)+SUM(L28)+SUM(L32)+SUM(L36),"－")</f>
        <v>35</v>
      </c>
      <c r="M6" s="24" t="s">
        <v>14</v>
      </c>
      <c r="N6" s="24">
        <f>IF(SUM(O6:P6)=SUM(N7,N10,N14,N23,N24,N25,N28,N32,N36),IF(SUM(N7)+SUM(N10)+SUM(N14)+SUM(N23)+SUM(N24)+SUM(N25)+SUM(N28)+SUM(N32)+SUM(N36)&gt;0,SUM(N7)+SUM(N10)+SUM(N14)+SUM(N23)+SUM(N24)+SUM(N25)+SUM(N28)+SUM(N32)+SUM(N36),"－"),"ｴﾗｰ")</f>
        <v>408331</v>
      </c>
      <c r="O6" s="24">
        <f>IF(SUM(O7)+SUM(O10)+SUM(O14)+SUM(O23)+SUM(O24)+SUM(O25)+SUM(O28)+SUM(O32)+SUM(O36)&gt;0,SUM(O7)+SUM(O10)+SUM(O14)+SUM(O23)+SUM(O24)+SUM(O25)+SUM(O28)+SUM(O32)+SUM(O36),"－")</f>
        <v>205276</v>
      </c>
      <c r="P6" s="24">
        <f>IF(SUM(P7)+SUM(P10)+SUM(P14)+SUM(P23)+SUM(P24)+SUM(P25)+SUM(P28)+SUM(P32)+SUM(P36)&gt;0,SUM(P7)+SUM(P10)+SUM(P14)+SUM(P23)+SUM(P24)+SUM(P25)+SUM(P28)+SUM(P32)+SUM(P36),"－")</f>
        <v>203055</v>
      </c>
      <c r="Q6" s="24">
        <f>IF(SUM(R6:S6)=SUM(Q7,Q10,Q14,Q23,Q24,Q25,Q28,Q32,Q36),IF(SUM(Q7)+SUM(Q10)+SUM(Q14)+SUM(Q23)+SUM(Q24)+SUM(Q25)+SUM(Q28)+SUM(Q32)+SUM(Q36)&gt;0,SUM(Q7)+SUM(Q10)+SUM(Q14)+SUM(Q23)+SUM(Q24)+SUM(Q25)+SUM(Q28)+SUM(Q32)+SUM(Q36),"－"),"ｴﾗｰ")</f>
        <v>19133</v>
      </c>
      <c r="R6" s="24">
        <f>IF(SUM(R7)+SUM(R10)+SUM(R14)+SUM(R23)+SUM(R24)+SUM(R25)+SUM(R28)+SUM(R32)+SUM(R36)&gt;0,SUM(R7)+SUM(R10)+SUM(R14)+SUM(R23)+SUM(R24)+SUM(R25)+SUM(R28)+SUM(R32)+SUM(R36),"－")</f>
        <v>10512</v>
      </c>
      <c r="S6" s="24">
        <f>IF(SUM(S7)+SUM(S10)+SUM(S14)+SUM(S23)+SUM(S24)+SUM(S25)+SUM(S28)+SUM(S32)+SUM(S36)&gt;0,SUM(S7)+SUM(S10)+SUM(S14)+SUM(S23)+SUM(S24)+SUM(S25)+SUM(S28)+SUM(S32)+SUM(S36),"－")</f>
        <v>8621</v>
      </c>
    </row>
    <row r="7" spans="2:19" s="6" customFormat="1" ht="12" customHeight="1">
      <c r="B7" s="29" t="s">
        <v>26</v>
      </c>
      <c r="C7" s="30"/>
      <c r="D7" s="30"/>
      <c r="E7" s="30"/>
      <c r="F7" s="30"/>
      <c r="G7" s="15"/>
      <c r="H7" s="27" t="s">
        <v>3</v>
      </c>
      <c r="I7" s="25"/>
      <c r="J7" s="24">
        <f>IF(SUM(K7:L7)=SUM(J8:J9),IF(SUM(J8:J9)&gt;0,SUM(J8:J9),"－"),"ｴﾗｰ")</f>
        <v>368</v>
      </c>
      <c r="K7" s="24">
        <f aca="true" t="shared" si="0" ref="K7:S7">IF(SUM(K8:K9)&gt;0,SUM(K8:K9),"－")</f>
        <v>349</v>
      </c>
      <c r="L7" s="24">
        <f t="shared" si="0"/>
        <v>19</v>
      </c>
      <c r="M7" s="24">
        <f t="shared" si="0"/>
        <v>5278</v>
      </c>
      <c r="N7" s="24">
        <f>IF(SUM(O7:P7)=SUM(N8:N9),IF(SUM(N8:N9)&gt;0,SUM(N8:N9),"－"),"ｴﾗｰ")</f>
        <v>175482</v>
      </c>
      <c r="O7" s="24">
        <f t="shared" si="0"/>
        <v>89439</v>
      </c>
      <c r="P7" s="24">
        <f t="shared" si="0"/>
        <v>86043</v>
      </c>
      <c r="Q7" s="24">
        <f>IF(SUM(R7:S7)=SUM(Q8:Q9),IF(SUM(Q8:Q9)&gt;0,SUM(Q8:Q9),"－"),"ｴﾗｰ")</f>
        <v>7218</v>
      </c>
      <c r="R7" s="24">
        <f t="shared" si="0"/>
        <v>3243</v>
      </c>
      <c r="S7" s="24">
        <f t="shared" si="0"/>
        <v>3975</v>
      </c>
    </row>
    <row r="8" spans="2:19" ht="12" customHeight="1">
      <c r="B8" s="29"/>
      <c r="C8" s="30"/>
      <c r="D8" s="30"/>
      <c r="E8" s="30"/>
      <c r="F8" s="30"/>
      <c r="G8" s="16"/>
      <c r="H8" s="17" t="s">
        <v>4</v>
      </c>
      <c r="I8" s="9"/>
      <c r="J8" s="11">
        <f>IF(SUM(K8:L8)&gt;0,SUM(K8:L8),"－")</f>
        <v>1</v>
      </c>
      <c r="K8" s="12">
        <v>1</v>
      </c>
      <c r="L8" s="12" t="s">
        <v>24</v>
      </c>
      <c r="M8" s="12">
        <v>24</v>
      </c>
      <c r="N8" s="11">
        <f>IF(SUM(O8:P8)&gt;0,SUM(O8:P8),"－")</f>
        <v>956</v>
      </c>
      <c r="O8" s="12">
        <v>478</v>
      </c>
      <c r="P8" s="12">
        <v>478</v>
      </c>
      <c r="Q8" s="11">
        <f>IF(SUM(R8:S8)&gt;0,SUM(R8:S8),"－")</f>
        <v>32</v>
      </c>
      <c r="R8" s="12">
        <v>28</v>
      </c>
      <c r="S8" s="12">
        <v>4</v>
      </c>
    </row>
    <row r="9" spans="2:19" ht="12" customHeight="1">
      <c r="B9" s="29"/>
      <c r="C9" s="30"/>
      <c r="D9" s="30"/>
      <c r="E9" s="30"/>
      <c r="F9" s="30"/>
      <c r="G9" s="16"/>
      <c r="H9" s="17" t="s">
        <v>5</v>
      </c>
      <c r="I9" s="9"/>
      <c r="J9" s="11">
        <f>IF(SUM(K9:L9)&gt;0,SUM(K9:L9),"－")</f>
        <v>367</v>
      </c>
      <c r="K9" s="12">
        <v>348</v>
      </c>
      <c r="L9" s="12">
        <v>19</v>
      </c>
      <c r="M9" s="12">
        <v>5254</v>
      </c>
      <c r="N9" s="11">
        <f>IF(SUM(O9:P9)&gt;0,SUM(O9:P9),"－")</f>
        <v>174526</v>
      </c>
      <c r="O9" s="12">
        <v>88961</v>
      </c>
      <c r="P9" s="12">
        <v>85565</v>
      </c>
      <c r="Q9" s="11">
        <f>IF(SUM(R9:S9)&gt;0,SUM(R9:S9),"－")</f>
        <v>7186</v>
      </c>
      <c r="R9" s="12">
        <v>3215</v>
      </c>
      <c r="S9" s="12">
        <v>3971</v>
      </c>
    </row>
    <row r="10" spans="2:19" s="6" customFormat="1" ht="12" customHeight="1">
      <c r="B10" s="29" t="s">
        <v>27</v>
      </c>
      <c r="C10" s="30"/>
      <c r="D10" s="30"/>
      <c r="E10" s="30"/>
      <c r="F10" s="30"/>
      <c r="G10" s="15"/>
      <c r="H10" s="27" t="s">
        <v>3</v>
      </c>
      <c r="I10" s="25"/>
      <c r="J10" s="24">
        <f>IF(SUM(K10:L10)=SUM(J11:J13),IF(SUM(J11:J13)&gt;0,SUM(J11:J13),"－"),"ｴﾗｰ")</f>
        <v>191</v>
      </c>
      <c r="K10" s="24">
        <f aca="true" t="shared" si="1" ref="K10:S10">IF(SUM(K11:K13)&gt;0,SUM(K11:K13),"－")</f>
        <v>188</v>
      </c>
      <c r="L10" s="24">
        <f t="shared" si="1"/>
        <v>3</v>
      </c>
      <c r="M10" s="24">
        <f t="shared" si="1"/>
        <v>2561</v>
      </c>
      <c r="N10" s="24">
        <f>IF(SUM(O10:P10)=SUM(N11:N13),IF(SUM(N11:N13)&gt;0,SUM(N11:N13),"－"),"ｴﾗｰ")</f>
        <v>99734</v>
      </c>
      <c r="O10" s="24">
        <f t="shared" si="1"/>
        <v>51091</v>
      </c>
      <c r="P10" s="24">
        <f t="shared" si="1"/>
        <v>48643</v>
      </c>
      <c r="Q10" s="24">
        <f>IF(SUM(R10:S10)=SUM(Q11:Q13),IF(SUM(Q11:Q13)&gt;0,SUM(Q11:Q13),"－"),"ｴﾗｰ")</f>
        <v>4657</v>
      </c>
      <c r="R10" s="24">
        <f t="shared" si="1"/>
        <v>3042</v>
      </c>
      <c r="S10" s="24">
        <f t="shared" si="1"/>
        <v>1615</v>
      </c>
    </row>
    <row r="11" spans="2:19" ht="12" customHeight="1">
      <c r="B11" s="29"/>
      <c r="C11" s="30"/>
      <c r="D11" s="30"/>
      <c r="E11" s="30"/>
      <c r="F11" s="30"/>
      <c r="G11" s="16"/>
      <c r="H11" s="17" t="s">
        <v>4</v>
      </c>
      <c r="I11" s="9"/>
      <c r="J11" s="11">
        <f>IF(SUM(K11:L11)&gt;0,SUM(K11:L11),"－")</f>
        <v>1</v>
      </c>
      <c r="K11" s="12">
        <v>1</v>
      </c>
      <c r="L11" s="12" t="s">
        <v>24</v>
      </c>
      <c r="M11" s="12">
        <v>12</v>
      </c>
      <c r="N11" s="11">
        <f>IF(SUM(O11:P11)&gt;0,SUM(O11:P11),"－")</f>
        <v>552</v>
      </c>
      <c r="O11" s="12">
        <v>276</v>
      </c>
      <c r="P11" s="12">
        <v>276</v>
      </c>
      <c r="Q11" s="11">
        <f>IF(SUM(R11:S11)&gt;0,SUM(R11:S11),"－")</f>
        <v>23</v>
      </c>
      <c r="R11" s="12">
        <v>20</v>
      </c>
      <c r="S11" s="12">
        <v>3</v>
      </c>
    </row>
    <row r="12" spans="2:19" ht="12" customHeight="1">
      <c r="B12" s="29"/>
      <c r="C12" s="30"/>
      <c r="D12" s="30"/>
      <c r="E12" s="30"/>
      <c r="F12" s="30"/>
      <c r="G12" s="16"/>
      <c r="H12" s="17" t="s">
        <v>5</v>
      </c>
      <c r="I12" s="9"/>
      <c r="J12" s="11">
        <f>IF(SUM(K12:L12)&gt;0,SUM(K12:L12),"－")</f>
        <v>186</v>
      </c>
      <c r="K12" s="12">
        <v>183</v>
      </c>
      <c r="L12" s="12">
        <v>3</v>
      </c>
      <c r="M12" s="12">
        <v>2533</v>
      </c>
      <c r="N12" s="11">
        <f>IF(SUM(O12:P12)&gt;0,SUM(O12:P12),"－")</f>
        <v>98645</v>
      </c>
      <c r="O12" s="12">
        <v>50590</v>
      </c>
      <c r="P12" s="12">
        <v>48055</v>
      </c>
      <c r="Q12" s="11">
        <f>IF(SUM(R12:S12)&gt;0,SUM(R12:S12),"－")</f>
        <v>4609</v>
      </c>
      <c r="R12" s="12">
        <v>3008</v>
      </c>
      <c r="S12" s="12">
        <v>1601</v>
      </c>
    </row>
    <row r="13" spans="2:19" ht="12" customHeight="1">
      <c r="B13" s="29"/>
      <c r="C13" s="30"/>
      <c r="D13" s="30"/>
      <c r="E13" s="30"/>
      <c r="F13" s="30"/>
      <c r="G13" s="16"/>
      <c r="H13" s="17" t="s">
        <v>6</v>
      </c>
      <c r="I13" s="9"/>
      <c r="J13" s="11">
        <f>IF(SUM(K13:L13)&gt;0,SUM(K13:L13),"－")</f>
        <v>4</v>
      </c>
      <c r="K13" s="12">
        <v>4</v>
      </c>
      <c r="L13" s="12" t="s">
        <v>24</v>
      </c>
      <c r="M13" s="12">
        <v>16</v>
      </c>
      <c r="N13" s="11">
        <f>IF(SUM(O13:P13)&gt;0,SUM(O13:P13),"－")</f>
        <v>537</v>
      </c>
      <c r="O13" s="12">
        <v>225</v>
      </c>
      <c r="P13" s="12">
        <v>312</v>
      </c>
      <c r="Q13" s="11">
        <f>IF(SUM(R13:S13)&gt;0,SUM(R13:S13),"－")</f>
        <v>25</v>
      </c>
      <c r="R13" s="12">
        <v>14</v>
      </c>
      <c r="S13" s="12">
        <v>11</v>
      </c>
    </row>
    <row r="14" spans="2:19" s="6" customFormat="1" ht="12" customHeight="1">
      <c r="B14" s="18"/>
      <c r="C14" s="15"/>
      <c r="D14" s="19"/>
      <c r="E14" s="26"/>
      <c r="F14" s="37" t="s">
        <v>7</v>
      </c>
      <c r="G14" s="15"/>
      <c r="H14" s="27" t="s">
        <v>3</v>
      </c>
      <c r="I14" s="25"/>
      <c r="J14" s="24">
        <f>IF(SUM(K14:L14)=SUM(J15:J16),IF(SUM(J15:J16)&gt;0,SUM(J15:J16),"－"),"ｴﾗｰ")</f>
        <v>87</v>
      </c>
      <c r="K14" s="24">
        <f>IF(SUM(K15:K16)&gt;0,SUM(K15:K16),"－")</f>
        <v>87</v>
      </c>
      <c r="L14" s="24" t="str">
        <f>IF(SUM(L15:L16)&gt;0,SUM(L15:L16),"－")</f>
        <v>－</v>
      </c>
      <c r="M14" s="24" t="s">
        <v>23</v>
      </c>
      <c r="N14" s="24">
        <f>IF(SUM(O14:P14)=SUM(N15:N16),IF(SUM(N15:N16)&gt;0,SUM(N15:N16),"－"),"ｴﾗｰ")</f>
        <v>82352</v>
      </c>
      <c r="O14" s="24">
        <f>IF(SUM(O15:O16)&gt;0,SUM(O15:O16),"－")</f>
        <v>40801</v>
      </c>
      <c r="P14" s="24">
        <f>IF(SUM(P15:P16)&gt;0,SUM(P15:P16),"－")</f>
        <v>41551</v>
      </c>
      <c r="Q14" s="24">
        <f>IF(SUM(R14:S14)=SUM(Q15:Q16),IF(SUM(Q15:Q16)&gt;0,SUM(Q15:Q16),"－"),"ｴﾗｰ")</f>
        <v>4323</v>
      </c>
      <c r="R14" s="24">
        <f>IF(SUM(R15:R16)&gt;0,SUM(R15:R16),"－")</f>
        <v>3596</v>
      </c>
      <c r="S14" s="24">
        <f>IF(SUM(S15:S16)&gt;0,SUM(S15:S16),"－")</f>
        <v>727</v>
      </c>
    </row>
    <row r="15" spans="2:19" ht="12" customHeight="1">
      <c r="B15" s="34" t="s">
        <v>28</v>
      </c>
      <c r="C15" s="16"/>
      <c r="D15" s="26"/>
      <c r="E15" s="26"/>
      <c r="F15" s="37"/>
      <c r="G15" s="16"/>
      <c r="H15" s="17" t="s">
        <v>5</v>
      </c>
      <c r="I15" s="9"/>
      <c r="J15" s="13">
        <f>IF(SUM(K15:L15)&gt;0,SUM(K15:L15),"－")</f>
        <v>74</v>
      </c>
      <c r="K15" s="13">
        <f>IF(SUM(K17)+SUM(K19)+SUM(K21)&gt;0,SUM(K17)+SUM(K19)+SUM(K21),"－")</f>
        <v>74</v>
      </c>
      <c r="L15" s="13" t="str">
        <f>IF(SUM(L17)+SUM(L19)+SUM(L21)&gt;0,SUM(L17)+SUM(L19)+SUM(L21),"－")</f>
        <v>－</v>
      </c>
      <c r="M15" s="13" t="s">
        <v>29</v>
      </c>
      <c r="N15" s="13">
        <f aca="true" t="shared" si="2" ref="N15:N22">IF(SUM(O15:P15)&gt;0,SUM(O15:P15),"－")</f>
        <v>64408</v>
      </c>
      <c r="O15" s="13">
        <f aca="true" t="shared" si="3" ref="O15:S16">IF(SUM(O17)+SUM(O19)+SUM(O21)&gt;0,SUM(O17)+SUM(O19)+SUM(O21),"－")</f>
        <v>32968</v>
      </c>
      <c r="P15" s="13">
        <f t="shared" si="3"/>
        <v>31440</v>
      </c>
      <c r="Q15" s="13">
        <f aca="true" t="shared" si="4" ref="Q15:Q22">IF(SUM(R15:S15)&gt;0,SUM(R15:S15),"－")</f>
        <v>3691</v>
      </c>
      <c r="R15" s="13">
        <f t="shared" si="3"/>
        <v>3151</v>
      </c>
      <c r="S15" s="13">
        <f t="shared" si="3"/>
        <v>540</v>
      </c>
    </row>
    <row r="16" spans="2:19" ht="12" customHeight="1">
      <c r="B16" s="34"/>
      <c r="C16" s="16"/>
      <c r="D16" s="26"/>
      <c r="E16" s="26"/>
      <c r="F16" s="37"/>
      <c r="G16" s="16"/>
      <c r="H16" s="17" t="s">
        <v>6</v>
      </c>
      <c r="I16" s="9"/>
      <c r="J16" s="13">
        <f aca="true" t="shared" si="5" ref="J16:J22">IF(SUM(K16:L16)&gt;0,SUM(K16:L16),"－")</f>
        <v>13</v>
      </c>
      <c r="K16" s="13">
        <f>IF(SUM(K18)+SUM(K20)+SUM(K22)&gt;0,SUM(K18)+SUM(K20)+SUM(K22),"－")</f>
        <v>13</v>
      </c>
      <c r="L16" s="13" t="str">
        <f>IF(SUM(L18)+SUM(L20)+SUM(L22)&gt;0,SUM(L18)+SUM(L20)+SUM(L22),"－")</f>
        <v>－</v>
      </c>
      <c r="M16" s="13" t="s">
        <v>29</v>
      </c>
      <c r="N16" s="13">
        <f t="shared" si="2"/>
        <v>17944</v>
      </c>
      <c r="O16" s="13">
        <f t="shared" si="3"/>
        <v>7833</v>
      </c>
      <c r="P16" s="13">
        <f t="shared" si="3"/>
        <v>10111</v>
      </c>
      <c r="Q16" s="13">
        <f t="shared" si="4"/>
        <v>632</v>
      </c>
      <c r="R16" s="13">
        <f t="shared" si="3"/>
        <v>445</v>
      </c>
      <c r="S16" s="13">
        <f t="shared" si="3"/>
        <v>187</v>
      </c>
    </row>
    <row r="17" spans="2:19" ht="12" customHeight="1">
      <c r="B17" s="34"/>
      <c r="C17" s="16"/>
      <c r="D17" s="16"/>
      <c r="E17" s="16"/>
      <c r="F17" s="31" t="s">
        <v>8</v>
      </c>
      <c r="G17" s="16"/>
      <c r="H17" s="17" t="s">
        <v>5</v>
      </c>
      <c r="I17" s="9"/>
      <c r="J17" s="11">
        <f t="shared" si="5"/>
        <v>53</v>
      </c>
      <c r="K17" s="12">
        <v>53</v>
      </c>
      <c r="L17" s="12" t="s">
        <v>24</v>
      </c>
      <c r="M17" s="11" t="s">
        <v>29</v>
      </c>
      <c r="N17" s="11">
        <f t="shared" si="2"/>
        <v>61765</v>
      </c>
      <c r="O17" s="12">
        <v>30948</v>
      </c>
      <c r="P17" s="12">
        <v>30817</v>
      </c>
      <c r="Q17" s="11">
        <f t="shared" si="4"/>
        <v>3426</v>
      </c>
      <c r="R17" s="12">
        <v>2908</v>
      </c>
      <c r="S17" s="12">
        <v>518</v>
      </c>
    </row>
    <row r="18" spans="2:19" ht="12" customHeight="1">
      <c r="B18" s="34"/>
      <c r="C18" s="16"/>
      <c r="D18" s="16" t="s">
        <v>9</v>
      </c>
      <c r="E18" s="16"/>
      <c r="F18" s="31"/>
      <c r="G18" s="16"/>
      <c r="H18" s="17" t="s">
        <v>6</v>
      </c>
      <c r="I18" s="9"/>
      <c r="J18" s="11">
        <f t="shared" si="5"/>
        <v>13</v>
      </c>
      <c r="K18" s="12">
        <v>13</v>
      </c>
      <c r="L18" s="12" t="s">
        <v>24</v>
      </c>
      <c r="M18" s="11" t="s">
        <v>29</v>
      </c>
      <c r="N18" s="11">
        <f t="shared" si="2"/>
        <v>17944</v>
      </c>
      <c r="O18" s="12">
        <v>7833</v>
      </c>
      <c r="P18" s="12">
        <v>10111</v>
      </c>
      <c r="Q18" s="11">
        <f>IF(SUM(R18:S18)&gt;0,SUM(R18:S18),"－")</f>
        <v>632</v>
      </c>
      <c r="R18" s="12">
        <v>445</v>
      </c>
      <c r="S18" s="12">
        <v>187</v>
      </c>
    </row>
    <row r="19" spans="2:19" ht="12" customHeight="1">
      <c r="B19" s="34"/>
      <c r="C19" s="16"/>
      <c r="D19" s="31" t="s">
        <v>10</v>
      </c>
      <c r="E19" s="16"/>
      <c r="F19" s="31" t="s">
        <v>11</v>
      </c>
      <c r="G19" s="16"/>
      <c r="H19" s="17" t="s">
        <v>5</v>
      </c>
      <c r="I19" s="9"/>
      <c r="J19" s="11">
        <f t="shared" si="5"/>
        <v>1</v>
      </c>
      <c r="K19" s="12">
        <v>1</v>
      </c>
      <c r="L19" s="12" t="s">
        <v>24</v>
      </c>
      <c r="M19" s="11" t="s">
        <v>29</v>
      </c>
      <c r="N19" s="11">
        <f t="shared" si="2"/>
        <v>2643</v>
      </c>
      <c r="O19" s="12">
        <v>2020</v>
      </c>
      <c r="P19" s="12">
        <v>623</v>
      </c>
      <c r="Q19" s="11">
        <f t="shared" si="4"/>
        <v>265</v>
      </c>
      <c r="R19" s="12">
        <v>243</v>
      </c>
      <c r="S19" s="12">
        <v>22</v>
      </c>
    </row>
    <row r="20" spans="2:19" ht="12" customHeight="1">
      <c r="B20" s="34"/>
      <c r="C20" s="16"/>
      <c r="D20" s="31"/>
      <c r="E20" s="16"/>
      <c r="F20" s="31"/>
      <c r="G20" s="16"/>
      <c r="H20" s="17" t="s">
        <v>6</v>
      </c>
      <c r="I20" s="9"/>
      <c r="J20" s="11" t="str">
        <f t="shared" si="5"/>
        <v>－</v>
      </c>
      <c r="K20" s="12" t="s">
        <v>24</v>
      </c>
      <c r="L20" s="12" t="s">
        <v>24</v>
      </c>
      <c r="M20" s="11" t="s">
        <v>29</v>
      </c>
      <c r="N20" s="11" t="str">
        <f t="shared" si="2"/>
        <v>－</v>
      </c>
      <c r="O20" s="12" t="s">
        <v>24</v>
      </c>
      <c r="P20" s="12" t="s">
        <v>24</v>
      </c>
      <c r="Q20" s="11" t="str">
        <f t="shared" si="4"/>
        <v>－</v>
      </c>
      <c r="R20" s="12" t="s">
        <v>24</v>
      </c>
      <c r="S20" s="12" t="s">
        <v>24</v>
      </c>
    </row>
    <row r="21" spans="2:19" ht="12" customHeight="1">
      <c r="B21" s="34"/>
      <c r="C21" s="16"/>
      <c r="D21" s="16" t="s">
        <v>12</v>
      </c>
      <c r="E21" s="16"/>
      <c r="F21" s="31" t="s">
        <v>13</v>
      </c>
      <c r="G21" s="16"/>
      <c r="H21" s="17" t="s">
        <v>5</v>
      </c>
      <c r="I21" s="9"/>
      <c r="J21" s="11">
        <f t="shared" si="5"/>
        <v>20</v>
      </c>
      <c r="K21" s="12">
        <v>20</v>
      </c>
      <c r="L21" s="12" t="s">
        <v>24</v>
      </c>
      <c r="M21" s="11" t="s">
        <v>29</v>
      </c>
      <c r="N21" s="11" t="str">
        <f t="shared" si="2"/>
        <v>－</v>
      </c>
      <c r="O21" s="11" t="s">
        <v>24</v>
      </c>
      <c r="P21" s="11" t="s">
        <v>24</v>
      </c>
      <c r="Q21" s="11" t="str">
        <f t="shared" si="4"/>
        <v>－</v>
      </c>
      <c r="R21" s="11" t="s">
        <v>24</v>
      </c>
      <c r="S21" s="11" t="s">
        <v>24</v>
      </c>
    </row>
    <row r="22" spans="2:19" ht="12" customHeight="1">
      <c r="B22" s="20"/>
      <c r="C22" s="16"/>
      <c r="D22" s="16"/>
      <c r="E22" s="16"/>
      <c r="F22" s="31"/>
      <c r="G22" s="16"/>
      <c r="H22" s="17" t="s">
        <v>6</v>
      </c>
      <c r="I22" s="9"/>
      <c r="J22" s="11" t="str">
        <f t="shared" si="5"/>
        <v>－</v>
      </c>
      <c r="K22" s="12" t="s">
        <v>24</v>
      </c>
      <c r="L22" s="12" t="s">
        <v>24</v>
      </c>
      <c r="M22" s="11" t="s">
        <v>29</v>
      </c>
      <c r="N22" s="11" t="str">
        <f t="shared" si="2"/>
        <v>－</v>
      </c>
      <c r="O22" s="11" t="s">
        <v>24</v>
      </c>
      <c r="P22" s="11" t="s">
        <v>24</v>
      </c>
      <c r="Q22" s="11" t="str">
        <f t="shared" si="4"/>
        <v>－</v>
      </c>
      <c r="R22" s="11" t="s">
        <v>24</v>
      </c>
      <c r="S22" s="11" t="s">
        <v>24</v>
      </c>
    </row>
    <row r="23" spans="2:19" s="6" customFormat="1" ht="12" customHeight="1">
      <c r="B23" s="29" t="s">
        <v>30</v>
      </c>
      <c r="C23" s="30"/>
      <c r="D23" s="30"/>
      <c r="E23" s="30"/>
      <c r="F23" s="30"/>
      <c r="G23" s="15"/>
      <c r="H23" s="27" t="s">
        <v>5</v>
      </c>
      <c r="I23" s="25"/>
      <c r="J23" s="24">
        <f>IF(SUM(K23:L23)&gt;0,SUM(K23:L23),"－")</f>
        <v>1</v>
      </c>
      <c r="K23" s="28">
        <v>1</v>
      </c>
      <c r="L23" s="28" t="s">
        <v>24</v>
      </c>
      <c r="M23" s="28">
        <v>23</v>
      </c>
      <c r="N23" s="24">
        <f>IF(SUM(O23:P23)&gt;0,SUM(O23:P23),"－")</f>
        <v>81</v>
      </c>
      <c r="O23" s="28">
        <v>47</v>
      </c>
      <c r="P23" s="28">
        <v>34</v>
      </c>
      <c r="Q23" s="24">
        <f>IF(SUM(R23:S23)&gt;0,SUM(R23:S23),"－")</f>
        <v>44</v>
      </c>
      <c r="R23" s="28">
        <v>24</v>
      </c>
      <c r="S23" s="28">
        <v>20</v>
      </c>
    </row>
    <row r="24" spans="2:19" s="6" customFormat="1" ht="12" customHeight="1">
      <c r="B24" s="29" t="s">
        <v>31</v>
      </c>
      <c r="C24" s="30"/>
      <c r="D24" s="30"/>
      <c r="E24" s="30"/>
      <c r="F24" s="30"/>
      <c r="G24" s="15"/>
      <c r="H24" s="27" t="s">
        <v>5</v>
      </c>
      <c r="I24" s="25"/>
      <c r="J24" s="24">
        <f>IF(SUM(K24:L24)&gt;0,SUM(K24:L24),"－")</f>
        <v>1</v>
      </c>
      <c r="K24" s="28">
        <v>1</v>
      </c>
      <c r="L24" s="28" t="s">
        <v>24</v>
      </c>
      <c r="M24" s="28">
        <v>27</v>
      </c>
      <c r="N24" s="24">
        <f>IF(SUM(O24:P24)&gt;0,SUM(O24:P24),"－")</f>
        <v>131</v>
      </c>
      <c r="O24" s="28">
        <v>71</v>
      </c>
      <c r="P24" s="28">
        <v>60</v>
      </c>
      <c r="Q24" s="24">
        <f>IF(SUM(R24:S24)&gt;0,SUM(R24:S24),"－")</f>
        <v>59</v>
      </c>
      <c r="R24" s="28">
        <v>30</v>
      </c>
      <c r="S24" s="28">
        <v>29</v>
      </c>
    </row>
    <row r="25" spans="2:19" s="6" customFormat="1" ht="12" customHeight="1">
      <c r="B25" s="29" t="s">
        <v>32</v>
      </c>
      <c r="C25" s="30"/>
      <c r="D25" s="30"/>
      <c r="E25" s="30"/>
      <c r="F25" s="30"/>
      <c r="G25" s="15"/>
      <c r="H25" s="27" t="s">
        <v>3</v>
      </c>
      <c r="I25" s="25"/>
      <c r="J25" s="24">
        <f>IF(SUM(K25:L25)=SUM(J26:J27),IF(SUM(J26:J27)&gt;0,SUM(J26:J27),"－"),"ｴﾗｰ")</f>
        <v>18</v>
      </c>
      <c r="K25" s="24">
        <f aca="true" t="shared" si="6" ref="K25:S25">IF(SUM(K26:K27)&gt;0,SUM(K26:K27),"－")</f>
        <v>14</v>
      </c>
      <c r="L25" s="24">
        <f t="shared" si="6"/>
        <v>4</v>
      </c>
      <c r="M25" s="24">
        <f t="shared" si="6"/>
        <v>281</v>
      </c>
      <c r="N25" s="24">
        <f>IF(SUM(O25:P25)=SUM(N26:N27),IF(SUM(N26:N27)&gt;0,SUM(N26:N27),"－"),"ｴﾗｰ")</f>
        <v>1396</v>
      </c>
      <c r="O25" s="24">
        <f t="shared" si="6"/>
        <v>852</v>
      </c>
      <c r="P25" s="24">
        <f t="shared" si="6"/>
        <v>544</v>
      </c>
      <c r="Q25" s="24">
        <f>IF(SUM(R25:S25)=SUM(Q26:Q27),IF(SUM(Q26:Q27)&gt;0,SUM(Q26:Q27),"－"),"ｴﾗｰ")</f>
        <v>495</v>
      </c>
      <c r="R25" s="24">
        <f t="shared" si="6"/>
        <v>249</v>
      </c>
      <c r="S25" s="24">
        <f t="shared" si="6"/>
        <v>246</v>
      </c>
    </row>
    <row r="26" spans="2:19" ht="12" customHeight="1">
      <c r="B26" s="29"/>
      <c r="C26" s="30"/>
      <c r="D26" s="30"/>
      <c r="E26" s="30"/>
      <c r="F26" s="30"/>
      <c r="G26" s="16"/>
      <c r="H26" s="17" t="s">
        <v>4</v>
      </c>
      <c r="I26" s="9"/>
      <c r="J26" s="11">
        <f>IF(SUM(K26:L26)&gt;0,SUM(K26:L26),"－")</f>
        <v>1</v>
      </c>
      <c r="K26" s="12">
        <v>1</v>
      </c>
      <c r="L26" s="12" t="s">
        <v>24</v>
      </c>
      <c r="M26" s="12">
        <v>9</v>
      </c>
      <c r="N26" s="11">
        <f>IF(SUM(O26:P26)&gt;0,SUM(O26:P26),"－")</f>
        <v>70</v>
      </c>
      <c r="O26" s="12">
        <v>47</v>
      </c>
      <c r="P26" s="12">
        <v>23</v>
      </c>
      <c r="Q26" s="11">
        <f>IF(SUM(R26:S26)&gt;0,SUM(R26:S26),"－")</f>
        <v>25</v>
      </c>
      <c r="R26" s="12">
        <v>17</v>
      </c>
      <c r="S26" s="12">
        <v>8</v>
      </c>
    </row>
    <row r="27" spans="2:19" ht="12" customHeight="1">
      <c r="B27" s="29"/>
      <c r="C27" s="30"/>
      <c r="D27" s="30"/>
      <c r="E27" s="30"/>
      <c r="F27" s="30"/>
      <c r="G27" s="16"/>
      <c r="H27" s="17" t="s">
        <v>5</v>
      </c>
      <c r="I27" s="9"/>
      <c r="J27" s="11">
        <f>IF(SUM(K27:L27)&gt;0,SUM(K27:L27),"－")</f>
        <v>17</v>
      </c>
      <c r="K27" s="12">
        <v>13</v>
      </c>
      <c r="L27" s="12">
        <v>4</v>
      </c>
      <c r="M27" s="12">
        <v>272</v>
      </c>
      <c r="N27" s="11">
        <f>IF(SUM(O27:P27)&gt;0,SUM(O27:P27),"－")</f>
        <v>1326</v>
      </c>
      <c r="O27" s="12">
        <v>805</v>
      </c>
      <c r="P27" s="12">
        <v>521</v>
      </c>
      <c r="Q27" s="11">
        <f>IF(SUM(R27:S27)&gt;0,SUM(R27:S27),"－")</f>
        <v>470</v>
      </c>
      <c r="R27" s="12">
        <v>232</v>
      </c>
      <c r="S27" s="12">
        <v>238</v>
      </c>
    </row>
    <row r="28" spans="2:19" s="6" customFormat="1" ht="12" customHeight="1">
      <c r="B28" s="29" t="s">
        <v>33</v>
      </c>
      <c r="C28" s="30"/>
      <c r="D28" s="30"/>
      <c r="E28" s="30"/>
      <c r="F28" s="30"/>
      <c r="G28" s="15"/>
      <c r="H28" s="27" t="s">
        <v>3</v>
      </c>
      <c r="I28" s="25"/>
      <c r="J28" s="24">
        <f>IF(SUM(K28:L28)=SUM(J29:J31),IF(SUM(J29:J31)&gt;0,SUM(J29:J31),"－"),"ｴﾗｰ")</f>
        <v>265</v>
      </c>
      <c r="K28" s="24">
        <f aca="true" t="shared" si="7" ref="K28:S28">IF(SUM(K29:K31)&gt;0,SUM(K29:K31),"－")</f>
        <v>261</v>
      </c>
      <c r="L28" s="24">
        <f t="shared" si="7"/>
        <v>4</v>
      </c>
      <c r="M28" s="24" t="str">
        <f t="shared" si="7"/>
        <v>－</v>
      </c>
      <c r="N28" s="24">
        <f>IF(SUM(O28:P28)=SUM(N29:N31),IF(SUM(N29:N31)&gt;0,SUM(N29:N31),"－"),"ｴﾗｰ")</f>
        <v>34211</v>
      </c>
      <c r="O28" s="24">
        <f t="shared" si="7"/>
        <v>17396</v>
      </c>
      <c r="P28" s="24">
        <f t="shared" si="7"/>
        <v>16815</v>
      </c>
      <c r="Q28" s="24">
        <f>IF(SUM(R28:S28)=SUM(Q29:Q31),IF(SUM(Q29:Q31)&gt;0,SUM(Q29:Q31),"－"),"ｴﾗｰ")</f>
        <v>1781</v>
      </c>
      <c r="R28" s="24">
        <f t="shared" si="7"/>
        <v>114</v>
      </c>
      <c r="S28" s="24">
        <f t="shared" si="7"/>
        <v>1667</v>
      </c>
    </row>
    <row r="29" spans="2:19" ht="12" customHeight="1">
      <c r="B29" s="29"/>
      <c r="C29" s="30"/>
      <c r="D29" s="30"/>
      <c r="E29" s="30"/>
      <c r="F29" s="30"/>
      <c r="G29" s="16"/>
      <c r="H29" s="17" t="s">
        <v>4</v>
      </c>
      <c r="I29" s="9"/>
      <c r="J29" s="11">
        <f>IF(SUM(K29:L29)&gt;0,SUM(K29:L29),"－")</f>
        <v>1</v>
      </c>
      <c r="K29" s="12">
        <v>1</v>
      </c>
      <c r="L29" s="12" t="s">
        <v>24</v>
      </c>
      <c r="M29" s="12" t="s">
        <v>14</v>
      </c>
      <c r="N29" s="11">
        <f>IF(SUM(O29:P29)&gt;0,SUM(O29:P29),"－")</f>
        <v>153</v>
      </c>
      <c r="O29" s="12">
        <v>76</v>
      </c>
      <c r="P29" s="12">
        <v>77</v>
      </c>
      <c r="Q29" s="11">
        <f>IF(SUM(R29:S29)&gt;0,SUM(R29:S29),"－")</f>
        <v>6</v>
      </c>
      <c r="R29" s="12">
        <v>2</v>
      </c>
      <c r="S29" s="12">
        <v>4</v>
      </c>
    </row>
    <row r="30" spans="2:19" ht="12" customHeight="1">
      <c r="B30" s="29"/>
      <c r="C30" s="30"/>
      <c r="D30" s="30"/>
      <c r="E30" s="30"/>
      <c r="F30" s="30"/>
      <c r="G30" s="16"/>
      <c r="H30" s="17" t="s">
        <v>5</v>
      </c>
      <c r="I30" s="9"/>
      <c r="J30" s="11">
        <f>IF(SUM(K30:L30)&gt;0,SUM(K30:L30),"－")</f>
        <v>122</v>
      </c>
      <c r="K30" s="12">
        <v>118</v>
      </c>
      <c r="L30" s="12">
        <v>4</v>
      </c>
      <c r="M30" s="12" t="s">
        <v>14</v>
      </c>
      <c r="N30" s="11">
        <f>IF(SUM(O30:P30)&gt;0,SUM(O30:P30),"－")</f>
        <v>10945</v>
      </c>
      <c r="O30" s="12">
        <v>5496</v>
      </c>
      <c r="P30" s="12">
        <v>5449</v>
      </c>
      <c r="Q30" s="11">
        <f>IF(SUM(R30:S30)&gt;0,SUM(R30:S30),"－")</f>
        <v>605</v>
      </c>
      <c r="R30" s="12">
        <v>24</v>
      </c>
      <c r="S30" s="12">
        <v>581</v>
      </c>
    </row>
    <row r="31" spans="2:19" ht="12" customHeight="1">
      <c r="B31" s="29"/>
      <c r="C31" s="30"/>
      <c r="D31" s="30"/>
      <c r="E31" s="30"/>
      <c r="F31" s="30"/>
      <c r="G31" s="16"/>
      <c r="H31" s="17" t="s">
        <v>6</v>
      </c>
      <c r="I31" s="9"/>
      <c r="J31" s="11">
        <f>IF(SUM(K31:L31)&gt;0,SUM(K31:L31),"－")</f>
        <v>142</v>
      </c>
      <c r="K31" s="12">
        <v>142</v>
      </c>
      <c r="L31" s="12" t="s">
        <v>24</v>
      </c>
      <c r="M31" s="12" t="s">
        <v>14</v>
      </c>
      <c r="N31" s="11">
        <f>IF(SUM(O31:P31)&gt;0,SUM(O31:P31),"－")</f>
        <v>23113</v>
      </c>
      <c r="O31" s="12">
        <v>11824</v>
      </c>
      <c r="P31" s="12">
        <v>11289</v>
      </c>
      <c r="Q31" s="11">
        <f>IF(SUM(R31:S31)&gt;0,SUM(R31:S31),"－")</f>
        <v>1170</v>
      </c>
      <c r="R31" s="12">
        <v>88</v>
      </c>
      <c r="S31" s="12">
        <v>1082</v>
      </c>
    </row>
    <row r="32" spans="2:19" s="6" customFormat="1" ht="12" customHeight="1">
      <c r="B32" s="29" t="s">
        <v>34</v>
      </c>
      <c r="C32" s="30"/>
      <c r="D32" s="30"/>
      <c r="E32" s="30"/>
      <c r="F32" s="30"/>
      <c r="G32" s="15"/>
      <c r="H32" s="27" t="s">
        <v>3</v>
      </c>
      <c r="I32" s="25"/>
      <c r="J32" s="24">
        <f>IF(SUM(K32:L32)=SUM(J33:J35),IF(SUM(J33:J35)&gt;0,SUM(J33:J35),"－"),"ｴﾗｰ")</f>
        <v>51</v>
      </c>
      <c r="K32" s="24">
        <f>IF(SUM(K33:K35)&gt;0,SUM(K33:K35),"－")</f>
        <v>51</v>
      </c>
      <c r="L32" s="24" t="str">
        <f>IF(SUM(L33:L35)&gt;0,SUM(L33:L35),"－")</f>
        <v>－</v>
      </c>
      <c r="M32" s="24" t="s">
        <v>29</v>
      </c>
      <c r="N32" s="24">
        <f>IF(SUM(O32:P32)=SUM(N33:N35),IF(SUM(N33:N35)&gt;0,SUM(N33:N35),"－"),"ｴﾗｰ")</f>
        <v>4456</v>
      </c>
      <c r="O32" s="24">
        <f>IF(SUM(O33:O35)&gt;0,SUM(O33:O35),"－")</f>
        <v>1332</v>
      </c>
      <c r="P32" s="24">
        <f>IF(SUM(P33:P35)&gt;0,SUM(P33:P35),"－")</f>
        <v>3124</v>
      </c>
      <c r="Q32" s="24">
        <f>IF(SUM(R32:S32)=SUM(Q33:Q35),IF(SUM(Q33:Q35)&gt;0,SUM(Q33:Q35),"－"),"ｴﾗｰ")</f>
        <v>245</v>
      </c>
      <c r="R32" s="24">
        <f>IF(SUM(R33:R35)&gt;0,SUM(R33:R35),"－")</f>
        <v>99</v>
      </c>
      <c r="S32" s="24">
        <f>IF(SUM(S33:S35)&gt;0,SUM(S33:S35),"－")</f>
        <v>146</v>
      </c>
    </row>
    <row r="33" spans="2:19" ht="12" customHeight="1">
      <c r="B33" s="29"/>
      <c r="C33" s="30"/>
      <c r="D33" s="30"/>
      <c r="E33" s="30"/>
      <c r="F33" s="30"/>
      <c r="G33" s="16"/>
      <c r="H33" s="17" t="s">
        <v>4</v>
      </c>
      <c r="I33" s="9"/>
      <c r="J33" s="11">
        <f>IF(SUM(K33:L33)&gt;0,SUM(K33:L33),"－")</f>
        <v>2</v>
      </c>
      <c r="K33" s="12">
        <v>2</v>
      </c>
      <c r="L33" s="12" t="s">
        <v>24</v>
      </c>
      <c r="M33" s="11" t="s">
        <v>14</v>
      </c>
      <c r="N33" s="11">
        <f>IF(SUM(O33:P33)&gt;0,SUM(O33:P33),"－")</f>
        <v>169</v>
      </c>
      <c r="O33" s="12" t="s">
        <v>24</v>
      </c>
      <c r="P33" s="12">
        <v>169</v>
      </c>
      <c r="Q33" s="11">
        <f>IF(SUM(R33:S33)&gt;0,SUM(R33:S33),"－")</f>
        <v>6</v>
      </c>
      <c r="R33" s="12" t="s">
        <v>24</v>
      </c>
      <c r="S33" s="12">
        <v>6</v>
      </c>
    </row>
    <row r="34" spans="2:19" ht="12" customHeight="1">
      <c r="B34" s="29"/>
      <c r="C34" s="30"/>
      <c r="D34" s="30"/>
      <c r="E34" s="30"/>
      <c r="F34" s="30"/>
      <c r="G34" s="16"/>
      <c r="H34" s="17" t="s">
        <v>5</v>
      </c>
      <c r="I34" s="9"/>
      <c r="J34" s="11">
        <f>IF(SUM(K34:L34)&gt;0,SUM(K34:L34),"－")</f>
        <v>1</v>
      </c>
      <c r="K34" s="12">
        <v>1</v>
      </c>
      <c r="L34" s="12" t="s">
        <v>24</v>
      </c>
      <c r="M34" s="11" t="s">
        <v>14</v>
      </c>
      <c r="N34" s="11">
        <f>IF(SUM(O34:P34)&gt;0,SUM(O34:P34),"－")</f>
        <v>82</v>
      </c>
      <c r="O34" s="12">
        <v>1</v>
      </c>
      <c r="P34" s="12">
        <v>81</v>
      </c>
      <c r="Q34" s="11">
        <f>IF(SUM(R34:S34)&gt;0,SUM(R34:S34),"－")</f>
        <v>5</v>
      </c>
      <c r="R34" s="12" t="s">
        <v>24</v>
      </c>
      <c r="S34" s="12">
        <v>5</v>
      </c>
    </row>
    <row r="35" spans="2:19" ht="12" customHeight="1">
      <c r="B35" s="29"/>
      <c r="C35" s="30"/>
      <c r="D35" s="30"/>
      <c r="E35" s="30"/>
      <c r="F35" s="30"/>
      <c r="G35" s="16"/>
      <c r="H35" s="17" t="s">
        <v>6</v>
      </c>
      <c r="I35" s="9"/>
      <c r="J35" s="11">
        <f>IF(SUM(K35:L35)&gt;0,SUM(K35:L35),"－")</f>
        <v>48</v>
      </c>
      <c r="K35" s="12">
        <v>48</v>
      </c>
      <c r="L35" s="12" t="s">
        <v>24</v>
      </c>
      <c r="M35" s="11" t="s">
        <v>14</v>
      </c>
      <c r="N35" s="11">
        <f>IF(SUM(O35:P35)&gt;0,SUM(O35:P35),"－")</f>
        <v>4205</v>
      </c>
      <c r="O35" s="12">
        <v>1331</v>
      </c>
      <c r="P35" s="12">
        <v>2874</v>
      </c>
      <c r="Q35" s="11">
        <f>IF(SUM(R35:S35)&gt;0,SUM(R35:S35),"－")</f>
        <v>234</v>
      </c>
      <c r="R35" s="12">
        <v>99</v>
      </c>
      <c r="S35" s="12">
        <v>135</v>
      </c>
    </row>
    <row r="36" spans="2:19" s="6" customFormat="1" ht="12" customHeight="1">
      <c r="B36" s="29" t="s">
        <v>35</v>
      </c>
      <c r="C36" s="30"/>
      <c r="D36" s="30"/>
      <c r="E36" s="30"/>
      <c r="F36" s="30"/>
      <c r="G36" s="15"/>
      <c r="H36" s="27" t="s">
        <v>3</v>
      </c>
      <c r="I36" s="25"/>
      <c r="J36" s="24">
        <f>IF(SUM(K36:L36)=SUM(J37:J38),IF(SUM(J37:J38)&gt;0,SUM(J37:J38),"－"),"ｴﾗｰ")</f>
        <v>106</v>
      </c>
      <c r="K36" s="24">
        <f>IF(SUM(K37:K38)&gt;0,SUM(K37:K38),"－")</f>
        <v>101</v>
      </c>
      <c r="L36" s="24">
        <f>IF(SUM(L37:L38)&gt;0,SUM(L37:L38),"－")</f>
        <v>5</v>
      </c>
      <c r="M36" s="24" t="s">
        <v>29</v>
      </c>
      <c r="N36" s="24">
        <f>IF(SUM(O36:P36)=SUM(N37:N38),IF(SUM(N37:N38)&gt;0,SUM(N37:N38),"－"),"ｴﾗｰ")</f>
        <v>10488</v>
      </c>
      <c r="O36" s="24">
        <f>IF(SUM(O37:O38)&gt;0,SUM(O37:O38),"－")</f>
        <v>4247</v>
      </c>
      <c r="P36" s="24">
        <f>IF(SUM(P37:P38)&gt;0,SUM(P37:P38),"－")</f>
        <v>6241</v>
      </c>
      <c r="Q36" s="24">
        <f>IF(SUM(R36:S36)=SUM(Q37:Q38),IF(SUM(Q37:Q38)&gt;0,SUM(Q37:Q38),"－"),"ｴﾗｰ")</f>
        <v>311</v>
      </c>
      <c r="R36" s="24">
        <f>IF(SUM(R37:R38)&gt;0,SUM(R37:R38),"－")</f>
        <v>115</v>
      </c>
      <c r="S36" s="24">
        <f>IF(SUM(S37:S38)&gt;0,SUM(S37:S38),"－")</f>
        <v>196</v>
      </c>
    </row>
    <row r="37" spans="2:19" ht="12" customHeight="1">
      <c r="B37" s="29"/>
      <c r="C37" s="30"/>
      <c r="D37" s="30"/>
      <c r="E37" s="30"/>
      <c r="F37" s="30"/>
      <c r="G37" s="16"/>
      <c r="H37" s="17" t="s">
        <v>5</v>
      </c>
      <c r="I37" s="9"/>
      <c r="J37" s="11">
        <f>IF(SUM(K37:L37)&gt;0,SUM(K37:L37),"－")</f>
        <v>3</v>
      </c>
      <c r="K37" s="12">
        <v>3</v>
      </c>
      <c r="L37" s="12" t="s">
        <v>24</v>
      </c>
      <c r="M37" s="11" t="s">
        <v>14</v>
      </c>
      <c r="N37" s="11">
        <f>IF(SUM(O37:P37)&gt;0,SUM(O37:P37),"－")</f>
        <v>491</v>
      </c>
      <c r="O37" s="12">
        <v>79</v>
      </c>
      <c r="P37" s="12">
        <v>412</v>
      </c>
      <c r="Q37" s="11">
        <f>IF(SUM(R37:S37)&gt;0,SUM(R37:S37),"－")</f>
        <v>17</v>
      </c>
      <c r="R37" s="12">
        <v>2</v>
      </c>
      <c r="S37" s="12">
        <v>15</v>
      </c>
    </row>
    <row r="38" spans="2:19" ht="12" customHeight="1">
      <c r="B38" s="32"/>
      <c r="C38" s="33"/>
      <c r="D38" s="33"/>
      <c r="E38" s="33"/>
      <c r="F38" s="33"/>
      <c r="G38" s="21"/>
      <c r="H38" s="22" t="s">
        <v>6</v>
      </c>
      <c r="I38" s="10"/>
      <c r="J38" s="11">
        <f>IF(SUM(K38:L38)&gt;0,SUM(K38:L38),"－")</f>
        <v>103</v>
      </c>
      <c r="K38" s="12">
        <v>98</v>
      </c>
      <c r="L38" s="12">
        <v>5</v>
      </c>
      <c r="M38" s="11" t="s">
        <v>14</v>
      </c>
      <c r="N38" s="11">
        <f>IF(SUM(O38:P38)&gt;0,SUM(O38:P38),"－")</f>
        <v>9997</v>
      </c>
      <c r="O38" s="12">
        <v>4168</v>
      </c>
      <c r="P38" s="12">
        <v>5829</v>
      </c>
      <c r="Q38" s="11">
        <f>IF(SUM(R38:S38)&gt;0,SUM(R38:S38),"－")</f>
        <v>294</v>
      </c>
      <c r="R38" s="12">
        <v>113</v>
      </c>
      <c r="S38" s="12">
        <v>181</v>
      </c>
    </row>
    <row r="39" spans="2:19" ht="12" customHeight="1">
      <c r="B39" s="4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2" customHeight="1">
      <c r="B40" s="4" t="s">
        <v>36</v>
      </c>
      <c r="C40" s="4"/>
      <c r="D40" s="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7" ht="12" customHeight="1">
      <c r="B41" s="4" t="s">
        <v>37</v>
      </c>
      <c r="C41" s="4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</sheetData>
  <mergeCells count="21">
    <mergeCell ref="B4:I5"/>
    <mergeCell ref="B2:S2"/>
    <mergeCell ref="Q4:S4"/>
    <mergeCell ref="N4:P4"/>
    <mergeCell ref="J4:L4"/>
    <mergeCell ref="M4:M5"/>
    <mergeCell ref="F19:F20"/>
    <mergeCell ref="B6:H6"/>
    <mergeCell ref="F14:F16"/>
    <mergeCell ref="B7:F9"/>
    <mergeCell ref="B10:F13"/>
    <mergeCell ref="B32:F35"/>
    <mergeCell ref="F17:F18"/>
    <mergeCell ref="B36:F38"/>
    <mergeCell ref="F21:F22"/>
    <mergeCell ref="B28:F31"/>
    <mergeCell ref="B23:F23"/>
    <mergeCell ref="B24:F24"/>
    <mergeCell ref="B25:F27"/>
    <mergeCell ref="B15:B21"/>
    <mergeCell ref="D19:D20"/>
  </mergeCells>
  <printOptions horizontalCentered="1"/>
  <pageMargins left="0.4724409448818898" right="0.4724409448818898" top="0.5905511811023623" bottom="0.7874015748031497" header="0.3937007874015748" footer="0.3937007874015748"/>
  <pageSetup firstPageNumber="21" useFirstPageNumber="1" horizontalDpi="300" verticalDpi="3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2004-01-26T07:20:33Z</cp:lastPrinted>
  <dcterms:created xsi:type="dcterms:W3CDTF">1997-10-17T13:13:02Z</dcterms:created>
  <dcterms:modified xsi:type="dcterms:W3CDTF">2004-01-26T07:20:34Z</dcterms:modified>
  <cp:category/>
  <cp:version/>
  <cp:contentType/>
  <cp:contentStatus/>
</cp:coreProperties>
</file>