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9090" activeTab="0"/>
  </bookViews>
  <sheets>
    <sheet name="Ｐ５１" sheetId="1" r:id="rId1"/>
  </sheets>
  <externalReferences>
    <externalReference r:id="rId4"/>
  </externalReferences>
  <definedNames>
    <definedName name="_xlnm.Print_Area" localSheetId="0">'Ｐ５１'!$A$2:$R$41</definedName>
  </definedNames>
  <calcPr fullCalcOnLoad="1"/>
</workbook>
</file>

<file path=xl/sharedStrings.xml><?xml version="1.0" encoding="utf-8"?>
<sst xmlns="http://schemas.openxmlformats.org/spreadsheetml/2006/main" count="75" uniqueCount="67">
  <si>
    <t>（単位：千円）</t>
  </si>
  <si>
    <t>日本私学</t>
  </si>
  <si>
    <t>私学厚生</t>
  </si>
  <si>
    <t>施設設備</t>
  </si>
  <si>
    <t xml:space="preserve"> 授業料</t>
  </si>
  <si>
    <t>交通遺児</t>
  </si>
  <si>
    <t>同和教育</t>
  </si>
  <si>
    <t>私立学校</t>
  </si>
  <si>
    <t>同和対策</t>
  </si>
  <si>
    <t>専修学校</t>
  </si>
  <si>
    <t>幼稚園</t>
  </si>
  <si>
    <t>私立大学</t>
  </si>
  <si>
    <t>　その他</t>
  </si>
  <si>
    <t>総額</t>
  </si>
  <si>
    <t>振興･共済</t>
  </si>
  <si>
    <t>協会</t>
  </si>
  <si>
    <t>資金利子</t>
  </si>
  <si>
    <t xml:space="preserve"> 減免</t>
  </si>
  <si>
    <t>授業料</t>
  </si>
  <si>
    <t>研究</t>
  </si>
  <si>
    <t>特色教育</t>
  </si>
  <si>
    <t>各種学校</t>
  </si>
  <si>
    <t>心障児</t>
  </si>
  <si>
    <t>老朽園舎</t>
  </si>
  <si>
    <t>園舎</t>
  </si>
  <si>
    <t>教育環境</t>
  </si>
  <si>
    <t>教育改革</t>
  </si>
  <si>
    <t>教育活動</t>
  </si>
  <si>
    <t>年度</t>
  </si>
  <si>
    <t>事業団</t>
  </si>
  <si>
    <t>補給</t>
  </si>
  <si>
    <t>減免</t>
  </si>
  <si>
    <t>指定校</t>
  </si>
  <si>
    <t>振興ﾓﾃﾞﾙ</t>
  </si>
  <si>
    <t>等進学</t>
  </si>
  <si>
    <t>生涯学習</t>
  </si>
  <si>
    <t>就園対策</t>
  </si>
  <si>
    <t>施設整備</t>
  </si>
  <si>
    <t xml:space="preserve"> ﾘﾆｭｰｱﾙ</t>
  </si>
  <si>
    <t>整備費</t>
  </si>
  <si>
    <t>推進特別</t>
  </si>
  <si>
    <t>費</t>
  </si>
  <si>
    <t>事業</t>
  </si>
  <si>
    <t>奨励費</t>
  </si>
  <si>
    <t>促進事業</t>
  </si>
  <si>
    <t>経費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</si>
  <si>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</si>
  <si>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</si>
  <si>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</si>
  <si>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</si>
  <si>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</si>
  <si>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</si>
  <si>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</si>
  <si>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</si>
  <si>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</si>
  <si>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</si>
  <si>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　　　･(　)内の数字は、補助対象設置者数(同和対策専修学校等進学奨励費については対象者数)です。</t>
  </si>
  <si>
    <t>･その他については、昭和53年度から57年度まで文化振興補助(6,000千円)が含まれており、また、昭和56･57年度には、</t>
  </si>
  <si>
    <t xml:space="preserve"> 教員等海外派遣事業(2,600千円)が含まれています。</t>
  </si>
  <si>
    <t>･平成５年度のその他は、若葉(23,000千円)に対する補助です。</t>
  </si>
  <si>
    <t>･平成６年度のその他は、群私幼(300千円)及び若葉(3,076千円)に対する補助です。</t>
  </si>
  <si>
    <t>　　　･平成７年度に発足した私立学校教育改革推進特別経費については、上段が幼稚園分、下段が小･中･高校分です。</t>
  </si>
  <si>
    <t>･平成７年度のその他は、専各協会(300千円)及び厚生協会(300千円)に対する補助です。</t>
  </si>
  <si>
    <t>　　　・平成９年度から私学共済組合は日本私学振興・共済事業団に変わっています。</t>
  </si>
  <si>
    <t>　　　･平成１１年度のその他は、第４回数学史・数学教育国際シンポジウム(150千円)に対する補助です。</t>
  </si>
  <si>
    <t>その他の補助（決算額）の推移</t>
  </si>
  <si>
    <t>（注）・平成１１年度は、平成１１年１２月３１日現在の予算額です。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</si>
</sst>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</numFmts>
  <fonts count="5">
    <font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177" fontId="2" fillId="0" borderId="1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7" xfId="0" applyNumberFormat="1" applyFont="1" applyBorder="1" applyAlignment="1">
      <alignment horizontal="center"/>
    </xf>
    <xf numFmtId="177" fontId="2" fillId="0" borderId="8" xfId="0" applyNumberFormat="1" applyFont="1" applyBorder="1" applyAlignment="1">
      <alignment horizontal="center"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2" xfId="0" applyNumberFormat="1" applyFont="1" applyBorder="1" applyAlignment="1" applyProtection="1">
      <alignment/>
      <protection locked="0"/>
    </xf>
    <xf numFmtId="177" fontId="2" fillId="0" borderId="3" xfId="0" applyNumberFormat="1" applyFont="1" applyBorder="1" applyAlignment="1" applyProtection="1">
      <alignment/>
      <protection locked="0"/>
    </xf>
    <xf numFmtId="177" fontId="2" fillId="0" borderId="4" xfId="0" applyNumberFormat="1" applyFont="1" applyBorder="1" applyAlignment="1" applyProtection="1">
      <alignment/>
      <protection locked="0"/>
    </xf>
    <xf numFmtId="177" fontId="0" fillId="0" borderId="0" xfId="0" applyNumberFormat="1" applyBorder="1" applyAlignment="1">
      <alignment/>
    </xf>
    <xf numFmtId="177" fontId="2" fillId="0" borderId="16" xfId="0" applyNumberFormat="1" applyFont="1" applyBorder="1" applyAlignment="1" applyProtection="1">
      <alignment/>
      <protection locked="0"/>
    </xf>
    <xf numFmtId="177" fontId="2" fillId="0" borderId="17" xfId="0" applyNumberFormat="1" applyFont="1" applyBorder="1" applyAlignment="1" applyProtection="1">
      <alignment/>
      <protection locked="0"/>
    </xf>
    <xf numFmtId="177" fontId="2" fillId="0" borderId="18" xfId="0" applyNumberFormat="1" applyFont="1" applyBorder="1" applyAlignment="1" applyProtection="1">
      <alignment/>
      <protection locked="0"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3" fillId="0" borderId="5" xfId="0" applyNumberFormat="1" applyFont="1" applyBorder="1" applyAlignment="1">
      <alignment horizontal="right"/>
    </xf>
    <xf numFmtId="177" fontId="2" fillId="0" borderId="8" xfId="0" applyNumberFormat="1" applyFont="1" applyBorder="1" applyAlignment="1" applyProtection="1">
      <alignment/>
      <protection locked="0"/>
    </xf>
    <xf numFmtId="177" fontId="2" fillId="0" borderId="9" xfId="0" applyNumberFormat="1" applyFont="1" applyBorder="1" applyAlignment="1" applyProtection="1">
      <alignment/>
      <protection locked="0"/>
    </xf>
    <xf numFmtId="177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>
      <alignment/>
    </xf>
    <xf numFmtId="177" fontId="4" fillId="0" borderId="0" xfId="0" applyNumberFormat="1" applyFont="1" applyAlignment="1" applyProtection="1">
      <alignment/>
      <protection locked="0"/>
    </xf>
    <xf numFmtId="177" fontId="2" fillId="0" borderId="1" xfId="0" applyNumberFormat="1" applyFont="1" applyBorder="1" applyAlignment="1" applyProtection="1">
      <alignment horizontal="left"/>
      <protection locked="0"/>
    </xf>
    <xf numFmtId="0" fontId="0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ai%20box\&#31169;&#23398;&#32113;&#35336;\&#12496;&#12483;&#12463;&#12450;&#12483;&#12503;&#31561;\&#31169;&#23398;&#21161;&#25104;&#12398;&#29366;&#27841;&#65328;&#65300;&#65304;&#65374;&#65301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決算推移 参考"/>
      <sheetName val="決算推移"/>
      <sheetName val="Ｐ４９"/>
      <sheetName val="Ｐ５０（１）"/>
      <sheetName val="Ｐ５０（２）"/>
      <sheetName val="Ｐ５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 customHeight="1"/>
  <cols>
    <col min="1" max="1" width="6.625" style="3" customWidth="1"/>
    <col min="2" max="2" width="9.125" style="2" customWidth="1"/>
    <col min="3" max="4" width="8.125" style="3" customWidth="1"/>
    <col min="5" max="8" width="7.625" style="3" customWidth="1"/>
    <col min="9" max="9" width="8.50390625" style="3" customWidth="1"/>
    <col min="10" max="18" width="7.625" style="3" customWidth="1"/>
    <col min="19" max="16384" width="9.00390625" style="3" customWidth="1"/>
  </cols>
  <sheetData>
    <row r="1" ht="14.25" customHeight="1">
      <c r="A1" s="1"/>
    </row>
    <row r="2" ht="14.25" customHeight="1">
      <c r="A2" t="s">
        <v>65</v>
      </c>
    </row>
    <row r="3" ht="14.25" customHeight="1">
      <c r="R3" s="4" t="s">
        <v>0</v>
      </c>
    </row>
    <row r="4" spans="1:18" ht="14.25" customHeight="1">
      <c r="A4" s="5"/>
      <c r="B4" s="6"/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7</v>
      </c>
      <c r="Q4" s="8" t="s">
        <v>11</v>
      </c>
      <c r="R4" s="9" t="s">
        <v>12</v>
      </c>
    </row>
    <row r="5" spans="1:18" ht="14.25" customHeight="1">
      <c r="A5" s="10"/>
      <c r="B5" s="11" t="s">
        <v>13</v>
      </c>
      <c r="C5" s="12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9</v>
      </c>
      <c r="K5" s="13" t="s">
        <v>21</v>
      </c>
      <c r="L5" s="13" t="s">
        <v>22</v>
      </c>
      <c r="M5" s="13" t="s">
        <v>23</v>
      </c>
      <c r="N5" s="13" t="s">
        <v>24</v>
      </c>
      <c r="O5" s="13" t="s">
        <v>25</v>
      </c>
      <c r="P5" s="13" t="s">
        <v>26</v>
      </c>
      <c r="Q5" s="13" t="s">
        <v>27</v>
      </c>
      <c r="R5" s="14"/>
    </row>
    <row r="6" spans="1:18" ht="14.25" customHeight="1">
      <c r="A6" s="10" t="s">
        <v>28</v>
      </c>
      <c r="B6" s="15"/>
      <c r="C6" s="16" t="s">
        <v>29</v>
      </c>
      <c r="D6" s="13"/>
      <c r="E6" s="13" t="s">
        <v>30</v>
      </c>
      <c r="F6" s="13"/>
      <c r="G6" s="13" t="s">
        <v>31</v>
      </c>
      <c r="H6" s="13" t="s">
        <v>32</v>
      </c>
      <c r="I6" s="13" t="s">
        <v>33</v>
      </c>
      <c r="J6" s="13" t="s">
        <v>34</v>
      </c>
      <c r="K6" s="13" t="s">
        <v>35</v>
      </c>
      <c r="L6" s="13" t="s">
        <v>36</v>
      </c>
      <c r="M6" s="13" t="s">
        <v>37</v>
      </c>
      <c r="N6" s="13" t="s">
        <v>38</v>
      </c>
      <c r="O6" s="13" t="s">
        <v>39</v>
      </c>
      <c r="P6" s="13" t="s">
        <v>40</v>
      </c>
      <c r="Q6" s="13" t="s">
        <v>41</v>
      </c>
      <c r="R6" s="14"/>
    </row>
    <row r="7" spans="1:18" ht="14.25" customHeight="1" thickBot="1">
      <c r="A7" s="17"/>
      <c r="B7" s="18"/>
      <c r="C7" s="19"/>
      <c r="D7" s="20"/>
      <c r="E7" s="20"/>
      <c r="F7" s="20"/>
      <c r="G7" s="20"/>
      <c r="H7" s="20"/>
      <c r="I7" s="20" t="s">
        <v>42</v>
      </c>
      <c r="J7" s="20" t="s">
        <v>43</v>
      </c>
      <c r="K7" s="20" t="s">
        <v>44</v>
      </c>
      <c r="L7" s="20" t="s">
        <v>41</v>
      </c>
      <c r="M7" s="20" t="s">
        <v>41</v>
      </c>
      <c r="N7" s="20" t="s">
        <v>42</v>
      </c>
      <c r="O7" s="20"/>
      <c r="P7" s="20" t="s">
        <v>45</v>
      </c>
      <c r="Q7" s="20"/>
      <c r="R7" s="21"/>
    </row>
    <row r="8" spans="1:18" s="25" customFormat="1" ht="14.25" customHeight="1" thickTop="1">
      <c r="A8" s="40" t="s">
        <v>46</v>
      </c>
      <c r="B8" s="22"/>
      <c r="C8" s="23"/>
      <c r="D8" s="24"/>
      <c r="E8" s="24"/>
      <c r="F8" s="24">
        <v>-9</v>
      </c>
      <c r="G8" s="24">
        <v>-3</v>
      </c>
      <c r="H8" s="8">
        <v>-1</v>
      </c>
      <c r="I8" s="24"/>
      <c r="J8" s="8"/>
      <c r="K8" s="8"/>
      <c r="L8" s="8">
        <v>-9</v>
      </c>
      <c r="M8" s="8">
        <v>-1</v>
      </c>
      <c r="N8" s="8"/>
      <c r="O8" s="8"/>
      <c r="P8" s="8"/>
      <c r="Q8" s="8"/>
      <c r="R8" s="9"/>
    </row>
    <row r="9" spans="1:18" ht="14.25" customHeight="1">
      <c r="A9" s="42"/>
      <c r="B9" s="26">
        <f>SUM(C9:R9)</f>
        <v>275150</v>
      </c>
      <c r="C9" s="27">
        <v>66868</v>
      </c>
      <c r="D9" s="28">
        <v>179659</v>
      </c>
      <c r="E9" s="28">
        <v>15943</v>
      </c>
      <c r="F9" s="28">
        <v>6597</v>
      </c>
      <c r="G9" s="28">
        <v>630</v>
      </c>
      <c r="H9" s="28">
        <v>200</v>
      </c>
      <c r="I9" s="28"/>
      <c r="J9" s="29"/>
      <c r="K9" s="29">
        <v>1200</v>
      </c>
      <c r="L9" s="29">
        <v>1900</v>
      </c>
      <c r="M9" s="29">
        <v>1458</v>
      </c>
      <c r="N9" s="29"/>
      <c r="O9" s="29"/>
      <c r="P9" s="29"/>
      <c r="Q9" s="29"/>
      <c r="R9" s="30">
        <v>695</v>
      </c>
    </row>
    <row r="10" spans="1:18" s="25" customFormat="1" ht="14.25" customHeight="1">
      <c r="A10" s="40" t="s">
        <v>47</v>
      </c>
      <c r="B10" s="22"/>
      <c r="C10" s="23"/>
      <c r="D10" s="24"/>
      <c r="E10" s="24"/>
      <c r="F10" s="24">
        <v>-9</v>
      </c>
      <c r="G10" s="24">
        <v>-4</v>
      </c>
      <c r="H10" s="8">
        <v>-1</v>
      </c>
      <c r="I10" s="24"/>
      <c r="J10" s="8"/>
      <c r="K10" s="8"/>
      <c r="L10" s="8">
        <v>-11</v>
      </c>
      <c r="M10" s="8">
        <v>-1</v>
      </c>
      <c r="N10" s="8"/>
      <c r="O10" s="8"/>
      <c r="P10" s="8"/>
      <c r="Q10" s="8"/>
      <c r="R10" s="9"/>
    </row>
    <row r="11" spans="1:18" ht="14.25" customHeight="1">
      <c r="A11" s="42"/>
      <c r="B11" s="26">
        <f>SUM(C11:R11)</f>
        <v>300016</v>
      </c>
      <c r="C11" s="27">
        <v>71147</v>
      </c>
      <c r="D11" s="28">
        <v>192311</v>
      </c>
      <c r="E11" s="28">
        <v>15699</v>
      </c>
      <c r="F11" s="28">
        <v>6623</v>
      </c>
      <c r="G11" s="28">
        <v>756</v>
      </c>
      <c r="H11" s="28">
        <v>200</v>
      </c>
      <c r="I11" s="28"/>
      <c r="J11" s="29"/>
      <c r="K11" s="29">
        <v>1200</v>
      </c>
      <c r="L11" s="29">
        <v>3150</v>
      </c>
      <c r="M11" s="29">
        <v>8930</v>
      </c>
      <c r="N11" s="29"/>
      <c r="O11" s="29"/>
      <c r="P11" s="29"/>
      <c r="Q11" s="29"/>
      <c r="R11" s="30"/>
    </row>
    <row r="12" spans="1:18" s="25" customFormat="1" ht="14.25" customHeight="1">
      <c r="A12" s="40" t="s">
        <v>48</v>
      </c>
      <c r="B12" s="22"/>
      <c r="C12" s="23"/>
      <c r="D12" s="24"/>
      <c r="E12" s="24"/>
      <c r="F12" s="24">
        <v>-9</v>
      </c>
      <c r="G12" s="24">
        <v>-4</v>
      </c>
      <c r="H12" s="8">
        <v>-1</v>
      </c>
      <c r="I12" s="24"/>
      <c r="J12" s="8"/>
      <c r="K12" s="8"/>
      <c r="L12" s="8">
        <v>-11</v>
      </c>
      <c r="M12" s="8">
        <v>-3</v>
      </c>
      <c r="N12" s="8"/>
      <c r="O12" s="8"/>
      <c r="P12" s="8"/>
      <c r="Q12" s="8"/>
      <c r="R12" s="9"/>
    </row>
    <row r="13" spans="1:18" ht="14.25" customHeight="1">
      <c r="A13" s="42"/>
      <c r="B13" s="26">
        <f>SUM(C13:R13)</f>
        <v>329925</v>
      </c>
      <c r="C13" s="27">
        <v>78059</v>
      </c>
      <c r="D13" s="28">
        <v>205363</v>
      </c>
      <c r="E13" s="28">
        <v>15007</v>
      </c>
      <c r="F13" s="28">
        <v>6235</v>
      </c>
      <c r="G13" s="28">
        <v>630</v>
      </c>
      <c r="H13" s="28">
        <v>200</v>
      </c>
      <c r="I13" s="28"/>
      <c r="J13" s="29"/>
      <c r="K13" s="29">
        <v>1200</v>
      </c>
      <c r="L13" s="29">
        <v>3600</v>
      </c>
      <c r="M13" s="29">
        <v>19631</v>
      </c>
      <c r="N13" s="29"/>
      <c r="O13" s="29"/>
      <c r="P13" s="29"/>
      <c r="Q13" s="29"/>
      <c r="R13" s="30"/>
    </row>
    <row r="14" spans="1:18" ht="14.25" customHeight="1">
      <c r="A14" s="40" t="s">
        <v>49</v>
      </c>
      <c r="B14" s="22"/>
      <c r="C14" s="23"/>
      <c r="D14" s="24"/>
      <c r="E14" s="24"/>
      <c r="F14" s="24">
        <v>-8</v>
      </c>
      <c r="G14" s="24">
        <v>-3</v>
      </c>
      <c r="H14" s="8">
        <v>-1</v>
      </c>
      <c r="I14" s="24"/>
      <c r="J14" s="8"/>
      <c r="K14" s="8"/>
      <c r="L14" s="8">
        <v>-10</v>
      </c>
      <c r="M14" s="8">
        <v>-1</v>
      </c>
      <c r="N14" s="8"/>
      <c r="O14" s="8"/>
      <c r="P14" s="8"/>
      <c r="Q14" s="8"/>
      <c r="R14" s="31"/>
    </row>
    <row r="15" spans="1:18" ht="14.25" customHeight="1">
      <c r="A15" s="42"/>
      <c r="B15" s="26">
        <f>SUM(C15:R15)</f>
        <v>358724</v>
      </c>
      <c r="C15" s="32">
        <v>83955</v>
      </c>
      <c r="D15" s="33">
        <v>219750</v>
      </c>
      <c r="E15" s="33">
        <v>13827</v>
      </c>
      <c r="F15" s="33">
        <v>5658</v>
      </c>
      <c r="G15" s="33">
        <v>414</v>
      </c>
      <c r="H15" s="28">
        <v>200</v>
      </c>
      <c r="I15" s="33"/>
      <c r="J15" s="29"/>
      <c r="K15" s="29">
        <v>1920</v>
      </c>
      <c r="L15" s="29">
        <v>3150</v>
      </c>
      <c r="M15" s="29">
        <v>6850</v>
      </c>
      <c r="N15" s="29"/>
      <c r="O15" s="29"/>
      <c r="P15" s="29"/>
      <c r="Q15" s="29"/>
      <c r="R15" s="34">
        <v>23000</v>
      </c>
    </row>
    <row r="16" spans="1:18" ht="14.25" customHeight="1">
      <c r="A16" s="40" t="s">
        <v>50</v>
      </c>
      <c r="B16" s="22"/>
      <c r="C16" s="23"/>
      <c r="D16" s="24"/>
      <c r="E16" s="24"/>
      <c r="F16" s="24">
        <v>-9</v>
      </c>
      <c r="G16" s="24">
        <v>-5</v>
      </c>
      <c r="H16" s="8">
        <v>-1</v>
      </c>
      <c r="I16" s="24"/>
      <c r="J16" s="8"/>
      <c r="K16" s="8"/>
      <c r="L16" s="8">
        <v>-10</v>
      </c>
      <c r="M16" s="8">
        <v>-1</v>
      </c>
      <c r="N16" s="8">
        <v>-10</v>
      </c>
      <c r="O16" s="8"/>
      <c r="P16" s="8"/>
      <c r="Q16" s="8"/>
      <c r="R16" s="31"/>
    </row>
    <row r="17" spans="1:18" ht="14.25" customHeight="1">
      <c r="A17" s="42"/>
      <c r="B17" s="26">
        <f>SUM(C17:R17)</f>
        <v>387627</v>
      </c>
      <c r="C17" s="32">
        <v>89024</v>
      </c>
      <c r="D17" s="33">
        <v>236260</v>
      </c>
      <c r="E17" s="33">
        <v>13061</v>
      </c>
      <c r="F17" s="33">
        <v>5180</v>
      </c>
      <c r="G17" s="33">
        <v>828</v>
      </c>
      <c r="H17" s="28">
        <v>200</v>
      </c>
      <c r="I17" s="33"/>
      <c r="J17" s="29"/>
      <c r="K17" s="29">
        <v>1920</v>
      </c>
      <c r="L17" s="29">
        <v>5792</v>
      </c>
      <c r="M17" s="29">
        <v>1986</v>
      </c>
      <c r="N17" s="29">
        <v>30000</v>
      </c>
      <c r="O17" s="29"/>
      <c r="P17" s="29"/>
      <c r="Q17" s="29"/>
      <c r="R17" s="34">
        <f>300+3076</f>
        <v>3376</v>
      </c>
    </row>
    <row r="18" spans="1:18" ht="14.25" customHeight="1">
      <c r="A18" s="40" t="s">
        <v>51</v>
      </c>
      <c r="B18" s="22"/>
      <c r="C18" s="23"/>
      <c r="D18" s="24"/>
      <c r="E18" s="24"/>
      <c r="F18" s="24">
        <v>-9</v>
      </c>
      <c r="G18" s="24">
        <v>-5</v>
      </c>
      <c r="H18" s="24">
        <v>-1</v>
      </c>
      <c r="I18" s="24"/>
      <c r="J18" s="8"/>
      <c r="K18" s="8"/>
      <c r="L18" s="8"/>
      <c r="M18" s="8"/>
      <c r="N18" s="8"/>
      <c r="O18" s="8"/>
      <c r="P18" s="8">
        <v>6000</v>
      </c>
      <c r="Q18" s="8"/>
      <c r="R18" s="9"/>
    </row>
    <row r="19" spans="1:18" ht="14.25" customHeight="1">
      <c r="A19" s="42"/>
      <c r="B19" s="26">
        <f>SUM(C19:R19)+P18</f>
        <v>485338</v>
      </c>
      <c r="C19" s="32">
        <v>90355</v>
      </c>
      <c r="D19" s="33">
        <v>248603</v>
      </c>
      <c r="E19" s="33">
        <v>12772</v>
      </c>
      <c r="F19" s="33">
        <v>5318</v>
      </c>
      <c r="G19" s="33">
        <v>1104</v>
      </c>
      <c r="H19" s="33">
        <v>200</v>
      </c>
      <c r="I19" s="33"/>
      <c r="J19" s="29"/>
      <c r="K19" s="29">
        <v>1920</v>
      </c>
      <c r="L19" s="29">
        <v>16290</v>
      </c>
      <c r="M19" s="29">
        <v>37305</v>
      </c>
      <c r="N19" s="29">
        <v>34541</v>
      </c>
      <c r="O19" s="29"/>
      <c r="P19" s="35">
        <v>8420</v>
      </c>
      <c r="Q19" s="29">
        <v>21910</v>
      </c>
      <c r="R19" s="30">
        <v>600</v>
      </c>
    </row>
    <row r="20" spans="1:18" ht="14.25" customHeight="1">
      <c r="A20" s="40" t="s">
        <v>52</v>
      </c>
      <c r="B20" s="22"/>
      <c r="C20" s="23"/>
      <c r="D20" s="24"/>
      <c r="E20" s="24"/>
      <c r="F20" s="24">
        <v>-9</v>
      </c>
      <c r="G20" s="24">
        <v>-5</v>
      </c>
      <c r="H20" s="24">
        <v>-1</v>
      </c>
      <c r="I20" s="24"/>
      <c r="J20" s="8"/>
      <c r="K20" s="8"/>
      <c r="L20" s="8"/>
      <c r="M20" s="8"/>
      <c r="N20" s="8"/>
      <c r="O20" s="8"/>
      <c r="P20" s="8">
        <v>8000</v>
      </c>
      <c r="Q20" s="8"/>
      <c r="R20" s="9"/>
    </row>
    <row r="21" spans="1:18" ht="14.25" customHeight="1">
      <c r="A21" s="42"/>
      <c r="B21" s="26">
        <f>SUM(C21:R21)+P20</f>
        <v>457676</v>
      </c>
      <c r="C21" s="32">
        <v>92099</v>
      </c>
      <c r="D21" s="33">
        <v>251217</v>
      </c>
      <c r="E21" s="33">
        <v>12572</v>
      </c>
      <c r="F21" s="33">
        <v>6027</v>
      </c>
      <c r="G21" s="33">
        <v>1176</v>
      </c>
      <c r="H21" s="33">
        <v>200</v>
      </c>
      <c r="I21" s="33"/>
      <c r="J21" s="29"/>
      <c r="K21" s="29">
        <v>1920</v>
      </c>
      <c r="L21" s="29">
        <v>21771</v>
      </c>
      <c r="M21" s="29">
        <v>6492</v>
      </c>
      <c r="N21" s="29">
        <v>22109</v>
      </c>
      <c r="O21" s="29"/>
      <c r="P21" s="35">
        <v>13240</v>
      </c>
      <c r="Q21" s="29">
        <v>20853</v>
      </c>
      <c r="R21" s="30"/>
    </row>
    <row r="22" spans="1:18" s="1" customFormat="1" ht="14.25" customHeight="1">
      <c r="A22" s="40" t="s">
        <v>53</v>
      </c>
      <c r="B22" s="22"/>
      <c r="C22" s="23"/>
      <c r="D22" s="24"/>
      <c r="E22" s="24"/>
      <c r="F22" s="24">
        <v>-10</v>
      </c>
      <c r="G22" s="24">
        <v>-5</v>
      </c>
      <c r="H22" s="24">
        <v>-1</v>
      </c>
      <c r="I22" s="24"/>
      <c r="J22" s="8"/>
      <c r="K22" s="8"/>
      <c r="L22" s="8"/>
      <c r="M22" s="8"/>
      <c r="N22" s="8"/>
      <c r="O22" s="8"/>
      <c r="P22" s="36">
        <v>5600</v>
      </c>
      <c r="Q22" s="8"/>
      <c r="R22" s="9"/>
    </row>
    <row r="23" spans="1:18" s="1" customFormat="1" ht="14.25" customHeight="1">
      <c r="A23" s="41"/>
      <c r="B23" s="26">
        <f>SUM(C23:R23)+P22</f>
        <v>453419</v>
      </c>
      <c r="C23" s="27">
        <v>95896</v>
      </c>
      <c r="D23" s="28">
        <v>241940</v>
      </c>
      <c r="E23" s="28">
        <v>10809</v>
      </c>
      <c r="F23" s="28">
        <v>5733</v>
      </c>
      <c r="G23" s="28">
        <v>882</v>
      </c>
      <c r="H23" s="28">
        <v>200</v>
      </c>
      <c r="I23" s="28"/>
      <c r="J23" s="29"/>
      <c r="K23" s="29">
        <v>1920</v>
      </c>
      <c r="L23" s="29">
        <v>22302</v>
      </c>
      <c r="M23" s="29">
        <v>12593</v>
      </c>
      <c r="N23" s="29">
        <v>15419</v>
      </c>
      <c r="O23" s="29"/>
      <c r="P23" s="29">
        <v>14300</v>
      </c>
      <c r="Q23" s="29">
        <v>22875</v>
      </c>
      <c r="R23" s="30">
        <v>2950</v>
      </c>
    </row>
    <row r="24" spans="1:18" s="1" customFormat="1" ht="14.25" customHeight="1">
      <c r="A24" s="40" t="s">
        <v>54</v>
      </c>
      <c r="B24" s="22"/>
      <c r="C24" s="23"/>
      <c r="D24" s="24"/>
      <c r="E24" s="24"/>
      <c r="F24" s="24">
        <v>-9</v>
      </c>
      <c r="G24" s="24">
        <v>-6</v>
      </c>
      <c r="H24" s="24">
        <v>-1</v>
      </c>
      <c r="I24" s="24"/>
      <c r="J24" s="8"/>
      <c r="K24" s="8"/>
      <c r="L24" s="8"/>
      <c r="M24" s="8"/>
      <c r="N24" s="8"/>
      <c r="O24" s="8"/>
      <c r="P24" s="8">
        <v>13610</v>
      </c>
      <c r="Q24" s="8"/>
      <c r="R24" s="31"/>
    </row>
    <row r="25" spans="1:18" s="1" customFormat="1" ht="14.25" customHeight="1">
      <c r="A25" s="41"/>
      <c r="B25" s="26">
        <f>SUM(C25:R25)+P24</f>
        <v>475826</v>
      </c>
      <c r="C25" s="27">
        <v>98754</v>
      </c>
      <c r="D25" s="28">
        <v>235024</v>
      </c>
      <c r="E25" s="28">
        <v>8052</v>
      </c>
      <c r="F25" s="28">
        <v>6909</v>
      </c>
      <c r="G25" s="28">
        <v>1029</v>
      </c>
      <c r="H25" s="28">
        <v>200</v>
      </c>
      <c r="I25" s="28"/>
      <c r="J25" s="29"/>
      <c r="K25" s="29">
        <v>1920</v>
      </c>
      <c r="L25" s="29">
        <v>24874</v>
      </c>
      <c r="M25" s="29">
        <v>19673</v>
      </c>
      <c r="N25" s="29">
        <v>24378</v>
      </c>
      <c r="O25" s="29"/>
      <c r="P25" s="35">
        <v>16178</v>
      </c>
      <c r="Q25" s="29">
        <v>24925</v>
      </c>
      <c r="R25" s="30">
        <v>300</v>
      </c>
    </row>
    <row r="26" spans="1:18" s="1" customFormat="1" ht="14.25" customHeight="1">
      <c r="A26" s="40" t="s">
        <v>55</v>
      </c>
      <c r="B26" s="22"/>
      <c r="C26" s="23"/>
      <c r="D26" s="24"/>
      <c r="E26" s="24"/>
      <c r="F26" s="24"/>
      <c r="G26" s="24"/>
      <c r="H26" s="24"/>
      <c r="I26" s="24"/>
      <c r="J26" s="8"/>
      <c r="K26" s="8"/>
      <c r="L26" s="8"/>
      <c r="M26" s="8"/>
      <c r="N26" s="8"/>
      <c r="O26" s="8"/>
      <c r="P26" s="36">
        <v>50400</v>
      </c>
      <c r="Q26" s="8"/>
      <c r="R26" s="31"/>
    </row>
    <row r="27" spans="1:18" s="1" customFormat="1" ht="14.25" customHeight="1">
      <c r="A27" s="41"/>
      <c r="B27" s="26">
        <f>SUM(C27:R27)+P26</f>
        <v>573263</v>
      </c>
      <c r="C27" s="27">
        <v>106422</v>
      </c>
      <c r="D27" s="28">
        <v>240111</v>
      </c>
      <c r="E27" s="28">
        <v>9897</v>
      </c>
      <c r="F27" s="28">
        <v>11186</v>
      </c>
      <c r="G27" s="28">
        <v>918</v>
      </c>
      <c r="H27" s="28">
        <v>200</v>
      </c>
      <c r="I27" s="28">
        <v>15000</v>
      </c>
      <c r="J27" s="29">
        <v>1622</v>
      </c>
      <c r="K27" s="29">
        <v>1920</v>
      </c>
      <c r="L27" s="29">
        <v>38500</v>
      </c>
      <c r="M27" s="29">
        <v>29997</v>
      </c>
      <c r="N27" s="29"/>
      <c r="O27" s="29">
        <v>30000</v>
      </c>
      <c r="P27" s="29">
        <v>20940</v>
      </c>
      <c r="Q27" s="29">
        <v>16000</v>
      </c>
      <c r="R27" s="30">
        <v>150</v>
      </c>
    </row>
    <row r="28" s="38" customFormat="1" ht="14.25" customHeight="1">
      <c r="A28" s="37"/>
    </row>
    <row r="29" s="38" customFormat="1" ht="14.25" customHeight="1">
      <c r="A29" s="43" t="s">
        <v>66</v>
      </c>
    </row>
    <row r="30" s="38" customFormat="1" ht="14.25" customHeight="1">
      <c r="A30" s="37" t="s">
        <v>56</v>
      </c>
    </row>
    <row r="31" s="38" customFormat="1" ht="14.25" customHeight="1" hidden="1">
      <c r="A31" s="37" t="s">
        <v>57</v>
      </c>
    </row>
    <row r="32" s="38" customFormat="1" ht="14.25" customHeight="1" hidden="1">
      <c r="A32" s="37" t="s">
        <v>58</v>
      </c>
    </row>
    <row r="33" s="38" customFormat="1" ht="14.25" customHeight="1" hidden="1">
      <c r="A33" s="37" t="s">
        <v>59</v>
      </c>
    </row>
    <row r="34" s="38" customFormat="1" ht="14.25" customHeight="1" hidden="1">
      <c r="A34" s="37" t="s">
        <v>60</v>
      </c>
    </row>
    <row r="35" s="38" customFormat="1" ht="14.25" customHeight="1">
      <c r="A35" s="37" t="s">
        <v>61</v>
      </c>
    </row>
    <row r="36" s="38" customFormat="1" ht="14.25" customHeight="1" hidden="1">
      <c r="A36" s="37" t="s">
        <v>62</v>
      </c>
    </row>
    <row r="37" s="38" customFormat="1" ht="14.25" customHeight="1">
      <c r="A37" s="38" t="s">
        <v>63</v>
      </c>
    </row>
    <row r="38" s="38" customFormat="1" ht="14.25" customHeight="1">
      <c r="A38" s="37" t="s">
        <v>64</v>
      </c>
    </row>
    <row r="39" s="38" customFormat="1" ht="14.25" customHeight="1">
      <c r="A39" s="39"/>
    </row>
    <row r="40" s="38" customFormat="1" ht="14.25" customHeight="1">
      <c r="A40" s="39"/>
    </row>
    <row r="41" s="38" customFormat="1" ht="14.25" customHeight="1">
      <c r="A41" s="39"/>
    </row>
  </sheetData>
  <mergeCells count="10">
    <mergeCell ref="A8:A9"/>
    <mergeCell ref="A10:A11"/>
    <mergeCell ref="A20:A21"/>
    <mergeCell ref="A22:A23"/>
    <mergeCell ref="A26:A27"/>
    <mergeCell ref="A12:A13"/>
    <mergeCell ref="A14:A15"/>
    <mergeCell ref="A16:A17"/>
    <mergeCell ref="A18:A19"/>
    <mergeCell ref="A24:A25"/>
  </mergeCells>
  <printOptions horizontalCentered="1"/>
  <pageMargins left="0.6692913385826772" right="0.6692913385826772" top="0.7874015748031497" bottom="0.7874015748031497" header="0.1968503937007874" footer="0.1968503937007874"/>
  <pageSetup fitToHeight="1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2000-03-28T02:09:01Z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