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幼稚園（市郡別園数・園児数・就園率）" sheetId="1" r:id="rId1"/>
  </sheets>
  <definedNames>
    <definedName name="_xlnm.Print_Area" localSheetId="0">'幼稚園（市郡別園数・園児数・就園率）'!$A$1:$O$35</definedName>
    <definedName name="_xlnm.Print_Titles" localSheetId="0">'幼稚園（市郡別園数・園児数・就園率）'!$3:$6</definedName>
  </definedNames>
  <calcPr fullCalcOnLoad="1"/>
</workbook>
</file>

<file path=xl/sharedStrings.xml><?xml version="1.0" encoding="utf-8"?>
<sst xmlns="http://schemas.openxmlformats.org/spreadsheetml/2006/main" count="85" uniqueCount="61">
  <si>
    <t>（単位：園、％、人）</t>
  </si>
  <si>
    <t>　区分　　　　　市郡別</t>
  </si>
  <si>
    <t>幼稚園</t>
  </si>
  <si>
    <t>保育所　　　実員</t>
  </si>
  <si>
    <t>就園率Ｂ（％）</t>
  </si>
  <si>
    <t>私立</t>
  </si>
  <si>
    <t>国・公立</t>
  </si>
  <si>
    <t>就園率A（％）</t>
  </si>
  <si>
    <t>3歳児</t>
  </si>
  <si>
    <t>４・５歳児</t>
  </si>
  <si>
    <t>園数</t>
  </si>
  <si>
    <t>国公・私比率</t>
  </si>
  <si>
    <t>園児数</t>
  </si>
  <si>
    <t>３歳児</t>
  </si>
  <si>
    <t>４歳児</t>
  </si>
  <si>
    <t>５歳児</t>
  </si>
  <si>
    <t>前橋市</t>
  </si>
  <si>
    <t>(9)4,750</t>
  </si>
  <si>
    <t>高崎市</t>
  </si>
  <si>
    <t>(3)3,543</t>
  </si>
  <si>
    <t>桐生市</t>
  </si>
  <si>
    <t>伊勢崎市</t>
  </si>
  <si>
    <t>太田市</t>
  </si>
  <si>
    <t>(3)2,485</t>
  </si>
  <si>
    <t>-</t>
  </si>
  <si>
    <t>沼田市</t>
  </si>
  <si>
    <t>(1)599</t>
  </si>
  <si>
    <t>館林市</t>
  </si>
  <si>
    <t>渋川市</t>
  </si>
  <si>
    <t>藤岡市</t>
  </si>
  <si>
    <t>(1)471</t>
  </si>
  <si>
    <t>富岡市</t>
  </si>
  <si>
    <t>安中市</t>
  </si>
  <si>
    <t>(1)737</t>
  </si>
  <si>
    <t>市計</t>
  </si>
  <si>
    <t>(18)14,866</t>
  </si>
  <si>
    <t>勢多郡</t>
  </si>
  <si>
    <t>(6)1,043</t>
  </si>
  <si>
    <t>群馬・　北群馬郡</t>
  </si>
  <si>
    <t>多野郡</t>
  </si>
  <si>
    <t>(1)334</t>
  </si>
  <si>
    <t>甘楽郡</t>
  </si>
  <si>
    <t>碓氷郡</t>
  </si>
  <si>
    <t>吾妻　・利根郡</t>
  </si>
  <si>
    <t>(3)24</t>
  </si>
  <si>
    <t>佐波郡</t>
  </si>
  <si>
    <t>新田　・　山田郡</t>
  </si>
  <si>
    <t>邑楽郡</t>
  </si>
  <si>
    <t>(3)1,322</t>
  </si>
  <si>
    <t>郡計</t>
  </si>
  <si>
    <t>(10)5,179</t>
  </si>
  <si>
    <t>(3)67</t>
  </si>
  <si>
    <t>県計</t>
  </si>
  <si>
    <t>(28)20,045</t>
  </si>
  <si>
    <t>(3)111</t>
  </si>
  <si>
    <t>（注）・就園率Ａ＝（国・公・私立幼稚園の実員／幼児の人口）×100</t>
  </si>
  <si>
    <t>　　　・就園率Ｂ＝（（国・公・私立幼稚園の実員＋保育所の実員（3～5歳））／幼児の人口）×100</t>
  </si>
  <si>
    <t>　　　・市郡界を越える入園者、無許可施設の幼児数は考慮していません。</t>
  </si>
  <si>
    <t>　　　・園数欄の（　　）内の数字は、分園を外書きしたものです。</t>
  </si>
  <si>
    <t>　　　・園児数欄の（　）内の数字は、満３歳児を内書きしたものです。就園率の３歳児には含みません。</t>
  </si>
  <si>
    <t>市郡別幼稚園数・園児数・就園率（平成13年５月１日現在）</t>
  </si>
</sst>
</file>

<file path=xl/styles.xml><?xml version="1.0" encoding="utf-8"?>
<styleSheet xmlns="http://schemas.openxmlformats.org/spreadsheetml/2006/main">
  <numFmts count="1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_ "/>
    <numFmt numFmtId="180" formatCode="0.0_);[Red]\(0.0\)"/>
    <numFmt numFmtId="181" formatCode="#,##0.00_ "/>
    <numFmt numFmtId="182" formatCode="#,##0.000_ "/>
    <numFmt numFmtId="183" formatCode="#,##0.0000_ "/>
    <numFmt numFmtId="184" formatCode="#,##0.00000_ "/>
    <numFmt numFmtId="185" formatCode="#,##0.000000_ "/>
    <numFmt numFmtId="186" formatCode="#,##0.0000000_ "/>
    <numFmt numFmtId="187" formatCode="#,##0.00000000_ "/>
    <numFmt numFmtId="188" formatCode="#,##0.000000000_ "/>
    <numFmt numFmtId="189" formatCode="#,##0.0000000000_ "/>
    <numFmt numFmtId="190" formatCode="#,##0.00000000000_ "/>
    <numFmt numFmtId="191" formatCode="#,##0.000000000000_ "/>
    <numFmt numFmtId="192" formatCode="#,##0.0000000000000_ "/>
    <numFmt numFmtId="193" formatCode="#,##0.00000000000000_ "/>
    <numFmt numFmtId="194" formatCode="#,##0.000000000000000_ "/>
    <numFmt numFmtId="195" formatCode="#,##0.0000000000000000_ "/>
    <numFmt numFmtId="196" formatCode="#,##0.00000000000000000_ "/>
    <numFmt numFmtId="197" formatCode="#,##0.000000000000000000_ "/>
    <numFmt numFmtId="198" formatCode="#,##0.0000000000000000000_ "/>
    <numFmt numFmtId="199" formatCode="#,##0.00000000000000000000_ "/>
    <numFmt numFmtId="200" formatCode="#,##0.000000000000000000000_ "/>
    <numFmt numFmtId="201" formatCode="#,##0.0000000000000000000000_ "/>
    <numFmt numFmtId="202" formatCode="#,##0.00000000000000000000000_ "/>
    <numFmt numFmtId="203" formatCode="#,##0.000000000000000000000000_ "/>
    <numFmt numFmtId="204" formatCode="#,##0.0000000000000000000000000_ "/>
    <numFmt numFmtId="205" formatCode="#,##0.00000000000000000000000000_ "/>
    <numFmt numFmtId="206" formatCode="#,##0.000000000000000000000000000_ "/>
    <numFmt numFmtId="207" formatCode="#,##0.0000000000000000000000000000_ "/>
    <numFmt numFmtId="208" formatCode="#,##0.00000000000000000000000000000_ "/>
    <numFmt numFmtId="209" formatCode="#,##0.000000000000000000000000000000_ "/>
    <numFmt numFmtId="210" formatCode="#,##0.0000000000000000000000000000000_ "/>
    <numFmt numFmtId="211" formatCode="#,##0.00000000000000000000000000000000_ "/>
    <numFmt numFmtId="212" formatCode="#,##0.000000000000000000000000000000000_ "/>
    <numFmt numFmtId="213" formatCode="#,##0.0000000000000000000000000000000000_ "/>
    <numFmt numFmtId="214" formatCode="#,##0.00000000000000000000000000000000000_ "/>
    <numFmt numFmtId="215" formatCode="#,##0.000000000000000000000000000000000000_ "/>
    <numFmt numFmtId="216" formatCode="#,##0.0000000000000000000000000000000000000_ "/>
    <numFmt numFmtId="217" formatCode="#,##0.00000000000000000000000000000000000000_ "/>
    <numFmt numFmtId="218" formatCode="#,##0.000000000000000000000000000000000000000_ "/>
    <numFmt numFmtId="219" formatCode="#,##0.0000000000000000000000000000000000000000_ "/>
    <numFmt numFmtId="220" formatCode="#,##0.00000000000000000000000000000000000000000_ "/>
    <numFmt numFmtId="221" formatCode="#,##0.000000000000000000000000000000000000000000_ "/>
    <numFmt numFmtId="222" formatCode="#,##0.0000000000000000000000000000000000000000000_ "/>
    <numFmt numFmtId="223" formatCode="#,##0.00000000000000000000000000000000000000000000_ "/>
    <numFmt numFmtId="224" formatCode="#,##0.000000000000000000000000000000000000000000000_ "/>
    <numFmt numFmtId="225" formatCode="#,##0.0000000000000000000000000000000000000000000000_ "/>
    <numFmt numFmtId="226" formatCode="#,##0.00000000000000000000000000000000000000000000000_ "/>
    <numFmt numFmtId="227" formatCode="#,##0.000000000000000000000000000000000000000000000000_ "/>
    <numFmt numFmtId="228" formatCode="#,##0.0000000000000000000000000000000000000000000000000_ "/>
    <numFmt numFmtId="229" formatCode="#,##0.00000000000000000000000000000000000000000000000000_ "/>
    <numFmt numFmtId="230" formatCode="#,##0.000000000000000000000000000000000000000000000000000_ "/>
    <numFmt numFmtId="231" formatCode="#,##0.0000000000000000000000000000000000000000000000000000_ "/>
    <numFmt numFmtId="232" formatCode="#,##0.00000000000000000000000000000000000000000000000000000_ "/>
    <numFmt numFmtId="233" formatCode="#,##0.000000000000000000000000000000000000000000000000000000_ "/>
    <numFmt numFmtId="234" formatCode="#,##0.0000000000000000000000000000000000000000000000000000000_ "/>
    <numFmt numFmtId="235" formatCode="#,##0.00000000000000000000000000000000000000000000000000000000_ "/>
    <numFmt numFmtId="236" formatCode="#,##0.000000000000000000000000000000000000000000000000000000000_ "/>
    <numFmt numFmtId="237" formatCode="#,##0.0000000000000000000000000000000000000000000000000000000000_ "/>
    <numFmt numFmtId="238" formatCode="#,##0.00000000000000000000000000000000000000000000000000000000000_ "/>
    <numFmt numFmtId="239" formatCode="#,##0.000000000000000000000000000000000000000000000000000000000000_ "/>
    <numFmt numFmtId="240" formatCode="#,##0.0000000000000000000000000000000000000000000000000000000000000_ "/>
    <numFmt numFmtId="241" formatCode="#,##0.00000000000000000000000000000000000000000000000000000000000000_ "/>
    <numFmt numFmtId="242" formatCode="#,##0.000000000000000000000000000000000000000000000000000000000000000_ "/>
    <numFmt numFmtId="243" formatCode="#,##0.0000000000000000000000000000000000000000000000000000000000000000_ "/>
    <numFmt numFmtId="244" formatCode="#,##0.00000000000000000000000000000000000000000000000000000000000000000_ "/>
    <numFmt numFmtId="245" formatCode="#,##0.000000000000000000000000000000000000000000000000000000000000000000_ "/>
    <numFmt numFmtId="246" formatCode="#,##0.0000000000000000000000000000000000000000000000000000000000000000000_ "/>
    <numFmt numFmtId="247" formatCode="#,##0.00000000000000000000000000000000000000000000000000000000000000000000_ "/>
    <numFmt numFmtId="248" formatCode="#,##0.000000000000000000000000000000000000000000000000000000000000000000000_ "/>
    <numFmt numFmtId="249" formatCode="#,##0.0000000000000000000000000000000000000000000000000000000000000000000000_ "/>
    <numFmt numFmtId="250" formatCode="#,##0.00000000000000000000000000000000000000000000000000000000000000000000000_ "/>
    <numFmt numFmtId="251" formatCode="#,##0.000000000000000000000000000000000000000000000000000000000000000000000000_ "/>
    <numFmt numFmtId="252" formatCode="#,##0.0000000000000000000000000000000000000000000000000000000000000000000000000_ "/>
    <numFmt numFmtId="253" formatCode="#,##0.00000000000000000000000000000000000000000000000000000000000000000000000000_ "/>
    <numFmt numFmtId="254" formatCode="#,##0.000000000000000000000000000000000000000000000000000000000000000000000000000_ "/>
    <numFmt numFmtId="255" formatCode="#,##0.0000000000000000000000000000000000000000000000000000000000000000000000000000_ "/>
    <numFmt numFmtId="256" formatCode="#,##0.00000000000000000000000000000000000000000000000000000000000000000000000000000_ "/>
    <numFmt numFmtId="257" formatCode="#,##0.000000000000000000000000000000000000000000000000000000000000000000000000000000_ "/>
    <numFmt numFmtId="258" formatCode="#,##0.0000000000000000000000000000000000000000000000000000000000000000000000000000000_ "/>
    <numFmt numFmtId="259" formatCode="#,##0.00000000000000000000000000000000000000000000000000000000000000000000000000000000_ "/>
    <numFmt numFmtId="260" formatCode="#,##0.000000000000000000000000000000000000000000000000000000000000000000000000000000000_ "/>
    <numFmt numFmtId="261" formatCode="#,##0.0000000000000000000000000000000000000000000000000000000000000000000000000000000000_ "/>
    <numFmt numFmtId="262" formatCode="#,##0.00000000000000000000000000000000000000000000000000000000000000000000000000000000000_ "/>
    <numFmt numFmtId="263" formatCode="#,##0.000000000000000000000000000000000000000000000000000000000000000000000000000000000000_ "/>
    <numFmt numFmtId="264" formatCode="#,##0.0000000000000000000000000000000000000000000000000000000000000000000000000000000000000_ "/>
    <numFmt numFmtId="265" formatCode="#,##0.00000000000000000000000000000000000000000000000000000000000000000000000000000000000000_ "/>
    <numFmt numFmtId="266" formatCode="#,##0.000000000000000000000000000000000000000000000000000000000000000000000000000000000000000_ "/>
    <numFmt numFmtId="267" formatCode="#,##0.0000000000000000000000000000000000000000000000000000000000000000000000000000000000000000_ "/>
    <numFmt numFmtId="268" formatCode="#,##0.00000000000000000000000000000000000000000000000000000000000000000000000000000000000000000_ "/>
    <numFmt numFmtId="269" formatCode="#,##0.000000000000000000000000000000000000000000000000000000000000000000000000000000000000000000_ "/>
    <numFmt numFmtId="270" formatCode="#,##0.0000000000000000000000000000000000000000000000000000000000000000000000000000000000000000000_ "/>
    <numFmt numFmtId="271" formatCode="#,##0.00000000000000000000000000000000000000000000000000000000000000000000000000000000000000000000_ "/>
    <numFmt numFmtId="272" formatCode="#,##0.000000000000000000000000000000000000000000000000000000000000000000000000000000000000000000000_ "/>
    <numFmt numFmtId="273" formatCode="#,##0.0000000000000000000000000000000000000000000000000000000000000000000000000000000000000000000000_ "/>
    <numFmt numFmtId="274" formatCode="#,##0.00000000000000000000000000000000000000000000000000000000000000000000000000000000000000000000000_ "/>
    <numFmt numFmtId="275" formatCode="#,##0.000000000000000000000000000000000000000000000000000000000000000000000000000000000000000000000000_ "/>
    <numFmt numFmtId="276" formatCode="0.0%"/>
    <numFmt numFmtId="277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 horizontal="distributed" vertical="center"/>
      <protection locked="0"/>
    </xf>
    <xf numFmtId="176" fontId="0" fillId="0" borderId="6" xfId="0" applyNumberFormat="1" applyBorder="1" applyAlignment="1" applyProtection="1">
      <alignment/>
      <protection locked="0"/>
    </xf>
    <xf numFmtId="177" fontId="0" fillId="0" borderId="7" xfId="0" applyNumberFormat="1" applyBorder="1" applyAlignment="1" applyProtection="1">
      <alignment/>
      <protection locked="0"/>
    </xf>
    <xf numFmtId="176" fontId="0" fillId="0" borderId="6" xfId="0" applyNumberFormat="1" applyBorder="1" applyAlignment="1" applyProtection="1">
      <alignment horizontal="right"/>
      <protection locked="0"/>
    </xf>
    <xf numFmtId="177" fontId="0" fillId="0" borderId="6" xfId="0" applyNumberFormat="1" applyBorder="1" applyAlignment="1" applyProtection="1">
      <alignment/>
      <protection locked="0"/>
    </xf>
    <xf numFmtId="177" fontId="0" fillId="0" borderId="8" xfId="0" applyNumberFormat="1" applyBorder="1" applyAlignment="1" applyProtection="1">
      <alignment/>
      <protection locked="0"/>
    </xf>
    <xf numFmtId="177" fontId="0" fillId="0" borderId="9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7" fontId="0" fillId="0" borderId="11" xfId="0" applyNumberFormat="1" applyBorder="1" applyAlignment="1" applyProtection="1">
      <alignment/>
      <protection locked="0"/>
    </xf>
    <xf numFmtId="0" fontId="3" fillId="0" borderId="5" xfId="0" applyFont="1" applyBorder="1" applyAlignment="1" applyProtection="1">
      <alignment horizontal="distributed" vertical="center"/>
      <protection locked="0"/>
    </xf>
    <xf numFmtId="176" fontId="0" fillId="0" borderId="7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176" fontId="0" fillId="0" borderId="13" xfId="0" applyNumberFormat="1" applyBorder="1" applyAlignment="1" applyProtection="1">
      <alignment/>
      <protection locked="0"/>
    </xf>
    <xf numFmtId="177" fontId="0" fillId="0" borderId="14" xfId="0" applyNumberFormat="1" applyBorder="1" applyAlignment="1" applyProtection="1">
      <alignment/>
      <protection locked="0"/>
    </xf>
    <xf numFmtId="177" fontId="0" fillId="0" borderId="13" xfId="0" applyNumberFormat="1" applyBorder="1" applyAlignment="1" applyProtection="1">
      <alignment/>
      <protection locked="0"/>
    </xf>
    <xf numFmtId="177" fontId="0" fillId="0" borderId="15" xfId="0" applyNumberFormat="1" applyBorder="1" applyAlignment="1" applyProtection="1">
      <alignment/>
      <protection locked="0"/>
    </xf>
    <xf numFmtId="177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7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 horizontal="distributed" vertical="center"/>
      <protection locked="0"/>
    </xf>
    <xf numFmtId="176" fontId="0" fillId="0" borderId="20" xfId="0" applyNumberFormat="1" applyBorder="1" applyAlignment="1" applyProtection="1">
      <alignment/>
      <protection locked="0"/>
    </xf>
    <xf numFmtId="177" fontId="0" fillId="0" borderId="21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 horizontal="right"/>
      <protection locked="0"/>
    </xf>
    <xf numFmtId="177" fontId="0" fillId="0" borderId="20" xfId="0" applyNumberFormat="1" applyBorder="1" applyAlignment="1" applyProtection="1">
      <alignment/>
      <protection locked="0"/>
    </xf>
    <xf numFmtId="177" fontId="0" fillId="0" borderId="22" xfId="0" applyNumberFormat="1" applyBorder="1" applyAlignment="1" applyProtection="1">
      <alignment/>
      <protection locked="0"/>
    </xf>
    <xf numFmtId="177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7" fontId="0" fillId="0" borderId="25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distributed" vertical="center"/>
      <protection locked="0"/>
    </xf>
    <xf numFmtId="176" fontId="0" fillId="0" borderId="27" xfId="0" applyNumberFormat="1" applyBorder="1" applyAlignment="1" applyProtection="1">
      <alignment/>
      <protection locked="0"/>
    </xf>
    <xf numFmtId="177" fontId="0" fillId="0" borderId="28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 horizontal="right"/>
      <protection locked="0"/>
    </xf>
    <xf numFmtId="177" fontId="0" fillId="0" borderId="27" xfId="0" applyNumberFormat="1" applyBorder="1" applyAlignment="1" applyProtection="1">
      <alignment/>
      <protection locked="0"/>
    </xf>
    <xf numFmtId="177" fontId="0" fillId="0" borderId="29" xfId="0" applyNumberFormat="1" applyBorder="1" applyAlignment="1" applyProtection="1">
      <alignment/>
      <protection locked="0"/>
    </xf>
    <xf numFmtId="177" fontId="0" fillId="0" borderId="30" xfId="0" applyNumberForma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77" fontId="0" fillId="0" borderId="32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3" xfId="0" applyBorder="1" applyAlignment="1" applyProtection="1">
      <alignment horizontal="distributed" vertical="center" wrapText="1"/>
      <protection locked="0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4" xfId="0" applyBorder="1" applyAlignment="1" applyProtection="1">
      <alignment horizontal="distributed" vertical="center"/>
      <protection locked="0"/>
    </xf>
    <xf numFmtId="0" fontId="0" fillId="0" borderId="34" xfId="0" applyBorder="1" applyAlignment="1">
      <alignment horizontal="distributed" vertical="center"/>
    </xf>
    <xf numFmtId="0" fontId="0" fillId="0" borderId="33" xfId="0" applyBorder="1" applyAlignment="1" applyProtection="1">
      <alignment horizontal="distributed" vertical="center"/>
      <protection locked="0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6" xfId="0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  <xf numFmtId="0" fontId="0" fillId="0" borderId="11" xfId="0" applyBorder="1" applyAlignment="1" applyProtection="1">
      <alignment horizontal="distributed" vertical="center" wrapText="1"/>
      <protection locked="0"/>
    </xf>
    <xf numFmtId="0" fontId="0" fillId="0" borderId="11" xfId="0" applyBorder="1" applyAlignment="1">
      <alignment horizontal="distributed" vertical="center" wrapText="1"/>
    </xf>
    <xf numFmtId="0" fontId="0" fillId="0" borderId="37" xfId="0" applyBorder="1" applyAlignment="1" applyProtection="1">
      <alignment horizontal="justify" vertical="justify" wrapText="1"/>
      <protection locked="0"/>
    </xf>
    <xf numFmtId="0" fontId="0" fillId="0" borderId="5" xfId="0" applyBorder="1" applyAlignment="1">
      <alignment horizontal="justify" vertical="justify" wrapText="1"/>
    </xf>
    <xf numFmtId="0" fontId="0" fillId="0" borderId="3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6286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3" width="8.375" style="0" customWidth="1"/>
    <col min="4" max="4" width="9.375" style="0" customWidth="1"/>
    <col min="5" max="15" width="8.375" style="0" customWidth="1"/>
  </cols>
  <sheetData>
    <row r="1" spans="1:8" ht="18.75">
      <c r="A1" s="66" t="s">
        <v>60</v>
      </c>
      <c r="B1" s="1"/>
      <c r="C1" s="1"/>
      <c r="D1" s="1"/>
      <c r="E1" s="1"/>
      <c r="F1" s="1"/>
      <c r="G1" s="1"/>
      <c r="H1" s="1"/>
    </row>
    <row r="2" ht="14.25" thickBot="1">
      <c r="O2" s="2" t="s">
        <v>0</v>
      </c>
    </row>
    <row r="3" spans="1:16" ht="13.5">
      <c r="A3" s="62" t="s">
        <v>1</v>
      </c>
      <c r="B3" s="64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49" t="s">
        <v>3</v>
      </c>
      <c r="N3" s="54" t="s">
        <v>4</v>
      </c>
      <c r="O3" s="55"/>
      <c r="P3" s="3"/>
    </row>
    <row r="4" spans="1:16" ht="13.5" customHeight="1">
      <c r="A4" s="63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50"/>
      <c r="N4" s="56"/>
      <c r="O4" s="57"/>
      <c r="P4" s="4"/>
    </row>
    <row r="5" spans="1:15" ht="13.5">
      <c r="A5" s="63"/>
      <c r="B5" s="52" t="s">
        <v>5</v>
      </c>
      <c r="C5" s="53"/>
      <c r="D5" s="53"/>
      <c r="E5" s="53"/>
      <c r="F5" s="52" t="s">
        <v>6</v>
      </c>
      <c r="G5" s="53"/>
      <c r="H5" s="53"/>
      <c r="I5" s="53"/>
      <c r="J5" s="52" t="s">
        <v>7</v>
      </c>
      <c r="K5" s="53"/>
      <c r="L5" s="53"/>
      <c r="M5" s="50"/>
      <c r="N5" s="58" t="s">
        <v>8</v>
      </c>
      <c r="O5" s="60" t="s">
        <v>9</v>
      </c>
    </row>
    <row r="6" spans="1:15" ht="13.5">
      <c r="A6" s="63"/>
      <c r="B6" s="5" t="s">
        <v>10</v>
      </c>
      <c r="C6" s="6" t="s">
        <v>11</v>
      </c>
      <c r="D6" s="5" t="s">
        <v>12</v>
      </c>
      <c r="E6" s="6" t="s">
        <v>11</v>
      </c>
      <c r="F6" s="5" t="s">
        <v>10</v>
      </c>
      <c r="G6" s="6" t="s">
        <v>11</v>
      </c>
      <c r="H6" s="5" t="s">
        <v>12</v>
      </c>
      <c r="I6" s="6" t="s">
        <v>11</v>
      </c>
      <c r="J6" s="5" t="s">
        <v>13</v>
      </c>
      <c r="K6" s="7" t="s">
        <v>14</v>
      </c>
      <c r="L6" s="8" t="s">
        <v>15</v>
      </c>
      <c r="M6" s="51"/>
      <c r="N6" s="59"/>
      <c r="O6" s="61"/>
    </row>
    <row r="7" spans="1:15" ht="26.25" customHeight="1">
      <c r="A7" s="9" t="s">
        <v>16</v>
      </c>
      <c r="B7" s="10">
        <v>31</v>
      </c>
      <c r="C7" s="11">
        <v>88.6</v>
      </c>
      <c r="D7" s="12" t="s">
        <v>17</v>
      </c>
      <c r="E7" s="11">
        <v>93.4</v>
      </c>
      <c r="F7" s="10">
        <v>4</v>
      </c>
      <c r="G7" s="11">
        <v>11.4</v>
      </c>
      <c r="H7" s="10">
        <v>334</v>
      </c>
      <c r="I7" s="11">
        <v>6.6</v>
      </c>
      <c r="J7" s="13">
        <v>54.9</v>
      </c>
      <c r="K7" s="14">
        <v>64.5</v>
      </c>
      <c r="L7" s="15">
        <v>66.2</v>
      </c>
      <c r="M7" s="16">
        <v>3390</v>
      </c>
      <c r="N7" s="13">
        <v>95.9</v>
      </c>
      <c r="O7" s="17">
        <v>106.8</v>
      </c>
    </row>
    <row r="8" spans="1:15" ht="26.25" customHeight="1">
      <c r="A8" s="9" t="s">
        <v>18</v>
      </c>
      <c r="B8" s="10">
        <v>20</v>
      </c>
      <c r="C8" s="11">
        <f>B8/(B8+F8)*100</f>
        <v>83.33333333333334</v>
      </c>
      <c r="D8" s="12" t="s">
        <v>19</v>
      </c>
      <c r="E8" s="11">
        <v>89.6</v>
      </c>
      <c r="F8" s="10">
        <v>4</v>
      </c>
      <c r="G8" s="11">
        <f>F8/(B8+F8)*100</f>
        <v>16.666666666666664</v>
      </c>
      <c r="H8" s="10">
        <v>411</v>
      </c>
      <c r="I8" s="11">
        <v>10.4</v>
      </c>
      <c r="J8" s="13">
        <v>48</v>
      </c>
      <c r="K8" s="14">
        <v>54.5</v>
      </c>
      <c r="L8" s="15">
        <v>55</v>
      </c>
      <c r="M8" s="16">
        <v>3421</v>
      </c>
      <c r="N8" s="13">
        <v>93.6</v>
      </c>
      <c r="O8" s="17">
        <v>100.1</v>
      </c>
    </row>
    <row r="9" spans="1:15" ht="26.25" customHeight="1">
      <c r="A9" s="9" t="s">
        <v>20</v>
      </c>
      <c r="B9" s="10">
        <v>2</v>
      </c>
      <c r="C9" s="11">
        <f>B9/(B9+F9)*100</f>
        <v>11.76470588235294</v>
      </c>
      <c r="D9" s="12">
        <v>203</v>
      </c>
      <c r="E9" s="11">
        <v>28</v>
      </c>
      <c r="F9" s="10">
        <v>15</v>
      </c>
      <c r="G9" s="11">
        <f>F9/(B9+F9)*100</f>
        <v>88.23529411764706</v>
      </c>
      <c r="H9" s="10">
        <v>523</v>
      </c>
      <c r="I9" s="11">
        <f>H9/(D9+H9)*100</f>
        <v>72.03856749311295</v>
      </c>
      <c r="J9" s="13">
        <v>6.1</v>
      </c>
      <c r="K9" s="14">
        <v>32.5</v>
      </c>
      <c r="L9" s="15">
        <v>36.1</v>
      </c>
      <c r="M9" s="16">
        <v>1782</v>
      </c>
      <c r="N9" s="13">
        <v>68.6</v>
      </c>
      <c r="O9" s="17">
        <v>95</v>
      </c>
    </row>
    <row r="10" spans="1:15" ht="26.25" customHeight="1">
      <c r="A10" s="18" t="s">
        <v>21</v>
      </c>
      <c r="B10" s="10">
        <v>4</v>
      </c>
      <c r="C10" s="11">
        <v>33.3</v>
      </c>
      <c r="D10" s="12">
        <v>850</v>
      </c>
      <c r="E10" s="11">
        <v>64.2</v>
      </c>
      <c r="F10" s="10">
        <v>8</v>
      </c>
      <c r="G10" s="11">
        <f>F10/(B10+F10)*100</f>
        <v>66.66666666666666</v>
      </c>
      <c r="H10" s="10">
        <v>475</v>
      </c>
      <c r="I10" s="11">
        <f>H10/(D10+H10)*100</f>
        <v>35.84905660377358</v>
      </c>
      <c r="J10" s="13">
        <v>18.7</v>
      </c>
      <c r="K10" s="14">
        <v>37.4</v>
      </c>
      <c r="L10" s="15">
        <v>46.1</v>
      </c>
      <c r="M10" s="16">
        <v>1943</v>
      </c>
      <c r="N10" s="13">
        <v>71</v>
      </c>
      <c r="O10" s="17">
        <v>90</v>
      </c>
    </row>
    <row r="11" spans="1:15" ht="26.25" customHeight="1">
      <c r="A11" s="9" t="s">
        <v>22</v>
      </c>
      <c r="B11" s="10">
        <v>16</v>
      </c>
      <c r="C11" s="11">
        <f>B11/(B11)*100</f>
        <v>100</v>
      </c>
      <c r="D11" s="12" t="s">
        <v>23</v>
      </c>
      <c r="E11" s="11">
        <v>100</v>
      </c>
      <c r="F11" s="12" t="s">
        <v>24</v>
      </c>
      <c r="G11" s="19" t="s">
        <v>24</v>
      </c>
      <c r="H11" s="12" t="s">
        <v>24</v>
      </c>
      <c r="I11" s="19" t="s">
        <v>24</v>
      </c>
      <c r="J11" s="13">
        <v>49</v>
      </c>
      <c r="K11" s="14">
        <v>54</v>
      </c>
      <c r="L11" s="15">
        <v>54.9</v>
      </c>
      <c r="M11" s="16">
        <v>1838</v>
      </c>
      <c r="N11" s="13">
        <v>88.1</v>
      </c>
      <c r="O11" s="17">
        <v>93.1</v>
      </c>
    </row>
    <row r="12" spans="1:15" ht="26.25" customHeight="1">
      <c r="A12" s="9" t="s">
        <v>25</v>
      </c>
      <c r="B12" s="10">
        <v>3</v>
      </c>
      <c r="C12" s="11">
        <f>B12/(B12+F12)*100</f>
        <v>37.5</v>
      </c>
      <c r="D12" s="12" t="s">
        <v>26</v>
      </c>
      <c r="E12" s="11">
        <v>67.7</v>
      </c>
      <c r="F12" s="10">
        <v>5</v>
      </c>
      <c r="G12" s="11">
        <f>F12/(B12+F12)*100</f>
        <v>62.5</v>
      </c>
      <c r="H12" s="10">
        <v>286</v>
      </c>
      <c r="I12" s="11">
        <v>32.3</v>
      </c>
      <c r="J12" s="13">
        <v>53.9</v>
      </c>
      <c r="K12" s="14">
        <v>65.9</v>
      </c>
      <c r="L12" s="15">
        <v>66.3</v>
      </c>
      <c r="M12" s="16">
        <v>430</v>
      </c>
      <c r="N12" s="13">
        <v>83.1</v>
      </c>
      <c r="O12" s="17">
        <v>96.7</v>
      </c>
    </row>
    <row r="13" spans="1:15" ht="26.25" customHeight="1">
      <c r="A13" s="9" t="s">
        <v>27</v>
      </c>
      <c r="B13" s="10">
        <v>2</v>
      </c>
      <c r="C13" s="11">
        <f>B13/(B13+F13)*100</f>
        <v>28.57142857142857</v>
      </c>
      <c r="D13" s="12">
        <v>295</v>
      </c>
      <c r="E13" s="11">
        <v>31.1</v>
      </c>
      <c r="F13" s="10">
        <v>5</v>
      </c>
      <c r="G13" s="11">
        <f>F13/(B13+F13)*100</f>
        <v>71.42857142857143</v>
      </c>
      <c r="H13" s="10">
        <v>653</v>
      </c>
      <c r="I13" s="11">
        <v>68.9</v>
      </c>
      <c r="J13" s="13">
        <v>35.2</v>
      </c>
      <c r="K13" s="14">
        <v>40.5</v>
      </c>
      <c r="L13" s="15">
        <v>42.1</v>
      </c>
      <c r="M13" s="16">
        <v>1171</v>
      </c>
      <c r="N13" s="13">
        <v>82.7</v>
      </c>
      <c r="O13" s="17">
        <v>90.4</v>
      </c>
    </row>
    <row r="14" spans="1:15" ht="26.25" customHeight="1">
      <c r="A14" s="9" t="s">
        <v>28</v>
      </c>
      <c r="B14" s="10">
        <v>4</v>
      </c>
      <c r="C14" s="11">
        <f>B14/(B14+F14)*100</f>
        <v>66.66666666666666</v>
      </c>
      <c r="D14" s="12">
        <v>563</v>
      </c>
      <c r="E14" s="11">
        <v>78.3</v>
      </c>
      <c r="F14" s="10">
        <v>2</v>
      </c>
      <c r="G14" s="11">
        <f>F14/(B14+F14)*100</f>
        <v>33.33333333333333</v>
      </c>
      <c r="H14" s="10">
        <v>156</v>
      </c>
      <c r="I14" s="11">
        <f>H14/(D14+H14)*100</f>
        <v>21.696801112656466</v>
      </c>
      <c r="J14" s="13">
        <v>45.6</v>
      </c>
      <c r="K14" s="14">
        <v>53.2</v>
      </c>
      <c r="L14" s="15">
        <v>54.7</v>
      </c>
      <c r="M14" s="16">
        <v>663</v>
      </c>
      <c r="N14" s="13">
        <v>92.7</v>
      </c>
      <c r="O14" s="17">
        <v>101.1</v>
      </c>
    </row>
    <row r="15" spans="1:15" ht="26.25" customHeight="1">
      <c r="A15" s="9" t="s">
        <v>29</v>
      </c>
      <c r="B15" s="10">
        <v>5</v>
      </c>
      <c r="C15" s="11">
        <f>B15/(B15+F15)*100</f>
        <v>83.33333333333334</v>
      </c>
      <c r="D15" s="12" t="s">
        <v>30</v>
      </c>
      <c r="E15" s="11">
        <v>86.6</v>
      </c>
      <c r="F15" s="10">
        <v>1</v>
      </c>
      <c r="G15" s="11">
        <f>F15/(B15+F15)*100</f>
        <v>16.666666666666664</v>
      </c>
      <c r="H15" s="10">
        <v>73</v>
      </c>
      <c r="I15" s="11">
        <v>13.4</v>
      </c>
      <c r="J15" s="13">
        <v>24.2</v>
      </c>
      <c r="K15" s="14">
        <v>29</v>
      </c>
      <c r="L15" s="15">
        <v>29.9</v>
      </c>
      <c r="M15" s="16">
        <v>1208</v>
      </c>
      <c r="N15" s="13">
        <v>85.7</v>
      </c>
      <c r="O15" s="17">
        <v>91.5</v>
      </c>
    </row>
    <row r="16" spans="1:15" ht="26.25" customHeight="1">
      <c r="A16" s="9" t="s">
        <v>31</v>
      </c>
      <c r="B16" s="10">
        <v>3</v>
      </c>
      <c r="C16" s="11">
        <v>100</v>
      </c>
      <c r="D16" s="12">
        <v>370</v>
      </c>
      <c r="E16" s="11">
        <f>D16/(D16)*100</f>
        <v>100</v>
      </c>
      <c r="F16" s="12" t="s">
        <v>24</v>
      </c>
      <c r="G16" s="19" t="s">
        <v>24</v>
      </c>
      <c r="H16" s="12" t="s">
        <v>24</v>
      </c>
      <c r="I16" s="19" t="s">
        <v>24</v>
      </c>
      <c r="J16" s="13">
        <v>23.5</v>
      </c>
      <c r="K16" s="14">
        <v>26.5</v>
      </c>
      <c r="L16" s="15">
        <v>27.1</v>
      </c>
      <c r="M16" s="16">
        <v>904</v>
      </c>
      <c r="N16" s="13">
        <v>85</v>
      </c>
      <c r="O16" s="17">
        <v>90.1</v>
      </c>
    </row>
    <row r="17" spans="1:15" ht="26.25" customHeight="1">
      <c r="A17" s="9" t="s">
        <v>32</v>
      </c>
      <c r="B17" s="10">
        <v>5</v>
      </c>
      <c r="C17" s="11">
        <v>100</v>
      </c>
      <c r="D17" s="12" t="s">
        <v>33</v>
      </c>
      <c r="E17" s="11">
        <v>100</v>
      </c>
      <c r="F17" s="12" t="s">
        <v>24</v>
      </c>
      <c r="G17" s="19" t="s">
        <v>24</v>
      </c>
      <c r="H17" s="12" t="s">
        <v>24</v>
      </c>
      <c r="I17" s="19" t="s">
        <v>24</v>
      </c>
      <c r="J17" s="13">
        <v>48.7</v>
      </c>
      <c r="K17" s="14">
        <v>51</v>
      </c>
      <c r="L17" s="15">
        <v>52.9</v>
      </c>
      <c r="M17" s="16">
        <v>599</v>
      </c>
      <c r="N17" s="13">
        <v>88.8</v>
      </c>
      <c r="O17" s="17">
        <v>94.1</v>
      </c>
    </row>
    <row r="18" spans="1:15" ht="26.25" customHeight="1" thickBot="1">
      <c r="A18" s="20" t="s">
        <v>34</v>
      </c>
      <c r="B18" s="21">
        <f>SUM(B7:B17)</f>
        <v>95</v>
      </c>
      <c r="C18" s="22">
        <f>B18/(B18+F18)*100</f>
        <v>68.34532374100719</v>
      </c>
      <c r="D18" s="21" t="s">
        <v>35</v>
      </c>
      <c r="E18" s="22">
        <v>83.6</v>
      </c>
      <c r="F18" s="21">
        <f>SUM(F7:F17)</f>
        <v>44</v>
      </c>
      <c r="G18" s="22">
        <f>F18/(F18+B18)*100</f>
        <v>31.654676258992804</v>
      </c>
      <c r="H18" s="21">
        <f>SUM(H7:H17)</f>
        <v>2911</v>
      </c>
      <c r="I18" s="22">
        <v>16.4</v>
      </c>
      <c r="J18" s="23">
        <v>40.6</v>
      </c>
      <c r="K18" s="24">
        <v>50</v>
      </c>
      <c r="L18" s="25">
        <v>52.1</v>
      </c>
      <c r="M18" s="26">
        <f>SUM(M7:M17)</f>
        <v>17349</v>
      </c>
      <c r="N18" s="23">
        <v>87.1</v>
      </c>
      <c r="O18" s="27">
        <v>97.4</v>
      </c>
    </row>
    <row r="19" spans="1:15" ht="26.25" customHeight="1">
      <c r="A19" s="28" t="s">
        <v>36</v>
      </c>
      <c r="B19" s="29">
        <v>9</v>
      </c>
      <c r="C19" s="30">
        <f>B19/(B19+F19)*100</f>
        <v>56.25</v>
      </c>
      <c r="D19" s="31" t="s">
        <v>37</v>
      </c>
      <c r="E19" s="30">
        <v>55</v>
      </c>
      <c r="F19" s="29">
        <v>7</v>
      </c>
      <c r="G19" s="30">
        <f>F19/(F19+B19)*100</f>
        <v>43.75</v>
      </c>
      <c r="H19" s="29">
        <v>853</v>
      </c>
      <c r="I19" s="30">
        <v>45</v>
      </c>
      <c r="J19" s="32">
        <v>60.5</v>
      </c>
      <c r="K19" s="33">
        <v>66.1</v>
      </c>
      <c r="L19" s="34">
        <v>66.9</v>
      </c>
      <c r="M19" s="35">
        <v>731</v>
      </c>
      <c r="N19" s="32">
        <v>86.8</v>
      </c>
      <c r="O19" s="36">
        <v>90.9</v>
      </c>
    </row>
    <row r="20" spans="1:15" ht="26.25" customHeight="1">
      <c r="A20" s="9" t="s">
        <v>38</v>
      </c>
      <c r="B20" s="10">
        <v>10</v>
      </c>
      <c r="C20" s="30">
        <f>B20/(B20+F20)*100</f>
        <v>58.82352941176471</v>
      </c>
      <c r="D20" s="12">
        <v>1129</v>
      </c>
      <c r="E20" s="30">
        <f>D20/(D20+H20)*100</f>
        <v>69.00977995110024</v>
      </c>
      <c r="F20" s="10">
        <v>7</v>
      </c>
      <c r="G20" s="30">
        <f>F20/(F20+B20)*100</f>
        <v>41.17647058823529</v>
      </c>
      <c r="H20" s="10">
        <v>507</v>
      </c>
      <c r="I20" s="30">
        <f>H20/(H20+D20)*100</f>
        <v>30.990220048899758</v>
      </c>
      <c r="J20" s="13">
        <v>37</v>
      </c>
      <c r="K20" s="14">
        <v>46.3</v>
      </c>
      <c r="L20" s="15">
        <v>45.3</v>
      </c>
      <c r="M20" s="16">
        <v>1869</v>
      </c>
      <c r="N20" s="13">
        <v>86.3</v>
      </c>
      <c r="O20" s="17">
        <v>94.8</v>
      </c>
    </row>
    <row r="21" spans="1:15" ht="26.25" customHeight="1">
      <c r="A21" s="9" t="s">
        <v>39</v>
      </c>
      <c r="B21" s="10">
        <v>3</v>
      </c>
      <c r="C21" s="11">
        <f>B21/(B21+F21)*100</f>
        <v>27.27272727272727</v>
      </c>
      <c r="D21" s="12" t="s">
        <v>40</v>
      </c>
      <c r="E21" s="11">
        <v>48.4</v>
      </c>
      <c r="F21" s="10">
        <v>8</v>
      </c>
      <c r="G21" s="11">
        <f>F21/(F21+B21)*100</f>
        <v>72.72727272727273</v>
      </c>
      <c r="H21" s="10">
        <v>356</v>
      </c>
      <c r="I21" s="11">
        <v>51.6</v>
      </c>
      <c r="J21" s="13">
        <v>40.8</v>
      </c>
      <c r="K21" s="14">
        <v>56.6</v>
      </c>
      <c r="L21" s="15">
        <v>63.4</v>
      </c>
      <c r="M21" s="16">
        <v>520</v>
      </c>
      <c r="N21" s="13">
        <v>82.5</v>
      </c>
      <c r="O21" s="17">
        <v>99.8</v>
      </c>
    </row>
    <row r="22" spans="1:15" ht="26.25" customHeight="1">
      <c r="A22" s="9" t="s">
        <v>41</v>
      </c>
      <c r="B22" s="12" t="s">
        <v>24</v>
      </c>
      <c r="C22" s="19" t="s">
        <v>24</v>
      </c>
      <c r="D22" s="12" t="s">
        <v>24</v>
      </c>
      <c r="E22" s="19" t="s">
        <v>24</v>
      </c>
      <c r="F22" s="10">
        <v>5</v>
      </c>
      <c r="G22" s="30">
        <v>100</v>
      </c>
      <c r="H22" s="10">
        <v>284</v>
      </c>
      <c r="I22" s="30">
        <v>100</v>
      </c>
      <c r="J22" s="13">
        <v>6.5</v>
      </c>
      <c r="K22" s="14">
        <v>51.6</v>
      </c>
      <c r="L22" s="15">
        <v>48.8</v>
      </c>
      <c r="M22" s="16">
        <v>371</v>
      </c>
      <c r="N22" s="13">
        <v>56.1</v>
      </c>
      <c r="O22" s="17">
        <v>97</v>
      </c>
    </row>
    <row r="23" spans="1:15" ht="26.25" customHeight="1">
      <c r="A23" s="9" t="s">
        <v>42</v>
      </c>
      <c r="B23" s="10">
        <v>2</v>
      </c>
      <c r="C23" s="30">
        <v>100</v>
      </c>
      <c r="D23" s="12">
        <v>27</v>
      </c>
      <c r="E23" s="30">
        <v>100</v>
      </c>
      <c r="F23" s="12" t="s">
        <v>24</v>
      </c>
      <c r="G23" s="19" t="s">
        <v>24</v>
      </c>
      <c r="H23" s="12" t="s">
        <v>24</v>
      </c>
      <c r="I23" s="19" t="s">
        <v>24</v>
      </c>
      <c r="J23" s="13">
        <v>6.9</v>
      </c>
      <c r="K23" s="14">
        <v>6.2</v>
      </c>
      <c r="L23" s="15">
        <v>6.6</v>
      </c>
      <c r="M23" s="16">
        <v>345</v>
      </c>
      <c r="N23" s="13">
        <v>91.7</v>
      </c>
      <c r="O23" s="17">
        <v>90.2</v>
      </c>
    </row>
    <row r="24" spans="1:15" ht="26.25" customHeight="1">
      <c r="A24" s="9" t="s">
        <v>43</v>
      </c>
      <c r="B24" s="10">
        <v>2</v>
      </c>
      <c r="C24" s="30">
        <v>7.7</v>
      </c>
      <c r="D24" s="12">
        <v>124</v>
      </c>
      <c r="E24" s="30">
        <f>D24/(D24+H24)*100</f>
        <v>7.281268349970641</v>
      </c>
      <c r="F24" s="12" t="s">
        <v>44</v>
      </c>
      <c r="G24" s="30">
        <v>92.3</v>
      </c>
      <c r="H24" s="10">
        <v>1579</v>
      </c>
      <c r="I24" s="30">
        <v>92.7</v>
      </c>
      <c r="J24" s="13">
        <v>35.4</v>
      </c>
      <c r="K24" s="14">
        <v>58.2</v>
      </c>
      <c r="L24" s="15">
        <v>63.1</v>
      </c>
      <c r="M24" s="16">
        <v>1164</v>
      </c>
      <c r="N24" s="13">
        <v>70.5</v>
      </c>
      <c r="O24" s="17">
        <v>96.9</v>
      </c>
    </row>
    <row r="25" spans="1:15" ht="26.25" customHeight="1">
      <c r="A25" s="9" t="s">
        <v>45</v>
      </c>
      <c r="B25" s="10">
        <v>3</v>
      </c>
      <c r="C25" s="30">
        <f>B25/(B25+F25)*100</f>
        <v>42.857142857142854</v>
      </c>
      <c r="D25" s="12">
        <v>562</v>
      </c>
      <c r="E25" s="30">
        <f>D25/(D25+H25)*100</f>
        <v>48.615916955017305</v>
      </c>
      <c r="F25" s="10">
        <v>4</v>
      </c>
      <c r="G25" s="30">
        <f>F25/(F25+B25)*100</f>
        <v>57.14285714285714</v>
      </c>
      <c r="H25" s="10">
        <v>594</v>
      </c>
      <c r="I25" s="30">
        <f>H25/(H25+D25)*100</f>
        <v>51.384083044982695</v>
      </c>
      <c r="J25" s="13">
        <v>13.2</v>
      </c>
      <c r="K25" s="14">
        <v>40.2</v>
      </c>
      <c r="L25" s="15">
        <v>39.1</v>
      </c>
      <c r="M25" s="16">
        <v>1742</v>
      </c>
      <c r="N25" s="13">
        <v>62.7</v>
      </c>
      <c r="O25" s="17">
        <v>85.6</v>
      </c>
    </row>
    <row r="26" spans="1:15" ht="26.25" customHeight="1">
      <c r="A26" s="9" t="s">
        <v>46</v>
      </c>
      <c r="B26" s="10">
        <v>3</v>
      </c>
      <c r="C26" s="30">
        <f>B26/(B26+F26)*100</f>
        <v>33.33333333333333</v>
      </c>
      <c r="D26" s="12">
        <v>638</v>
      </c>
      <c r="E26" s="30">
        <f>D26/(D26+H26)*100</f>
        <v>49.41905499612703</v>
      </c>
      <c r="F26" s="10">
        <v>6</v>
      </c>
      <c r="G26" s="30">
        <f>F26/(F26+B26)*100</f>
        <v>66.66666666666666</v>
      </c>
      <c r="H26" s="10">
        <v>653</v>
      </c>
      <c r="I26" s="30">
        <v>50.6</v>
      </c>
      <c r="J26" s="13">
        <v>22.7</v>
      </c>
      <c r="K26" s="14">
        <v>41.9</v>
      </c>
      <c r="L26" s="15">
        <v>46.4</v>
      </c>
      <c r="M26" s="16">
        <v>1501</v>
      </c>
      <c r="N26" s="13">
        <v>66.8</v>
      </c>
      <c r="O26" s="17">
        <v>86.5</v>
      </c>
    </row>
    <row r="27" spans="1:15" ht="26.25" customHeight="1">
      <c r="A27" s="9" t="s">
        <v>47</v>
      </c>
      <c r="B27" s="10">
        <v>7</v>
      </c>
      <c r="C27" s="30">
        <v>53.8</v>
      </c>
      <c r="D27" s="12" t="s">
        <v>48</v>
      </c>
      <c r="E27" s="30">
        <v>63.9</v>
      </c>
      <c r="F27" s="10">
        <v>6</v>
      </c>
      <c r="G27" s="30">
        <f>F27/(F27+B27)*100</f>
        <v>46.15384615384615</v>
      </c>
      <c r="H27" s="10">
        <v>748</v>
      </c>
      <c r="I27" s="30">
        <v>36.1</v>
      </c>
      <c r="J27" s="13">
        <v>58</v>
      </c>
      <c r="K27" s="14">
        <v>64.6</v>
      </c>
      <c r="L27" s="15">
        <v>65.4</v>
      </c>
      <c r="M27" s="16">
        <v>951</v>
      </c>
      <c r="N27" s="13">
        <v>86.2</v>
      </c>
      <c r="O27" s="17">
        <v>94.1</v>
      </c>
    </row>
    <row r="28" spans="1:15" ht="26.25" customHeight="1" thickBot="1">
      <c r="A28" s="20" t="s">
        <v>49</v>
      </c>
      <c r="B28" s="21">
        <f>SUM(B19:B27)</f>
        <v>39</v>
      </c>
      <c r="C28" s="30">
        <v>36.8</v>
      </c>
      <c r="D28" s="37" t="s">
        <v>50</v>
      </c>
      <c r="E28" s="30">
        <v>48.2</v>
      </c>
      <c r="F28" s="37" t="s">
        <v>51</v>
      </c>
      <c r="G28" s="30">
        <v>63.2</v>
      </c>
      <c r="H28" s="21">
        <f>SUM(H19:H27)</f>
        <v>5574</v>
      </c>
      <c r="I28" s="30">
        <v>51.8</v>
      </c>
      <c r="J28" s="23">
        <v>35.3</v>
      </c>
      <c r="K28" s="24">
        <v>51.6</v>
      </c>
      <c r="L28" s="25">
        <v>53.1</v>
      </c>
      <c r="M28" s="26">
        <f>SUM(M19:M27)</f>
        <v>9194</v>
      </c>
      <c r="N28" s="23">
        <v>76.2</v>
      </c>
      <c r="O28" s="27">
        <v>92</v>
      </c>
    </row>
    <row r="29" spans="1:15" ht="26.25" customHeight="1" thickBot="1">
      <c r="A29" s="38" t="s">
        <v>52</v>
      </c>
      <c r="B29" s="39">
        <f>B18+B28</f>
        <v>134</v>
      </c>
      <c r="C29" s="40">
        <v>54.7</v>
      </c>
      <c r="D29" s="41" t="s">
        <v>53</v>
      </c>
      <c r="E29" s="40">
        <v>70.3</v>
      </c>
      <c r="F29" s="41" t="s">
        <v>54</v>
      </c>
      <c r="G29" s="40">
        <v>45.3</v>
      </c>
      <c r="H29" s="39">
        <f>H18+H28</f>
        <v>8485</v>
      </c>
      <c r="I29" s="40">
        <v>28.4</v>
      </c>
      <c r="J29" s="42">
        <v>38.6</v>
      </c>
      <c r="K29" s="43">
        <v>50.6</v>
      </c>
      <c r="L29" s="44">
        <v>52.5</v>
      </c>
      <c r="M29" s="45">
        <f>M18+M28</f>
        <v>26543</v>
      </c>
      <c r="N29" s="42">
        <v>83</v>
      </c>
      <c r="O29" s="46">
        <v>95.4</v>
      </c>
    </row>
    <row r="31" spans="1:10" ht="13.5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47" t="s">
        <v>59</v>
      </c>
      <c r="B35" s="48"/>
      <c r="C35" s="47"/>
      <c r="D35" s="47"/>
      <c r="E35" s="47"/>
      <c r="F35" s="47"/>
      <c r="G35" s="47"/>
      <c r="H35" s="47"/>
      <c r="I35" s="47"/>
      <c r="J35" s="47"/>
    </row>
  </sheetData>
  <mergeCells count="10">
    <mergeCell ref="A35:J35"/>
    <mergeCell ref="M3:M6"/>
    <mergeCell ref="J5:L5"/>
    <mergeCell ref="N3:O4"/>
    <mergeCell ref="N5:N6"/>
    <mergeCell ref="O5:O6"/>
    <mergeCell ref="A3:A6"/>
    <mergeCell ref="B3:L4"/>
    <mergeCell ref="B5:E5"/>
    <mergeCell ref="F5:I5"/>
  </mergeCells>
  <printOptions horizontalCentered="1" verticalCentered="1"/>
  <pageMargins left="0.7874015748031497" right="0.7874015748031497" top="1.3779527559055118" bottom="0.984251968503937" header="0.5118110236220472" footer="0.5118110236220472"/>
  <pageSetup fitToHeight="2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2002-03-29T00:02:07Z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