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戸数・床面積の推移" sheetId="1" r:id="rId1"/>
  </sheets>
  <externalReferences>
    <externalReference r:id="rId4"/>
    <externalReference r:id="rId5"/>
  </externalReferences>
  <definedNames>
    <definedName name="HTML_CodePage" hidden="1">932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0">'戸数・床面積の推移'!$B$1:$AD$25</definedName>
    <definedName name="データ入力">'[2]地域別（建て方別）'!$O$18,'[2]地域別（建て方別）'!$D$14:$O$15,'[2]地域別（建て方別）'!$D$17:$O$18,'[2]地域別（建て方別）'!$D$20:$O$21,'[2]地域別（建て方別）'!$D$23:$O$24,'[2]地域別（建て方別）'!$D$26:$O$27,'[2]地域別（建て方別）'!$D$29:$O$30,'[2]地域別（建て方別）'!$D$32:$O$33,'[2]地域別（建て方別）'!$D$35:$O$36,'[2]地域別（建て方別）'!$D$38:$O$39</definedName>
    <definedName name="印刷範囲">'戸数・床面積の推移'!$HAU$1:$BM$45</definedName>
  </definedNames>
  <calcPr fullCalcOnLoad="1"/>
</workbook>
</file>

<file path=xl/sharedStrings.xml><?xml version="1.0" encoding="utf-8"?>
<sst xmlns="http://schemas.openxmlformats.org/spreadsheetml/2006/main" count="73" uniqueCount="37">
  <si>
    <t>単位：戸、㎡</t>
  </si>
  <si>
    <t>　　持　　家</t>
  </si>
  <si>
    <t>　　貸　　家</t>
  </si>
  <si>
    <t>　給与住宅</t>
  </si>
  <si>
    <t>　分譲住宅</t>
  </si>
  <si>
    <t>　一戸建・長屋建</t>
  </si>
  <si>
    <t>　　共同建</t>
  </si>
  <si>
    <t>持家系</t>
  </si>
  <si>
    <t>借家系</t>
  </si>
  <si>
    <t>戸数</t>
  </si>
  <si>
    <t>％</t>
  </si>
  <si>
    <t>全国比</t>
  </si>
  <si>
    <t>㎡</t>
  </si>
  <si>
    <t>床面積</t>
  </si>
  <si>
    <t>戸当床面積</t>
  </si>
  <si>
    <t>昭和</t>
  </si>
  <si>
    <t>平成</t>
  </si>
  <si>
    <t>元</t>
  </si>
  <si>
    <t>新設住宅着工戸数・床面積の推移</t>
  </si>
  <si>
    <t>総計</t>
  </si>
  <si>
    <t>利用関係別</t>
  </si>
  <si>
    <t>建て方別</t>
  </si>
  <si>
    <t>持家率</t>
  </si>
  <si>
    <t>年度</t>
  </si>
  <si>
    <t>全　　国</t>
  </si>
  <si>
    <t>戸数</t>
  </si>
  <si>
    <t xml:space="preserve"> 床面積</t>
  </si>
  <si>
    <t>持家</t>
  </si>
  <si>
    <t>貸家</t>
  </si>
  <si>
    <t>給与住宅</t>
  </si>
  <si>
    <t>分譲住宅</t>
  </si>
  <si>
    <t>一戸建・長屋建</t>
  </si>
  <si>
    <t>共同建</t>
  </si>
  <si>
    <r>
      <rPr>
        <sz val="9.6"/>
        <color indexed="8"/>
        <rFont val="ＭＳ 明朝"/>
        <family val="1"/>
      </rPr>
      <t>持家+</t>
    </r>
    <r>
      <rPr>
        <sz val="9.6"/>
        <color indexed="8"/>
        <rFont val="ＭＳ 明朝"/>
        <family val="1"/>
      </rPr>
      <t>分譲</t>
    </r>
  </si>
  <si>
    <r>
      <rPr>
        <sz val="9.6"/>
        <color indexed="8"/>
        <rFont val="ＭＳ 明朝"/>
        <family val="1"/>
      </rPr>
      <t>貸家+</t>
    </r>
    <r>
      <rPr>
        <sz val="9.6"/>
        <color indexed="8"/>
        <rFont val="ＭＳ 明朝"/>
        <family val="1"/>
      </rPr>
      <t>給与</t>
    </r>
  </si>
  <si>
    <t>平成</t>
  </si>
  <si>
    <t>％は前年度比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</si>
</sst>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%"/>
    <numFmt numFmtId="179" formatCode="0.0000%"/>
    <numFmt numFmtId="180" formatCode="0.0"/>
    <numFmt numFmtId="181" formatCode="#,##0_ "/>
    <numFmt numFmtId="182" formatCode="0.0%;[Black]\-0.0%"/>
    <numFmt numFmtId="183" formatCode="#,##0.0;[Black]\-#,##0.0"/>
    <numFmt numFmtId="184" formatCode="#,##0.0"/>
    <numFmt numFmtId="185" formatCode="0.0;[Black]\-0.0"/>
    <numFmt numFmtId="186" formatCode="0;[Black]\-0"/>
    <numFmt numFmtId="187" formatCode="#,##0_);[Red]\(#,##0\)"/>
    <numFmt numFmtId="188" formatCode="#,##0_ ;[Red]\-#,##0\ "/>
    <numFmt numFmtId="189" formatCode="0_);[Red]\(0\)"/>
    <numFmt numFmtId="190" formatCode="0.0_ "/>
    <numFmt numFmtId="191" formatCode="0%;[Black]\-0%"/>
    <numFmt numFmtId="192" formatCode="0.00%;[Black]\-0.00%"/>
    <numFmt numFmtId="193" formatCode="0.000%;[Black]\-0.000%"/>
    <numFmt numFmtId="194" formatCode="0.0000%;[Black]\-0.0000%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6"/>
      <color indexed="8"/>
      <name val="ＭＳ 明朝"/>
      <family val="1"/>
    </font>
    <font>
      <sz val="22"/>
      <name val="ＭＳ Ｐゴシック"/>
      <family val="3"/>
    </font>
    <font>
      <sz val="22"/>
      <color indexed="8"/>
      <name val="ＭＳ 明朝"/>
      <family val="1"/>
    </font>
    <font>
      <sz val="9.6"/>
      <color indexed="8"/>
      <name val="ＭＳ 明朝"/>
      <family val="1"/>
    </font>
    <font>
      <sz val="9.6"/>
      <color indexed="10"/>
      <name val="ＭＳ 明朝"/>
      <family val="1"/>
    </font>
    <font>
      <sz val="11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3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right"/>
    </xf>
    <xf numFmtId="3" fontId="7" fillId="2" borderId="2" xfId="0" applyNumberFormat="1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vertical="center"/>
    </xf>
    <xf numFmtId="3" fontId="7" fillId="3" borderId="4" xfId="0" applyNumberFormat="1" applyFont="1" applyFill="1" applyBorder="1" applyAlignment="1">
      <alignment vertical="center"/>
    </xf>
    <xf numFmtId="3" fontId="7" fillId="3" borderId="3" xfId="0" applyNumberFormat="1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vertical="center"/>
    </xf>
    <xf numFmtId="3" fontId="7" fillId="0" borderId="8" xfId="0" applyNumberFormat="1" applyFont="1" applyAlignment="1">
      <alignment vertical="center"/>
    </xf>
    <xf numFmtId="0" fontId="0" fillId="0" borderId="0" xfId="0" applyAlignment="1">
      <alignment vertical="center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/>
    </xf>
    <xf numFmtId="3" fontId="7" fillId="3" borderId="17" xfId="0" applyNumberFormat="1" applyFont="1" applyFill="1" applyBorder="1" applyAlignment="1">
      <alignment horizontal="center" vertical="center"/>
    </xf>
    <xf numFmtId="3" fontId="7" fillId="3" borderId="18" xfId="0" applyNumberFormat="1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horizontal="center" vertical="center"/>
    </xf>
    <xf numFmtId="3" fontId="7" fillId="3" borderId="20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3" fontId="7" fillId="3" borderId="21" xfId="0" applyNumberFormat="1" applyFont="1" applyFill="1" applyBorder="1" applyAlignment="1">
      <alignment horizontal="center" vertical="center"/>
    </xf>
    <xf numFmtId="3" fontId="7" fillId="3" borderId="22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3" fontId="7" fillId="2" borderId="19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3" fontId="7" fillId="0" borderId="21" xfId="0" applyNumberFormat="1" applyFont="1" applyBorder="1" applyAlignment="1">
      <alignment vertical="center"/>
    </xf>
    <xf numFmtId="178" fontId="7" fillId="0" borderId="22" xfId="0" applyNumberFormat="1" applyFont="1" applyBorder="1" applyAlignment="1">
      <alignment vertical="center"/>
    </xf>
    <xf numFmtId="3" fontId="7" fillId="0" borderId="19" xfId="0" applyNumberFormat="1" applyFont="1" applyBorder="1" applyAlignment="1">
      <alignment vertical="center"/>
    </xf>
    <xf numFmtId="179" fontId="7" fillId="0" borderId="2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180" fontId="7" fillId="0" borderId="22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180" fontId="7" fillId="0" borderId="17" xfId="0" applyNumberFormat="1" applyFont="1" applyBorder="1" applyAlignment="1">
      <alignment vertical="center"/>
    </xf>
    <xf numFmtId="180" fontId="7" fillId="0" borderId="19" xfId="0" applyNumberFormat="1" applyFont="1" applyBorder="1" applyAlignment="1">
      <alignment vertical="center"/>
    </xf>
    <xf numFmtId="10" fontId="7" fillId="0" borderId="19" xfId="0" applyNumberFormat="1" applyFont="1" applyBorder="1" applyAlignment="1">
      <alignment vertical="center"/>
    </xf>
    <xf numFmtId="10" fontId="7" fillId="0" borderId="20" xfId="0" applyNumberFormat="1" applyFont="1" applyBorder="1" applyAlignment="1">
      <alignment vertical="center"/>
    </xf>
    <xf numFmtId="3" fontId="7" fillId="2" borderId="19" xfId="0" applyNumberFormat="1" applyFont="1" applyFill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3" fontId="7" fillId="2" borderId="24" xfId="0" applyNumberFormat="1" applyFont="1" applyFill="1" applyBorder="1" applyAlignment="1">
      <alignment horizontal="center"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178" fontId="7" fillId="0" borderId="20" xfId="0" applyNumberFormat="1" applyFont="1" applyBorder="1" applyAlignment="1">
      <alignment vertical="center"/>
    </xf>
    <xf numFmtId="180" fontId="7" fillId="0" borderId="27" xfId="0" applyNumberFormat="1" applyFont="1" applyBorder="1" applyAlignment="1">
      <alignment vertical="center"/>
    </xf>
    <xf numFmtId="180" fontId="7" fillId="0" borderId="28" xfId="0" applyNumberFormat="1" applyFont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178" fontId="7" fillId="0" borderId="27" xfId="0" applyNumberFormat="1" applyFont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0" fontId="7" fillId="0" borderId="26" xfId="0" applyNumberFormat="1" applyFont="1" applyBorder="1" applyAlignment="1">
      <alignment vertical="center"/>
    </xf>
    <xf numFmtId="3" fontId="7" fillId="2" borderId="30" xfId="0" applyNumberFormat="1" applyFont="1" applyFill="1" applyBorder="1" applyAlignment="1">
      <alignment vertical="center"/>
    </xf>
    <xf numFmtId="3" fontId="7" fillId="2" borderId="31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vertical="center"/>
    </xf>
    <xf numFmtId="178" fontId="7" fillId="0" borderId="33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178" fontId="7" fillId="0" borderId="34" xfId="0" applyNumberFormat="1" applyFont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178" fontId="7" fillId="0" borderId="32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180" fontId="7" fillId="0" borderId="36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0" fontId="7" fillId="0" borderId="38" xfId="0" applyNumberFormat="1" applyFont="1" applyBorder="1" applyAlignment="1">
      <alignment vertical="center"/>
    </xf>
    <xf numFmtId="180" fontId="7" fillId="0" borderId="39" xfId="0" applyNumberFormat="1" applyFont="1" applyBorder="1" applyAlignment="1">
      <alignment vertical="center"/>
    </xf>
    <xf numFmtId="10" fontId="7" fillId="0" borderId="40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3" fontId="8" fillId="2" borderId="42" xfId="0" applyNumberFormat="1" applyFont="1" applyFill="1" applyBorder="1" applyAlignment="1">
      <alignment vertical="center"/>
    </xf>
    <xf numFmtId="3" fontId="8" fillId="2" borderId="43" xfId="0" applyNumberFormat="1" applyFont="1" applyFill="1" applyBorder="1" applyAlignment="1">
      <alignment horizontal="center" vertical="center"/>
    </xf>
    <xf numFmtId="3" fontId="8" fillId="0" borderId="44" xfId="0" applyNumberFormat="1" applyFont="1" applyFill="1" applyBorder="1" applyAlignment="1">
      <alignment vertical="center"/>
    </xf>
    <xf numFmtId="178" fontId="8" fillId="0" borderId="45" xfId="0" applyNumberFormat="1" applyFont="1" applyBorder="1" applyAlignment="1">
      <alignment vertical="center"/>
    </xf>
    <xf numFmtId="3" fontId="8" fillId="0" borderId="44" xfId="0" applyNumberFormat="1" applyFont="1" applyBorder="1" applyAlignment="1">
      <alignment vertical="center"/>
    </xf>
    <xf numFmtId="178" fontId="8" fillId="0" borderId="46" xfId="0" applyNumberFormat="1" applyFont="1" applyBorder="1" applyAlignment="1">
      <alignment vertical="center"/>
    </xf>
    <xf numFmtId="179" fontId="8" fillId="0" borderId="44" xfId="0" applyNumberFormat="1" applyFont="1" applyFill="1" applyBorder="1" applyAlignment="1">
      <alignment vertical="center"/>
    </xf>
    <xf numFmtId="3" fontId="8" fillId="0" borderId="46" xfId="0" applyNumberFormat="1" applyFont="1" applyBorder="1" applyAlignment="1">
      <alignment vertical="center"/>
    </xf>
    <xf numFmtId="178" fontId="8" fillId="0" borderId="44" xfId="0" applyNumberFormat="1" applyFont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180" fontId="8" fillId="0" borderId="48" xfId="0" applyNumberFormat="1" applyFont="1" applyBorder="1" applyAlignment="1">
      <alignment vertical="center"/>
    </xf>
    <xf numFmtId="180" fontId="8" fillId="0" borderId="49" xfId="0" applyNumberFormat="1" applyFont="1" applyBorder="1" applyAlignment="1">
      <alignment vertical="center"/>
    </xf>
    <xf numFmtId="180" fontId="8" fillId="0" borderId="50" xfId="0" applyNumberFormat="1" applyFont="1" applyBorder="1" applyAlignment="1">
      <alignment vertical="center"/>
    </xf>
    <xf numFmtId="180" fontId="8" fillId="0" borderId="51" xfId="0" applyNumberFormat="1" applyFont="1" applyBorder="1" applyAlignment="1">
      <alignment vertical="center"/>
    </xf>
    <xf numFmtId="10" fontId="8" fillId="0" borderId="47" xfId="0" applyNumberFormat="1" applyFont="1" applyBorder="1" applyAlignment="1">
      <alignment vertical="center"/>
    </xf>
    <xf numFmtId="10" fontId="8" fillId="0" borderId="20" xfId="0" applyNumberFormat="1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center"/>
    </xf>
    <xf numFmtId="0" fontId="0" fillId="0" borderId="5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303;&#23429;&#25919;&#31574;&#65319;\&#24179;&#25104;&#65297;&#65302;&#24180;&#24230;\&#26032;&#35373;&#30528;&#24037;&#32113;&#35336;\H15\&#65320;&#65297;&#65301;&#24180;&#24230;&#38598;&#35336;\&#30528;&#24037;&#25144;&#25968;&#24180;&#24230;&#36039;&#26009;&#65297;&#653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65316;&#65313;&#65332;&#65313;&#12288;&#65318;&#65321;&#65324;&#65317;\01&#20849;&#26377;\My%20Document\&#26032;&#35373;&#30528;&#24037;\H15\&#30528;&#24037;&#25144;&#25968;H16,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戸数・床面積"/>
      <sheetName val="全国との比較（戸数） "/>
      <sheetName val="前年度比較"/>
      <sheetName val="戸数・床面積の推移"/>
      <sheetName val="戸当たり床面積の推移"/>
      <sheetName val="構造別"/>
      <sheetName val="建て方別"/>
      <sheetName val="利用関係別"/>
      <sheetName val="グラ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1">
        <row r="14">
          <cell r="D14">
            <v>135</v>
          </cell>
          <cell r="E14">
            <v>183</v>
          </cell>
          <cell r="F14">
            <v>147</v>
          </cell>
          <cell r="G14">
            <v>163</v>
          </cell>
          <cell r="H14">
            <v>196</v>
          </cell>
          <cell r="I14">
            <v>150</v>
          </cell>
          <cell r="J14">
            <v>136</v>
          </cell>
          <cell r="K14">
            <v>114</v>
          </cell>
          <cell r="L14">
            <v>128</v>
          </cell>
          <cell r="M14">
            <v>88</v>
          </cell>
          <cell r="N14">
            <v>101</v>
          </cell>
          <cell r="O14">
            <v>146</v>
          </cell>
        </row>
        <row r="15">
          <cell r="D15">
            <v>71</v>
          </cell>
          <cell r="E15">
            <v>36</v>
          </cell>
          <cell r="F15">
            <v>69</v>
          </cell>
          <cell r="G15">
            <v>52</v>
          </cell>
          <cell r="H15">
            <v>18</v>
          </cell>
          <cell r="I15">
            <v>72</v>
          </cell>
          <cell r="J15">
            <v>69</v>
          </cell>
          <cell r="K15">
            <v>119</v>
          </cell>
          <cell r="L15">
            <v>160</v>
          </cell>
          <cell r="M15">
            <v>95</v>
          </cell>
          <cell r="N15">
            <v>88</v>
          </cell>
          <cell r="O15">
            <v>105</v>
          </cell>
        </row>
        <row r="17">
          <cell r="D17">
            <v>117</v>
          </cell>
          <cell r="E17">
            <v>155</v>
          </cell>
          <cell r="F17">
            <v>238</v>
          </cell>
          <cell r="G17">
            <v>179</v>
          </cell>
          <cell r="H17">
            <v>116</v>
          </cell>
          <cell r="I17">
            <v>131</v>
          </cell>
          <cell r="J17">
            <v>187</v>
          </cell>
          <cell r="K17">
            <v>96</v>
          </cell>
          <cell r="L17">
            <v>111</v>
          </cell>
          <cell r="M17">
            <v>80</v>
          </cell>
          <cell r="N17">
            <v>87</v>
          </cell>
          <cell r="O17">
            <v>187</v>
          </cell>
        </row>
        <row r="18">
          <cell r="D18">
            <v>32</v>
          </cell>
          <cell r="E18">
            <v>24</v>
          </cell>
          <cell r="F18">
            <v>74</v>
          </cell>
          <cell r="G18">
            <v>116</v>
          </cell>
          <cell r="H18">
            <v>85</v>
          </cell>
          <cell r="I18">
            <v>40</v>
          </cell>
          <cell r="J18">
            <v>101</v>
          </cell>
          <cell r="K18">
            <v>65</v>
          </cell>
          <cell r="L18">
            <v>99</v>
          </cell>
          <cell r="M18">
            <v>160</v>
          </cell>
          <cell r="N18">
            <v>41</v>
          </cell>
          <cell r="O18">
            <v>237</v>
          </cell>
        </row>
        <row r="20">
          <cell r="D20">
            <v>35</v>
          </cell>
          <cell r="E20">
            <v>55</v>
          </cell>
          <cell r="F20">
            <v>48</v>
          </cell>
          <cell r="G20">
            <v>25</v>
          </cell>
          <cell r="H20">
            <v>43</v>
          </cell>
          <cell r="I20">
            <v>25</v>
          </cell>
          <cell r="J20">
            <v>38</v>
          </cell>
          <cell r="K20">
            <v>26</v>
          </cell>
          <cell r="L20">
            <v>80</v>
          </cell>
          <cell r="M20">
            <v>12</v>
          </cell>
          <cell r="N20">
            <v>33</v>
          </cell>
          <cell r="O20">
            <v>36</v>
          </cell>
        </row>
        <row r="21">
          <cell r="D21">
            <v>38</v>
          </cell>
          <cell r="E21">
            <v>0</v>
          </cell>
          <cell r="F21">
            <v>10</v>
          </cell>
          <cell r="G21">
            <v>8</v>
          </cell>
          <cell r="H21">
            <v>30</v>
          </cell>
          <cell r="I21">
            <v>0</v>
          </cell>
          <cell r="J21">
            <v>11</v>
          </cell>
          <cell r="K21">
            <v>4</v>
          </cell>
          <cell r="L21">
            <v>28</v>
          </cell>
          <cell r="M21">
            <v>14</v>
          </cell>
          <cell r="N21">
            <v>0</v>
          </cell>
          <cell r="O21">
            <v>0</v>
          </cell>
        </row>
        <row r="23">
          <cell r="D23">
            <v>83</v>
          </cell>
          <cell r="E23">
            <v>75</v>
          </cell>
          <cell r="F23">
            <v>140</v>
          </cell>
          <cell r="G23">
            <v>51</v>
          </cell>
          <cell r="H23">
            <v>158</v>
          </cell>
          <cell r="I23">
            <v>97</v>
          </cell>
          <cell r="J23">
            <v>89</v>
          </cell>
          <cell r="K23">
            <v>67</v>
          </cell>
          <cell r="L23">
            <v>120</v>
          </cell>
          <cell r="M23">
            <v>54</v>
          </cell>
          <cell r="N23">
            <v>68</v>
          </cell>
          <cell r="O23">
            <v>88</v>
          </cell>
        </row>
        <row r="24">
          <cell r="D24">
            <v>24</v>
          </cell>
          <cell r="E24">
            <v>22</v>
          </cell>
          <cell r="F24">
            <v>72</v>
          </cell>
          <cell r="G24">
            <v>15</v>
          </cell>
          <cell r="H24">
            <v>49</v>
          </cell>
          <cell r="I24">
            <v>28</v>
          </cell>
          <cell r="J24">
            <v>65</v>
          </cell>
          <cell r="K24">
            <v>16</v>
          </cell>
          <cell r="L24">
            <v>95</v>
          </cell>
          <cell r="M24">
            <v>40</v>
          </cell>
          <cell r="N24">
            <v>26</v>
          </cell>
          <cell r="O24">
            <v>56</v>
          </cell>
        </row>
        <row r="26">
          <cell r="D26">
            <v>117</v>
          </cell>
          <cell r="E26">
            <v>110</v>
          </cell>
          <cell r="F26">
            <v>161</v>
          </cell>
          <cell r="G26">
            <v>63</v>
          </cell>
          <cell r="H26">
            <v>97</v>
          </cell>
          <cell r="I26">
            <v>116</v>
          </cell>
          <cell r="J26">
            <v>105</v>
          </cell>
          <cell r="K26">
            <v>55</v>
          </cell>
          <cell r="L26">
            <v>125</v>
          </cell>
          <cell r="M26">
            <v>105</v>
          </cell>
          <cell r="N26">
            <v>145</v>
          </cell>
          <cell r="O26">
            <v>112</v>
          </cell>
        </row>
        <row r="27">
          <cell r="D27">
            <v>81</v>
          </cell>
          <cell r="E27">
            <v>18</v>
          </cell>
          <cell r="F27">
            <v>92</v>
          </cell>
          <cell r="G27">
            <v>7</v>
          </cell>
          <cell r="H27">
            <v>102</v>
          </cell>
          <cell r="I27">
            <v>59</v>
          </cell>
          <cell r="J27">
            <v>70</v>
          </cell>
          <cell r="K27">
            <v>48</v>
          </cell>
          <cell r="L27">
            <v>41</v>
          </cell>
          <cell r="M27">
            <v>8</v>
          </cell>
          <cell r="N27">
            <v>20</v>
          </cell>
          <cell r="O27">
            <v>4</v>
          </cell>
        </row>
        <row r="29">
          <cell r="D29">
            <v>25</v>
          </cell>
          <cell r="E29">
            <v>17</v>
          </cell>
          <cell r="F29">
            <v>51</v>
          </cell>
          <cell r="G29">
            <v>23</v>
          </cell>
          <cell r="H29">
            <v>13</v>
          </cell>
          <cell r="I29">
            <v>68</v>
          </cell>
          <cell r="J29">
            <v>23</v>
          </cell>
          <cell r="K29">
            <v>8</v>
          </cell>
          <cell r="L29">
            <v>15</v>
          </cell>
          <cell r="M29">
            <v>5</v>
          </cell>
          <cell r="N29">
            <v>3</v>
          </cell>
          <cell r="O29">
            <v>16</v>
          </cell>
        </row>
        <row r="30">
          <cell r="D30">
            <v>0</v>
          </cell>
          <cell r="E30">
            <v>4</v>
          </cell>
          <cell r="F30">
            <v>23</v>
          </cell>
          <cell r="G30">
            <v>21</v>
          </cell>
          <cell r="H30">
            <v>0</v>
          </cell>
          <cell r="I30">
            <v>10</v>
          </cell>
          <cell r="J30">
            <v>18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2">
          <cell r="D32">
            <v>28</v>
          </cell>
          <cell r="E32">
            <v>24</v>
          </cell>
          <cell r="F32">
            <v>42</v>
          </cell>
          <cell r="G32">
            <v>13</v>
          </cell>
          <cell r="H32">
            <v>25</v>
          </cell>
          <cell r="I32">
            <v>60</v>
          </cell>
          <cell r="J32">
            <v>70</v>
          </cell>
          <cell r="K32">
            <v>30</v>
          </cell>
          <cell r="L32">
            <v>37</v>
          </cell>
          <cell r="M32">
            <v>62</v>
          </cell>
          <cell r="N32">
            <v>22</v>
          </cell>
          <cell r="O32">
            <v>78</v>
          </cell>
        </row>
        <row r="33">
          <cell r="D33">
            <v>18</v>
          </cell>
          <cell r="E33">
            <v>40</v>
          </cell>
          <cell r="F33">
            <v>6</v>
          </cell>
          <cell r="G33">
            <v>0</v>
          </cell>
          <cell r="H33">
            <v>0</v>
          </cell>
          <cell r="I33">
            <v>25</v>
          </cell>
          <cell r="J33">
            <v>4</v>
          </cell>
          <cell r="K33">
            <v>25</v>
          </cell>
          <cell r="L33">
            <v>0</v>
          </cell>
          <cell r="M33">
            <v>0</v>
          </cell>
          <cell r="N33">
            <v>0</v>
          </cell>
          <cell r="O33">
            <v>6</v>
          </cell>
        </row>
        <row r="35">
          <cell r="D35">
            <v>18</v>
          </cell>
          <cell r="E35">
            <v>41</v>
          </cell>
          <cell r="F35">
            <v>55</v>
          </cell>
          <cell r="G35">
            <v>14</v>
          </cell>
          <cell r="H35">
            <v>32</v>
          </cell>
          <cell r="I35">
            <v>17</v>
          </cell>
          <cell r="J35">
            <v>30</v>
          </cell>
          <cell r="K35">
            <v>13</v>
          </cell>
          <cell r="L35">
            <v>11</v>
          </cell>
          <cell r="M35">
            <v>20</v>
          </cell>
          <cell r="N35">
            <v>13</v>
          </cell>
          <cell r="O35">
            <v>27</v>
          </cell>
        </row>
        <row r="36">
          <cell r="D36">
            <v>0</v>
          </cell>
          <cell r="E36">
            <v>0</v>
          </cell>
          <cell r="F36">
            <v>14</v>
          </cell>
          <cell r="G36">
            <v>0</v>
          </cell>
          <cell r="H36">
            <v>0</v>
          </cell>
          <cell r="I36">
            <v>39</v>
          </cell>
          <cell r="J36">
            <v>12</v>
          </cell>
          <cell r="K36">
            <v>20</v>
          </cell>
          <cell r="L36">
            <v>6</v>
          </cell>
          <cell r="M36">
            <v>0</v>
          </cell>
          <cell r="N36">
            <v>0</v>
          </cell>
          <cell r="O36">
            <v>4</v>
          </cell>
        </row>
        <row r="38">
          <cell r="D38">
            <v>30</v>
          </cell>
          <cell r="E38">
            <v>34</v>
          </cell>
          <cell r="F38">
            <v>60</v>
          </cell>
          <cell r="G38">
            <v>20</v>
          </cell>
          <cell r="H38">
            <v>29</v>
          </cell>
          <cell r="I38">
            <v>22</v>
          </cell>
          <cell r="J38">
            <v>31</v>
          </cell>
          <cell r="K38">
            <v>26</v>
          </cell>
          <cell r="L38">
            <v>31</v>
          </cell>
          <cell r="M38">
            <v>14</v>
          </cell>
          <cell r="N38">
            <v>21</v>
          </cell>
          <cell r="O38">
            <v>30</v>
          </cell>
        </row>
        <row r="39">
          <cell r="D39">
            <v>4</v>
          </cell>
          <cell r="E39">
            <v>6</v>
          </cell>
          <cell r="F39">
            <v>0</v>
          </cell>
          <cell r="G39">
            <v>3</v>
          </cell>
          <cell r="H39">
            <v>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25"/>
  <sheetViews>
    <sheetView tabSelected="1" zoomScaleSheetLayoutView="100" workbookViewId="0" topLeftCell="A1">
      <selection activeCell="J1" sqref="J1"/>
    </sheetView>
  </sheetViews>
  <sheetFormatPr defaultColWidth="10.00390625" defaultRowHeight="21.75" customHeight="1"/>
  <cols>
    <col min="1" max="1" width="2.00390625" style="0" customWidth="1"/>
    <col min="2" max="2" width="4.00390625" style="0" customWidth="1"/>
    <col min="3" max="3" width="5.00390625" style="0" customWidth="1"/>
    <col min="4" max="4" width="11.00390625" style="0" customWidth="1"/>
    <col min="5" max="5" width="7.375" style="0" customWidth="1"/>
    <col min="6" max="6" width="8.00390625" style="0" customWidth="1"/>
    <col min="7" max="7" width="7.375" style="0" customWidth="1"/>
    <col min="8" max="8" width="8.00390625" style="0" customWidth="1"/>
    <col min="10" max="10" width="7.00390625" style="0" customWidth="1"/>
    <col min="11" max="11" width="8.00390625" style="0" customWidth="1"/>
    <col min="12" max="12" width="9.25390625" style="0" customWidth="1"/>
    <col min="13" max="13" width="8.125" style="0" hidden="1" customWidth="1"/>
    <col min="14" max="14" width="8.125" style="0" customWidth="1"/>
    <col min="15" max="15" width="9.00390625" style="0" customWidth="1"/>
    <col min="16" max="16" width="10.00390625" style="0" hidden="1" customWidth="1"/>
    <col min="17" max="17" width="6.00390625" style="0" customWidth="1"/>
    <col min="18" max="18" width="8.00390625" style="0" customWidth="1"/>
    <col min="19" max="19" width="7.375" style="0" hidden="1" customWidth="1"/>
    <col min="20" max="20" width="7.00390625" style="0" customWidth="1"/>
    <col min="21" max="21" width="9.00390625" style="0" customWidth="1"/>
    <col min="22" max="22" width="9.00390625" style="0" hidden="1" customWidth="1"/>
    <col min="23" max="23" width="8.00390625" style="0" customWidth="1"/>
    <col min="24" max="24" width="9.875" style="0" customWidth="1"/>
    <col min="25" max="25" width="15.00390625" style="0" hidden="1" customWidth="1"/>
    <col min="26" max="26" width="8.00390625" style="0" customWidth="1"/>
    <col min="27" max="27" width="9.00390625" style="0" customWidth="1"/>
    <col min="28" max="28" width="10.00390625" style="0" hidden="1" customWidth="1"/>
    <col min="29" max="29" width="8.50390625" style="0" customWidth="1"/>
    <col min="30" max="30" width="9.125" style="0" customWidth="1"/>
    <col min="66" max="66" width="11.25390625" style="0" customWidth="1"/>
  </cols>
  <sheetData>
    <row r="1" spans="2:30" ht="28.5" customHeight="1" thickBot="1">
      <c r="B1" s="1" t="s">
        <v>18</v>
      </c>
      <c r="G1" s="2"/>
      <c r="I1" s="3"/>
      <c r="AA1" s="4" t="s">
        <v>0</v>
      </c>
      <c r="AB1" s="4"/>
      <c r="AC1" s="4"/>
      <c r="AD1" s="4"/>
    </row>
    <row r="2" spans="2:31" s="14" customFormat="1" ht="16.5" customHeight="1">
      <c r="B2" s="5"/>
      <c r="C2" s="6"/>
      <c r="D2" s="7"/>
      <c r="E2" s="8"/>
      <c r="F2" s="9" t="s">
        <v>19</v>
      </c>
      <c r="G2" s="10"/>
      <c r="H2" s="10"/>
      <c r="I2" s="10"/>
      <c r="J2" s="11"/>
      <c r="K2" s="9" t="s">
        <v>20</v>
      </c>
      <c r="L2" s="10"/>
      <c r="M2" s="10"/>
      <c r="N2" s="10"/>
      <c r="O2" s="10"/>
      <c r="P2" s="10"/>
      <c r="Q2" s="10"/>
      <c r="R2" s="10"/>
      <c r="S2" s="10"/>
      <c r="T2" s="10"/>
      <c r="U2" s="11"/>
      <c r="V2" s="8"/>
      <c r="W2" s="9" t="s">
        <v>21</v>
      </c>
      <c r="X2" s="10"/>
      <c r="Y2" s="10"/>
      <c r="Z2" s="10"/>
      <c r="AA2" s="11"/>
      <c r="AB2" s="12"/>
      <c r="AC2" s="9" t="s">
        <v>22</v>
      </c>
      <c r="AD2" s="11"/>
      <c r="AE2" s="13"/>
    </row>
    <row r="3" spans="2:31" s="14" customFormat="1" ht="13.5">
      <c r="B3" s="15" t="s">
        <v>23</v>
      </c>
      <c r="C3" s="16"/>
      <c r="D3" s="17" t="s">
        <v>24</v>
      </c>
      <c r="E3" s="18"/>
      <c r="F3" s="19" t="s">
        <v>25</v>
      </c>
      <c r="G3" s="20"/>
      <c r="H3" s="21"/>
      <c r="I3" s="22" t="s">
        <v>26</v>
      </c>
      <c r="J3" s="23"/>
      <c r="K3" s="19" t="s">
        <v>27</v>
      </c>
      <c r="L3" s="24"/>
      <c r="M3" s="25" t="s">
        <v>1</v>
      </c>
      <c r="N3" s="22" t="s">
        <v>28</v>
      </c>
      <c r="O3" s="24"/>
      <c r="P3" s="25" t="s">
        <v>2</v>
      </c>
      <c r="Q3" s="22" t="s">
        <v>29</v>
      </c>
      <c r="R3" s="20"/>
      <c r="S3" s="25" t="s">
        <v>3</v>
      </c>
      <c r="T3" s="22" t="s">
        <v>30</v>
      </c>
      <c r="U3" s="23"/>
      <c r="V3" s="25" t="s">
        <v>4</v>
      </c>
      <c r="W3" s="19" t="s">
        <v>31</v>
      </c>
      <c r="X3" s="26"/>
      <c r="Y3" s="25" t="s">
        <v>5</v>
      </c>
      <c r="Z3" s="22" t="s">
        <v>32</v>
      </c>
      <c r="AA3" s="23"/>
      <c r="AB3" s="27" t="s">
        <v>6</v>
      </c>
      <c r="AC3" s="27" t="s">
        <v>7</v>
      </c>
      <c r="AD3" s="28" t="s">
        <v>8</v>
      </c>
      <c r="AE3" s="13"/>
    </row>
    <row r="4" spans="2:32" s="14" customFormat="1" ht="16.5" customHeight="1">
      <c r="B4" s="29"/>
      <c r="C4" s="30"/>
      <c r="D4" s="31" t="s">
        <v>9</v>
      </c>
      <c r="E4" s="32" t="s">
        <v>10</v>
      </c>
      <c r="F4" s="27" t="s">
        <v>9</v>
      </c>
      <c r="G4" s="32" t="s">
        <v>10</v>
      </c>
      <c r="H4" s="32" t="s">
        <v>11</v>
      </c>
      <c r="I4" s="32" t="s">
        <v>12</v>
      </c>
      <c r="J4" s="32" t="s">
        <v>10</v>
      </c>
      <c r="K4" s="27" t="s">
        <v>9</v>
      </c>
      <c r="L4" s="32" t="s">
        <v>13</v>
      </c>
      <c r="M4" s="32" t="s">
        <v>14</v>
      </c>
      <c r="N4" s="32" t="s">
        <v>9</v>
      </c>
      <c r="O4" s="32" t="s">
        <v>13</v>
      </c>
      <c r="P4" s="32" t="s">
        <v>14</v>
      </c>
      <c r="Q4" s="32" t="s">
        <v>9</v>
      </c>
      <c r="R4" s="32" t="s">
        <v>13</v>
      </c>
      <c r="S4" s="32" t="s">
        <v>14</v>
      </c>
      <c r="T4" s="32" t="s">
        <v>9</v>
      </c>
      <c r="U4" s="28" t="s">
        <v>13</v>
      </c>
      <c r="V4" s="25" t="s">
        <v>14</v>
      </c>
      <c r="W4" s="27" t="s">
        <v>9</v>
      </c>
      <c r="X4" s="32" t="s">
        <v>13</v>
      </c>
      <c r="Y4" s="32" t="s">
        <v>14</v>
      </c>
      <c r="Z4" s="32" t="s">
        <v>9</v>
      </c>
      <c r="AA4" s="32" t="s">
        <v>13</v>
      </c>
      <c r="AB4" s="27" t="s">
        <v>14</v>
      </c>
      <c r="AC4" s="27" t="s">
        <v>33</v>
      </c>
      <c r="AD4" s="28" t="s">
        <v>34</v>
      </c>
      <c r="AE4" s="13"/>
      <c r="AF4" s="33"/>
    </row>
    <row r="5" spans="2:32" s="14" customFormat="1" ht="16.5" customHeight="1">
      <c r="B5" s="34" t="s">
        <v>15</v>
      </c>
      <c r="C5" s="35">
        <v>59</v>
      </c>
      <c r="D5" s="36">
        <v>1207147</v>
      </c>
      <c r="E5" s="37">
        <v>0.06369028264986118</v>
      </c>
      <c r="F5" s="38">
        <v>18221</v>
      </c>
      <c r="G5" s="37">
        <v>0.16943713497208138</v>
      </c>
      <c r="H5" s="39">
        <v>0.015094267723814912</v>
      </c>
      <c r="I5" s="40">
        <v>1628380</v>
      </c>
      <c r="J5" s="37">
        <v>0.11674458508698357</v>
      </c>
      <c r="K5" s="38">
        <v>9843</v>
      </c>
      <c r="L5" s="40">
        <v>1173993</v>
      </c>
      <c r="M5" s="41">
        <v>119.27186833282536</v>
      </c>
      <c r="N5" s="40">
        <v>7086</v>
      </c>
      <c r="O5" s="40">
        <v>347133</v>
      </c>
      <c r="P5" s="41">
        <v>48.98856900931414</v>
      </c>
      <c r="Q5" s="40">
        <v>197</v>
      </c>
      <c r="R5" s="40">
        <v>13919</v>
      </c>
      <c r="S5" s="41">
        <v>70.65482233502539</v>
      </c>
      <c r="T5" s="40">
        <v>1095</v>
      </c>
      <c r="U5" s="42">
        <v>93335</v>
      </c>
      <c r="V5" s="43">
        <v>85.23744292237443</v>
      </c>
      <c r="W5" s="38">
        <v>12519</v>
      </c>
      <c r="X5" s="40">
        <v>1361050</v>
      </c>
      <c r="Y5" s="41">
        <v>108.71874750379423</v>
      </c>
      <c r="Z5" s="40">
        <v>5702</v>
      </c>
      <c r="AA5" s="40">
        <v>267330</v>
      </c>
      <c r="AB5" s="44">
        <v>46.88354963170817</v>
      </c>
      <c r="AC5" s="45">
        <v>0.6002963613413095</v>
      </c>
      <c r="AD5" s="46">
        <v>0.3997036386586905</v>
      </c>
      <c r="AE5" s="13"/>
      <c r="AF5" s="33"/>
    </row>
    <row r="6" spans="2:32" s="14" customFormat="1" ht="16.5" customHeight="1">
      <c r="B6" s="34" t="s">
        <v>15</v>
      </c>
      <c r="C6" s="35">
        <v>60</v>
      </c>
      <c r="D6" s="36">
        <v>1250994</v>
      </c>
      <c r="E6" s="37">
        <f aca="true" t="shared" si="0" ref="E6:E24">(D6-D5)/D5</f>
        <v>0.03632283392163506</v>
      </c>
      <c r="F6" s="38">
        <f aca="true" t="shared" si="1" ref="F6:F24">K6+N6+Q6+T6</f>
        <v>19164</v>
      </c>
      <c r="G6" s="37">
        <f aca="true" t="shared" si="2" ref="G6:G24">(F6-F5)/F5</f>
        <v>0.05175347126941441</v>
      </c>
      <c r="H6" s="39">
        <f aca="true" t="shared" si="3" ref="H6:H24">F6/D6</f>
        <v>0.015319018316634613</v>
      </c>
      <c r="I6" s="40">
        <f aca="true" t="shared" si="4" ref="I6:I24">L6+O6+R6+U6</f>
        <v>1645162</v>
      </c>
      <c r="J6" s="37">
        <f aca="true" t="shared" si="5" ref="J6:J24">(I6-I5)/I5</f>
        <v>0.010305948243039095</v>
      </c>
      <c r="K6" s="38">
        <v>9187</v>
      </c>
      <c r="L6" s="40">
        <v>1128227</v>
      </c>
      <c r="M6" s="41">
        <f aca="true" t="shared" si="6" ref="M6:M24">L6/K6</f>
        <v>122.80690105583977</v>
      </c>
      <c r="N6" s="40">
        <v>7897</v>
      </c>
      <c r="O6" s="40">
        <v>363347</v>
      </c>
      <c r="P6" s="41">
        <f aca="true" t="shared" si="7" ref="P6:P24">O6/N6</f>
        <v>46.01076358110675</v>
      </c>
      <c r="Q6" s="40">
        <v>246</v>
      </c>
      <c r="R6" s="40">
        <v>18434</v>
      </c>
      <c r="S6" s="41">
        <f aca="true" t="shared" si="8" ref="S6:S24">R6/Q6</f>
        <v>74.9349593495935</v>
      </c>
      <c r="T6" s="40">
        <v>1834</v>
      </c>
      <c r="U6" s="42">
        <v>135154</v>
      </c>
      <c r="V6" s="43">
        <f aca="true" t="shared" si="9" ref="V6:V24">U6/T6</f>
        <v>73.69356597600873</v>
      </c>
      <c r="W6" s="38">
        <v>11546</v>
      </c>
      <c r="X6" s="40">
        <v>1291690</v>
      </c>
      <c r="Y6" s="41">
        <f aca="true" t="shared" si="10" ref="Y6:Y24">X6/W6</f>
        <v>111.8733760609735</v>
      </c>
      <c r="Z6" s="40">
        <v>7618</v>
      </c>
      <c r="AA6" s="40">
        <v>353472</v>
      </c>
      <c r="AB6" s="44">
        <f aca="true" t="shared" si="11" ref="AB6:AB24">AA6/Z6</f>
        <v>46.399579942242056</v>
      </c>
      <c r="AC6" s="45">
        <f aca="true" t="shared" si="12" ref="AC6:AC24">(K6+T6)/F6</f>
        <v>0.5750887079941557</v>
      </c>
      <c r="AD6" s="46">
        <f aca="true" t="shared" si="13" ref="AD6:AD24">1-AC6</f>
        <v>0.4249112920058443</v>
      </c>
      <c r="AE6" s="13"/>
      <c r="AF6" s="33"/>
    </row>
    <row r="7" spans="2:32" s="14" customFormat="1" ht="16.5" customHeight="1">
      <c r="B7" s="34" t="s">
        <v>15</v>
      </c>
      <c r="C7" s="35">
        <v>61</v>
      </c>
      <c r="D7" s="36">
        <v>1399833</v>
      </c>
      <c r="E7" s="37">
        <f t="shared" si="0"/>
        <v>0.1189765898157785</v>
      </c>
      <c r="F7" s="38">
        <f t="shared" si="1"/>
        <v>20126</v>
      </c>
      <c r="G7" s="37">
        <f t="shared" si="2"/>
        <v>0.050198288457524526</v>
      </c>
      <c r="H7" s="39">
        <f t="shared" si="3"/>
        <v>0.01437742930763884</v>
      </c>
      <c r="I7" s="40">
        <f t="shared" si="4"/>
        <v>1776331</v>
      </c>
      <c r="J7" s="37">
        <f t="shared" si="5"/>
        <v>0.07973014207719362</v>
      </c>
      <c r="K7" s="38">
        <v>9673</v>
      </c>
      <c r="L7" s="40">
        <v>1225240</v>
      </c>
      <c r="M7" s="41">
        <f t="shared" si="6"/>
        <v>126.66597746304146</v>
      </c>
      <c r="N7" s="40">
        <v>8927</v>
      </c>
      <c r="O7" s="40">
        <v>430053</v>
      </c>
      <c r="P7" s="41">
        <f t="shared" si="7"/>
        <v>48.174414696986666</v>
      </c>
      <c r="Q7" s="40">
        <v>176</v>
      </c>
      <c r="R7" s="40">
        <v>13331</v>
      </c>
      <c r="S7" s="41">
        <f t="shared" si="8"/>
        <v>75.74431818181819</v>
      </c>
      <c r="T7" s="40">
        <v>1350</v>
      </c>
      <c r="U7" s="42">
        <v>107707</v>
      </c>
      <c r="V7" s="43">
        <f t="shared" si="9"/>
        <v>79.78296296296297</v>
      </c>
      <c r="W7" s="38">
        <v>11974</v>
      </c>
      <c r="X7" s="40">
        <v>1387050</v>
      </c>
      <c r="Y7" s="41">
        <f t="shared" si="10"/>
        <v>115.83848338065809</v>
      </c>
      <c r="Z7" s="40">
        <v>8152</v>
      </c>
      <c r="AA7" s="40">
        <v>389281</v>
      </c>
      <c r="AB7" s="44">
        <f t="shared" si="11"/>
        <v>47.752821393523064</v>
      </c>
      <c r="AC7" s="45">
        <f t="shared" si="12"/>
        <v>0.5476994931928848</v>
      </c>
      <c r="AD7" s="46">
        <f t="shared" si="13"/>
        <v>0.4523005068071152</v>
      </c>
      <c r="AE7" s="13"/>
      <c r="AF7" s="33"/>
    </row>
    <row r="8" spans="2:32" s="14" customFormat="1" ht="16.5" customHeight="1">
      <c r="B8" s="34" t="s">
        <v>15</v>
      </c>
      <c r="C8" s="35">
        <v>62</v>
      </c>
      <c r="D8" s="36">
        <v>1728534</v>
      </c>
      <c r="E8" s="37">
        <f t="shared" si="0"/>
        <v>0.23481443857945913</v>
      </c>
      <c r="F8" s="38">
        <f t="shared" si="1"/>
        <v>23238</v>
      </c>
      <c r="G8" s="37">
        <f t="shared" si="2"/>
        <v>0.1546258571002683</v>
      </c>
      <c r="H8" s="39">
        <f t="shared" si="3"/>
        <v>0.013443762170718077</v>
      </c>
      <c r="I8" s="40">
        <f t="shared" si="4"/>
        <v>2094143</v>
      </c>
      <c r="J8" s="37">
        <f t="shared" si="5"/>
        <v>0.1789148531439242</v>
      </c>
      <c r="K8" s="38">
        <v>11375</v>
      </c>
      <c r="L8" s="40">
        <v>1451926</v>
      </c>
      <c r="M8" s="41">
        <f t="shared" si="6"/>
        <v>127.64184615384616</v>
      </c>
      <c r="N8" s="40">
        <v>10000</v>
      </c>
      <c r="O8" s="40">
        <v>474095</v>
      </c>
      <c r="P8" s="41">
        <f t="shared" si="7"/>
        <v>47.4095</v>
      </c>
      <c r="Q8" s="40">
        <v>293</v>
      </c>
      <c r="R8" s="40">
        <v>21096</v>
      </c>
      <c r="S8" s="41">
        <f t="shared" si="8"/>
        <v>72</v>
      </c>
      <c r="T8" s="40">
        <v>1570</v>
      </c>
      <c r="U8" s="42">
        <v>147026</v>
      </c>
      <c r="V8" s="43">
        <f t="shared" si="9"/>
        <v>93.64713375796178</v>
      </c>
      <c r="W8" s="38">
        <v>14398</v>
      </c>
      <c r="X8" s="40">
        <v>1678609</v>
      </c>
      <c r="Y8" s="41">
        <f t="shared" si="10"/>
        <v>116.58626198083067</v>
      </c>
      <c r="Z8" s="40">
        <v>8840</v>
      </c>
      <c r="AA8" s="40">
        <v>415534</v>
      </c>
      <c r="AB8" s="44">
        <f t="shared" si="11"/>
        <v>47.00610859728507</v>
      </c>
      <c r="AC8" s="45">
        <f t="shared" si="12"/>
        <v>0.5570617092693003</v>
      </c>
      <c r="AD8" s="46">
        <f t="shared" si="13"/>
        <v>0.4429382907306997</v>
      </c>
      <c r="AE8" s="13"/>
      <c r="AF8" s="33"/>
    </row>
    <row r="9" spans="2:32" s="14" customFormat="1" ht="16.5" customHeight="1">
      <c r="B9" s="34" t="s">
        <v>15</v>
      </c>
      <c r="C9" s="35">
        <v>63</v>
      </c>
      <c r="D9" s="36">
        <v>1662616</v>
      </c>
      <c r="E9" s="37">
        <f t="shared" si="0"/>
        <v>-0.038135205902805495</v>
      </c>
      <c r="F9" s="38">
        <f t="shared" si="1"/>
        <v>23838</v>
      </c>
      <c r="G9" s="37">
        <f t="shared" si="2"/>
        <v>0.025819777949909632</v>
      </c>
      <c r="H9" s="39">
        <f t="shared" si="3"/>
        <v>0.014337646215361816</v>
      </c>
      <c r="I9" s="40">
        <f t="shared" si="4"/>
        <v>2067096</v>
      </c>
      <c r="J9" s="37">
        <f t="shared" si="5"/>
        <v>-0.012915545882014743</v>
      </c>
      <c r="K9" s="38">
        <v>10632</v>
      </c>
      <c r="L9" s="40">
        <v>1347594</v>
      </c>
      <c r="M9" s="41">
        <f t="shared" si="6"/>
        <v>126.74887133182844</v>
      </c>
      <c r="N9" s="40">
        <v>9577</v>
      </c>
      <c r="O9" s="40">
        <v>447831</v>
      </c>
      <c r="P9" s="41">
        <f t="shared" si="7"/>
        <v>46.76109428839929</v>
      </c>
      <c r="Q9" s="40">
        <v>217</v>
      </c>
      <c r="R9" s="40">
        <v>11828</v>
      </c>
      <c r="S9" s="41">
        <f t="shared" si="8"/>
        <v>54.50691244239631</v>
      </c>
      <c r="T9" s="40">
        <v>3412</v>
      </c>
      <c r="U9" s="42">
        <v>259843</v>
      </c>
      <c r="V9" s="43">
        <f t="shared" si="9"/>
        <v>76.15562719812426</v>
      </c>
      <c r="W9" s="38">
        <v>13237</v>
      </c>
      <c r="X9" s="40">
        <v>1542562</v>
      </c>
      <c r="Y9" s="41">
        <f t="shared" si="10"/>
        <v>116.53410893707033</v>
      </c>
      <c r="Z9" s="40">
        <v>10601</v>
      </c>
      <c r="AA9" s="40">
        <v>524534</v>
      </c>
      <c r="AB9" s="44">
        <f t="shared" si="11"/>
        <v>49.47967172908216</v>
      </c>
      <c r="AC9" s="45">
        <f t="shared" si="12"/>
        <v>0.5891433845121234</v>
      </c>
      <c r="AD9" s="46">
        <f t="shared" si="13"/>
        <v>0.41085661548787655</v>
      </c>
      <c r="AE9" s="13"/>
      <c r="AF9" s="33"/>
    </row>
    <row r="10" spans="2:32" s="14" customFormat="1" ht="16.5" customHeight="1">
      <c r="B10" s="34" t="s">
        <v>16</v>
      </c>
      <c r="C10" s="35" t="s">
        <v>17</v>
      </c>
      <c r="D10" s="36">
        <v>1672783</v>
      </c>
      <c r="E10" s="37">
        <f t="shared" si="0"/>
        <v>0.006115062046798539</v>
      </c>
      <c r="F10" s="38">
        <f t="shared" si="1"/>
        <v>28275</v>
      </c>
      <c r="G10" s="37">
        <f t="shared" si="2"/>
        <v>0.18613138686131386</v>
      </c>
      <c r="H10" s="39">
        <f t="shared" si="3"/>
        <v>0.016902969482592782</v>
      </c>
      <c r="I10" s="40">
        <f t="shared" si="4"/>
        <v>2323558</v>
      </c>
      <c r="J10" s="37">
        <f t="shared" si="5"/>
        <v>0.12406874184846761</v>
      </c>
      <c r="K10" s="38">
        <v>10831</v>
      </c>
      <c r="L10" s="40">
        <v>1414714</v>
      </c>
      <c r="M10" s="41">
        <f t="shared" si="6"/>
        <v>130.6171175330071</v>
      </c>
      <c r="N10" s="40">
        <v>11695</v>
      </c>
      <c r="O10" s="40">
        <v>481912</v>
      </c>
      <c r="P10" s="41">
        <f t="shared" si="7"/>
        <v>41.20666951688756</v>
      </c>
      <c r="Q10" s="40">
        <v>582</v>
      </c>
      <c r="R10" s="40">
        <v>26554</v>
      </c>
      <c r="S10" s="41">
        <f t="shared" si="8"/>
        <v>45.6254295532646</v>
      </c>
      <c r="T10" s="40">
        <v>5167</v>
      </c>
      <c r="U10" s="42">
        <v>400378</v>
      </c>
      <c r="V10" s="43">
        <f t="shared" si="9"/>
        <v>77.48751693439132</v>
      </c>
      <c r="W10" s="38">
        <v>13883</v>
      </c>
      <c r="X10" s="40">
        <v>1687884</v>
      </c>
      <c r="Y10" s="41">
        <f t="shared" si="10"/>
        <v>121.57919757977382</v>
      </c>
      <c r="Z10" s="40">
        <v>14392</v>
      </c>
      <c r="AA10" s="40">
        <v>635674</v>
      </c>
      <c r="AB10" s="44">
        <f t="shared" si="11"/>
        <v>44.16856586992774</v>
      </c>
      <c r="AC10" s="45">
        <f t="shared" si="12"/>
        <v>0.5658001768346596</v>
      </c>
      <c r="AD10" s="46">
        <f t="shared" si="13"/>
        <v>0.43419982316534045</v>
      </c>
      <c r="AE10" s="13"/>
      <c r="AF10" s="33"/>
    </row>
    <row r="11" spans="2:32" s="14" customFormat="1" ht="16.5" customHeight="1">
      <c r="B11" s="34" t="s">
        <v>16</v>
      </c>
      <c r="C11" s="35">
        <v>2</v>
      </c>
      <c r="D11" s="36">
        <v>1665367</v>
      </c>
      <c r="E11" s="37">
        <f t="shared" si="0"/>
        <v>-0.004433330563498075</v>
      </c>
      <c r="F11" s="38">
        <f t="shared" si="1"/>
        <v>31693</v>
      </c>
      <c r="G11" s="37">
        <f t="shared" si="2"/>
        <v>0.1208841732979664</v>
      </c>
      <c r="H11" s="39">
        <f t="shared" si="3"/>
        <v>0.019030640093144636</v>
      </c>
      <c r="I11" s="40">
        <f t="shared" si="4"/>
        <v>2556210</v>
      </c>
      <c r="J11" s="37">
        <f t="shared" si="5"/>
        <v>0.10012747691256255</v>
      </c>
      <c r="K11" s="38">
        <v>10632</v>
      </c>
      <c r="L11" s="40">
        <v>1404155</v>
      </c>
      <c r="M11" s="41">
        <f t="shared" si="6"/>
        <v>132.06875470278405</v>
      </c>
      <c r="N11" s="40">
        <v>13212</v>
      </c>
      <c r="O11" s="40">
        <v>562208</v>
      </c>
      <c r="P11" s="41">
        <f t="shared" si="7"/>
        <v>42.55283075991523</v>
      </c>
      <c r="Q11" s="40">
        <v>675</v>
      </c>
      <c r="R11" s="40">
        <v>35125</v>
      </c>
      <c r="S11" s="41">
        <f t="shared" si="8"/>
        <v>52.03703703703704</v>
      </c>
      <c r="T11" s="40">
        <v>7174</v>
      </c>
      <c r="U11" s="42">
        <v>554722</v>
      </c>
      <c r="V11" s="43">
        <f t="shared" si="9"/>
        <v>77.32394758851407</v>
      </c>
      <c r="W11" s="38">
        <v>14996</v>
      </c>
      <c r="X11" s="40">
        <v>1802135</v>
      </c>
      <c r="Y11" s="41">
        <f t="shared" si="10"/>
        <v>120.17437983462257</v>
      </c>
      <c r="Z11" s="40">
        <v>16697</v>
      </c>
      <c r="AA11" s="40">
        <v>754075</v>
      </c>
      <c r="AB11" s="44">
        <f t="shared" si="11"/>
        <v>45.16230460561778</v>
      </c>
      <c r="AC11" s="45">
        <f t="shared" si="12"/>
        <v>0.5618275328936989</v>
      </c>
      <c r="AD11" s="46">
        <f t="shared" si="13"/>
        <v>0.4381724671063011</v>
      </c>
      <c r="AE11" s="13"/>
      <c r="AF11" s="33"/>
    </row>
    <row r="12" spans="2:32" s="14" customFormat="1" ht="16.5" customHeight="1">
      <c r="B12" s="34" t="s">
        <v>16</v>
      </c>
      <c r="C12" s="35">
        <v>3</v>
      </c>
      <c r="D12" s="36">
        <v>1342977</v>
      </c>
      <c r="E12" s="37">
        <f t="shared" si="0"/>
        <v>-0.1935849575498974</v>
      </c>
      <c r="F12" s="38">
        <f t="shared" si="1"/>
        <v>26333</v>
      </c>
      <c r="G12" s="37">
        <f t="shared" si="2"/>
        <v>-0.1691225191682706</v>
      </c>
      <c r="H12" s="39">
        <f t="shared" si="3"/>
        <v>0.019607930738947874</v>
      </c>
      <c r="I12" s="40">
        <f t="shared" si="4"/>
        <v>2356822</v>
      </c>
      <c r="J12" s="37">
        <f t="shared" si="5"/>
        <v>-0.07800141615907927</v>
      </c>
      <c r="K12" s="38">
        <v>10196</v>
      </c>
      <c r="L12" s="40">
        <v>1377124</v>
      </c>
      <c r="M12" s="41">
        <f t="shared" si="6"/>
        <v>135.06512357787366</v>
      </c>
      <c r="N12" s="40">
        <v>9174</v>
      </c>
      <c r="O12" s="40">
        <v>419203</v>
      </c>
      <c r="P12" s="41">
        <f t="shared" si="7"/>
        <v>45.69468061914105</v>
      </c>
      <c r="Q12" s="40">
        <v>899</v>
      </c>
      <c r="R12" s="40">
        <v>49099</v>
      </c>
      <c r="S12" s="41">
        <f t="shared" si="8"/>
        <v>54.61512791991101</v>
      </c>
      <c r="T12" s="40">
        <v>6064</v>
      </c>
      <c r="U12" s="42">
        <v>511396</v>
      </c>
      <c r="V12" s="43">
        <f t="shared" si="9"/>
        <v>84.33311345646437</v>
      </c>
      <c r="W12" s="38">
        <v>13416</v>
      </c>
      <c r="X12" s="40">
        <v>1678569</v>
      </c>
      <c r="Y12" s="41">
        <f t="shared" si="10"/>
        <v>125.11694991055457</v>
      </c>
      <c r="Z12" s="40">
        <v>12917</v>
      </c>
      <c r="AA12" s="40">
        <v>678253</v>
      </c>
      <c r="AB12" s="44">
        <f t="shared" si="11"/>
        <v>52.50855461794534</v>
      </c>
      <c r="AC12" s="45">
        <f t="shared" si="12"/>
        <v>0.6174761705844378</v>
      </c>
      <c r="AD12" s="46">
        <f t="shared" si="13"/>
        <v>0.3825238294155622</v>
      </c>
      <c r="AE12" s="13"/>
      <c r="AF12" s="33"/>
    </row>
    <row r="13" spans="2:32" s="14" customFormat="1" ht="16.5" customHeight="1">
      <c r="B13" s="34" t="s">
        <v>16</v>
      </c>
      <c r="C13" s="35">
        <v>4</v>
      </c>
      <c r="D13" s="36">
        <v>1419752</v>
      </c>
      <c r="E13" s="37">
        <f t="shared" si="0"/>
        <v>0.05716776981288585</v>
      </c>
      <c r="F13" s="38">
        <f t="shared" si="1"/>
        <v>22677</v>
      </c>
      <c r="G13" s="37">
        <f t="shared" si="2"/>
        <v>-0.13883720047089204</v>
      </c>
      <c r="H13" s="39">
        <f t="shared" si="3"/>
        <v>0.01597250787461472</v>
      </c>
      <c r="I13" s="40">
        <f t="shared" si="4"/>
        <v>2159399</v>
      </c>
      <c r="J13" s="37">
        <f t="shared" si="5"/>
        <v>-0.08376661453431783</v>
      </c>
      <c r="K13" s="38">
        <v>10641</v>
      </c>
      <c r="L13" s="40">
        <v>1455939</v>
      </c>
      <c r="M13" s="41">
        <f t="shared" si="6"/>
        <v>136.82351282774175</v>
      </c>
      <c r="N13" s="40">
        <v>8711</v>
      </c>
      <c r="O13" s="40">
        <v>409974</v>
      </c>
      <c r="P13" s="41">
        <f t="shared" si="7"/>
        <v>47.06394214211916</v>
      </c>
      <c r="Q13" s="40">
        <v>477</v>
      </c>
      <c r="R13" s="40">
        <v>28854</v>
      </c>
      <c r="S13" s="41">
        <f t="shared" si="8"/>
        <v>60.490566037735846</v>
      </c>
      <c r="T13" s="40">
        <v>2848</v>
      </c>
      <c r="U13" s="42">
        <v>264632</v>
      </c>
      <c r="V13" s="43">
        <f t="shared" si="9"/>
        <v>92.9185393258427</v>
      </c>
      <c r="W13" s="38">
        <v>13504</v>
      </c>
      <c r="X13" s="40">
        <v>1729502</v>
      </c>
      <c r="Y13" s="41">
        <f t="shared" si="10"/>
        <v>128.0733116113744</v>
      </c>
      <c r="Z13" s="40">
        <v>9173</v>
      </c>
      <c r="AA13" s="40">
        <v>429897</v>
      </c>
      <c r="AB13" s="44">
        <f t="shared" si="11"/>
        <v>46.8654747628911</v>
      </c>
      <c r="AC13" s="45">
        <f t="shared" si="12"/>
        <v>0.5948317678705296</v>
      </c>
      <c r="AD13" s="46">
        <f t="shared" si="13"/>
        <v>0.4051682321294704</v>
      </c>
      <c r="AE13" s="13"/>
      <c r="AF13" s="33"/>
    </row>
    <row r="14" spans="2:32" s="14" customFormat="1" ht="16.5" customHeight="1">
      <c r="B14" s="34" t="s">
        <v>16</v>
      </c>
      <c r="C14" s="35">
        <v>5</v>
      </c>
      <c r="D14" s="36">
        <v>1509787</v>
      </c>
      <c r="E14" s="37">
        <f t="shared" si="0"/>
        <v>0.06341600504876908</v>
      </c>
      <c r="F14" s="38">
        <f t="shared" si="1"/>
        <v>23111</v>
      </c>
      <c r="G14" s="37">
        <f t="shared" si="2"/>
        <v>0.01913833399479649</v>
      </c>
      <c r="H14" s="39">
        <f t="shared" si="3"/>
        <v>0.015307457277086106</v>
      </c>
      <c r="I14" s="40">
        <f t="shared" si="4"/>
        <v>2302223</v>
      </c>
      <c r="J14" s="37">
        <f t="shared" si="5"/>
        <v>0.06614062523878171</v>
      </c>
      <c r="K14" s="38">
        <v>12145</v>
      </c>
      <c r="L14" s="40">
        <v>1641057</v>
      </c>
      <c r="M14" s="41">
        <f t="shared" si="6"/>
        <v>135.12202552490737</v>
      </c>
      <c r="N14" s="40">
        <v>8084</v>
      </c>
      <c r="O14" s="40">
        <v>400141</v>
      </c>
      <c r="P14" s="41">
        <f t="shared" si="7"/>
        <v>49.49789708065314</v>
      </c>
      <c r="Q14" s="40">
        <v>425</v>
      </c>
      <c r="R14" s="40">
        <v>22471</v>
      </c>
      <c r="S14" s="41">
        <f t="shared" si="8"/>
        <v>52.87294117647059</v>
      </c>
      <c r="T14" s="40">
        <v>2457</v>
      </c>
      <c r="U14" s="42">
        <v>238554</v>
      </c>
      <c r="V14" s="43">
        <f t="shared" si="9"/>
        <v>97.0915750915751</v>
      </c>
      <c r="W14" s="38">
        <v>14940</v>
      </c>
      <c r="X14" s="40">
        <v>1900458</v>
      </c>
      <c r="Y14" s="41">
        <f t="shared" si="10"/>
        <v>127.20602409638555</v>
      </c>
      <c r="Z14" s="40">
        <v>8171</v>
      </c>
      <c r="AA14" s="40">
        <v>401765</v>
      </c>
      <c r="AB14" s="44">
        <f t="shared" si="11"/>
        <v>49.16962428099376</v>
      </c>
      <c r="AC14" s="45">
        <f t="shared" si="12"/>
        <v>0.6318203452901215</v>
      </c>
      <c r="AD14" s="46">
        <f t="shared" si="13"/>
        <v>0.36817965470987846</v>
      </c>
      <c r="AE14" s="13"/>
      <c r="AF14" s="33"/>
    </row>
    <row r="15" spans="2:32" s="14" customFormat="1" ht="16.5" customHeight="1">
      <c r="B15" s="34" t="s">
        <v>16</v>
      </c>
      <c r="C15" s="35">
        <v>6</v>
      </c>
      <c r="D15" s="36">
        <v>1560620</v>
      </c>
      <c r="E15" s="37">
        <f t="shared" si="0"/>
        <v>0.03366898774462888</v>
      </c>
      <c r="F15" s="38">
        <f t="shared" si="1"/>
        <v>22680</v>
      </c>
      <c r="G15" s="37">
        <f t="shared" si="2"/>
        <v>-0.018649128120808274</v>
      </c>
      <c r="H15" s="39">
        <f t="shared" si="3"/>
        <v>0.014532685727467288</v>
      </c>
      <c r="I15" s="40">
        <f t="shared" si="4"/>
        <v>2396773</v>
      </c>
      <c r="J15" s="37">
        <f t="shared" si="5"/>
        <v>0.04106900156935275</v>
      </c>
      <c r="K15" s="38">
        <v>12835</v>
      </c>
      <c r="L15" s="40">
        <v>1784357</v>
      </c>
      <c r="M15" s="41">
        <f t="shared" si="6"/>
        <v>139.02275029216986</v>
      </c>
      <c r="N15" s="40">
        <v>7200</v>
      </c>
      <c r="O15" s="40">
        <v>360175</v>
      </c>
      <c r="P15" s="41">
        <f t="shared" si="7"/>
        <v>50.02430555555556</v>
      </c>
      <c r="Q15" s="40">
        <v>458</v>
      </c>
      <c r="R15" s="40">
        <v>29194</v>
      </c>
      <c r="S15" s="41">
        <f t="shared" si="8"/>
        <v>63.74235807860262</v>
      </c>
      <c r="T15" s="40">
        <v>2187</v>
      </c>
      <c r="U15" s="42">
        <v>223047</v>
      </c>
      <c r="V15" s="43">
        <f t="shared" si="9"/>
        <v>101.98765432098766</v>
      </c>
      <c r="W15" s="38">
        <v>15428</v>
      </c>
      <c r="X15" s="40">
        <v>2033427</v>
      </c>
      <c r="Y15" s="41">
        <f t="shared" si="10"/>
        <v>131.8010759657765</v>
      </c>
      <c r="Z15" s="40">
        <v>7252</v>
      </c>
      <c r="AA15" s="40">
        <v>363346</v>
      </c>
      <c r="AB15" s="44">
        <f t="shared" si="11"/>
        <v>50.102868174296745</v>
      </c>
      <c r="AC15" s="45">
        <f t="shared" si="12"/>
        <v>0.6623456790123456</v>
      </c>
      <c r="AD15" s="46">
        <f t="shared" si="13"/>
        <v>0.33765432098765435</v>
      </c>
      <c r="AE15" s="13"/>
      <c r="AF15" s="33"/>
    </row>
    <row r="16" spans="2:31" s="14" customFormat="1" ht="16.5" customHeight="1">
      <c r="B16" s="34" t="s">
        <v>16</v>
      </c>
      <c r="C16" s="35">
        <v>7</v>
      </c>
      <c r="D16" s="36">
        <v>1484652</v>
      </c>
      <c r="E16" s="37">
        <f t="shared" si="0"/>
        <v>-0.04867808947725904</v>
      </c>
      <c r="F16" s="38">
        <f t="shared" si="1"/>
        <v>22489</v>
      </c>
      <c r="G16" s="37">
        <f t="shared" si="2"/>
        <v>-0.008421516754850087</v>
      </c>
      <c r="H16" s="39">
        <f t="shared" si="3"/>
        <v>0.015147657498188128</v>
      </c>
      <c r="I16" s="40">
        <f t="shared" si="4"/>
        <v>2258319</v>
      </c>
      <c r="J16" s="37">
        <f t="shared" si="5"/>
        <v>-0.0577668389955995</v>
      </c>
      <c r="K16" s="38">
        <v>11784</v>
      </c>
      <c r="L16" s="40">
        <v>1618931</v>
      </c>
      <c r="M16" s="41">
        <f t="shared" si="6"/>
        <v>137.38382552613714</v>
      </c>
      <c r="N16" s="40">
        <v>8163</v>
      </c>
      <c r="O16" s="40">
        <v>392848</v>
      </c>
      <c r="P16" s="41">
        <f t="shared" si="7"/>
        <v>48.1254440769325</v>
      </c>
      <c r="Q16" s="40">
        <v>282</v>
      </c>
      <c r="R16" s="40">
        <v>13407</v>
      </c>
      <c r="S16" s="41">
        <f t="shared" si="8"/>
        <v>47.54255319148936</v>
      </c>
      <c r="T16" s="40">
        <v>2260</v>
      </c>
      <c r="U16" s="42">
        <v>233133</v>
      </c>
      <c r="V16" s="43">
        <f t="shared" si="9"/>
        <v>103.1561946902655</v>
      </c>
      <c r="W16" s="38">
        <v>14366</v>
      </c>
      <c r="X16" s="40">
        <v>1864405</v>
      </c>
      <c r="Y16" s="41">
        <f t="shared" si="10"/>
        <v>129.77899206459696</v>
      </c>
      <c r="Z16" s="40">
        <v>8123</v>
      </c>
      <c r="AA16" s="40">
        <v>393914</v>
      </c>
      <c r="AB16" s="44">
        <f t="shared" si="11"/>
        <v>48.4936599778407</v>
      </c>
      <c r="AC16" s="45">
        <f t="shared" si="12"/>
        <v>0.6244830806171906</v>
      </c>
      <c r="AD16" s="46">
        <f t="shared" si="13"/>
        <v>0.3755169193828094</v>
      </c>
      <c r="AE16" s="13"/>
    </row>
    <row r="17" spans="2:31" s="14" customFormat="1" ht="16.5" customHeight="1">
      <c r="B17" s="47" t="s">
        <v>16</v>
      </c>
      <c r="C17" s="35">
        <v>8</v>
      </c>
      <c r="D17" s="36">
        <v>1630378</v>
      </c>
      <c r="E17" s="37">
        <f t="shared" si="0"/>
        <v>0.0981549885090917</v>
      </c>
      <c r="F17" s="38">
        <f t="shared" si="1"/>
        <v>26367</v>
      </c>
      <c r="G17" s="37">
        <f t="shared" si="2"/>
        <v>0.17243985948686025</v>
      </c>
      <c r="H17" s="39">
        <f t="shared" si="3"/>
        <v>0.01617232322811029</v>
      </c>
      <c r="I17" s="40">
        <f t="shared" si="4"/>
        <v>2719602</v>
      </c>
      <c r="J17" s="37">
        <f t="shared" si="5"/>
        <v>0.20425945138839996</v>
      </c>
      <c r="K17" s="38">
        <v>14687</v>
      </c>
      <c r="L17" s="40">
        <v>2024881</v>
      </c>
      <c r="M17" s="41">
        <f t="shared" si="6"/>
        <v>137.86893170831348</v>
      </c>
      <c r="N17" s="40">
        <v>9305</v>
      </c>
      <c r="O17" s="40">
        <v>461487</v>
      </c>
      <c r="P17" s="41">
        <f t="shared" si="7"/>
        <v>49.59559376679205</v>
      </c>
      <c r="Q17" s="40">
        <v>287</v>
      </c>
      <c r="R17" s="40">
        <v>18516</v>
      </c>
      <c r="S17" s="41">
        <f t="shared" si="8"/>
        <v>64.51567944250871</v>
      </c>
      <c r="T17" s="40">
        <v>2088</v>
      </c>
      <c r="U17" s="42">
        <v>214718</v>
      </c>
      <c r="V17" s="43">
        <f t="shared" si="9"/>
        <v>102.83429118773947</v>
      </c>
      <c r="W17" s="38">
        <v>17461</v>
      </c>
      <c r="X17" s="40">
        <v>2281342</v>
      </c>
      <c r="Y17" s="41">
        <f t="shared" si="10"/>
        <v>130.65357081495904</v>
      </c>
      <c r="Z17" s="40">
        <v>8906</v>
      </c>
      <c r="AA17" s="40">
        <v>438260</v>
      </c>
      <c r="AB17" s="44">
        <f t="shared" si="11"/>
        <v>49.209521670783744</v>
      </c>
      <c r="AC17" s="45">
        <f t="shared" si="12"/>
        <v>0.6362119315811431</v>
      </c>
      <c r="AD17" s="46">
        <f t="shared" si="13"/>
        <v>0.3637880684188569</v>
      </c>
      <c r="AE17" s="13"/>
    </row>
    <row r="18" spans="2:31" s="14" customFormat="1" ht="16.5" customHeight="1">
      <c r="B18" s="47" t="s">
        <v>16</v>
      </c>
      <c r="C18" s="35">
        <v>9</v>
      </c>
      <c r="D18" s="36">
        <v>1341347</v>
      </c>
      <c r="E18" s="37">
        <f t="shared" si="0"/>
        <v>-0.1772785206866138</v>
      </c>
      <c r="F18" s="38">
        <f t="shared" si="1"/>
        <v>22193</v>
      </c>
      <c r="G18" s="37">
        <f t="shared" si="2"/>
        <v>-0.15830394053172525</v>
      </c>
      <c r="H18" s="39">
        <f t="shared" si="3"/>
        <v>0.016545308559231878</v>
      </c>
      <c r="I18" s="40">
        <f t="shared" si="4"/>
        <v>2107822</v>
      </c>
      <c r="J18" s="37">
        <f t="shared" si="5"/>
        <v>-0.22495203342253756</v>
      </c>
      <c r="K18" s="38">
        <v>10531</v>
      </c>
      <c r="L18" s="40">
        <v>1418717</v>
      </c>
      <c r="M18" s="41">
        <f t="shared" si="6"/>
        <v>134.7181654163897</v>
      </c>
      <c r="N18" s="40">
        <v>8770</v>
      </c>
      <c r="O18" s="40">
        <v>423491</v>
      </c>
      <c r="P18" s="41">
        <f t="shared" si="7"/>
        <v>48.288597491448115</v>
      </c>
      <c r="Q18" s="40">
        <v>240</v>
      </c>
      <c r="R18" s="40">
        <v>13697</v>
      </c>
      <c r="S18" s="41">
        <f t="shared" si="8"/>
        <v>57.07083333333333</v>
      </c>
      <c r="T18" s="40">
        <v>2652</v>
      </c>
      <c r="U18" s="42">
        <v>251917</v>
      </c>
      <c r="V18" s="43">
        <f t="shared" si="9"/>
        <v>94.99132730015083</v>
      </c>
      <c r="W18" s="38">
        <v>13523</v>
      </c>
      <c r="X18" s="40">
        <v>1683572</v>
      </c>
      <c r="Y18" s="41">
        <f t="shared" si="10"/>
        <v>124.49693115432966</v>
      </c>
      <c r="Z18" s="40">
        <v>8670</v>
      </c>
      <c r="AA18" s="40">
        <v>424250</v>
      </c>
      <c r="AB18" s="44">
        <f t="shared" si="11"/>
        <v>48.93310265282584</v>
      </c>
      <c r="AC18" s="45">
        <f t="shared" si="12"/>
        <v>0.5940161312125445</v>
      </c>
      <c r="AD18" s="46">
        <f t="shared" si="13"/>
        <v>0.4059838687874555</v>
      </c>
      <c r="AE18" s="13"/>
    </row>
    <row r="19" spans="2:31" s="14" customFormat="1" ht="16.5" customHeight="1">
      <c r="B19" s="47" t="s">
        <v>16</v>
      </c>
      <c r="C19" s="35">
        <v>10</v>
      </c>
      <c r="D19" s="36">
        <v>1179536</v>
      </c>
      <c r="E19" s="37">
        <f t="shared" si="0"/>
        <v>-0.12063321422420895</v>
      </c>
      <c r="F19" s="38">
        <f t="shared" si="1"/>
        <v>19210</v>
      </c>
      <c r="G19" s="37">
        <f t="shared" si="2"/>
        <v>-0.1344117514531609</v>
      </c>
      <c r="H19" s="39">
        <f t="shared" si="3"/>
        <v>0.01628606502896054</v>
      </c>
      <c r="I19" s="40">
        <f t="shared" si="4"/>
        <v>1925769</v>
      </c>
      <c r="J19" s="37">
        <f t="shared" si="5"/>
        <v>-0.08637019634485264</v>
      </c>
      <c r="K19" s="38">
        <v>10422</v>
      </c>
      <c r="L19" s="40">
        <v>1406238</v>
      </c>
      <c r="M19" s="41">
        <f t="shared" si="6"/>
        <v>134.92976396085206</v>
      </c>
      <c r="N19" s="40">
        <v>6619</v>
      </c>
      <c r="O19" s="40">
        <v>325595</v>
      </c>
      <c r="P19" s="41">
        <f t="shared" si="7"/>
        <v>49.1909654026288</v>
      </c>
      <c r="Q19" s="40">
        <v>246</v>
      </c>
      <c r="R19" s="40">
        <v>17085</v>
      </c>
      <c r="S19" s="41">
        <f t="shared" si="8"/>
        <v>69.45121951219512</v>
      </c>
      <c r="T19" s="40">
        <v>1923</v>
      </c>
      <c r="U19" s="42">
        <v>176851</v>
      </c>
      <c r="V19" s="43">
        <f t="shared" si="9"/>
        <v>91.96619864794592</v>
      </c>
      <c r="W19" s="38">
        <v>12747</v>
      </c>
      <c r="X19" s="40">
        <v>1615471</v>
      </c>
      <c r="Y19" s="41">
        <f t="shared" si="10"/>
        <v>126.73342747313093</v>
      </c>
      <c r="Z19" s="40">
        <v>6463</v>
      </c>
      <c r="AA19" s="40">
        <v>310298</v>
      </c>
      <c r="AB19" s="44">
        <f t="shared" si="11"/>
        <v>48.01144979111868</v>
      </c>
      <c r="AC19" s="45">
        <f t="shared" si="12"/>
        <v>0.6426340447683498</v>
      </c>
      <c r="AD19" s="46">
        <f t="shared" si="13"/>
        <v>0.35736595523165016</v>
      </c>
      <c r="AE19" s="13"/>
    </row>
    <row r="20" spans="2:30" s="14" customFormat="1" ht="16.5" customHeight="1">
      <c r="B20" s="47" t="s">
        <v>16</v>
      </c>
      <c r="C20" s="35">
        <v>11</v>
      </c>
      <c r="D20" s="36">
        <v>1226207</v>
      </c>
      <c r="E20" s="37">
        <f t="shared" si="0"/>
        <v>0.03956725356411334</v>
      </c>
      <c r="F20" s="38">
        <f t="shared" si="1"/>
        <v>19339</v>
      </c>
      <c r="G20" s="37">
        <f t="shared" si="2"/>
        <v>0.006715252472670484</v>
      </c>
      <c r="H20" s="39">
        <f t="shared" si="3"/>
        <v>0.015771399119398274</v>
      </c>
      <c r="I20" s="40">
        <f t="shared" si="4"/>
        <v>2033992</v>
      </c>
      <c r="J20" s="37">
        <f t="shared" si="5"/>
        <v>0.05619729053692317</v>
      </c>
      <c r="K20" s="38">
        <v>11139</v>
      </c>
      <c r="L20" s="40">
        <v>1517448</v>
      </c>
      <c r="M20" s="41">
        <f t="shared" si="6"/>
        <v>136.22838674925936</v>
      </c>
      <c r="N20" s="40">
        <v>5954</v>
      </c>
      <c r="O20" s="40">
        <v>307058</v>
      </c>
      <c r="P20" s="41">
        <f t="shared" si="7"/>
        <v>51.571716493113875</v>
      </c>
      <c r="Q20" s="40">
        <v>182</v>
      </c>
      <c r="R20" s="40">
        <v>10987</v>
      </c>
      <c r="S20" s="41">
        <f t="shared" si="8"/>
        <v>60.36813186813187</v>
      </c>
      <c r="T20" s="40">
        <v>2064</v>
      </c>
      <c r="U20" s="42">
        <v>198499</v>
      </c>
      <c r="V20" s="48">
        <f t="shared" si="9"/>
        <v>96.17199612403101</v>
      </c>
      <c r="W20" s="38">
        <v>13874</v>
      </c>
      <c r="X20" s="40">
        <v>1747255</v>
      </c>
      <c r="Y20" s="41">
        <f t="shared" si="10"/>
        <v>125.9373648551247</v>
      </c>
      <c r="Z20" s="40">
        <v>5465</v>
      </c>
      <c r="AA20" s="40">
        <v>286737</v>
      </c>
      <c r="AB20" s="44">
        <f t="shared" si="11"/>
        <v>52.46788655077768</v>
      </c>
      <c r="AC20" s="45">
        <f t="shared" si="12"/>
        <v>0.6827136873674957</v>
      </c>
      <c r="AD20" s="46">
        <f t="shared" si="13"/>
        <v>0.3172863126325043</v>
      </c>
    </row>
    <row r="21" spans="2:30" s="14" customFormat="1" ht="16.5" customHeight="1">
      <c r="B21" s="47" t="s">
        <v>35</v>
      </c>
      <c r="C21" s="49">
        <v>12</v>
      </c>
      <c r="D21" s="50">
        <v>1213157</v>
      </c>
      <c r="E21" s="37">
        <f t="shared" si="0"/>
        <v>-0.010642575030153962</v>
      </c>
      <c r="F21" s="51">
        <f t="shared" si="1"/>
        <v>17882</v>
      </c>
      <c r="G21" s="37">
        <f t="shared" si="2"/>
        <v>-0.07533998655566472</v>
      </c>
      <c r="H21" s="39">
        <f t="shared" si="3"/>
        <v>0.014740054255137629</v>
      </c>
      <c r="I21" s="52">
        <f t="shared" si="4"/>
        <v>1873677</v>
      </c>
      <c r="J21" s="53">
        <f t="shared" si="5"/>
        <v>-0.07881791078824302</v>
      </c>
      <c r="K21" s="50">
        <v>10551</v>
      </c>
      <c r="L21" s="52">
        <v>1415242</v>
      </c>
      <c r="M21" s="54">
        <f t="shared" si="6"/>
        <v>134.13344706662875</v>
      </c>
      <c r="N21" s="52">
        <v>5607</v>
      </c>
      <c r="O21" s="52">
        <v>289503</v>
      </c>
      <c r="P21" s="41">
        <f t="shared" si="7"/>
        <v>51.632423756019264</v>
      </c>
      <c r="Q21" s="52">
        <v>197</v>
      </c>
      <c r="R21" s="52">
        <v>10540</v>
      </c>
      <c r="S21" s="54">
        <f t="shared" si="8"/>
        <v>53.50253807106599</v>
      </c>
      <c r="T21" s="52">
        <v>1527</v>
      </c>
      <c r="U21" s="42">
        <v>158392</v>
      </c>
      <c r="V21" s="48">
        <f t="shared" si="9"/>
        <v>103.7275703994761</v>
      </c>
      <c r="W21" s="50">
        <v>13008</v>
      </c>
      <c r="X21" s="52">
        <v>1627766</v>
      </c>
      <c r="Y21" s="54">
        <f t="shared" si="10"/>
        <v>125.13576260762608</v>
      </c>
      <c r="Z21" s="52">
        <v>4874</v>
      </c>
      <c r="AA21" s="42">
        <v>245911</v>
      </c>
      <c r="AB21" s="55">
        <f t="shared" si="11"/>
        <v>50.45363151415675</v>
      </c>
      <c r="AC21" s="45">
        <f t="shared" si="12"/>
        <v>0.6754278044961414</v>
      </c>
      <c r="AD21" s="46">
        <f t="shared" si="13"/>
        <v>0.32457219550385863</v>
      </c>
    </row>
    <row r="22" spans="2:30" s="14" customFormat="1" ht="16.5" customHeight="1">
      <c r="B22" s="47" t="s">
        <v>35</v>
      </c>
      <c r="C22" s="49">
        <v>13</v>
      </c>
      <c r="D22" s="56">
        <v>1173170</v>
      </c>
      <c r="E22" s="53">
        <f t="shared" si="0"/>
        <v>-0.03296110890841004</v>
      </c>
      <c r="F22" s="50">
        <f t="shared" si="1"/>
        <v>16661</v>
      </c>
      <c r="G22" s="57">
        <f t="shared" si="2"/>
        <v>-0.06828095291354434</v>
      </c>
      <c r="H22" s="58">
        <f t="shared" si="3"/>
        <v>0.01420169284928868</v>
      </c>
      <c r="I22" s="52">
        <f t="shared" si="4"/>
        <v>1608824</v>
      </c>
      <c r="J22" s="37">
        <f t="shared" si="5"/>
        <v>-0.14135467319073672</v>
      </c>
      <c r="K22" s="51">
        <v>8186</v>
      </c>
      <c r="L22" s="52">
        <v>1095733</v>
      </c>
      <c r="M22" s="54">
        <f t="shared" si="6"/>
        <v>133.85450769606646</v>
      </c>
      <c r="N22" s="52">
        <v>6445</v>
      </c>
      <c r="O22" s="52">
        <v>317096</v>
      </c>
      <c r="P22" s="41">
        <f t="shared" si="7"/>
        <v>49.20031031807603</v>
      </c>
      <c r="Q22" s="52">
        <v>114</v>
      </c>
      <c r="R22" s="52">
        <v>7286</v>
      </c>
      <c r="S22" s="54">
        <f t="shared" si="8"/>
        <v>63.91228070175438</v>
      </c>
      <c r="T22" s="52">
        <v>1916</v>
      </c>
      <c r="U22" s="42">
        <v>188709</v>
      </c>
      <c r="V22" s="48">
        <f t="shared" si="9"/>
        <v>98.491127348643</v>
      </c>
      <c r="W22" s="52">
        <v>10937</v>
      </c>
      <c r="X22" s="52">
        <v>1325241</v>
      </c>
      <c r="Y22" s="54">
        <f t="shared" si="10"/>
        <v>121.1704306482582</v>
      </c>
      <c r="Z22" s="52">
        <v>5724</v>
      </c>
      <c r="AA22" s="52">
        <v>283583</v>
      </c>
      <c r="AB22" s="55">
        <f t="shared" si="11"/>
        <v>49.54280223619846</v>
      </c>
      <c r="AC22" s="59">
        <f t="shared" si="12"/>
        <v>0.606326150891303</v>
      </c>
      <c r="AD22" s="46">
        <f t="shared" si="13"/>
        <v>0.39367384910869696</v>
      </c>
    </row>
    <row r="23" spans="2:31" s="76" customFormat="1" ht="16.5" customHeight="1">
      <c r="B23" s="60" t="s">
        <v>35</v>
      </c>
      <c r="C23" s="61">
        <v>14</v>
      </c>
      <c r="D23" s="62">
        <v>1145553</v>
      </c>
      <c r="E23" s="63">
        <f t="shared" si="0"/>
        <v>-0.023540492852698245</v>
      </c>
      <c r="F23" s="64">
        <f t="shared" si="1"/>
        <v>16775</v>
      </c>
      <c r="G23" s="65">
        <f t="shared" si="2"/>
        <v>0.00684232639097293</v>
      </c>
      <c r="H23" s="66">
        <f t="shared" si="3"/>
        <v>0.01464358261904949</v>
      </c>
      <c r="I23" s="67">
        <f t="shared" si="4"/>
        <v>1560211</v>
      </c>
      <c r="J23" s="68">
        <f t="shared" si="5"/>
        <v>-0.030216481106696568</v>
      </c>
      <c r="K23" s="69">
        <v>7957</v>
      </c>
      <c r="L23" s="64">
        <v>1063206</v>
      </c>
      <c r="M23" s="70">
        <f t="shared" si="6"/>
        <v>133.61895186628126</v>
      </c>
      <c r="N23" s="67">
        <v>6936</v>
      </c>
      <c r="O23" s="64">
        <v>330816</v>
      </c>
      <c r="P23" s="71">
        <f t="shared" si="7"/>
        <v>47.69550173010381</v>
      </c>
      <c r="Q23" s="67">
        <v>259</v>
      </c>
      <c r="R23" s="64">
        <v>17971</v>
      </c>
      <c r="S23" s="70">
        <f t="shared" si="8"/>
        <v>69.38610038610038</v>
      </c>
      <c r="T23" s="67">
        <v>1623</v>
      </c>
      <c r="U23" s="64">
        <v>148218</v>
      </c>
      <c r="V23" s="72">
        <f t="shared" si="9"/>
        <v>91.32347504621072</v>
      </c>
      <c r="W23" s="69">
        <v>10880</v>
      </c>
      <c r="X23" s="64">
        <v>1286118</v>
      </c>
      <c r="Y23" s="70">
        <f t="shared" si="10"/>
        <v>118.209375</v>
      </c>
      <c r="Z23" s="67">
        <v>5895</v>
      </c>
      <c r="AA23" s="64">
        <v>274093</v>
      </c>
      <c r="AB23" s="73">
        <f t="shared" si="11"/>
        <v>46.495843935538595</v>
      </c>
      <c r="AC23" s="74">
        <f t="shared" si="12"/>
        <v>0.5710879284649777</v>
      </c>
      <c r="AD23" s="46">
        <f t="shared" si="13"/>
        <v>0.4289120715350223</v>
      </c>
      <c r="AE23" s="75"/>
    </row>
    <row r="24" spans="2:31" s="94" customFormat="1" ht="16.5" customHeight="1" thickBot="1">
      <c r="B24" s="77" t="s">
        <v>35</v>
      </c>
      <c r="C24" s="78">
        <v>15</v>
      </c>
      <c r="D24" s="79">
        <v>1173649</v>
      </c>
      <c r="E24" s="80">
        <f t="shared" si="0"/>
        <v>0.024526145887619342</v>
      </c>
      <c r="F24" s="81">
        <f t="shared" si="1"/>
        <v>17356</v>
      </c>
      <c r="G24" s="82">
        <f t="shared" si="2"/>
        <v>0.034634873323397916</v>
      </c>
      <c r="H24" s="83">
        <f t="shared" si="3"/>
        <v>0.014788066960394463</v>
      </c>
      <c r="I24" s="84">
        <f t="shared" si="4"/>
        <v>1659665</v>
      </c>
      <c r="J24" s="85">
        <f t="shared" si="5"/>
        <v>0.06374394232574954</v>
      </c>
      <c r="K24" s="86">
        <v>8583</v>
      </c>
      <c r="L24" s="81">
        <v>1142399</v>
      </c>
      <c r="M24" s="87">
        <f t="shared" si="6"/>
        <v>133.1001980659443</v>
      </c>
      <c r="N24" s="84">
        <v>6630</v>
      </c>
      <c r="O24" s="81">
        <v>313688</v>
      </c>
      <c r="P24" s="88">
        <f t="shared" si="7"/>
        <v>47.31342383107089</v>
      </c>
      <c r="Q24" s="84">
        <v>145</v>
      </c>
      <c r="R24" s="81">
        <v>12280</v>
      </c>
      <c r="S24" s="87">
        <f t="shared" si="8"/>
        <v>84.6896551724138</v>
      </c>
      <c r="T24" s="84">
        <v>1998</v>
      </c>
      <c r="U24" s="81">
        <v>191298</v>
      </c>
      <c r="V24" s="89">
        <f t="shared" si="9"/>
        <v>95.74474474474475</v>
      </c>
      <c r="W24" s="86">
        <v>12622</v>
      </c>
      <c r="X24" s="81">
        <v>1408888</v>
      </c>
      <c r="Y24" s="87">
        <f t="shared" si="10"/>
        <v>111.6216130565679</v>
      </c>
      <c r="Z24" s="84">
        <v>4734</v>
      </c>
      <c r="AA24" s="81">
        <v>250777</v>
      </c>
      <c r="AB24" s="90">
        <f t="shared" si="11"/>
        <v>52.97359526827208</v>
      </c>
      <c r="AC24" s="91">
        <f t="shared" si="12"/>
        <v>0.6096450795114081</v>
      </c>
      <c r="AD24" s="92">
        <f t="shared" si="13"/>
        <v>0.3903549204885919</v>
      </c>
      <c r="AE24" s="93"/>
    </row>
    <row r="25" spans="4:30" ht="13.5">
      <c r="D25" s="95" t="s">
        <v>36</v>
      </c>
      <c r="AD25" s="96"/>
    </row>
  </sheetData>
  <mergeCells count="15">
    <mergeCell ref="K3:L3"/>
    <mergeCell ref="W2:AA2"/>
    <mergeCell ref="N3:O3"/>
    <mergeCell ref="Q3:R3"/>
    <mergeCell ref="T3:U3"/>
    <mergeCell ref="B3:C3"/>
    <mergeCell ref="AA1:AD1"/>
    <mergeCell ref="AC2:AD2"/>
    <mergeCell ref="K2:U2"/>
    <mergeCell ref="D3:E3"/>
    <mergeCell ref="W3:X3"/>
    <mergeCell ref="Z3:AA3"/>
    <mergeCell ref="F3:H3"/>
    <mergeCell ref="I3:J3"/>
    <mergeCell ref="F2:J2"/>
  </mergeCells>
  <printOptions/>
  <pageMargins left="0.45" right="0.3937007874015748" top="0.7874015748031497" bottom="0.7874015748031497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2005-03-28T05:27:47Z</dcterms:created>
  <dcterms:modified xsi:type="dcterms:W3CDTF">2005-03-28T05:27:58Z</dcterms:modified>
  <cp:category/>
  <cp:version/>
  <cp:contentType/>
  <cp:contentStatus/>
</cp:coreProperties>
</file>