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３表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<sst xmlns="http://schemas.openxmlformats.org/spreadsheetml/2006/main" count="106" uniqueCount="67">
  <si>
    <t>その他の人件費</t>
  </si>
  <si>
    <t>需用費</t>
  </si>
  <si>
    <t>備品費</t>
  </si>
  <si>
    <t>その他</t>
  </si>
  <si>
    <t>徴収取扱費等</t>
  </si>
  <si>
    <t>県民税</t>
  </si>
  <si>
    <t>特別地方消費税</t>
  </si>
  <si>
    <t>ゴルフ場利用税</t>
  </si>
  <si>
    <t>吏員</t>
  </si>
  <si>
    <t>徴税吏員等数</t>
  </si>
  <si>
    <t>臨時職員</t>
  </si>
  <si>
    <t>事務所数</t>
  </si>
  <si>
    <t>税務事務のみを所管する事務所数</t>
  </si>
  <si>
    <t>税務事務を併せて所管する事務所数</t>
  </si>
  <si>
    <t>徴税費</t>
  </si>
  <si>
    <t>の扱</t>
  </si>
  <si>
    <t>税　　収　　入</t>
  </si>
  <si>
    <t>当該年度</t>
  </si>
  <si>
    <t>区　　　　　　　　分</t>
  </si>
  <si>
    <t>県収</t>
  </si>
  <si>
    <t>税取</t>
  </si>
  <si>
    <t>徴費</t>
  </si>
  <si>
    <t>人件費</t>
  </si>
  <si>
    <t>諸手当</t>
  </si>
  <si>
    <t>超過勤務手当</t>
  </si>
  <si>
    <t>その他の手当</t>
  </si>
  <si>
    <t xml:space="preserve">特別徴収義　務者に対す　る交付金等    </t>
  </si>
  <si>
    <t>需用費</t>
  </si>
  <si>
    <t>通信運搬費</t>
  </si>
  <si>
    <t>納税通知書の数分</t>
  </si>
  <si>
    <t>振込金額分</t>
  </si>
  <si>
    <t>地方消費税</t>
  </si>
  <si>
    <t>納税貯蓄組合補助金</t>
  </si>
  <si>
    <t>軽油引取税</t>
  </si>
  <si>
    <t>嘱託、雇人、傭人</t>
  </si>
  <si>
    <t>職　　員　　給</t>
  </si>
  <si>
    <t>　　　計　　Ａ</t>
  </si>
  <si>
    <t>旅　　　費　　　Ｂ</t>
  </si>
  <si>
    <t>　　　計　　Ｃ</t>
  </si>
  <si>
    <t>　　　計　　Ｄ　</t>
  </si>
  <si>
    <t>　　　計</t>
  </si>
  <si>
    <t>税収入に対する　徴税費の割合　　</t>
  </si>
  <si>
    <t>（千円）</t>
  </si>
  <si>
    <t>（％）</t>
  </si>
  <si>
    <t>（人）</t>
  </si>
  <si>
    <t>（千円）</t>
  </si>
  <si>
    <t>税務特別手当</t>
  </si>
  <si>
    <t>徴税吏員</t>
  </si>
  <si>
    <t>り徴税費</t>
  </si>
  <si>
    <t>１人当た</t>
  </si>
  <si>
    <t>対収入額　　　　　  (ﾆ)/(ﾊ)</t>
  </si>
  <si>
    <t>　　　計　　　　　　　　 (ﾆ)/(ﾎ)</t>
  </si>
  <si>
    <t>人件費（含旅費）　　　　 A+B/(ﾎ)</t>
  </si>
  <si>
    <t xml:space="preserve"> 徴税吏員１人当たり徴税額　　　　　  (ﾊ)/(ﾎ)</t>
  </si>
  <si>
    <t>対調定額　　　　　  (ﾆ)/(ﾛ)</t>
  </si>
  <si>
    <t>対予算額　　　　  　(ﾆ)/(ｲ)</t>
  </si>
  <si>
    <t>　　　計 　　　　　　 　　（ホ）</t>
  </si>
  <si>
    <t>　　　合計　Ａ＋Ｂ＋Ｃ＋Ｄ　　　　　　 （ニ）</t>
  </si>
  <si>
    <t>予　　算　　額　　　　　　　　　 　（イ）</t>
  </si>
  <si>
    <t>調定（見込）額　　　　　　　　　　 （ロ）</t>
  </si>
  <si>
    <t>収入（見込）額　　　　　　　　　　 （ハ）</t>
  </si>
  <si>
    <t>小計</t>
  </si>
  <si>
    <t>小計</t>
  </si>
  <si>
    <t>小計</t>
  </si>
  <si>
    <t>小計</t>
  </si>
  <si>
    <t>物件費（含徴収取扱費等） C+D/(ﾎ)</t>
  </si>
  <si>
    <t>18　徴税費に関する調　（平成14年度）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</si>
</sst>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;[Red]\-#,##0\ "/>
  </numFmts>
  <fonts count="7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center" vertical="center" wrapText="1"/>
      <protection/>
    </xf>
    <xf numFmtId="38" fontId="0" fillId="2" borderId="4" xfId="16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38" fontId="0" fillId="2" borderId="6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38" fontId="0" fillId="2" borderId="7" xfId="16" applyFill="1" applyBorder="1" applyAlignment="1" applyProtection="1">
      <alignment vertical="center"/>
      <protection/>
    </xf>
    <xf numFmtId="38" fontId="0" fillId="2" borderId="8" xfId="16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38" fontId="0" fillId="2" borderId="11" xfId="16" applyFill="1" applyBorder="1" applyAlignment="1" applyProtection="1">
      <alignment vertical="center"/>
      <protection/>
    </xf>
    <xf numFmtId="178" fontId="5" fillId="0" borderId="1" xfId="16" applyNumberFormat="1" applyFont="1" applyBorder="1" applyAlignment="1" applyProtection="1">
      <alignment vertical="center"/>
      <protection locked="0"/>
    </xf>
    <xf numFmtId="38" fontId="0" fillId="0" borderId="0" xfId="16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38" fontId="0" fillId="2" borderId="6" xfId="1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38" fontId="5" fillId="2" borderId="3" xfId="16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2" borderId="4" xfId="16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2" borderId="4" xfId="16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8" fontId="0" fillId="2" borderId="3" xfId="16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8" fontId="0" fillId="2" borderId="7" xfId="16" applyFont="1" applyFill="1" applyBorder="1" applyAlignment="1" applyProtection="1">
      <alignment horizontal="center" vertical="distributed" wrapText="1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38" fontId="0" fillId="3" borderId="6" xfId="16" applyFont="1" applyFill="1" applyBorder="1" applyAlignment="1" applyProtection="1">
      <alignment horizontal="center" vertical="center"/>
      <protection/>
    </xf>
    <xf numFmtId="38" fontId="0" fillId="3" borderId="1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pane ySplit="4" topLeftCell="BM5" activePane="bottomLeft" state="frozen"/>
      <selection pane="topLeft" activeCell="A1" sqref="A1"/>
      <selection pane="bottomLeft" activeCell="I26" sqref="I26"/>
    </sheetView>
  </sheetViews>
  <sheetFormatPr defaultColWidth="9.00390625" defaultRowHeight="12.75"/>
  <cols>
    <col min="1" max="1" width="2.75390625" style="9" customWidth="1"/>
    <col min="2" max="4" width="3.75390625" style="9" customWidth="1"/>
    <col min="5" max="5" width="1.25" style="9" customWidth="1"/>
    <col min="6" max="6" width="3.375" style="9" customWidth="1"/>
    <col min="7" max="7" width="3.75390625" style="9" customWidth="1"/>
    <col min="8" max="8" width="26.75390625" style="9" customWidth="1"/>
    <col min="9" max="9" width="6.75390625" style="9" customWidth="1"/>
    <col min="10" max="10" width="24.625" style="9" customWidth="1"/>
    <col min="11" max="12" width="8.125" style="9" customWidth="1"/>
    <col min="13" max="13" width="14.75390625" style="9" customWidth="1"/>
    <col min="14" max="14" width="12.625" style="9" customWidth="1"/>
    <col min="15" max="16384" width="8.125" style="9" customWidth="1"/>
  </cols>
  <sheetData>
    <row r="1" spans="2:4" ht="14.25">
      <c r="B1" s="7" t="s">
        <v>66</v>
      </c>
      <c r="C1" s="8"/>
      <c r="D1" s="8"/>
    </row>
    <row r="2" spans="2:4" ht="12" customHeight="1">
      <c r="B2" s="7"/>
      <c r="C2" s="8"/>
      <c r="D2" s="8"/>
    </row>
    <row r="3" spans="2:10" ht="12">
      <c r="B3" s="26" t="s">
        <v>18</v>
      </c>
      <c r="C3" s="27"/>
      <c r="D3" s="27"/>
      <c r="E3" s="27"/>
      <c r="F3" s="27"/>
      <c r="G3" s="27"/>
      <c r="H3" s="27"/>
      <c r="I3" s="28"/>
      <c r="J3" s="75" t="s">
        <v>17</v>
      </c>
    </row>
    <row r="4" spans="2:10" ht="12">
      <c r="B4" s="29"/>
      <c r="C4" s="30"/>
      <c r="D4" s="30"/>
      <c r="E4" s="30"/>
      <c r="F4" s="30"/>
      <c r="G4" s="30"/>
      <c r="H4" s="30"/>
      <c r="I4" s="31"/>
      <c r="J4" s="76"/>
    </row>
    <row r="5" spans="2:10" ht="12">
      <c r="B5" s="34" t="s">
        <v>16</v>
      </c>
      <c r="C5" s="36"/>
      <c r="D5" s="32" t="s">
        <v>58</v>
      </c>
      <c r="E5" s="45"/>
      <c r="F5" s="45"/>
      <c r="G5" s="45"/>
      <c r="H5" s="45"/>
      <c r="I5" s="12" t="s">
        <v>42</v>
      </c>
      <c r="J5" s="1">
        <v>198500000</v>
      </c>
    </row>
    <row r="6" spans="2:10" ht="12">
      <c r="B6" s="37"/>
      <c r="C6" s="39"/>
      <c r="D6" s="32" t="s">
        <v>59</v>
      </c>
      <c r="E6" s="45"/>
      <c r="F6" s="45"/>
      <c r="G6" s="45"/>
      <c r="H6" s="45"/>
      <c r="I6" s="12" t="s">
        <v>42</v>
      </c>
      <c r="J6" s="1">
        <v>208095334</v>
      </c>
    </row>
    <row r="7" spans="2:10" ht="12">
      <c r="B7" s="40"/>
      <c r="C7" s="42"/>
      <c r="D7" s="32" t="s">
        <v>60</v>
      </c>
      <c r="E7" s="72"/>
      <c r="F7" s="72"/>
      <c r="G7" s="72"/>
      <c r="H7" s="72"/>
      <c r="I7" s="12" t="s">
        <v>42</v>
      </c>
      <c r="J7" s="1">
        <v>200582065</v>
      </c>
    </row>
    <row r="8" spans="2:10" ht="12">
      <c r="B8" s="13"/>
      <c r="C8" s="23" t="s">
        <v>22</v>
      </c>
      <c r="D8" s="60" t="s">
        <v>35</v>
      </c>
      <c r="E8" s="73"/>
      <c r="F8" s="73"/>
      <c r="G8" s="73"/>
      <c r="H8" s="73"/>
      <c r="I8" s="12" t="s">
        <v>42</v>
      </c>
      <c r="J8" s="2">
        <v>1188478</v>
      </c>
    </row>
    <row r="9" spans="2:10" ht="12">
      <c r="B9" s="15"/>
      <c r="C9" s="58"/>
      <c r="D9" s="23" t="s">
        <v>23</v>
      </c>
      <c r="E9" s="32" t="s">
        <v>24</v>
      </c>
      <c r="F9" s="45"/>
      <c r="G9" s="45"/>
      <c r="H9" s="45"/>
      <c r="I9" s="12" t="s">
        <v>42</v>
      </c>
      <c r="J9" s="2">
        <v>70031</v>
      </c>
    </row>
    <row r="10" spans="2:10" ht="12">
      <c r="B10" s="15"/>
      <c r="C10" s="58"/>
      <c r="D10" s="69"/>
      <c r="E10" s="32" t="s">
        <v>46</v>
      </c>
      <c r="F10" s="45"/>
      <c r="G10" s="45"/>
      <c r="H10" s="45"/>
      <c r="I10" s="12" t="s">
        <v>42</v>
      </c>
      <c r="J10" s="2">
        <v>52601</v>
      </c>
    </row>
    <row r="11" spans="2:10" ht="12">
      <c r="B11" s="15"/>
      <c r="C11" s="58"/>
      <c r="D11" s="69"/>
      <c r="E11" s="32" t="s">
        <v>25</v>
      </c>
      <c r="F11" s="45"/>
      <c r="G11" s="45"/>
      <c r="H11" s="45"/>
      <c r="I11" s="12" t="s">
        <v>42</v>
      </c>
      <c r="J11" s="2">
        <v>609745</v>
      </c>
    </row>
    <row r="12" spans="2:10" ht="12">
      <c r="B12" s="15"/>
      <c r="C12" s="58"/>
      <c r="D12" s="70"/>
      <c r="E12" s="32" t="s">
        <v>61</v>
      </c>
      <c r="F12" s="45"/>
      <c r="G12" s="45"/>
      <c r="H12" s="45"/>
      <c r="I12" s="12" t="s">
        <v>42</v>
      </c>
      <c r="J12" s="3">
        <f>SUM(J9:J11)</f>
        <v>732377</v>
      </c>
    </row>
    <row r="13" spans="2:10" ht="12">
      <c r="B13" s="15"/>
      <c r="C13" s="58"/>
      <c r="D13" s="32" t="s">
        <v>0</v>
      </c>
      <c r="E13" s="45"/>
      <c r="F13" s="45"/>
      <c r="G13" s="45"/>
      <c r="H13" s="45"/>
      <c r="I13" s="12" t="s">
        <v>42</v>
      </c>
      <c r="J13" s="2">
        <v>434018</v>
      </c>
    </row>
    <row r="14" spans="2:14" ht="12">
      <c r="B14" s="71" t="s">
        <v>14</v>
      </c>
      <c r="C14" s="59"/>
      <c r="D14" s="32" t="s">
        <v>36</v>
      </c>
      <c r="E14" s="45"/>
      <c r="F14" s="45"/>
      <c r="G14" s="45"/>
      <c r="H14" s="45"/>
      <c r="I14" s="12" t="s">
        <v>42</v>
      </c>
      <c r="J14" s="4">
        <f>J8+J12+J13</f>
        <v>2354873</v>
      </c>
      <c r="L14" s="8"/>
      <c r="M14" s="8"/>
      <c r="N14" s="21"/>
    </row>
    <row r="15" spans="2:10" ht="12">
      <c r="B15" s="58"/>
      <c r="C15" s="32" t="s">
        <v>37</v>
      </c>
      <c r="D15" s="72"/>
      <c r="E15" s="72"/>
      <c r="F15" s="72"/>
      <c r="G15" s="72"/>
      <c r="H15" s="72"/>
      <c r="I15" s="12" t="s">
        <v>42</v>
      </c>
      <c r="J15" s="1">
        <v>19298</v>
      </c>
    </row>
    <row r="16" spans="2:10" ht="12">
      <c r="B16" s="58"/>
      <c r="C16" s="23" t="s">
        <v>1</v>
      </c>
      <c r="D16" s="32" t="s">
        <v>27</v>
      </c>
      <c r="E16" s="45"/>
      <c r="F16" s="45"/>
      <c r="G16" s="45"/>
      <c r="H16" s="45"/>
      <c r="I16" s="12" t="s">
        <v>42</v>
      </c>
      <c r="J16" s="2">
        <v>57884</v>
      </c>
    </row>
    <row r="17" spans="2:10" ht="12">
      <c r="B17" s="58"/>
      <c r="C17" s="58"/>
      <c r="D17" s="32" t="s">
        <v>28</v>
      </c>
      <c r="E17" s="45"/>
      <c r="F17" s="45"/>
      <c r="G17" s="45"/>
      <c r="H17" s="45"/>
      <c r="I17" s="12" t="s">
        <v>42</v>
      </c>
      <c r="J17" s="2">
        <v>133168</v>
      </c>
    </row>
    <row r="18" spans="2:10" ht="12">
      <c r="B18" s="58"/>
      <c r="C18" s="58"/>
      <c r="D18" s="32" t="s">
        <v>2</v>
      </c>
      <c r="E18" s="45"/>
      <c r="F18" s="45"/>
      <c r="G18" s="45"/>
      <c r="H18" s="45"/>
      <c r="I18" s="12" t="s">
        <v>42</v>
      </c>
      <c r="J18" s="2">
        <v>8031</v>
      </c>
    </row>
    <row r="19" spans="2:10" ht="12">
      <c r="B19" s="58"/>
      <c r="C19" s="58"/>
      <c r="D19" s="32" t="s">
        <v>3</v>
      </c>
      <c r="E19" s="45"/>
      <c r="F19" s="45"/>
      <c r="G19" s="45"/>
      <c r="H19" s="45"/>
      <c r="I19" s="12" t="s">
        <v>42</v>
      </c>
      <c r="J19" s="2">
        <v>831423</v>
      </c>
    </row>
    <row r="20" spans="2:10" ht="12">
      <c r="B20" s="58"/>
      <c r="C20" s="59"/>
      <c r="D20" s="32" t="s">
        <v>38</v>
      </c>
      <c r="E20" s="45"/>
      <c r="F20" s="45"/>
      <c r="G20" s="45"/>
      <c r="H20" s="45"/>
      <c r="I20" s="12" t="s">
        <v>42</v>
      </c>
      <c r="J20" s="4">
        <f>SUM(J16:J19)</f>
        <v>1030506</v>
      </c>
    </row>
    <row r="21" spans="2:10" ht="12" customHeight="1">
      <c r="B21" s="58"/>
      <c r="C21" s="23" t="s">
        <v>4</v>
      </c>
      <c r="D21" s="10"/>
      <c r="E21" s="16"/>
      <c r="F21" s="23" t="s">
        <v>5</v>
      </c>
      <c r="G21" s="32" t="s">
        <v>29</v>
      </c>
      <c r="H21" s="33"/>
      <c r="I21" s="12" t="s">
        <v>42</v>
      </c>
      <c r="J21" s="2">
        <v>56212</v>
      </c>
    </row>
    <row r="22" spans="2:10" ht="12">
      <c r="B22" s="58"/>
      <c r="C22" s="58"/>
      <c r="D22" s="74" t="s">
        <v>19</v>
      </c>
      <c r="E22" s="24"/>
      <c r="F22" s="58"/>
      <c r="G22" s="32" t="s">
        <v>30</v>
      </c>
      <c r="H22" s="33"/>
      <c r="I22" s="12" t="s">
        <v>42</v>
      </c>
      <c r="J22" s="2">
        <v>2225784</v>
      </c>
    </row>
    <row r="23" spans="2:10" ht="12">
      <c r="B23" s="58"/>
      <c r="C23" s="58"/>
      <c r="D23" s="74" t="s">
        <v>20</v>
      </c>
      <c r="E23" s="24"/>
      <c r="F23" s="58"/>
      <c r="G23" s="32" t="s">
        <v>3</v>
      </c>
      <c r="H23" s="33"/>
      <c r="I23" s="12" t="s">
        <v>42</v>
      </c>
      <c r="J23" s="2">
        <v>32092</v>
      </c>
    </row>
    <row r="24" spans="2:10" ht="12">
      <c r="B24" s="58"/>
      <c r="C24" s="58"/>
      <c r="D24" s="74" t="s">
        <v>15</v>
      </c>
      <c r="E24" s="24"/>
      <c r="F24" s="59"/>
      <c r="G24" s="32" t="s">
        <v>62</v>
      </c>
      <c r="H24" s="33"/>
      <c r="I24" s="12" t="s">
        <v>42</v>
      </c>
      <c r="J24" s="3">
        <f>SUM(J21:J23)</f>
        <v>2314088</v>
      </c>
    </row>
    <row r="25" spans="2:10" ht="12">
      <c r="B25" s="58"/>
      <c r="C25" s="58"/>
      <c r="D25" s="74" t="s">
        <v>21</v>
      </c>
      <c r="E25" s="24"/>
      <c r="F25" s="32" t="s">
        <v>31</v>
      </c>
      <c r="G25" s="33"/>
      <c r="H25" s="33"/>
      <c r="I25" s="12" t="s">
        <v>42</v>
      </c>
      <c r="J25" s="2">
        <v>74369</v>
      </c>
    </row>
    <row r="26" spans="2:10" ht="12">
      <c r="B26" s="58"/>
      <c r="C26" s="58"/>
      <c r="D26" s="17"/>
      <c r="E26" s="18"/>
      <c r="F26" s="60" t="s">
        <v>63</v>
      </c>
      <c r="G26" s="35"/>
      <c r="H26" s="35"/>
      <c r="I26" s="12" t="s">
        <v>42</v>
      </c>
      <c r="J26" s="3">
        <f>J24+J25</f>
        <v>2388457</v>
      </c>
    </row>
    <row r="27" spans="2:10" ht="12">
      <c r="B27" s="58"/>
      <c r="C27" s="58"/>
      <c r="D27" s="32" t="s">
        <v>32</v>
      </c>
      <c r="E27" s="45"/>
      <c r="F27" s="45"/>
      <c r="G27" s="45"/>
      <c r="H27" s="45"/>
      <c r="I27" s="12" t="s">
        <v>42</v>
      </c>
      <c r="J27" s="2">
        <v>10000</v>
      </c>
    </row>
    <row r="28" spans="2:10" ht="12">
      <c r="B28" s="58"/>
      <c r="C28" s="58"/>
      <c r="D28" s="34" t="s">
        <v>26</v>
      </c>
      <c r="E28" s="35"/>
      <c r="F28" s="35"/>
      <c r="G28" s="36"/>
      <c r="H28" s="11" t="s">
        <v>6</v>
      </c>
      <c r="I28" s="12" t="s">
        <v>42</v>
      </c>
      <c r="J28" s="2">
        <v>2029</v>
      </c>
    </row>
    <row r="29" spans="2:10" ht="12">
      <c r="B29" s="15"/>
      <c r="C29" s="58"/>
      <c r="D29" s="37"/>
      <c r="E29" s="38"/>
      <c r="F29" s="38"/>
      <c r="G29" s="39"/>
      <c r="H29" s="11" t="s">
        <v>7</v>
      </c>
      <c r="I29" s="12" t="s">
        <v>42</v>
      </c>
      <c r="J29" s="2">
        <v>42310</v>
      </c>
    </row>
    <row r="30" spans="2:10" ht="12">
      <c r="B30" s="15"/>
      <c r="C30" s="58"/>
      <c r="D30" s="37"/>
      <c r="E30" s="38"/>
      <c r="F30" s="38"/>
      <c r="G30" s="39"/>
      <c r="H30" s="11" t="s">
        <v>33</v>
      </c>
      <c r="I30" s="12" t="s">
        <v>42</v>
      </c>
      <c r="J30" s="2">
        <v>542339</v>
      </c>
    </row>
    <row r="31" spans="2:10" ht="12">
      <c r="B31" s="15"/>
      <c r="C31" s="58"/>
      <c r="D31" s="40"/>
      <c r="E31" s="41"/>
      <c r="F31" s="41"/>
      <c r="G31" s="42"/>
      <c r="H31" s="14" t="s">
        <v>64</v>
      </c>
      <c r="I31" s="12" t="s">
        <v>42</v>
      </c>
      <c r="J31" s="3">
        <f>SUM(J28:J30)</f>
        <v>586678</v>
      </c>
    </row>
    <row r="32" spans="2:10" ht="12">
      <c r="B32" s="15"/>
      <c r="C32" s="58"/>
      <c r="D32" s="32" t="s">
        <v>3</v>
      </c>
      <c r="E32" s="45"/>
      <c r="F32" s="45"/>
      <c r="G32" s="45"/>
      <c r="H32" s="45"/>
      <c r="I32" s="12" t="s">
        <v>42</v>
      </c>
      <c r="J32" s="2">
        <v>28164</v>
      </c>
    </row>
    <row r="33" spans="2:10" ht="12">
      <c r="B33" s="15"/>
      <c r="C33" s="59"/>
      <c r="D33" s="32" t="s">
        <v>39</v>
      </c>
      <c r="E33" s="45"/>
      <c r="F33" s="45"/>
      <c r="G33" s="45"/>
      <c r="H33" s="45"/>
      <c r="I33" s="12" t="s">
        <v>42</v>
      </c>
      <c r="J33" s="4">
        <f>J32+J31+J27+J26</f>
        <v>3013299</v>
      </c>
    </row>
    <row r="34" spans="2:10" ht="12">
      <c r="B34" s="19"/>
      <c r="C34" s="32" t="s">
        <v>57</v>
      </c>
      <c r="D34" s="45"/>
      <c r="E34" s="45"/>
      <c r="F34" s="45"/>
      <c r="G34" s="45"/>
      <c r="H34" s="45"/>
      <c r="I34" s="12" t="s">
        <v>42</v>
      </c>
      <c r="J34" s="4">
        <f>J33+J20+J15+J14</f>
        <v>6417976</v>
      </c>
    </row>
    <row r="35" spans="2:10" ht="12">
      <c r="B35" s="34" t="s">
        <v>41</v>
      </c>
      <c r="C35" s="46"/>
      <c r="D35" s="46"/>
      <c r="E35" s="46"/>
      <c r="F35" s="47"/>
      <c r="G35" s="32" t="s">
        <v>55</v>
      </c>
      <c r="H35" s="33"/>
      <c r="I35" s="12" t="s">
        <v>43</v>
      </c>
      <c r="J35" s="5">
        <f>ROUND(J34/J5*100,2)</f>
        <v>3.23</v>
      </c>
    </row>
    <row r="36" spans="2:10" ht="12">
      <c r="B36" s="48"/>
      <c r="C36" s="49"/>
      <c r="D36" s="49"/>
      <c r="E36" s="49"/>
      <c r="F36" s="50"/>
      <c r="G36" s="32" t="s">
        <v>54</v>
      </c>
      <c r="H36" s="33"/>
      <c r="I36" s="12" t="s">
        <v>43</v>
      </c>
      <c r="J36" s="5">
        <f>ROUND(J34/J6*100,2)</f>
        <v>3.08</v>
      </c>
    </row>
    <row r="37" spans="2:10" ht="12">
      <c r="B37" s="51"/>
      <c r="C37" s="52"/>
      <c r="D37" s="52"/>
      <c r="E37" s="52"/>
      <c r="F37" s="53"/>
      <c r="G37" s="32" t="s">
        <v>50</v>
      </c>
      <c r="H37" s="33"/>
      <c r="I37" s="12" t="s">
        <v>43</v>
      </c>
      <c r="J37" s="5">
        <f>ROUND(J34/J7*100,2)</f>
        <v>3.2</v>
      </c>
    </row>
    <row r="38" spans="2:10" ht="12">
      <c r="B38" s="34" t="s">
        <v>9</v>
      </c>
      <c r="C38" s="46"/>
      <c r="D38" s="46"/>
      <c r="E38" s="46"/>
      <c r="F38" s="47"/>
      <c r="G38" s="32" t="s">
        <v>8</v>
      </c>
      <c r="H38" s="33"/>
      <c r="I38" s="12" t="s">
        <v>44</v>
      </c>
      <c r="J38" s="2">
        <v>318</v>
      </c>
    </row>
    <row r="39" spans="2:10" ht="12">
      <c r="B39" s="48"/>
      <c r="C39" s="49"/>
      <c r="D39" s="49"/>
      <c r="E39" s="49"/>
      <c r="F39" s="50"/>
      <c r="G39" s="32" t="s">
        <v>34</v>
      </c>
      <c r="H39" s="33"/>
      <c r="I39" s="12" t="s">
        <v>44</v>
      </c>
      <c r="J39" s="2">
        <v>31</v>
      </c>
    </row>
    <row r="40" spans="2:10" ht="12">
      <c r="B40" s="48"/>
      <c r="C40" s="49"/>
      <c r="D40" s="49"/>
      <c r="E40" s="49"/>
      <c r="F40" s="50"/>
      <c r="G40" s="32" t="s">
        <v>56</v>
      </c>
      <c r="H40" s="33"/>
      <c r="I40" s="12" t="s">
        <v>44</v>
      </c>
      <c r="J40" s="3">
        <f>J39+J38</f>
        <v>349</v>
      </c>
    </row>
    <row r="41" spans="2:10" ht="12">
      <c r="B41" s="51"/>
      <c r="C41" s="52"/>
      <c r="D41" s="52"/>
      <c r="E41" s="52"/>
      <c r="F41" s="53"/>
      <c r="G41" s="32" t="s">
        <v>10</v>
      </c>
      <c r="H41" s="33"/>
      <c r="I41" s="12" t="s">
        <v>44</v>
      </c>
      <c r="J41" s="20">
        <v>12</v>
      </c>
    </row>
    <row r="42" spans="2:10" ht="12">
      <c r="B42" s="32" t="s">
        <v>53</v>
      </c>
      <c r="C42" s="45"/>
      <c r="D42" s="45"/>
      <c r="E42" s="45"/>
      <c r="F42" s="45"/>
      <c r="G42" s="45"/>
      <c r="H42" s="45"/>
      <c r="I42" s="12" t="s">
        <v>45</v>
      </c>
      <c r="J42" s="3">
        <f>ROUND(J7/J40,0)</f>
        <v>574734</v>
      </c>
    </row>
    <row r="43" spans="2:10" ht="12">
      <c r="B43" s="34" t="s">
        <v>47</v>
      </c>
      <c r="C43" s="61"/>
      <c r="D43" s="62"/>
      <c r="E43" s="32" t="s">
        <v>52</v>
      </c>
      <c r="F43" s="45"/>
      <c r="G43" s="45"/>
      <c r="H43" s="45"/>
      <c r="I43" s="12" t="s">
        <v>45</v>
      </c>
      <c r="J43" s="3">
        <f>ROUND((J14+J15)/J40,0)</f>
        <v>6803</v>
      </c>
    </row>
    <row r="44" spans="2:10" ht="12">
      <c r="B44" s="63" t="s">
        <v>49</v>
      </c>
      <c r="C44" s="64"/>
      <c r="D44" s="65"/>
      <c r="E44" s="32" t="s">
        <v>65</v>
      </c>
      <c r="F44" s="45"/>
      <c r="G44" s="45"/>
      <c r="H44" s="45"/>
      <c r="I44" s="12" t="s">
        <v>45</v>
      </c>
      <c r="J44" s="3">
        <f>ROUND((J20+J33)/J40,0)</f>
        <v>11587</v>
      </c>
    </row>
    <row r="45" spans="2:10" ht="12">
      <c r="B45" s="66" t="s">
        <v>48</v>
      </c>
      <c r="C45" s="67"/>
      <c r="D45" s="68"/>
      <c r="E45" s="32" t="s">
        <v>51</v>
      </c>
      <c r="F45" s="45"/>
      <c r="G45" s="45"/>
      <c r="H45" s="45"/>
      <c r="I45" s="12" t="s">
        <v>45</v>
      </c>
      <c r="J45" s="3">
        <f>ROUND(J34/J40,0)</f>
        <v>18390</v>
      </c>
    </row>
    <row r="46" spans="2:10" ht="12">
      <c r="B46" s="54" t="s">
        <v>11</v>
      </c>
      <c r="C46" s="55"/>
      <c r="D46" s="28"/>
      <c r="E46" s="32" t="s">
        <v>12</v>
      </c>
      <c r="F46" s="45"/>
      <c r="G46" s="45"/>
      <c r="H46" s="45"/>
      <c r="I46" s="12"/>
      <c r="J46" s="2">
        <v>1</v>
      </c>
    </row>
    <row r="47" spans="2:10" ht="12">
      <c r="B47" s="56"/>
      <c r="C47" s="57"/>
      <c r="D47" s="24"/>
      <c r="E47" s="32" t="s">
        <v>13</v>
      </c>
      <c r="F47" s="45"/>
      <c r="G47" s="45"/>
      <c r="H47" s="45"/>
      <c r="I47" s="12"/>
      <c r="J47" s="2">
        <v>11</v>
      </c>
    </row>
    <row r="48" spans="2:10" ht="12">
      <c r="B48" s="25"/>
      <c r="C48" s="22"/>
      <c r="D48" s="31"/>
      <c r="E48" s="43" t="s">
        <v>40</v>
      </c>
      <c r="F48" s="44"/>
      <c r="G48" s="44"/>
      <c r="H48" s="44"/>
      <c r="I48" s="12"/>
      <c r="J48" s="6">
        <f>J47+J46</f>
        <v>12</v>
      </c>
    </row>
  </sheetData>
  <mergeCells count="60">
    <mergeCell ref="E43:H43"/>
    <mergeCell ref="D33:H33"/>
    <mergeCell ref="J3:J4"/>
    <mergeCell ref="D22:E22"/>
    <mergeCell ref="D23:E23"/>
    <mergeCell ref="E11:H11"/>
    <mergeCell ref="E12:H12"/>
    <mergeCell ref="D16:H16"/>
    <mergeCell ref="D17:H17"/>
    <mergeCell ref="D18:H18"/>
    <mergeCell ref="E44:H44"/>
    <mergeCell ref="E45:H45"/>
    <mergeCell ref="E46:H46"/>
    <mergeCell ref="E47:H47"/>
    <mergeCell ref="G38:H38"/>
    <mergeCell ref="G39:H39"/>
    <mergeCell ref="G40:H40"/>
    <mergeCell ref="D24:E24"/>
    <mergeCell ref="D25:E25"/>
    <mergeCell ref="B35:F37"/>
    <mergeCell ref="C34:H34"/>
    <mergeCell ref="G35:H35"/>
    <mergeCell ref="G36:H36"/>
    <mergeCell ref="G37:H37"/>
    <mergeCell ref="D8:H8"/>
    <mergeCell ref="D20:H20"/>
    <mergeCell ref="C15:H15"/>
    <mergeCell ref="D13:H13"/>
    <mergeCell ref="D14:H14"/>
    <mergeCell ref="D19:H19"/>
    <mergeCell ref="C16:C20"/>
    <mergeCell ref="B43:D43"/>
    <mergeCell ref="B44:D44"/>
    <mergeCell ref="B45:D45"/>
    <mergeCell ref="B5:C7"/>
    <mergeCell ref="C8:C14"/>
    <mergeCell ref="D9:D12"/>
    <mergeCell ref="B14:B28"/>
    <mergeCell ref="D5:H5"/>
    <mergeCell ref="D6:H6"/>
    <mergeCell ref="D7:H7"/>
    <mergeCell ref="F21:F24"/>
    <mergeCell ref="C21:C33"/>
    <mergeCell ref="G21:H21"/>
    <mergeCell ref="D32:H32"/>
    <mergeCell ref="F26:H26"/>
    <mergeCell ref="F25:H25"/>
    <mergeCell ref="G24:H24"/>
    <mergeCell ref="G23:H23"/>
    <mergeCell ref="D27:H27"/>
    <mergeCell ref="B3:I4"/>
    <mergeCell ref="G41:H41"/>
    <mergeCell ref="D28:G31"/>
    <mergeCell ref="E48:H48"/>
    <mergeCell ref="B42:H42"/>
    <mergeCell ref="B38:F41"/>
    <mergeCell ref="B46:D48"/>
    <mergeCell ref="G22:H22"/>
    <mergeCell ref="E9:H9"/>
    <mergeCell ref="E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2003-11-28T01:39:19Z</cp:lastPrinted>
  <dcterms:created xsi:type="dcterms:W3CDTF">2000-09-05T01:10:07Z</dcterms:created>
  <dcterms:modified xsi:type="dcterms:W3CDTF">2003-11-28T01:39:27Z</dcterms:modified>
  <cp:category/>
  <cp:version/>
  <cp:contentType/>
  <cp:contentStatus/>
</cp:coreProperties>
</file>