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５６表" sheetId="1" r:id="rId1"/>
  </sheets>
  <definedNames/>
  <calcPr fullCalcOnLoad="1"/>
</workbook>
</file>

<file path=xl/sharedStrings.xml><?xml version="1.0" encoding="utf-8"?>
<sst xmlns="http://schemas.openxmlformats.org/spreadsheetml/2006/main" count="98" uniqueCount="56">
  <si>
    <t>自家用</t>
  </si>
  <si>
    <t>区　　　　　　　分</t>
  </si>
  <si>
    <t>自動車</t>
  </si>
  <si>
    <t>自家用</t>
  </si>
  <si>
    <t>営業用</t>
  </si>
  <si>
    <t>計</t>
  </si>
  <si>
    <t>小型車</t>
  </si>
  <si>
    <t>自家用</t>
  </si>
  <si>
    <t>四輪車</t>
  </si>
  <si>
    <t>自家用</t>
  </si>
  <si>
    <t>三輪車</t>
  </si>
  <si>
    <t>自家用</t>
  </si>
  <si>
    <t>営業用</t>
  </si>
  <si>
    <t>特種用途車</t>
  </si>
  <si>
    <t>自家用</t>
  </si>
  <si>
    <t>営業用</t>
  </si>
  <si>
    <t>四輪乗用車</t>
  </si>
  <si>
    <t>自家用</t>
  </si>
  <si>
    <t>営業用</t>
  </si>
  <si>
    <t>四輪トラック</t>
  </si>
  <si>
    <t>三輪トラック</t>
  </si>
  <si>
    <t>総　　　　　計</t>
  </si>
  <si>
    <t>非課税、課税免</t>
  </si>
  <si>
    <t>除及び免税点以</t>
  </si>
  <si>
    <t>②のうち身体障</t>
  </si>
  <si>
    <t>害者等に係る減</t>
  </si>
  <si>
    <t>免台数　　　　</t>
  </si>
  <si>
    <t>課　税　台　数</t>
  </si>
  <si>
    <t>取　得　価　額</t>
  </si>
  <si>
    <t>①－②</t>
  </si>
  <si>
    <t>課 税 標 準 額</t>
  </si>
  <si>
    <t>税　　　　額</t>
  </si>
  <si>
    <t>④－⑤</t>
  </si>
  <si>
    <t>（千円）</t>
  </si>
  <si>
    <t>　　　　　　③</t>
  </si>
  <si>
    <t>　　　　　　①</t>
  </si>
  <si>
    <t>　　　　　　④</t>
  </si>
  <si>
    <t>　　　　　　⑤</t>
  </si>
  <si>
    <t>　　　　　　⑥</t>
  </si>
  <si>
    <t>普　通　車</t>
  </si>
  <si>
    <t>小　型　車</t>
  </si>
  <si>
    <t>計</t>
  </si>
  <si>
    <t>バ　　　ス</t>
  </si>
  <si>
    <t>合　　　計</t>
  </si>
  <si>
    <t>乗用車</t>
  </si>
  <si>
    <t>トラック</t>
  </si>
  <si>
    <t>軽自動車</t>
  </si>
  <si>
    <t>被 牽 引 車</t>
  </si>
  <si>
    <t>　　　　　　②</t>
  </si>
  <si>
    <t>下台数　　　　</t>
  </si>
  <si>
    <t>低燃費車特例に</t>
  </si>
  <si>
    <t>係る控除額　　</t>
  </si>
  <si>
    <t>新規登録、新規</t>
  </si>
  <si>
    <t>検査又は届出台</t>
  </si>
  <si>
    <t>数　　　　　　</t>
  </si>
  <si>
    <t>10　自動車取得税に関する調　(1)新車に関する調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</si>
</sst>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2" fillId="0" borderId="1" xfId="16" applyFont="1" applyFill="1" applyBorder="1" applyAlignment="1" applyProtection="1">
      <alignment vertical="center" wrapText="1"/>
      <protection locked="0"/>
    </xf>
    <xf numFmtId="38" fontId="2" fillId="0" borderId="1" xfId="16" applyFont="1" applyFill="1" applyBorder="1" applyAlignment="1" applyProtection="1">
      <alignment vertical="center"/>
      <protection locked="0"/>
    </xf>
    <xf numFmtId="38" fontId="2" fillId="0" borderId="1" xfId="16" applyFont="1" applyFill="1" applyBorder="1" applyAlignment="1" applyProtection="1">
      <alignment vertical="center" wrapText="1"/>
      <protection/>
    </xf>
    <xf numFmtId="38" fontId="2" fillId="0" borderId="1" xfId="16" applyFont="1" applyFill="1" applyBorder="1" applyAlignment="1" applyProtection="1">
      <alignment vertical="center"/>
      <protection/>
    </xf>
    <xf numFmtId="38" fontId="3" fillId="0" borderId="0" xfId="16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horizontal="right"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38" fontId="2" fillId="0" borderId="6" xfId="16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distributed" vertical="center" wrapText="1"/>
      <protection/>
    </xf>
    <xf numFmtId="0" fontId="2" fillId="3" borderId="3" xfId="0" applyFont="1" applyFill="1" applyBorder="1" applyAlignment="1" applyProtection="1">
      <alignment horizontal="distributed" vertical="center" wrapText="1"/>
      <protection/>
    </xf>
    <xf numFmtId="0" fontId="2" fillId="3" borderId="5" xfId="0" applyFont="1" applyFill="1" applyBorder="1" applyAlignment="1" applyProtection="1">
      <alignment horizontal="distributed" vertical="center" wrapText="1"/>
      <protection/>
    </xf>
    <xf numFmtId="0" fontId="2" fillId="3" borderId="3" xfId="0" applyFont="1" applyFill="1" applyBorder="1" applyAlignment="1" applyProtection="1">
      <alignment horizontal="center" vertical="distributed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5"/>
  <sheetViews>
    <sheetView showZeros="0" tabSelected="1" workbookViewId="0" topLeftCell="A1">
      <pane xSplit="6" ySplit="7" topLeftCell="G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3.5"/>
  <cols>
    <col min="1" max="4" width="2.625" style="6" customWidth="1"/>
    <col min="5" max="6" width="7.625" style="6" customWidth="1"/>
    <col min="7" max="14" width="14.625" style="6" customWidth="1"/>
    <col min="15" max="16384" width="9.00390625" style="6" customWidth="1"/>
  </cols>
  <sheetData>
    <row r="1" ht="14.25">
      <c r="B1" s="5" t="s">
        <v>55</v>
      </c>
    </row>
    <row r="2" ht="12" customHeight="1"/>
    <row r="3" spans="2:14" ht="12" customHeight="1">
      <c r="B3" s="22" t="s">
        <v>1</v>
      </c>
      <c r="C3" s="28"/>
      <c r="D3" s="28"/>
      <c r="E3" s="28"/>
      <c r="F3" s="29"/>
      <c r="G3" s="7" t="s">
        <v>52</v>
      </c>
      <c r="H3" s="7" t="s">
        <v>22</v>
      </c>
      <c r="I3" s="7" t="s">
        <v>24</v>
      </c>
      <c r="J3" s="36" t="s">
        <v>27</v>
      </c>
      <c r="K3" s="36" t="s">
        <v>28</v>
      </c>
      <c r="L3" s="7" t="s">
        <v>50</v>
      </c>
      <c r="M3" s="36" t="s">
        <v>30</v>
      </c>
      <c r="N3" s="36" t="s">
        <v>31</v>
      </c>
    </row>
    <row r="4" spans="2:14" ht="12" customHeight="1">
      <c r="B4" s="30"/>
      <c r="C4" s="31"/>
      <c r="D4" s="31"/>
      <c r="E4" s="31"/>
      <c r="F4" s="32"/>
      <c r="G4" s="8" t="s">
        <v>53</v>
      </c>
      <c r="H4" s="8" t="s">
        <v>23</v>
      </c>
      <c r="I4" s="8" t="s">
        <v>25</v>
      </c>
      <c r="J4" s="37"/>
      <c r="K4" s="37"/>
      <c r="L4" s="8" t="s">
        <v>51</v>
      </c>
      <c r="M4" s="37"/>
      <c r="N4" s="37"/>
    </row>
    <row r="5" spans="2:14" ht="12" customHeight="1">
      <c r="B5" s="30"/>
      <c r="C5" s="31"/>
      <c r="D5" s="31"/>
      <c r="E5" s="31"/>
      <c r="F5" s="32"/>
      <c r="G5" s="8" t="s">
        <v>54</v>
      </c>
      <c r="H5" s="8" t="s">
        <v>49</v>
      </c>
      <c r="I5" s="8" t="s">
        <v>26</v>
      </c>
      <c r="J5" s="8" t="s">
        <v>29</v>
      </c>
      <c r="K5" s="8"/>
      <c r="L5" s="8"/>
      <c r="M5" s="8" t="s">
        <v>32</v>
      </c>
      <c r="N5" s="8"/>
    </row>
    <row r="6" spans="2:14" ht="12" customHeight="1">
      <c r="B6" s="30"/>
      <c r="C6" s="31"/>
      <c r="D6" s="31"/>
      <c r="E6" s="31"/>
      <c r="F6" s="32"/>
      <c r="G6" s="8" t="s">
        <v>35</v>
      </c>
      <c r="H6" s="8" t="s">
        <v>48</v>
      </c>
      <c r="I6" s="9"/>
      <c r="J6" s="8" t="s">
        <v>34</v>
      </c>
      <c r="K6" s="8" t="s">
        <v>36</v>
      </c>
      <c r="L6" s="8" t="s">
        <v>37</v>
      </c>
      <c r="M6" s="8" t="s">
        <v>38</v>
      </c>
      <c r="N6" s="10"/>
    </row>
    <row r="7" spans="2:14" ht="12" customHeight="1">
      <c r="B7" s="33"/>
      <c r="C7" s="34"/>
      <c r="D7" s="34"/>
      <c r="E7" s="34"/>
      <c r="F7" s="35"/>
      <c r="G7" s="9"/>
      <c r="H7" s="9"/>
      <c r="I7" s="9"/>
      <c r="J7" s="9"/>
      <c r="K7" s="10" t="s">
        <v>33</v>
      </c>
      <c r="L7" s="10" t="s">
        <v>33</v>
      </c>
      <c r="M7" s="10" t="s">
        <v>33</v>
      </c>
      <c r="N7" s="10" t="s">
        <v>33</v>
      </c>
    </row>
    <row r="8" spans="2:14" ht="12" customHeight="1">
      <c r="B8" s="11"/>
      <c r="C8" s="11"/>
      <c r="D8" s="22" t="s">
        <v>39</v>
      </c>
      <c r="E8" s="23"/>
      <c r="F8" s="12" t="s">
        <v>3</v>
      </c>
      <c r="G8" s="1">
        <v>26884</v>
      </c>
      <c r="H8" s="2">
        <v>680</v>
      </c>
      <c r="I8" s="2">
        <v>618</v>
      </c>
      <c r="J8" s="4">
        <f>G8-H8</f>
        <v>26204</v>
      </c>
      <c r="K8" s="2">
        <v>73497785</v>
      </c>
      <c r="L8" s="2">
        <v>1162200</v>
      </c>
      <c r="M8" s="4">
        <f>K8-L8</f>
        <v>72335585</v>
      </c>
      <c r="N8" s="2">
        <v>3470219</v>
      </c>
    </row>
    <row r="9" spans="2:14" ht="12" customHeight="1">
      <c r="B9" s="13"/>
      <c r="C9" s="13"/>
      <c r="D9" s="24"/>
      <c r="E9" s="25"/>
      <c r="F9" s="12" t="s">
        <v>4</v>
      </c>
      <c r="G9" s="1">
        <v>9</v>
      </c>
      <c r="H9" s="2"/>
      <c r="I9" s="2"/>
      <c r="J9" s="4">
        <f>G9-H9</f>
        <v>9</v>
      </c>
      <c r="K9" s="2">
        <v>29234</v>
      </c>
      <c r="L9" s="2"/>
      <c r="M9" s="4">
        <f>K9-L9</f>
        <v>29234</v>
      </c>
      <c r="N9" s="2">
        <v>871</v>
      </c>
    </row>
    <row r="10" spans="2:14" ht="12" customHeight="1">
      <c r="B10" s="13"/>
      <c r="C10" s="19" t="s">
        <v>44</v>
      </c>
      <c r="D10" s="26"/>
      <c r="E10" s="27"/>
      <c r="F10" s="12" t="s">
        <v>5</v>
      </c>
      <c r="G10" s="3">
        <f>G8+G9</f>
        <v>26893</v>
      </c>
      <c r="H10" s="3">
        <f aca="true" t="shared" si="0" ref="H10:N10">H8+H9</f>
        <v>680</v>
      </c>
      <c r="I10" s="3">
        <f t="shared" si="0"/>
        <v>618</v>
      </c>
      <c r="J10" s="3">
        <f t="shared" si="0"/>
        <v>26213</v>
      </c>
      <c r="K10" s="3">
        <f t="shared" si="0"/>
        <v>73527019</v>
      </c>
      <c r="L10" s="3">
        <f t="shared" si="0"/>
        <v>1162200</v>
      </c>
      <c r="M10" s="3">
        <f t="shared" si="0"/>
        <v>72364819</v>
      </c>
      <c r="N10" s="3">
        <f t="shared" si="0"/>
        <v>3471090</v>
      </c>
    </row>
    <row r="11" spans="2:14" ht="12" customHeight="1">
      <c r="B11" s="13"/>
      <c r="C11" s="19"/>
      <c r="D11" s="21" t="s">
        <v>40</v>
      </c>
      <c r="E11" s="21"/>
      <c r="F11" s="12" t="s">
        <v>3</v>
      </c>
      <c r="G11" s="1">
        <v>46715</v>
      </c>
      <c r="H11" s="2">
        <v>1184</v>
      </c>
      <c r="I11" s="2">
        <v>1072</v>
      </c>
      <c r="J11" s="4">
        <f>G11-H11</f>
        <v>45531</v>
      </c>
      <c r="K11" s="2">
        <v>68313304</v>
      </c>
      <c r="L11" s="2">
        <v>4272900</v>
      </c>
      <c r="M11" s="4">
        <f>K11-L11</f>
        <v>64040404</v>
      </c>
      <c r="N11" s="2">
        <v>3090224</v>
      </c>
    </row>
    <row r="12" spans="2:14" ht="12" customHeight="1">
      <c r="B12" s="13"/>
      <c r="C12" s="19"/>
      <c r="D12" s="21"/>
      <c r="E12" s="21"/>
      <c r="F12" s="12" t="s">
        <v>4</v>
      </c>
      <c r="G12" s="1">
        <v>191</v>
      </c>
      <c r="H12" s="2"/>
      <c r="I12" s="2"/>
      <c r="J12" s="4">
        <f>G12-H12</f>
        <v>191</v>
      </c>
      <c r="K12" s="2">
        <v>302577</v>
      </c>
      <c r="L12" s="2">
        <v>600</v>
      </c>
      <c r="M12" s="4">
        <f>K12-L12</f>
        <v>301977</v>
      </c>
      <c r="N12" s="2">
        <v>9051</v>
      </c>
    </row>
    <row r="13" spans="2:14" ht="12" customHeight="1">
      <c r="B13" s="13"/>
      <c r="C13" s="19"/>
      <c r="D13" s="21"/>
      <c r="E13" s="21"/>
      <c r="F13" s="12" t="s">
        <v>5</v>
      </c>
      <c r="G13" s="3">
        <f aca="true" t="shared" si="1" ref="G13:N13">G11+G12</f>
        <v>46906</v>
      </c>
      <c r="H13" s="3">
        <f t="shared" si="1"/>
        <v>1184</v>
      </c>
      <c r="I13" s="3">
        <f t="shared" si="1"/>
        <v>1072</v>
      </c>
      <c r="J13" s="3">
        <f t="shared" si="1"/>
        <v>45722</v>
      </c>
      <c r="K13" s="3">
        <f t="shared" si="1"/>
        <v>68615881</v>
      </c>
      <c r="L13" s="3">
        <f t="shared" si="1"/>
        <v>4273500</v>
      </c>
      <c r="M13" s="3">
        <f t="shared" si="1"/>
        <v>64342381</v>
      </c>
      <c r="N13" s="3">
        <f t="shared" si="1"/>
        <v>3099275</v>
      </c>
    </row>
    <row r="14" spans="2:14" ht="12" customHeight="1">
      <c r="B14" s="13"/>
      <c r="C14" s="19"/>
      <c r="D14" s="21" t="s">
        <v>41</v>
      </c>
      <c r="E14" s="21"/>
      <c r="F14" s="12" t="s">
        <v>7</v>
      </c>
      <c r="G14" s="3">
        <f>G8+G11</f>
        <v>73599</v>
      </c>
      <c r="H14" s="3">
        <f aca="true" t="shared" si="2" ref="H14:N15">H8+H11</f>
        <v>1864</v>
      </c>
      <c r="I14" s="3">
        <f t="shared" si="2"/>
        <v>1690</v>
      </c>
      <c r="J14" s="3">
        <f t="shared" si="2"/>
        <v>71735</v>
      </c>
      <c r="K14" s="3">
        <f t="shared" si="2"/>
        <v>141811089</v>
      </c>
      <c r="L14" s="3">
        <f t="shared" si="2"/>
        <v>5435100</v>
      </c>
      <c r="M14" s="3">
        <f t="shared" si="2"/>
        <v>136375989</v>
      </c>
      <c r="N14" s="3">
        <f t="shared" si="2"/>
        <v>6560443</v>
      </c>
    </row>
    <row r="15" spans="2:14" ht="12" customHeight="1">
      <c r="B15" s="13"/>
      <c r="C15" s="13"/>
      <c r="D15" s="21"/>
      <c r="E15" s="21"/>
      <c r="F15" s="12" t="s">
        <v>4</v>
      </c>
      <c r="G15" s="3">
        <f>G9+G12</f>
        <v>200</v>
      </c>
      <c r="H15" s="3">
        <f aca="true" t="shared" si="3" ref="H15:N15">H9+H12</f>
        <v>0</v>
      </c>
      <c r="I15" s="3">
        <f t="shared" si="3"/>
        <v>0</v>
      </c>
      <c r="J15" s="3">
        <f t="shared" si="3"/>
        <v>200</v>
      </c>
      <c r="K15" s="3">
        <f t="shared" si="3"/>
        <v>331811</v>
      </c>
      <c r="L15" s="3">
        <f t="shared" si="3"/>
        <v>600</v>
      </c>
      <c r="M15" s="3">
        <f t="shared" si="2"/>
        <v>331211</v>
      </c>
      <c r="N15" s="3">
        <f t="shared" si="3"/>
        <v>9922</v>
      </c>
    </row>
    <row r="16" spans="2:14" ht="12" customHeight="1">
      <c r="B16" s="19" t="s">
        <v>2</v>
      </c>
      <c r="C16" s="14"/>
      <c r="D16" s="21"/>
      <c r="E16" s="21"/>
      <c r="F16" s="12" t="s">
        <v>5</v>
      </c>
      <c r="G16" s="3">
        <f>G14+G15</f>
        <v>73799</v>
      </c>
      <c r="H16" s="3">
        <f aca="true" t="shared" si="4" ref="H16:N16">H14+H15</f>
        <v>1864</v>
      </c>
      <c r="I16" s="3">
        <f t="shared" si="4"/>
        <v>1690</v>
      </c>
      <c r="J16" s="3">
        <f t="shared" si="4"/>
        <v>71935</v>
      </c>
      <c r="K16" s="3">
        <f t="shared" si="4"/>
        <v>142142900</v>
      </c>
      <c r="L16" s="3">
        <f t="shared" si="4"/>
        <v>5435700</v>
      </c>
      <c r="M16" s="3">
        <f t="shared" si="4"/>
        <v>136707200</v>
      </c>
      <c r="N16" s="3">
        <f t="shared" si="4"/>
        <v>6570365</v>
      </c>
    </row>
    <row r="17" spans="2:14" ht="12" customHeight="1">
      <c r="B17" s="19"/>
      <c r="C17" s="11"/>
      <c r="D17" s="21" t="s">
        <v>39</v>
      </c>
      <c r="E17" s="21"/>
      <c r="F17" s="12" t="s">
        <v>3</v>
      </c>
      <c r="G17" s="1">
        <v>1661</v>
      </c>
      <c r="H17" s="2">
        <v>32</v>
      </c>
      <c r="I17" s="2">
        <v>1</v>
      </c>
      <c r="J17" s="4">
        <f>G17-H17</f>
        <v>1629</v>
      </c>
      <c r="K17" s="2">
        <v>6303515</v>
      </c>
      <c r="L17" s="2">
        <v>600</v>
      </c>
      <c r="M17" s="4">
        <f>K17-L17</f>
        <v>6302915</v>
      </c>
      <c r="N17" s="2">
        <v>315117</v>
      </c>
    </row>
    <row r="18" spans="2:14" ht="12" customHeight="1">
      <c r="B18" s="19"/>
      <c r="C18" s="13"/>
      <c r="D18" s="21"/>
      <c r="E18" s="21"/>
      <c r="F18" s="12" t="s">
        <v>4</v>
      </c>
      <c r="G18" s="1">
        <v>1171</v>
      </c>
      <c r="H18" s="2"/>
      <c r="I18" s="2"/>
      <c r="J18" s="4">
        <f>G18-H18</f>
        <v>1171</v>
      </c>
      <c r="K18" s="2">
        <v>8938638</v>
      </c>
      <c r="L18" s="2"/>
      <c r="M18" s="4">
        <f>K18-L18</f>
        <v>8938638</v>
      </c>
      <c r="N18" s="2">
        <v>268107</v>
      </c>
    </row>
    <row r="19" spans="2:14" ht="12" customHeight="1">
      <c r="B19" s="19"/>
      <c r="C19" s="13"/>
      <c r="D19" s="21"/>
      <c r="E19" s="21"/>
      <c r="F19" s="12" t="s">
        <v>5</v>
      </c>
      <c r="G19" s="3">
        <f aca="true" t="shared" si="5" ref="G19:N19">G17+G18</f>
        <v>2832</v>
      </c>
      <c r="H19" s="3">
        <f t="shared" si="5"/>
        <v>32</v>
      </c>
      <c r="I19" s="3">
        <f t="shared" si="5"/>
        <v>1</v>
      </c>
      <c r="J19" s="3">
        <f t="shared" si="5"/>
        <v>2800</v>
      </c>
      <c r="K19" s="3">
        <f t="shared" si="5"/>
        <v>15242153</v>
      </c>
      <c r="L19" s="3">
        <f t="shared" si="5"/>
        <v>600</v>
      </c>
      <c r="M19" s="3">
        <f t="shared" si="5"/>
        <v>15241553</v>
      </c>
      <c r="N19" s="3">
        <f t="shared" si="5"/>
        <v>583224</v>
      </c>
    </row>
    <row r="20" spans="2:14" ht="12" customHeight="1">
      <c r="B20" s="19"/>
      <c r="C20" s="19" t="s">
        <v>45</v>
      </c>
      <c r="D20" s="20" t="s">
        <v>6</v>
      </c>
      <c r="E20" s="21" t="s">
        <v>8</v>
      </c>
      <c r="F20" s="12" t="s">
        <v>9</v>
      </c>
      <c r="G20" s="1">
        <v>6001</v>
      </c>
      <c r="H20" s="2">
        <v>93</v>
      </c>
      <c r="I20" s="2">
        <v>8</v>
      </c>
      <c r="J20" s="4">
        <f>G20-H20</f>
        <v>5908</v>
      </c>
      <c r="K20" s="2">
        <v>9187599</v>
      </c>
      <c r="L20" s="2">
        <v>483300</v>
      </c>
      <c r="M20" s="4">
        <f>K20-L20</f>
        <v>8704299</v>
      </c>
      <c r="N20" s="2">
        <v>430206</v>
      </c>
    </row>
    <row r="21" spans="2:14" ht="12" customHeight="1">
      <c r="B21" s="19"/>
      <c r="C21" s="19"/>
      <c r="D21" s="20"/>
      <c r="E21" s="21"/>
      <c r="F21" s="12" t="s">
        <v>4</v>
      </c>
      <c r="G21" s="1">
        <v>63</v>
      </c>
      <c r="H21" s="2"/>
      <c r="I21" s="2"/>
      <c r="J21" s="4">
        <f>G21-H21</f>
        <v>63</v>
      </c>
      <c r="K21" s="2">
        <v>124032</v>
      </c>
      <c r="L21" s="2">
        <v>1200</v>
      </c>
      <c r="M21" s="4">
        <f>K21-L21</f>
        <v>122832</v>
      </c>
      <c r="N21" s="2">
        <v>3682</v>
      </c>
    </row>
    <row r="22" spans="2:14" ht="12" customHeight="1">
      <c r="B22" s="19"/>
      <c r="C22" s="19"/>
      <c r="D22" s="20"/>
      <c r="E22" s="21"/>
      <c r="F22" s="12" t="s">
        <v>5</v>
      </c>
      <c r="G22" s="3">
        <f aca="true" t="shared" si="6" ref="G22:N22">G20+G21</f>
        <v>6064</v>
      </c>
      <c r="H22" s="3">
        <f t="shared" si="6"/>
        <v>93</v>
      </c>
      <c r="I22" s="3">
        <f t="shared" si="6"/>
        <v>8</v>
      </c>
      <c r="J22" s="3">
        <f t="shared" si="6"/>
        <v>5971</v>
      </c>
      <c r="K22" s="3">
        <f t="shared" si="6"/>
        <v>9311631</v>
      </c>
      <c r="L22" s="3">
        <f t="shared" si="6"/>
        <v>484500</v>
      </c>
      <c r="M22" s="3">
        <f t="shared" si="6"/>
        <v>8827131</v>
      </c>
      <c r="N22" s="3">
        <f t="shared" si="6"/>
        <v>433888</v>
      </c>
    </row>
    <row r="23" spans="2:14" ht="12" customHeight="1">
      <c r="B23" s="19"/>
      <c r="C23" s="19"/>
      <c r="D23" s="20"/>
      <c r="E23" s="21" t="s">
        <v>10</v>
      </c>
      <c r="F23" s="12" t="s">
        <v>9</v>
      </c>
      <c r="G23" s="1"/>
      <c r="H23" s="2"/>
      <c r="I23" s="2"/>
      <c r="J23" s="4">
        <f>G23-H23</f>
        <v>0</v>
      </c>
      <c r="K23" s="2"/>
      <c r="L23" s="2"/>
      <c r="M23" s="4">
        <f>K23-L23</f>
        <v>0</v>
      </c>
      <c r="N23" s="2"/>
    </row>
    <row r="24" spans="2:14" ht="12" customHeight="1">
      <c r="B24" s="19"/>
      <c r="C24" s="19"/>
      <c r="D24" s="20"/>
      <c r="E24" s="21"/>
      <c r="F24" s="12" t="s">
        <v>4</v>
      </c>
      <c r="G24" s="1"/>
      <c r="H24" s="2"/>
      <c r="I24" s="2"/>
      <c r="J24" s="4">
        <f>G24-H24</f>
        <v>0</v>
      </c>
      <c r="K24" s="2"/>
      <c r="L24" s="2"/>
      <c r="M24" s="4">
        <f>K24-L24</f>
        <v>0</v>
      </c>
      <c r="N24" s="2"/>
    </row>
    <row r="25" spans="2:14" ht="12" customHeight="1">
      <c r="B25" s="19"/>
      <c r="C25" s="19"/>
      <c r="D25" s="20"/>
      <c r="E25" s="21"/>
      <c r="F25" s="12" t="s">
        <v>5</v>
      </c>
      <c r="G25" s="3">
        <f aca="true" t="shared" si="7" ref="G25:N25">G23+G24</f>
        <v>0</v>
      </c>
      <c r="H25" s="3">
        <f t="shared" si="7"/>
        <v>0</v>
      </c>
      <c r="I25" s="3">
        <f t="shared" si="7"/>
        <v>0</v>
      </c>
      <c r="J25" s="3">
        <f t="shared" si="7"/>
        <v>0</v>
      </c>
      <c r="K25" s="3">
        <f t="shared" si="7"/>
        <v>0</v>
      </c>
      <c r="L25" s="3">
        <f t="shared" si="7"/>
        <v>0</v>
      </c>
      <c r="M25" s="3">
        <f t="shared" si="7"/>
        <v>0</v>
      </c>
      <c r="N25" s="3">
        <f t="shared" si="7"/>
        <v>0</v>
      </c>
    </row>
    <row r="26" spans="2:14" ht="12" customHeight="1">
      <c r="B26" s="19"/>
      <c r="C26" s="19"/>
      <c r="D26" s="21" t="s">
        <v>47</v>
      </c>
      <c r="E26" s="21"/>
      <c r="F26" s="12" t="s">
        <v>11</v>
      </c>
      <c r="G26" s="1">
        <v>4</v>
      </c>
      <c r="H26" s="2"/>
      <c r="I26" s="2"/>
      <c r="J26" s="4">
        <f>G26-H26</f>
        <v>4</v>
      </c>
      <c r="K26" s="2">
        <v>15500</v>
      </c>
      <c r="L26" s="15"/>
      <c r="M26" s="4">
        <f>K26-L26</f>
        <v>15500</v>
      </c>
      <c r="N26" s="2">
        <v>775</v>
      </c>
    </row>
    <row r="27" spans="2:14" ht="12" customHeight="1">
      <c r="B27" s="19"/>
      <c r="C27" s="19"/>
      <c r="D27" s="21"/>
      <c r="E27" s="21"/>
      <c r="F27" s="12" t="s">
        <v>12</v>
      </c>
      <c r="G27" s="1">
        <v>59</v>
      </c>
      <c r="H27" s="2"/>
      <c r="I27" s="2"/>
      <c r="J27" s="4">
        <f>G27-H27</f>
        <v>59</v>
      </c>
      <c r="K27" s="2">
        <v>234970</v>
      </c>
      <c r="L27" s="15"/>
      <c r="M27" s="4">
        <f>K27-L27</f>
        <v>234970</v>
      </c>
      <c r="N27" s="2">
        <v>7049</v>
      </c>
    </row>
    <row r="28" spans="2:14" ht="12" customHeight="1">
      <c r="B28" s="19"/>
      <c r="C28" s="19"/>
      <c r="D28" s="21"/>
      <c r="E28" s="21"/>
      <c r="F28" s="12" t="s">
        <v>5</v>
      </c>
      <c r="G28" s="3">
        <f aca="true" t="shared" si="8" ref="G28:N28">G26+G27</f>
        <v>63</v>
      </c>
      <c r="H28" s="3">
        <f t="shared" si="8"/>
        <v>0</v>
      </c>
      <c r="I28" s="3">
        <f t="shared" si="8"/>
        <v>0</v>
      </c>
      <c r="J28" s="3">
        <f t="shared" si="8"/>
        <v>63</v>
      </c>
      <c r="K28" s="3">
        <f t="shared" si="8"/>
        <v>250470</v>
      </c>
      <c r="L28" s="3">
        <f t="shared" si="8"/>
        <v>0</v>
      </c>
      <c r="M28" s="3">
        <f t="shared" si="8"/>
        <v>250470</v>
      </c>
      <c r="N28" s="3">
        <f t="shared" si="8"/>
        <v>7824</v>
      </c>
    </row>
    <row r="29" spans="2:14" ht="12" customHeight="1">
      <c r="B29" s="19"/>
      <c r="C29" s="13"/>
      <c r="D29" s="21" t="s">
        <v>5</v>
      </c>
      <c r="E29" s="21"/>
      <c r="F29" s="12" t="s">
        <v>7</v>
      </c>
      <c r="G29" s="4">
        <f>G17+G20+G23+G26</f>
        <v>7666</v>
      </c>
      <c r="H29" s="4">
        <f aca="true" t="shared" si="9" ref="H29:N30">H17+H20+H23+H26</f>
        <v>125</v>
      </c>
      <c r="I29" s="4">
        <f t="shared" si="9"/>
        <v>9</v>
      </c>
      <c r="J29" s="4">
        <f t="shared" si="9"/>
        <v>7541</v>
      </c>
      <c r="K29" s="4">
        <f t="shared" si="9"/>
        <v>15506614</v>
      </c>
      <c r="L29" s="4">
        <f t="shared" si="9"/>
        <v>483900</v>
      </c>
      <c r="M29" s="4">
        <f t="shared" si="9"/>
        <v>15022714</v>
      </c>
      <c r="N29" s="4">
        <f t="shared" si="9"/>
        <v>746098</v>
      </c>
    </row>
    <row r="30" spans="2:14" ht="12" customHeight="1">
      <c r="B30" s="19"/>
      <c r="C30" s="13"/>
      <c r="D30" s="21"/>
      <c r="E30" s="21"/>
      <c r="F30" s="12" t="s">
        <v>12</v>
      </c>
      <c r="G30" s="4">
        <f>G18+G21+G24+G27</f>
        <v>1293</v>
      </c>
      <c r="H30" s="4">
        <f aca="true" t="shared" si="10" ref="H30:N30">H18+H21+H24+H27</f>
        <v>0</v>
      </c>
      <c r="I30" s="4">
        <f t="shared" si="10"/>
        <v>0</v>
      </c>
      <c r="J30" s="4">
        <f t="shared" si="10"/>
        <v>1293</v>
      </c>
      <c r="K30" s="4">
        <f t="shared" si="10"/>
        <v>9297640</v>
      </c>
      <c r="L30" s="4">
        <f t="shared" si="10"/>
        <v>1200</v>
      </c>
      <c r="M30" s="4">
        <f t="shared" si="9"/>
        <v>9296440</v>
      </c>
      <c r="N30" s="4">
        <f t="shared" si="10"/>
        <v>278838</v>
      </c>
    </row>
    <row r="31" spans="2:14" ht="12" customHeight="1">
      <c r="B31" s="19"/>
      <c r="C31" s="14"/>
      <c r="D31" s="21"/>
      <c r="E31" s="21"/>
      <c r="F31" s="12" t="s">
        <v>5</v>
      </c>
      <c r="G31" s="4">
        <f>G29+G30</f>
        <v>8959</v>
      </c>
      <c r="H31" s="4">
        <f aca="true" t="shared" si="11" ref="H31:N31">H29+H30</f>
        <v>125</v>
      </c>
      <c r="I31" s="4">
        <f t="shared" si="11"/>
        <v>9</v>
      </c>
      <c r="J31" s="4">
        <f t="shared" si="11"/>
        <v>8834</v>
      </c>
      <c r="K31" s="4">
        <f t="shared" si="11"/>
        <v>24804254</v>
      </c>
      <c r="L31" s="4">
        <f t="shared" si="11"/>
        <v>485100</v>
      </c>
      <c r="M31" s="4">
        <f t="shared" si="11"/>
        <v>24319154</v>
      </c>
      <c r="N31" s="4">
        <f t="shared" si="11"/>
        <v>1024936</v>
      </c>
    </row>
    <row r="32" spans="2:14" ht="12" customHeight="1">
      <c r="B32" s="19"/>
      <c r="C32" s="21" t="s">
        <v>42</v>
      </c>
      <c r="D32" s="21"/>
      <c r="E32" s="21"/>
      <c r="F32" s="12" t="s">
        <v>7</v>
      </c>
      <c r="G32" s="1">
        <v>136</v>
      </c>
      <c r="H32" s="2">
        <v>31</v>
      </c>
      <c r="I32" s="2"/>
      <c r="J32" s="4">
        <f>G32-H32</f>
        <v>105</v>
      </c>
      <c r="K32" s="2">
        <v>476472</v>
      </c>
      <c r="L32" s="2"/>
      <c r="M32" s="4">
        <f>K32-L32</f>
        <v>476472</v>
      </c>
      <c r="N32" s="2">
        <v>23025</v>
      </c>
    </row>
    <row r="33" spans="2:14" ht="12" customHeight="1">
      <c r="B33" s="13"/>
      <c r="C33" s="21"/>
      <c r="D33" s="21"/>
      <c r="E33" s="21"/>
      <c r="F33" s="12" t="s">
        <v>12</v>
      </c>
      <c r="G33" s="1">
        <v>61</v>
      </c>
      <c r="H33" s="2"/>
      <c r="I33" s="2"/>
      <c r="J33" s="4">
        <f>G33-H33</f>
        <v>61</v>
      </c>
      <c r="K33" s="2">
        <v>928058</v>
      </c>
      <c r="L33" s="2"/>
      <c r="M33" s="4">
        <f>K33-L33</f>
        <v>928058</v>
      </c>
      <c r="N33" s="2">
        <v>27841</v>
      </c>
    </row>
    <row r="34" spans="2:14" ht="12" customHeight="1">
      <c r="B34" s="13"/>
      <c r="C34" s="21"/>
      <c r="D34" s="21"/>
      <c r="E34" s="21"/>
      <c r="F34" s="12" t="s">
        <v>5</v>
      </c>
      <c r="G34" s="3">
        <f aca="true" t="shared" si="12" ref="G34:N34">G32+G33</f>
        <v>197</v>
      </c>
      <c r="H34" s="3">
        <f t="shared" si="12"/>
        <v>31</v>
      </c>
      <c r="I34" s="3">
        <f t="shared" si="12"/>
        <v>0</v>
      </c>
      <c r="J34" s="3">
        <f t="shared" si="12"/>
        <v>166</v>
      </c>
      <c r="K34" s="3">
        <f t="shared" si="12"/>
        <v>1404530</v>
      </c>
      <c r="L34" s="3">
        <f t="shared" si="12"/>
        <v>0</v>
      </c>
      <c r="M34" s="3">
        <f t="shared" si="12"/>
        <v>1404530</v>
      </c>
      <c r="N34" s="3">
        <f t="shared" si="12"/>
        <v>50866</v>
      </c>
    </row>
    <row r="35" spans="2:14" ht="12" customHeight="1">
      <c r="B35" s="13"/>
      <c r="C35" s="21" t="s">
        <v>13</v>
      </c>
      <c r="D35" s="21"/>
      <c r="E35" s="21"/>
      <c r="F35" s="12" t="s">
        <v>14</v>
      </c>
      <c r="G35" s="1">
        <v>1097</v>
      </c>
      <c r="H35" s="2">
        <v>229</v>
      </c>
      <c r="I35" s="2">
        <v>96</v>
      </c>
      <c r="J35" s="4">
        <f>G35-H35</f>
        <v>868</v>
      </c>
      <c r="K35" s="2">
        <v>3029365</v>
      </c>
      <c r="L35" s="2"/>
      <c r="M35" s="4">
        <f>K35-L35</f>
        <v>3029365</v>
      </c>
      <c r="N35" s="2">
        <v>150997</v>
      </c>
    </row>
    <row r="36" spans="2:14" ht="12" customHeight="1">
      <c r="B36" s="13"/>
      <c r="C36" s="21"/>
      <c r="D36" s="21"/>
      <c r="E36" s="21"/>
      <c r="F36" s="12" t="s">
        <v>15</v>
      </c>
      <c r="G36" s="1">
        <v>305</v>
      </c>
      <c r="H36" s="2">
        <v>5</v>
      </c>
      <c r="I36" s="2">
        <v>2</v>
      </c>
      <c r="J36" s="4">
        <f>G36-H36</f>
        <v>300</v>
      </c>
      <c r="K36" s="2">
        <v>1839282</v>
      </c>
      <c r="L36" s="2"/>
      <c r="M36" s="4">
        <f>K36-L36</f>
        <v>1839282</v>
      </c>
      <c r="N36" s="2">
        <v>55080</v>
      </c>
    </row>
    <row r="37" spans="2:14" ht="12" customHeight="1">
      <c r="B37" s="13"/>
      <c r="C37" s="21"/>
      <c r="D37" s="21"/>
      <c r="E37" s="21"/>
      <c r="F37" s="12" t="s">
        <v>5</v>
      </c>
      <c r="G37" s="3">
        <f aca="true" t="shared" si="13" ref="G37:N37">G35+G36</f>
        <v>1402</v>
      </c>
      <c r="H37" s="3">
        <f t="shared" si="13"/>
        <v>234</v>
      </c>
      <c r="I37" s="3">
        <f t="shared" si="13"/>
        <v>98</v>
      </c>
      <c r="J37" s="3">
        <f t="shared" si="13"/>
        <v>1168</v>
      </c>
      <c r="K37" s="3">
        <f t="shared" si="13"/>
        <v>4868647</v>
      </c>
      <c r="L37" s="3">
        <f t="shared" si="13"/>
        <v>0</v>
      </c>
      <c r="M37" s="3">
        <f t="shared" si="13"/>
        <v>4868647</v>
      </c>
      <c r="N37" s="3">
        <f t="shared" si="13"/>
        <v>206077</v>
      </c>
    </row>
    <row r="38" spans="2:14" ht="12" customHeight="1">
      <c r="B38" s="13"/>
      <c r="C38" s="21" t="s">
        <v>43</v>
      </c>
      <c r="D38" s="21"/>
      <c r="E38" s="21"/>
      <c r="F38" s="12" t="s">
        <v>7</v>
      </c>
      <c r="G38" s="4">
        <f>G14+G29+G32+G35</f>
        <v>82498</v>
      </c>
      <c r="H38" s="4">
        <f aca="true" t="shared" si="14" ref="H38:N39">H14+H29+H32+H35</f>
        <v>2249</v>
      </c>
      <c r="I38" s="4">
        <f t="shared" si="14"/>
        <v>1795</v>
      </c>
      <c r="J38" s="4">
        <f t="shared" si="14"/>
        <v>80249</v>
      </c>
      <c r="K38" s="4">
        <f t="shared" si="14"/>
        <v>160823540</v>
      </c>
      <c r="L38" s="4">
        <f t="shared" si="14"/>
        <v>5919000</v>
      </c>
      <c r="M38" s="4">
        <f t="shared" si="14"/>
        <v>154904540</v>
      </c>
      <c r="N38" s="4">
        <f t="shared" si="14"/>
        <v>7480563</v>
      </c>
    </row>
    <row r="39" spans="2:14" ht="12" customHeight="1">
      <c r="B39" s="13"/>
      <c r="C39" s="21"/>
      <c r="D39" s="21"/>
      <c r="E39" s="21"/>
      <c r="F39" s="12" t="s">
        <v>15</v>
      </c>
      <c r="G39" s="4">
        <f>G15+G30+G33+G36</f>
        <v>1859</v>
      </c>
      <c r="H39" s="4">
        <f aca="true" t="shared" si="15" ref="H39:N39">H15+H30+H33+H36</f>
        <v>5</v>
      </c>
      <c r="I39" s="4">
        <f t="shared" si="15"/>
        <v>2</v>
      </c>
      <c r="J39" s="4">
        <f t="shared" si="15"/>
        <v>1854</v>
      </c>
      <c r="K39" s="4">
        <f t="shared" si="15"/>
        <v>12396791</v>
      </c>
      <c r="L39" s="4">
        <f t="shared" si="15"/>
        <v>1800</v>
      </c>
      <c r="M39" s="4">
        <f t="shared" si="14"/>
        <v>12394991</v>
      </c>
      <c r="N39" s="4">
        <f t="shared" si="15"/>
        <v>371681</v>
      </c>
    </row>
    <row r="40" spans="2:14" ht="12" customHeight="1">
      <c r="B40" s="14"/>
      <c r="C40" s="21"/>
      <c r="D40" s="21"/>
      <c r="E40" s="21"/>
      <c r="F40" s="12" t="s">
        <v>5</v>
      </c>
      <c r="G40" s="4">
        <f>G38+G39</f>
        <v>84357</v>
      </c>
      <c r="H40" s="4">
        <f aca="true" t="shared" si="16" ref="H40:N40">H38+H39</f>
        <v>2254</v>
      </c>
      <c r="I40" s="4">
        <f t="shared" si="16"/>
        <v>1797</v>
      </c>
      <c r="J40" s="4">
        <f t="shared" si="16"/>
        <v>82103</v>
      </c>
      <c r="K40" s="4">
        <f t="shared" si="16"/>
        <v>173220331</v>
      </c>
      <c r="L40" s="4">
        <f t="shared" si="16"/>
        <v>5920800</v>
      </c>
      <c r="M40" s="4">
        <f t="shared" si="16"/>
        <v>167299531</v>
      </c>
      <c r="N40" s="4">
        <f t="shared" si="16"/>
        <v>7852244</v>
      </c>
    </row>
    <row r="41" spans="2:14" ht="12" customHeight="1">
      <c r="B41" s="16"/>
      <c r="C41" s="21" t="s">
        <v>16</v>
      </c>
      <c r="D41" s="21"/>
      <c r="E41" s="21"/>
      <c r="F41" s="12" t="s">
        <v>17</v>
      </c>
      <c r="G41" s="1">
        <v>26312</v>
      </c>
      <c r="H41" s="2">
        <v>241</v>
      </c>
      <c r="I41" s="2">
        <v>178</v>
      </c>
      <c r="J41" s="4">
        <f>G41-H41</f>
        <v>26071</v>
      </c>
      <c r="K41" s="2">
        <v>26697549</v>
      </c>
      <c r="L41" s="2">
        <v>3245700</v>
      </c>
      <c r="M41" s="4">
        <f>K41-L41</f>
        <v>23451849</v>
      </c>
      <c r="N41" s="2">
        <v>681340</v>
      </c>
    </row>
    <row r="42" spans="2:14" ht="12" customHeight="1">
      <c r="B42" s="17"/>
      <c r="C42" s="21"/>
      <c r="D42" s="21"/>
      <c r="E42" s="21"/>
      <c r="F42" s="12" t="s">
        <v>18</v>
      </c>
      <c r="G42" s="1"/>
      <c r="H42" s="2"/>
      <c r="I42" s="2"/>
      <c r="J42" s="4">
        <f>G42-H42</f>
        <v>0</v>
      </c>
      <c r="K42" s="2"/>
      <c r="L42" s="2"/>
      <c r="M42" s="4">
        <f>K42-L42</f>
        <v>0</v>
      </c>
      <c r="N42" s="2"/>
    </row>
    <row r="43" spans="2:14" ht="12" customHeight="1">
      <c r="B43" s="19" t="s">
        <v>46</v>
      </c>
      <c r="C43" s="21"/>
      <c r="D43" s="21"/>
      <c r="E43" s="21"/>
      <c r="F43" s="12" t="s">
        <v>5</v>
      </c>
      <c r="G43" s="3">
        <f aca="true" t="shared" si="17" ref="G43:N43">G41+G42</f>
        <v>26312</v>
      </c>
      <c r="H43" s="3">
        <f t="shared" si="17"/>
        <v>241</v>
      </c>
      <c r="I43" s="3">
        <f t="shared" si="17"/>
        <v>178</v>
      </c>
      <c r="J43" s="3">
        <f t="shared" si="17"/>
        <v>26071</v>
      </c>
      <c r="K43" s="3">
        <f t="shared" si="17"/>
        <v>26697549</v>
      </c>
      <c r="L43" s="3">
        <f t="shared" si="17"/>
        <v>3245700</v>
      </c>
      <c r="M43" s="3">
        <f t="shared" si="17"/>
        <v>23451849</v>
      </c>
      <c r="N43" s="3">
        <f t="shared" si="17"/>
        <v>681340</v>
      </c>
    </row>
    <row r="44" spans="2:14" ht="12" customHeight="1">
      <c r="B44" s="19"/>
      <c r="C44" s="21" t="s">
        <v>19</v>
      </c>
      <c r="D44" s="21"/>
      <c r="E44" s="21"/>
      <c r="F44" s="12" t="s">
        <v>0</v>
      </c>
      <c r="G44" s="1">
        <v>11432</v>
      </c>
      <c r="H44" s="2">
        <v>1294</v>
      </c>
      <c r="I44" s="2">
        <v>26</v>
      </c>
      <c r="J44" s="4">
        <f>G44-H44</f>
        <v>10138</v>
      </c>
      <c r="K44" s="2">
        <v>7543729</v>
      </c>
      <c r="L44" s="2">
        <v>1434300</v>
      </c>
      <c r="M44" s="4">
        <f>K44-L44</f>
        <v>6109429</v>
      </c>
      <c r="N44" s="2">
        <v>182329</v>
      </c>
    </row>
    <row r="45" spans="2:14" ht="12" customHeight="1">
      <c r="B45" s="19"/>
      <c r="C45" s="21"/>
      <c r="D45" s="21"/>
      <c r="E45" s="21"/>
      <c r="F45" s="12" t="s">
        <v>18</v>
      </c>
      <c r="G45" s="1">
        <v>276</v>
      </c>
      <c r="H45" s="2"/>
      <c r="I45" s="2"/>
      <c r="J45" s="4">
        <f>G45-H45</f>
        <v>276</v>
      </c>
      <c r="K45" s="2">
        <v>245040</v>
      </c>
      <c r="L45" s="2">
        <v>56400</v>
      </c>
      <c r="M45" s="4">
        <f>K45-L45</f>
        <v>188640</v>
      </c>
      <c r="N45" s="2">
        <v>5648</v>
      </c>
    </row>
    <row r="46" spans="2:14" ht="12" customHeight="1">
      <c r="B46" s="19"/>
      <c r="C46" s="21"/>
      <c r="D46" s="21"/>
      <c r="E46" s="21"/>
      <c r="F46" s="12" t="s">
        <v>5</v>
      </c>
      <c r="G46" s="3">
        <f aca="true" t="shared" si="18" ref="G46:N46">G44+G45</f>
        <v>11708</v>
      </c>
      <c r="H46" s="3">
        <f t="shared" si="18"/>
        <v>1294</v>
      </c>
      <c r="I46" s="3">
        <f t="shared" si="18"/>
        <v>26</v>
      </c>
      <c r="J46" s="3">
        <f t="shared" si="18"/>
        <v>10414</v>
      </c>
      <c r="K46" s="3">
        <f t="shared" si="18"/>
        <v>7788769</v>
      </c>
      <c r="L46" s="3">
        <f t="shared" si="18"/>
        <v>1490700</v>
      </c>
      <c r="M46" s="3">
        <f t="shared" si="18"/>
        <v>6298069</v>
      </c>
      <c r="N46" s="3">
        <f t="shared" si="18"/>
        <v>187977</v>
      </c>
    </row>
    <row r="47" spans="2:14" ht="12" customHeight="1">
      <c r="B47" s="19"/>
      <c r="C47" s="21" t="s">
        <v>20</v>
      </c>
      <c r="D47" s="21"/>
      <c r="E47" s="21"/>
      <c r="F47" s="12" t="s">
        <v>0</v>
      </c>
      <c r="G47" s="1"/>
      <c r="H47" s="2"/>
      <c r="I47" s="2"/>
      <c r="J47" s="4">
        <f>G47-H47</f>
        <v>0</v>
      </c>
      <c r="K47" s="2"/>
      <c r="L47" s="2"/>
      <c r="M47" s="4">
        <f>K47-L47</f>
        <v>0</v>
      </c>
      <c r="N47" s="2"/>
    </row>
    <row r="48" spans="2:14" ht="12" customHeight="1">
      <c r="B48" s="19"/>
      <c r="C48" s="21"/>
      <c r="D48" s="21"/>
      <c r="E48" s="21"/>
      <c r="F48" s="12" t="s">
        <v>18</v>
      </c>
      <c r="G48" s="1"/>
      <c r="H48" s="2"/>
      <c r="I48" s="2"/>
      <c r="J48" s="4">
        <f>G48-H48</f>
        <v>0</v>
      </c>
      <c r="K48" s="2"/>
      <c r="L48" s="2"/>
      <c r="M48" s="4">
        <f>K48-L48</f>
        <v>0</v>
      </c>
      <c r="N48" s="2"/>
    </row>
    <row r="49" spans="2:14" ht="12" customHeight="1">
      <c r="B49" s="19"/>
      <c r="C49" s="21"/>
      <c r="D49" s="21"/>
      <c r="E49" s="21"/>
      <c r="F49" s="12" t="s">
        <v>5</v>
      </c>
      <c r="G49" s="3">
        <f aca="true" t="shared" si="19" ref="G49:N49">G47+G48</f>
        <v>0</v>
      </c>
      <c r="H49" s="3">
        <f t="shared" si="19"/>
        <v>0</v>
      </c>
      <c r="I49" s="3">
        <f t="shared" si="19"/>
        <v>0</v>
      </c>
      <c r="J49" s="3">
        <f t="shared" si="19"/>
        <v>0</v>
      </c>
      <c r="K49" s="3">
        <f t="shared" si="19"/>
        <v>0</v>
      </c>
      <c r="L49" s="3">
        <f t="shared" si="19"/>
        <v>0</v>
      </c>
      <c r="M49" s="3">
        <f t="shared" si="19"/>
        <v>0</v>
      </c>
      <c r="N49" s="3">
        <f t="shared" si="19"/>
        <v>0</v>
      </c>
    </row>
    <row r="50" spans="2:14" ht="12" customHeight="1">
      <c r="B50" s="19"/>
      <c r="C50" s="21" t="s">
        <v>43</v>
      </c>
      <c r="D50" s="21"/>
      <c r="E50" s="21"/>
      <c r="F50" s="12" t="s">
        <v>7</v>
      </c>
      <c r="G50" s="4">
        <f>G41+G44+G47</f>
        <v>37744</v>
      </c>
      <c r="H50" s="4">
        <f aca="true" t="shared" si="20" ref="H50:N51">H41+H44+H47</f>
        <v>1535</v>
      </c>
      <c r="I50" s="4">
        <f t="shared" si="20"/>
        <v>204</v>
      </c>
      <c r="J50" s="4">
        <f t="shared" si="20"/>
        <v>36209</v>
      </c>
      <c r="K50" s="4">
        <f t="shared" si="20"/>
        <v>34241278</v>
      </c>
      <c r="L50" s="4">
        <f t="shared" si="20"/>
        <v>4680000</v>
      </c>
      <c r="M50" s="4">
        <f t="shared" si="20"/>
        <v>29561278</v>
      </c>
      <c r="N50" s="4">
        <f t="shared" si="20"/>
        <v>863669</v>
      </c>
    </row>
    <row r="51" spans="2:14" ht="12" customHeight="1">
      <c r="B51" s="17"/>
      <c r="C51" s="21"/>
      <c r="D51" s="21"/>
      <c r="E51" s="21"/>
      <c r="F51" s="12" t="s">
        <v>18</v>
      </c>
      <c r="G51" s="4">
        <f>G42+G45+G48</f>
        <v>276</v>
      </c>
      <c r="H51" s="4">
        <f aca="true" t="shared" si="21" ref="H51:N51">H42+H45+H48</f>
        <v>0</v>
      </c>
      <c r="I51" s="4">
        <f t="shared" si="21"/>
        <v>0</v>
      </c>
      <c r="J51" s="4">
        <f t="shared" si="21"/>
        <v>276</v>
      </c>
      <c r="K51" s="4">
        <f t="shared" si="21"/>
        <v>245040</v>
      </c>
      <c r="L51" s="4">
        <f t="shared" si="21"/>
        <v>56400</v>
      </c>
      <c r="M51" s="4">
        <f t="shared" si="20"/>
        <v>188640</v>
      </c>
      <c r="N51" s="4">
        <f t="shared" si="21"/>
        <v>5648</v>
      </c>
    </row>
    <row r="52" spans="2:14" ht="12" customHeight="1">
      <c r="B52" s="18"/>
      <c r="C52" s="21"/>
      <c r="D52" s="21"/>
      <c r="E52" s="21"/>
      <c r="F52" s="12" t="s">
        <v>5</v>
      </c>
      <c r="G52" s="4">
        <f>G50+G51</f>
        <v>38020</v>
      </c>
      <c r="H52" s="4">
        <f aca="true" t="shared" si="22" ref="H52:N52">H50+H51</f>
        <v>1535</v>
      </c>
      <c r="I52" s="4">
        <f t="shared" si="22"/>
        <v>204</v>
      </c>
      <c r="J52" s="4">
        <f t="shared" si="22"/>
        <v>36485</v>
      </c>
      <c r="K52" s="4">
        <f t="shared" si="22"/>
        <v>34486318</v>
      </c>
      <c r="L52" s="4">
        <f t="shared" si="22"/>
        <v>4736400</v>
      </c>
      <c r="M52" s="4">
        <f t="shared" si="22"/>
        <v>29749918</v>
      </c>
      <c r="N52" s="4">
        <f t="shared" si="22"/>
        <v>869317</v>
      </c>
    </row>
    <row r="53" spans="2:14" ht="12" customHeight="1">
      <c r="B53" s="21" t="s">
        <v>21</v>
      </c>
      <c r="C53" s="21"/>
      <c r="D53" s="21"/>
      <c r="E53" s="21"/>
      <c r="F53" s="12" t="s">
        <v>7</v>
      </c>
      <c r="G53" s="4">
        <f>G38+G50</f>
        <v>120242</v>
      </c>
      <c r="H53" s="4">
        <f aca="true" t="shared" si="23" ref="H53:N54">H38+H50</f>
        <v>3784</v>
      </c>
      <c r="I53" s="4">
        <f t="shared" si="23"/>
        <v>1999</v>
      </c>
      <c r="J53" s="4">
        <f t="shared" si="23"/>
        <v>116458</v>
      </c>
      <c r="K53" s="4">
        <f t="shared" si="23"/>
        <v>195064818</v>
      </c>
      <c r="L53" s="4">
        <f t="shared" si="23"/>
        <v>10599000</v>
      </c>
      <c r="M53" s="4">
        <f t="shared" si="23"/>
        <v>184465818</v>
      </c>
      <c r="N53" s="4">
        <f t="shared" si="23"/>
        <v>8344232</v>
      </c>
    </row>
    <row r="54" spans="2:14" ht="12" customHeight="1">
      <c r="B54" s="21"/>
      <c r="C54" s="21"/>
      <c r="D54" s="21"/>
      <c r="E54" s="21"/>
      <c r="F54" s="12" t="s">
        <v>18</v>
      </c>
      <c r="G54" s="4">
        <f>G39+G51</f>
        <v>2135</v>
      </c>
      <c r="H54" s="4">
        <f aca="true" t="shared" si="24" ref="H54:N54">H39+H51</f>
        <v>5</v>
      </c>
      <c r="I54" s="4">
        <f t="shared" si="24"/>
        <v>2</v>
      </c>
      <c r="J54" s="4">
        <f t="shared" si="24"/>
        <v>2130</v>
      </c>
      <c r="K54" s="4">
        <f t="shared" si="24"/>
        <v>12641831</v>
      </c>
      <c r="L54" s="4">
        <f t="shared" si="24"/>
        <v>58200</v>
      </c>
      <c r="M54" s="4">
        <f t="shared" si="23"/>
        <v>12583631</v>
      </c>
      <c r="N54" s="4">
        <f t="shared" si="24"/>
        <v>377329</v>
      </c>
    </row>
    <row r="55" spans="2:14" ht="12" customHeight="1">
      <c r="B55" s="21"/>
      <c r="C55" s="21"/>
      <c r="D55" s="21"/>
      <c r="E55" s="21"/>
      <c r="F55" s="12" t="s">
        <v>5</v>
      </c>
      <c r="G55" s="4">
        <f>G53+G54</f>
        <v>122377</v>
      </c>
      <c r="H55" s="4">
        <f aca="true" t="shared" si="25" ref="H55:N55">H53+H54</f>
        <v>3789</v>
      </c>
      <c r="I55" s="4">
        <f t="shared" si="25"/>
        <v>2001</v>
      </c>
      <c r="J55" s="4">
        <f t="shared" si="25"/>
        <v>118588</v>
      </c>
      <c r="K55" s="4">
        <f t="shared" si="25"/>
        <v>207706649</v>
      </c>
      <c r="L55" s="4">
        <f t="shared" si="25"/>
        <v>10657200</v>
      </c>
      <c r="M55" s="4">
        <f t="shared" si="25"/>
        <v>197049449</v>
      </c>
      <c r="N55" s="4">
        <f t="shared" si="25"/>
        <v>8721561</v>
      </c>
    </row>
  </sheetData>
  <sheetProtection sheet="1" objects="1" scenarios="1"/>
  <mergeCells count="26">
    <mergeCell ref="D8:E10"/>
    <mergeCell ref="B3:F7"/>
    <mergeCell ref="N3:N4"/>
    <mergeCell ref="M3:M4"/>
    <mergeCell ref="K3:K4"/>
    <mergeCell ref="J3:J4"/>
    <mergeCell ref="C10:C14"/>
    <mergeCell ref="D11:E13"/>
    <mergeCell ref="B53:E55"/>
    <mergeCell ref="C47:E49"/>
    <mergeCell ref="C50:E52"/>
    <mergeCell ref="C35:E37"/>
    <mergeCell ref="C38:E40"/>
    <mergeCell ref="C41:E43"/>
    <mergeCell ref="C44:E46"/>
    <mergeCell ref="B43:B50"/>
    <mergeCell ref="C20:C28"/>
    <mergeCell ref="B16:B32"/>
    <mergeCell ref="D20:D25"/>
    <mergeCell ref="C32:E34"/>
    <mergeCell ref="D14:E16"/>
    <mergeCell ref="D17:E19"/>
    <mergeCell ref="D26:E28"/>
    <mergeCell ref="D29:E31"/>
    <mergeCell ref="E20:E22"/>
    <mergeCell ref="E23:E25"/>
  </mergeCells>
  <printOptions/>
  <pageMargins left="0.7874015748031497" right="0.7874015748031497" top="0.984251968503937" bottom="0.984251968503937" header="0.5118110236220472" footer="0.5118110236220472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2001-05-29T09:17:36Z</cp:lastPrinted>
  <dcterms:created xsi:type="dcterms:W3CDTF">2000-07-15T01:51:44Z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