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５１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<sst xmlns="http://schemas.openxmlformats.org/spreadsheetml/2006/main" count="208" uniqueCount="127">
  <si>
    <t>営業用</t>
  </si>
  <si>
    <t>1,000㏄以下</t>
  </si>
  <si>
    <t>1,000cc超1,500cc以下</t>
  </si>
  <si>
    <t>1,500cc超2,000cc以下</t>
  </si>
  <si>
    <t>2,000cc超2,500cc以下</t>
  </si>
  <si>
    <t>2,500cc超3,000cc以下</t>
  </si>
  <si>
    <t>3,000cc超3,500cc以下</t>
  </si>
  <si>
    <t>4,000cc超4,500cc以下</t>
  </si>
  <si>
    <t>4,500cc超6,000cc以下</t>
  </si>
  <si>
    <t>6,000cc超</t>
  </si>
  <si>
    <t>3,500cc超4,000cc以下</t>
  </si>
  <si>
    <t>自家用</t>
  </si>
  <si>
    <t>１トン以下</t>
  </si>
  <si>
    <t>１トン超２トン以下</t>
  </si>
  <si>
    <t>２トン超３トン以下</t>
  </si>
  <si>
    <t>３トン超４トン以下</t>
  </si>
  <si>
    <t>４トン超５トン以下</t>
  </si>
  <si>
    <t>５トン超６トン以下</t>
  </si>
  <si>
    <t>６トン超７トン以下</t>
  </si>
  <si>
    <t>７トン超８トン以下</t>
  </si>
  <si>
    <t>８トン超10トン以下</t>
  </si>
  <si>
    <t>10トン超12トン以下</t>
  </si>
  <si>
    <t>12トン超</t>
  </si>
  <si>
    <t>トレ｜ラ｜・準乗用車・三輪車以外</t>
  </si>
  <si>
    <t>1,000cc以下</t>
  </si>
  <si>
    <t>1,000cc超1,500cc以下</t>
  </si>
  <si>
    <t>1,500cc超</t>
  </si>
  <si>
    <t>準乗用車</t>
  </si>
  <si>
    <t>三輪車</t>
  </si>
  <si>
    <t>トラック</t>
  </si>
  <si>
    <t>30人以下</t>
  </si>
  <si>
    <t>30人超40人以下</t>
  </si>
  <si>
    <t>40人超50人以下</t>
  </si>
  <si>
    <t>50人超60人以下</t>
  </si>
  <si>
    <t>60人超70人以下</t>
  </si>
  <si>
    <t>70人超80人以下</t>
  </si>
  <si>
    <t>80人超</t>
  </si>
  <si>
    <t>トレーラー</t>
  </si>
  <si>
    <t>バ　　ス</t>
  </si>
  <si>
    <t>特種用途車</t>
  </si>
  <si>
    <t>60人超70人以下</t>
  </si>
  <si>
    <t>乗　　用　　車</t>
  </si>
  <si>
    <t>小　　計</t>
  </si>
  <si>
    <t>電　気　自　動　車</t>
  </si>
  <si>
    <t>小　型　車</t>
  </si>
  <si>
    <t>普　通　車</t>
  </si>
  <si>
    <t>営　　業　　用</t>
  </si>
  <si>
    <t>自　　家　　用</t>
  </si>
  <si>
    <t>　　　　　　計　　　　　　　Ｂ</t>
  </si>
  <si>
    <t>営　　業　　用　</t>
  </si>
  <si>
    <t>　　合　計　　　Ａ＋Ｂ＋Ｃ＋Ｄ</t>
  </si>
  <si>
    <t>②－（③＋④）</t>
  </si>
  <si>
    <t>賦課期日現在</t>
  </si>
  <si>
    <t>②のうち非課</t>
  </si>
  <si>
    <t>②のうち課税</t>
  </si>
  <si>
    <t>差引課税台数</t>
  </si>
  <si>
    <t>⑤のうち合衆国</t>
  </si>
  <si>
    <t>軍隊の構成員等</t>
  </si>
  <si>
    <t>⑤のうち積雪に</t>
  </si>
  <si>
    <t>適用を受けたも</t>
  </si>
  <si>
    <t>⑤のうちメタノ</t>
  </si>
  <si>
    <t>ールを動力源と</t>
  </si>
  <si>
    <t>する自動車の台</t>
  </si>
  <si>
    <t>⑤のうち天然ガ</t>
  </si>
  <si>
    <t>スを動力源とす</t>
  </si>
  <si>
    <t>る自動車の台数</t>
  </si>
  <si>
    <t>⑩のうち⑥に</t>
  </si>
  <si>
    <t>⑩のうち⑦に</t>
  </si>
  <si>
    <t>年度末現在</t>
  </si>
  <si>
    <t>非課税台数</t>
  </si>
  <si>
    <t>課税免除台数</t>
  </si>
  <si>
    <t>⑮のうち身体障</t>
  </si>
  <si>
    <t>害者等に係るも</t>
  </si>
  <si>
    <t>⑰のうちメタノ</t>
  </si>
  <si>
    <t>⑰のうち天然ガ</t>
  </si>
  <si>
    <t>登録台数　　</t>
  </si>
  <si>
    <t>台数　　　　</t>
  </si>
  <si>
    <t>税台数　　　</t>
  </si>
  <si>
    <t>免除台数　　</t>
  </si>
  <si>
    <t>分　　　　　　</t>
  </si>
  <si>
    <t>調定額　　　</t>
  </si>
  <si>
    <t>係る調定額　</t>
  </si>
  <si>
    <t>登録台数　</t>
  </si>
  <si>
    <t>年度末現在　</t>
  </si>
  <si>
    <t>課税台数　</t>
  </si>
  <si>
    <t>の　　　　⑦　</t>
  </si>
  <si>
    <t>の　　　　　　</t>
  </si>
  <si>
    <t>（千円）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</si>
  <si>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</si>
  <si>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</si>
  <si>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</si>
  <si>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</si>
  <si>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</si>
  <si>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</si>
  <si>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 xml:space="preserve">数　　　 　⑧ </t>
  </si>
  <si>
    <t xml:space="preserve">⑨ </t>
  </si>
  <si>
    <t xml:space="preserve">⑩ </t>
  </si>
  <si>
    <t xml:space="preserve">⑪ </t>
  </si>
  <si>
    <t xml:space="preserve">⑫ </t>
  </si>
  <si>
    <t xml:space="preserve">⑬ </t>
  </si>
  <si>
    <t xml:space="preserve">⑭ </t>
  </si>
  <si>
    <t xml:space="preserve">⑮ </t>
  </si>
  <si>
    <t xml:space="preserve">⑯ </t>
  </si>
  <si>
    <t xml:space="preserve">⑰ </t>
  </si>
  <si>
    <t xml:space="preserve">数　　　 　⑱ </t>
  </si>
  <si>
    <t xml:space="preserve">⑲ </t>
  </si>
  <si>
    <t xml:space="preserve">⑳ </t>
  </si>
  <si>
    <t>区　　　　　　　　分</t>
  </si>
  <si>
    <t>営　　業　　用</t>
  </si>
  <si>
    <t>自　　家　　　用　　　　　　</t>
  </si>
  <si>
    <t>営業用</t>
  </si>
  <si>
    <t>牽　　引　　車</t>
  </si>
  <si>
    <t>被　　牽　　引　　車</t>
  </si>
  <si>
    <t>１トン以下</t>
  </si>
  <si>
    <t>１トン超</t>
  </si>
  <si>
    <t>営　　　業　　　用</t>
  </si>
  <si>
    <t>自　　　家　　　用</t>
  </si>
  <si>
    <t>一　　　般　　　乗　　　合　　　用</t>
  </si>
  <si>
    <t>そ　　　の　　　他</t>
  </si>
  <si>
    <t>トレ｜ラ｜</t>
  </si>
  <si>
    <t>　　　　計　 　　　　　　Ａ</t>
  </si>
  <si>
    <t>　　　　 計　　　　　　　Ｃ</t>
  </si>
  <si>
    <t>　　　計　　　　 　Ｄ　　</t>
  </si>
  <si>
    <t>よる軽減税率の</t>
  </si>
  <si>
    <t>年度末現在</t>
  </si>
  <si>
    <t>調定額　　</t>
  </si>
  <si>
    <t>７　自動車税に関する調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</si>
</sst>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2" xfId="16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38" fontId="0" fillId="2" borderId="2" xfId="16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 vertical="center"/>
      <protection/>
    </xf>
    <xf numFmtId="0" fontId="0" fillId="3" borderId="10" xfId="0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4" xfId="0" applyFill="1" applyBorder="1" applyAlignment="1" applyProtection="1">
      <alignment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vertical="center" wrapText="1"/>
      <protection/>
    </xf>
    <xf numFmtId="38" fontId="0" fillId="0" borderId="9" xfId="16" applyFill="1" applyBorder="1" applyAlignment="1" applyProtection="1">
      <alignment vertical="center"/>
      <protection locked="0"/>
    </xf>
    <xf numFmtId="38" fontId="0" fillId="0" borderId="9" xfId="16" applyFill="1" applyBorder="1" applyAlignment="1" applyProtection="1">
      <alignment vertical="center"/>
      <protection/>
    </xf>
    <xf numFmtId="38" fontId="0" fillId="0" borderId="11" xfId="16" applyFill="1" applyBorder="1" applyAlignment="1" applyProtection="1">
      <alignment vertical="center"/>
      <protection/>
    </xf>
    <xf numFmtId="38" fontId="0" fillId="0" borderId="11" xfId="16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38" fontId="0" fillId="0" borderId="12" xfId="16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/>
    </xf>
    <xf numFmtId="0" fontId="0" fillId="3" borderId="13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4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 vertical="center"/>
      <protection/>
    </xf>
    <xf numFmtId="0" fontId="0" fillId="3" borderId="16" xfId="0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distributed" wrapText="1"/>
      <protection/>
    </xf>
    <xf numFmtId="0" fontId="0" fillId="3" borderId="4" xfId="0" applyFill="1" applyBorder="1" applyAlignment="1" applyProtection="1">
      <alignment horizontal="center" vertical="distributed" wrapText="1"/>
      <protection/>
    </xf>
    <xf numFmtId="0" fontId="0" fillId="3" borderId="14" xfId="0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distributed" wrapText="1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vertical="center"/>
      <protection/>
    </xf>
    <xf numFmtId="0" fontId="0" fillId="3" borderId="16" xfId="0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vertical="center"/>
      <protection/>
    </xf>
    <xf numFmtId="0" fontId="0" fillId="3" borderId="1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distributed" wrapText="1"/>
      <protection/>
    </xf>
    <xf numFmtId="0" fontId="0" fillId="3" borderId="4" xfId="0" applyFill="1" applyBorder="1" applyAlignment="1" applyProtection="1">
      <alignment horizontal="center" vertical="distributed"/>
      <protection/>
    </xf>
    <xf numFmtId="0" fontId="0" fillId="3" borderId="9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tabSelected="1" zoomScale="85" zoomScaleNormal="85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10" sqref="H10"/>
    </sheetView>
  </sheetViews>
  <sheetFormatPr defaultColWidth="9.00390625" defaultRowHeight="12.75"/>
  <cols>
    <col min="1" max="5" width="2.75390625" style="4" customWidth="1"/>
    <col min="6" max="6" width="7.75390625" style="4" customWidth="1"/>
    <col min="7" max="7" width="14.75390625" style="4" customWidth="1"/>
    <col min="8" max="27" width="14.75390625" style="3" customWidth="1"/>
    <col min="28" max="16384" width="8.125" style="4" customWidth="1"/>
  </cols>
  <sheetData>
    <row r="1" spans="1:7" ht="14.25">
      <c r="A1" s="1"/>
      <c r="B1" s="2" t="s">
        <v>126</v>
      </c>
      <c r="C1" s="1"/>
      <c r="D1" s="1"/>
      <c r="E1" s="2"/>
      <c r="F1" s="1"/>
      <c r="G1" s="1"/>
    </row>
    <row r="2" spans="1:7" ht="12">
      <c r="A2" s="1"/>
      <c r="B2" s="1"/>
      <c r="C2" s="1"/>
      <c r="D2" s="1"/>
      <c r="E2" s="1"/>
      <c r="F2" s="1"/>
      <c r="G2" s="1"/>
    </row>
    <row r="3" spans="1:27" ht="12">
      <c r="A3" s="1"/>
      <c r="B3" s="54" t="s">
        <v>107</v>
      </c>
      <c r="C3" s="55"/>
      <c r="D3" s="55"/>
      <c r="E3" s="55"/>
      <c r="F3" s="55"/>
      <c r="G3" s="56"/>
      <c r="H3" s="5" t="s">
        <v>52</v>
      </c>
      <c r="I3" s="5" t="s">
        <v>52</v>
      </c>
      <c r="J3" s="5" t="s">
        <v>53</v>
      </c>
      <c r="K3" s="5" t="s">
        <v>54</v>
      </c>
      <c r="L3" s="5" t="s">
        <v>55</v>
      </c>
      <c r="M3" s="5" t="s">
        <v>56</v>
      </c>
      <c r="N3" s="5" t="s">
        <v>58</v>
      </c>
      <c r="O3" s="5" t="s">
        <v>60</v>
      </c>
      <c r="P3" s="5" t="s">
        <v>63</v>
      </c>
      <c r="Q3" s="5" t="s">
        <v>52</v>
      </c>
      <c r="R3" s="5" t="s">
        <v>66</v>
      </c>
      <c r="S3" s="5" t="s">
        <v>67</v>
      </c>
      <c r="T3" s="5" t="s">
        <v>68</v>
      </c>
      <c r="U3" s="5" t="s">
        <v>68</v>
      </c>
      <c r="V3" s="5" t="s">
        <v>83</v>
      </c>
      <c r="W3" s="5" t="s">
        <v>71</v>
      </c>
      <c r="X3" s="5" t="s">
        <v>68</v>
      </c>
      <c r="Y3" s="5" t="s">
        <v>73</v>
      </c>
      <c r="Z3" s="5" t="s">
        <v>74</v>
      </c>
      <c r="AA3" s="5" t="s">
        <v>124</v>
      </c>
    </row>
    <row r="4" spans="1:27" ht="12">
      <c r="A4" s="1"/>
      <c r="B4" s="37"/>
      <c r="C4" s="38"/>
      <c r="D4" s="38"/>
      <c r="E4" s="38"/>
      <c r="F4" s="38"/>
      <c r="G4" s="63"/>
      <c r="H4" s="6" t="s">
        <v>75</v>
      </c>
      <c r="I4" s="6" t="s">
        <v>76</v>
      </c>
      <c r="J4" s="6" t="s">
        <v>77</v>
      </c>
      <c r="K4" s="6" t="s">
        <v>78</v>
      </c>
      <c r="L4" s="7" t="s">
        <v>51</v>
      </c>
      <c r="M4" s="6" t="s">
        <v>57</v>
      </c>
      <c r="N4" s="7" t="s">
        <v>123</v>
      </c>
      <c r="O4" s="7" t="s">
        <v>61</v>
      </c>
      <c r="P4" s="7" t="s">
        <v>64</v>
      </c>
      <c r="Q4" s="7" t="s">
        <v>80</v>
      </c>
      <c r="R4" s="7" t="s">
        <v>81</v>
      </c>
      <c r="S4" s="7" t="s">
        <v>81</v>
      </c>
      <c r="T4" s="7" t="s">
        <v>82</v>
      </c>
      <c r="U4" s="7" t="s">
        <v>69</v>
      </c>
      <c r="V4" s="7" t="s">
        <v>70</v>
      </c>
      <c r="W4" s="7" t="s">
        <v>72</v>
      </c>
      <c r="X4" s="7" t="s">
        <v>84</v>
      </c>
      <c r="Y4" s="7" t="s">
        <v>61</v>
      </c>
      <c r="Z4" s="7" t="s">
        <v>64</v>
      </c>
      <c r="AA4" s="7" t="s">
        <v>125</v>
      </c>
    </row>
    <row r="5" spans="1:27" ht="12">
      <c r="A5" s="1"/>
      <c r="B5" s="37"/>
      <c r="C5" s="38"/>
      <c r="D5" s="38"/>
      <c r="E5" s="38"/>
      <c r="F5" s="38"/>
      <c r="G5" s="63"/>
      <c r="H5" s="8"/>
      <c r="I5" s="8"/>
      <c r="J5" s="8"/>
      <c r="K5" s="8"/>
      <c r="L5" s="7"/>
      <c r="M5" s="6" t="s">
        <v>79</v>
      </c>
      <c r="N5" s="7" t="s">
        <v>59</v>
      </c>
      <c r="O5" s="7" t="s">
        <v>62</v>
      </c>
      <c r="P5" s="7" t="s">
        <v>65</v>
      </c>
      <c r="Q5" s="8"/>
      <c r="R5" s="8"/>
      <c r="S5" s="8"/>
      <c r="T5" s="8"/>
      <c r="U5" s="8"/>
      <c r="V5" s="8"/>
      <c r="W5" s="7" t="s">
        <v>86</v>
      </c>
      <c r="X5" s="8"/>
      <c r="Y5" s="7" t="s">
        <v>62</v>
      </c>
      <c r="Z5" s="7" t="s">
        <v>65</v>
      </c>
      <c r="AA5" s="8"/>
    </row>
    <row r="6" spans="1:27" ht="12">
      <c r="A6" s="1"/>
      <c r="B6" s="37"/>
      <c r="C6" s="38"/>
      <c r="D6" s="38"/>
      <c r="E6" s="38"/>
      <c r="F6" s="38"/>
      <c r="G6" s="63"/>
      <c r="H6" s="9" t="s">
        <v>88</v>
      </c>
      <c r="I6" s="9" t="s">
        <v>89</v>
      </c>
      <c r="J6" s="9" t="s">
        <v>90</v>
      </c>
      <c r="K6" s="9" t="s">
        <v>91</v>
      </c>
      <c r="L6" s="9" t="s">
        <v>92</v>
      </c>
      <c r="M6" s="9" t="s">
        <v>93</v>
      </c>
      <c r="N6" s="7" t="s">
        <v>85</v>
      </c>
      <c r="O6" s="7" t="s">
        <v>94</v>
      </c>
      <c r="P6" s="9" t="s">
        <v>95</v>
      </c>
      <c r="Q6" s="9" t="s">
        <v>96</v>
      </c>
      <c r="R6" s="9" t="s">
        <v>97</v>
      </c>
      <c r="S6" s="9" t="s">
        <v>98</v>
      </c>
      <c r="T6" s="9" t="s">
        <v>99</v>
      </c>
      <c r="U6" s="9" t="s">
        <v>100</v>
      </c>
      <c r="V6" s="9" t="s">
        <v>101</v>
      </c>
      <c r="W6" s="9" t="s">
        <v>102</v>
      </c>
      <c r="X6" s="9" t="s">
        <v>103</v>
      </c>
      <c r="Y6" s="7" t="s">
        <v>104</v>
      </c>
      <c r="Z6" s="9" t="s">
        <v>105</v>
      </c>
      <c r="AA6" s="9" t="s">
        <v>106</v>
      </c>
    </row>
    <row r="7" spans="1:27" ht="12">
      <c r="A7" s="1"/>
      <c r="B7" s="57"/>
      <c r="C7" s="58"/>
      <c r="D7" s="58"/>
      <c r="E7" s="58"/>
      <c r="F7" s="58"/>
      <c r="G7" s="59"/>
      <c r="H7" s="10"/>
      <c r="I7" s="10"/>
      <c r="J7" s="10"/>
      <c r="K7" s="10"/>
      <c r="L7" s="10"/>
      <c r="M7" s="10"/>
      <c r="N7" s="10"/>
      <c r="O7" s="10"/>
      <c r="P7" s="10"/>
      <c r="Q7" s="9" t="s">
        <v>87</v>
      </c>
      <c r="R7" s="9" t="s">
        <v>87</v>
      </c>
      <c r="S7" s="9" t="s">
        <v>87</v>
      </c>
      <c r="T7" s="10"/>
      <c r="U7" s="10"/>
      <c r="V7" s="10"/>
      <c r="W7" s="10"/>
      <c r="X7" s="10"/>
      <c r="Y7" s="10"/>
      <c r="Z7" s="10"/>
      <c r="AA7" s="9" t="s">
        <v>87</v>
      </c>
    </row>
    <row r="8" spans="1:27" ht="12">
      <c r="A8" s="1"/>
      <c r="B8" s="11"/>
      <c r="C8" s="12"/>
      <c r="D8" s="11"/>
      <c r="E8" s="13"/>
      <c r="F8" s="41" t="s">
        <v>1</v>
      </c>
      <c r="G8" s="42"/>
      <c r="H8" s="30"/>
      <c r="I8" s="30"/>
      <c r="J8" s="30"/>
      <c r="K8" s="30"/>
      <c r="L8" s="3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12">
      <c r="A9" s="1"/>
      <c r="B9" s="11"/>
      <c r="C9" s="12"/>
      <c r="D9" s="11"/>
      <c r="E9" s="13"/>
      <c r="F9" s="52" t="s">
        <v>2</v>
      </c>
      <c r="G9" s="71"/>
      <c r="H9" s="30"/>
      <c r="I9" s="30"/>
      <c r="J9" s="30"/>
      <c r="K9" s="30"/>
      <c r="L9" s="3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12">
      <c r="A10" s="1"/>
      <c r="B10" s="11"/>
      <c r="C10" s="12"/>
      <c r="D10" s="60" t="s">
        <v>115</v>
      </c>
      <c r="E10" s="61"/>
      <c r="F10" s="52" t="s">
        <v>3</v>
      </c>
      <c r="G10" s="71"/>
      <c r="H10" s="30">
        <v>2232</v>
      </c>
      <c r="I10" s="30">
        <v>2232</v>
      </c>
      <c r="J10" s="30"/>
      <c r="K10" s="30"/>
      <c r="L10" s="31">
        <f>I10-(J10+K10)</f>
        <v>2232</v>
      </c>
      <c r="M10" s="30"/>
      <c r="N10" s="30"/>
      <c r="O10" s="30"/>
      <c r="P10" s="30"/>
      <c r="Q10" s="30">
        <v>21204</v>
      </c>
      <c r="R10" s="30"/>
      <c r="S10" s="30"/>
      <c r="T10" s="30">
        <v>2206</v>
      </c>
      <c r="U10" s="30"/>
      <c r="V10" s="30"/>
      <c r="W10" s="30"/>
      <c r="X10" s="30">
        <v>2206</v>
      </c>
      <c r="Y10" s="30"/>
      <c r="Z10" s="30"/>
      <c r="AA10" s="30">
        <v>21115</v>
      </c>
    </row>
    <row r="11" spans="1:27" ht="12">
      <c r="A11" s="1"/>
      <c r="B11" s="11"/>
      <c r="C11" s="12"/>
      <c r="D11" s="60"/>
      <c r="E11" s="61"/>
      <c r="F11" s="52" t="s">
        <v>4</v>
      </c>
      <c r="G11" s="71"/>
      <c r="H11" s="30">
        <v>37</v>
      </c>
      <c r="I11" s="30">
        <v>37</v>
      </c>
      <c r="J11" s="30"/>
      <c r="K11" s="30"/>
      <c r="L11" s="31">
        <f>I11-(J11+K11)</f>
        <v>37</v>
      </c>
      <c r="M11" s="30"/>
      <c r="N11" s="30"/>
      <c r="O11" s="30"/>
      <c r="P11" s="30"/>
      <c r="Q11" s="30">
        <v>511</v>
      </c>
      <c r="R11" s="30"/>
      <c r="S11" s="30"/>
      <c r="T11" s="30">
        <v>21</v>
      </c>
      <c r="U11" s="30"/>
      <c r="V11" s="30"/>
      <c r="W11" s="30"/>
      <c r="X11" s="30">
        <v>21</v>
      </c>
      <c r="Y11" s="30"/>
      <c r="Z11" s="30"/>
      <c r="AA11" s="30">
        <v>431</v>
      </c>
    </row>
    <row r="12" spans="1:27" ht="12">
      <c r="A12" s="1"/>
      <c r="B12" s="11"/>
      <c r="C12" s="12"/>
      <c r="D12" s="60"/>
      <c r="E12" s="61"/>
      <c r="F12" s="52" t="s">
        <v>5</v>
      </c>
      <c r="G12" s="71"/>
      <c r="H12" s="30">
        <v>141</v>
      </c>
      <c r="I12" s="30">
        <v>141</v>
      </c>
      <c r="J12" s="30"/>
      <c r="K12" s="30"/>
      <c r="L12" s="31">
        <f>I12-(J12+K12)</f>
        <v>141</v>
      </c>
      <c r="M12" s="30"/>
      <c r="N12" s="30"/>
      <c r="O12" s="30"/>
      <c r="P12" s="30"/>
      <c r="Q12" s="30">
        <v>2214</v>
      </c>
      <c r="R12" s="30"/>
      <c r="S12" s="30"/>
      <c r="T12" s="30">
        <v>146</v>
      </c>
      <c r="U12" s="30"/>
      <c r="V12" s="30"/>
      <c r="W12" s="30"/>
      <c r="X12" s="30">
        <v>146</v>
      </c>
      <c r="Y12" s="30"/>
      <c r="Z12" s="30"/>
      <c r="AA12" s="30">
        <v>2242</v>
      </c>
    </row>
    <row r="13" spans="1:27" ht="12">
      <c r="A13" s="1"/>
      <c r="B13" s="11"/>
      <c r="C13" s="12"/>
      <c r="D13" s="60"/>
      <c r="E13" s="61"/>
      <c r="F13" s="52" t="s">
        <v>6</v>
      </c>
      <c r="G13" s="71"/>
      <c r="H13" s="30"/>
      <c r="I13" s="30"/>
      <c r="J13" s="30"/>
      <c r="K13" s="30"/>
      <c r="L13" s="31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12">
      <c r="A14" s="1"/>
      <c r="B14" s="60" t="s">
        <v>41</v>
      </c>
      <c r="C14" s="83"/>
      <c r="D14" s="60"/>
      <c r="E14" s="61"/>
      <c r="F14" s="52" t="s">
        <v>10</v>
      </c>
      <c r="G14" s="71"/>
      <c r="H14" s="30">
        <v>1</v>
      </c>
      <c r="I14" s="30">
        <v>1</v>
      </c>
      <c r="J14" s="30"/>
      <c r="K14" s="30"/>
      <c r="L14" s="31">
        <f>I14-(J14+K14)</f>
        <v>1</v>
      </c>
      <c r="M14" s="30"/>
      <c r="N14" s="30"/>
      <c r="O14" s="30"/>
      <c r="P14" s="30"/>
      <c r="Q14" s="30">
        <v>21</v>
      </c>
      <c r="R14" s="30"/>
      <c r="S14" s="30"/>
      <c r="T14" s="30">
        <v>1</v>
      </c>
      <c r="U14" s="30"/>
      <c r="V14" s="30"/>
      <c r="W14" s="30"/>
      <c r="X14" s="30">
        <v>1</v>
      </c>
      <c r="Y14" s="30"/>
      <c r="Z14" s="30"/>
      <c r="AA14" s="30">
        <v>21</v>
      </c>
    </row>
    <row r="15" spans="1:27" ht="12">
      <c r="A15" s="1"/>
      <c r="B15" s="60"/>
      <c r="C15" s="83"/>
      <c r="D15" s="60"/>
      <c r="E15" s="61"/>
      <c r="F15" s="52" t="s">
        <v>7</v>
      </c>
      <c r="G15" s="71"/>
      <c r="H15" s="30"/>
      <c r="I15" s="30"/>
      <c r="J15" s="30"/>
      <c r="K15" s="30"/>
      <c r="L15" s="3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2">
      <c r="A16" s="1"/>
      <c r="B16" s="60"/>
      <c r="C16" s="83"/>
      <c r="D16" s="60"/>
      <c r="E16" s="61"/>
      <c r="F16" s="52" t="s">
        <v>8</v>
      </c>
      <c r="G16" s="71"/>
      <c r="H16" s="30">
        <v>1</v>
      </c>
      <c r="I16" s="30">
        <v>1</v>
      </c>
      <c r="J16" s="30"/>
      <c r="K16" s="30"/>
      <c r="L16" s="31">
        <f>I16-(J16+K16)</f>
        <v>1</v>
      </c>
      <c r="M16" s="30"/>
      <c r="N16" s="30"/>
      <c r="O16" s="30"/>
      <c r="P16" s="30"/>
      <c r="Q16" s="30">
        <v>27</v>
      </c>
      <c r="R16" s="30"/>
      <c r="S16" s="30"/>
      <c r="T16" s="30">
        <v>1</v>
      </c>
      <c r="U16" s="30"/>
      <c r="V16" s="30"/>
      <c r="W16" s="30"/>
      <c r="X16" s="30">
        <v>1</v>
      </c>
      <c r="Y16" s="30"/>
      <c r="Z16" s="30"/>
      <c r="AA16" s="30">
        <v>27</v>
      </c>
    </row>
    <row r="17" spans="1:27" ht="12">
      <c r="A17" s="1"/>
      <c r="B17" s="60"/>
      <c r="C17" s="83"/>
      <c r="D17" s="60"/>
      <c r="E17" s="61"/>
      <c r="F17" s="52" t="s">
        <v>9</v>
      </c>
      <c r="G17" s="71"/>
      <c r="H17" s="30"/>
      <c r="I17" s="30"/>
      <c r="J17" s="30"/>
      <c r="K17" s="30"/>
      <c r="L17" s="3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2">
      <c r="A18" s="1"/>
      <c r="B18" s="60"/>
      <c r="C18" s="83"/>
      <c r="D18" s="11"/>
      <c r="E18" s="13"/>
      <c r="F18" s="52" t="s">
        <v>43</v>
      </c>
      <c r="G18" s="71"/>
      <c r="H18" s="30"/>
      <c r="I18" s="30"/>
      <c r="J18" s="30"/>
      <c r="K18" s="30"/>
      <c r="L18" s="31"/>
      <c r="M18" s="30"/>
      <c r="N18" s="30"/>
      <c r="O18" s="39"/>
      <c r="P18" s="39"/>
      <c r="Q18" s="30"/>
      <c r="R18" s="30"/>
      <c r="S18" s="30"/>
      <c r="T18" s="30"/>
      <c r="U18" s="30"/>
      <c r="V18" s="30"/>
      <c r="W18" s="30"/>
      <c r="X18" s="30"/>
      <c r="Y18" s="39"/>
      <c r="Z18" s="39"/>
      <c r="AA18" s="30"/>
    </row>
    <row r="19" spans="1:27" ht="12">
      <c r="A19" s="1"/>
      <c r="B19" s="60"/>
      <c r="C19" s="83"/>
      <c r="D19" s="15"/>
      <c r="E19" s="14"/>
      <c r="F19" s="44" t="s">
        <v>42</v>
      </c>
      <c r="G19" s="71"/>
      <c r="H19" s="31">
        <f>SUM(H8:H18)</f>
        <v>2412</v>
      </c>
      <c r="I19" s="31">
        <f>SUM(I8:I18)</f>
        <v>2412</v>
      </c>
      <c r="J19" s="31"/>
      <c r="K19" s="31"/>
      <c r="L19" s="31">
        <f>SUM(L8:L18)</f>
        <v>2412</v>
      </c>
      <c r="M19" s="31"/>
      <c r="N19" s="31"/>
      <c r="O19" s="31"/>
      <c r="P19" s="31"/>
      <c r="Q19" s="31">
        <f>SUM(Q8:Q18)</f>
        <v>23977</v>
      </c>
      <c r="R19" s="31"/>
      <c r="S19" s="31"/>
      <c r="T19" s="31">
        <f>SUM(T8:T18)</f>
        <v>2375</v>
      </c>
      <c r="U19" s="31"/>
      <c r="V19" s="31"/>
      <c r="W19" s="31"/>
      <c r="X19" s="31">
        <f>SUM(X8:X18)</f>
        <v>2375</v>
      </c>
      <c r="Y19" s="31"/>
      <c r="Z19" s="31"/>
      <c r="AA19" s="31">
        <f>SUM(AA8:AA18)</f>
        <v>23836</v>
      </c>
    </row>
    <row r="20" spans="1:27" ht="12">
      <c r="A20" s="1"/>
      <c r="B20" s="60"/>
      <c r="C20" s="83"/>
      <c r="D20" s="16"/>
      <c r="E20" s="17"/>
      <c r="F20" s="85" t="s">
        <v>1</v>
      </c>
      <c r="G20" s="86"/>
      <c r="H20" s="30">
        <v>32844</v>
      </c>
      <c r="I20" s="30">
        <v>32458</v>
      </c>
      <c r="J20" s="30">
        <v>50</v>
      </c>
      <c r="K20" s="30">
        <v>367</v>
      </c>
      <c r="L20" s="31">
        <f aca="true" t="shared" si="0" ref="L20:L30">I20-(J20+K20)</f>
        <v>32041</v>
      </c>
      <c r="M20" s="30"/>
      <c r="N20" s="30"/>
      <c r="O20" s="30"/>
      <c r="P20" s="30"/>
      <c r="Q20" s="30">
        <v>945210</v>
      </c>
      <c r="R20" s="30"/>
      <c r="S20" s="30"/>
      <c r="T20" s="30">
        <v>34517</v>
      </c>
      <c r="U20" s="30">
        <v>49</v>
      </c>
      <c r="V20" s="30">
        <v>407</v>
      </c>
      <c r="W20" s="30">
        <v>392</v>
      </c>
      <c r="X20" s="30">
        <v>33615</v>
      </c>
      <c r="Y20" s="30"/>
      <c r="Z20" s="30"/>
      <c r="AA20" s="30">
        <v>961939</v>
      </c>
    </row>
    <row r="21" spans="1:27" ht="12">
      <c r="A21" s="1"/>
      <c r="B21" s="60"/>
      <c r="C21" s="83"/>
      <c r="D21" s="11"/>
      <c r="E21" s="13"/>
      <c r="F21" s="78" t="s">
        <v>2</v>
      </c>
      <c r="G21" s="79"/>
      <c r="H21" s="30">
        <v>248278</v>
      </c>
      <c r="I21" s="30">
        <v>245481</v>
      </c>
      <c r="J21" s="30">
        <v>505</v>
      </c>
      <c r="K21" s="30">
        <v>4224</v>
      </c>
      <c r="L21" s="31">
        <f t="shared" si="0"/>
        <v>240752</v>
      </c>
      <c r="M21" s="30"/>
      <c r="N21" s="30"/>
      <c r="O21" s="30"/>
      <c r="P21" s="30"/>
      <c r="Q21" s="30">
        <v>8305943</v>
      </c>
      <c r="R21" s="30"/>
      <c r="S21" s="30"/>
      <c r="T21" s="30">
        <v>247900</v>
      </c>
      <c r="U21" s="30">
        <v>507</v>
      </c>
      <c r="V21" s="30">
        <v>4359</v>
      </c>
      <c r="W21" s="30">
        <v>4217</v>
      </c>
      <c r="X21" s="30">
        <v>239764</v>
      </c>
      <c r="Y21" s="30"/>
      <c r="Z21" s="30"/>
      <c r="AA21" s="30">
        <v>8293662</v>
      </c>
    </row>
    <row r="22" spans="1:27" ht="12">
      <c r="A22" s="1"/>
      <c r="B22" s="60"/>
      <c r="C22" s="83"/>
      <c r="D22" s="60" t="s">
        <v>116</v>
      </c>
      <c r="E22" s="61"/>
      <c r="F22" s="78" t="s">
        <v>3</v>
      </c>
      <c r="G22" s="79"/>
      <c r="H22" s="30">
        <v>410311</v>
      </c>
      <c r="I22" s="30">
        <v>404952</v>
      </c>
      <c r="J22" s="30">
        <v>1399</v>
      </c>
      <c r="K22" s="30">
        <v>6407</v>
      </c>
      <c r="L22" s="31">
        <f t="shared" si="0"/>
        <v>397146</v>
      </c>
      <c r="M22" s="30"/>
      <c r="N22" s="30"/>
      <c r="O22" s="30"/>
      <c r="P22" s="30"/>
      <c r="Q22" s="30">
        <v>15687266</v>
      </c>
      <c r="R22" s="30"/>
      <c r="S22" s="30"/>
      <c r="T22" s="30">
        <v>409734</v>
      </c>
      <c r="U22" s="30">
        <v>1447</v>
      </c>
      <c r="V22" s="30">
        <v>6525</v>
      </c>
      <c r="W22" s="30">
        <v>6353</v>
      </c>
      <c r="X22" s="30">
        <v>394997</v>
      </c>
      <c r="Y22" s="30"/>
      <c r="Z22" s="30"/>
      <c r="AA22" s="30">
        <v>15656680</v>
      </c>
    </row>
    <row r="23" spans="1:27" ht="12">
      <c r="A23" s="1"/>
      <c r="B23" s="60"/>
      <c r="C23" s="83"/>
      <c r="D23" s="60"/>
      <c r="E23" s="61"/>
      <c r="F23" s="78" t="s">
        <v>4</v>
      </c>
      <c r="G23" s="79"/>
      <c r="H23" s="30">
        <v>93793</v>
      </c>
      <c r="I23" s="30">
        <v>93557</v>
      </c>
      <c r="J23" s="30">
        <v>111</v>
      </c>
      <c r="K23" s="30">
        <v>1760</v>
      </c>
      <c r="L23" s="31">
        <f t="shared" si="0"/>
        <v>91686</v>
      </c>
      <c r="M23" s="30"/>
      <c r="N23" s="30"/>
      <c r="O23" s="30"/>
      <c r="P23" s="30"/>
      <c r="Q23" s="30">
        <v>4125870</v>
      </c>
      <c r="R23" s="30"/>
      <c r="S23" s="30"/>
      <c r="T23" s="30">
        <v>105357</v>
      </c>
      <c r="U23" s="30">
        <v>135</v>
      </c>
      <c r="V23" s="30">
        <v>1962</v>
      </c>
      <c r="W23" s="30">
        <v>1924</v>
      </c>
      <c r="X23" s="30">
        <v>102918</v>
      </c>
      <c r="Y23" s="30"/>
      <c r="Z23" s="30"/>
      <c r="AA23" s="30">
        <v>4307974</v>
      </c>
    </row>
    <row r="24" spans="1:27" ht="12">
      <c r="A24" s="1"/>
      <c r="B24" s="60"/>
      <c r="C24" s="83"/>
      <c r="D24" s="60"/>
      <c r="E24" s="61"/>
      <c r="F24" s="78" t="s">
        <v>5</v>
      </c>
      <c r="G24" s="79"/>
      <c r="H24" s="30">
        <v>65675</v>
      </c>
      <c r="I24" s="30">
        <v>64837</v>
      </c>
      <c r="J24" s="30">
        <v>281</v>
      </c>
      <c r="K24" s="30">
        <v>1199</v>
      </c>
      <c r="L24" s="31">
        <f t="shared" si="0"/>
        <v>63357</v>
      </c>
      <c r="M24" s="30"/>
      <c r="N24" s="30"/>
      <c r="O24" s="30"/>
      <c r="P24" s="30"/>
      <c r="Q24" s="30">
        <v>3231207</v>
      </c>
      <c r="R24" s="30"/>
      <c r="S24" s="30"/>
      <c r="T24" s="30">
        <v>69639</v>
      </c>
      <c r="U24" s="30">
        <v>321</v>
      </c>
      <c r="V24" s="30">
        <v>1242</v>
      </c>
      <c r="W24" s="30">
        <v>1191</v>
      </c>
      <c r="X24" s="30">
        <v>66988</v>
      </c>
      <c r="Y24" s="30"/>
      <c r="Z24" s="30"/>
      <c r="AA24" s="30">
        <v>3297926</v>
      </c>
    </row>
    <row r="25" spans="1:27" ht="12">
      <c r="A25" s="1"/>
      <c r="B25" s="60"/>
      <c r="C25" s="83"/>
      <c r="D25" s="60"/>
      <c r="E25" s="61"/>
      <c r="F25" s="78" t="s">
        <v>6</v>
      </c>
      <c r="G25" s="79"/>
      <c r="H25" s="30">
        <v>7214</v>
      </c>
      <c r="I25" s="30">
        <v>7144</v>
      </c>
      <c r="J25" s="30">
        <v>10</v>
      </c>
      <c r="K25" s="30">
        <v>88</v>
      </c>
      <c r="L25" s="31">
        <f t="shared" si="0"/>
        <v>7046</v>
      </c>
      <c r="M25" s="30"/>
      <c r="N25" s="30"/>
      <c r="O25" s="30"/>
      <c r="P25" s="30"/>
      <c r="Q25" s="30">
        <v>408668</v>
      </c>
      <c r="R25" s="30"/>
      <c r="S25" s="30"/>
      <c r="T25" s="30">
        <v>9601</v>
      </c>
      <c r="U25" s="30">
        <v>14</v>
      </c>
      <c r="V25" s="30">
        <v>135</v>
      </c>
      <c r="W25" s="30">
        <v>135</v>
      </c>
      <c r="X25" s="30">
        <v>9371</v>
      </c>
      <c r="Y25" s="30"/>
      <c r="Z25" s="30"/>
      <c r="AA25" s="30">
        <v>457253</v>
      </c>
    </row>
    <row r="26" spans="1:27" ht="12">
      <c r="A26" s="1"/>
      <c r="B26" s="60"/>
      <c r="C26" s="83"/>
      <c r="D26" s="60"/>
      <c r="E26" s="61"/>
      <c r="F26" s="78" t="s">
        <v>10</v>
      </c>
      <c r="G26" s="79"/>
      <c r="H26" s="30">
        <v>9410</v>
      </c>
      <c r="I26" s="30">
        <v>9371</v>
      </c>
      <c r="J26" s="30">
        <v>18</v>
      </c>
      <c r="K26" s="30">
        <v>124</v>
      </c>
      <c r="L26" s="31">
        <f t="shared" si="0"/>
        <v>9229</v>
      </c>
      <c r="M26" s="30"/>
      <c r="N26" s="30"/>
      <c r="O26" s="30"/>
      <c r="P26" s="30"/>
      <c r="Q26" s="30">
        <v>613729</v>
      </c>
      <c r="R26" s="30"/>
      <c r="S26" s="30"/>
      <c r="T26" s="30">
        <v>10400</v>
      </c>
      <c r="U26" s="30">
        <v>17</v>
      </c>
      <c r="V26" s="30">
        <v>142</v>
      </c>
      <c r="W26" s="30">
        <v>141</v>
      </c>
      <c r="X26" s="30">
        <v>10179</v>
      </c>
      <c r="Y26" s="30"/>
      <c r="Z26" s="30"/>
      <c r="AA26" s="30">
        <v>636490</v>
      </c>
    </row>
    <row r="27" spans="1:27" ht="12">
      <c r="A27" s="1"/>
      <c r="B27" s="11"/>
      <c r="C27" s="12"/>
      <c r="D27" s="60"/>
      <c r="E27" s="61"/>
      <c r="F27" s="78" t="s">
        <v>7</v>
      </c>
      <c r="G27" s="79"/>
      <c r="H27" s="30">
        <v>3819</v>
      </c>
      <c r="I27" s="30">
        <v>3731</v>
      </c>
      <c r="J27" s="30">
        <v>24</v>
      </c>
      <c r="K27" s="30">
        <v>62</v>
      </c>
      <c r="L27" s="31">
        <f t="shared" si="0"/>
        <v>3645</v>
      </c>
      <c r="M27" s="30"/>
      <c r="N27" s="30"/>
      <c r="O27" s="30"/>
      <c r="P27" s="30"/>
      <c r="Q27" s="30">
        <v>278843</v>
      </c>
      <c r="R27" s="30"/>
      <c r="S27" s="30"/>
      <c r="T27" s="30">
        <v>4168</v>
      </c>
      <c r="U27" s="30">
        <v>26</v>
      </c>
      <c r="V27" s="30">
        <v>59</v>
      </c>
      <c r="W27" s="30">
        <v>58</v>
      </c>
      <c r="X27" s="30">
        <v>3980</v>
      </c>
      <c r="Y27" s="30"/>
      <c r="Z27" s="30"/>
      <c r="AA27" s="30">
        <v>288076</v>
      </c>
    </row>
    <row r="28" spans="1:27" ht="12">
      <c r="A28" s="1"/>
      <c r="B28" s="11"/>
      <c r="C28" s="12"/>
      <c r="D28" s="60"/>
      <c r="E28" s="61"/>
      <c r="F28" s="78" t="s">
        <v>8</v>
      </c>
      <c r="G28" s="79"/>
      <c r="H28" s="30">
        <v>3183</v>
      </c>
      <c r="I28" s="30">
        <v>2937</v>
      </c>
      <c r="J28" s="30"/>
      <c r="K28" s="30">
        <v>27</v>
      </c>
      <c r="L28" s="31">
        <f t="shared" si="0"/>
        <v>2910</v>
      </c>
      <c r="M28" s="30"/>
      <c r="N28" s="30"/>
      <c r="O28" s="30"/>
      <c r="P28" s="30"/>
      <c r="Q28" s="30">
        <v>256080</v>
      </c>
      <c r="R28" s="30"/>
      <c r="S28" s="30"/>
      <c r="T28" s="30">
        <v>3423</v>
      </c>
      <c r="U28" s="30"/>
      <c r="V28" s="30">
        <v>28</v>
      </c>
      <c r="W28" s="30">
        <v>28</v>
      </c>
      <c r="X28" s="30">
        <v>3122</v>
      </c>
      <c r="Y28" s="30"/>
      <c r="Z28" s="30"/>
      <c r="AA28" s="30">
        <v>262802</v>
      </c>
    </row>
    <row r="29" spans="1:27" ht="12">
      <c r="A29" s="1"/>
      <c r="B29" s="11"/>
      <c r="C29" s="12"/>
      <c r="D29" s="60"/>
      <c r="E29" s="61"/>
      <c r="F29" s="78" t="s">
        <v>9</v>
      </c>
      <c r="G29" s="79"/>
      <c r="H29" s="30">
        <v>200</v>
      </c>
      <c r="I29" s="30">
        <v>124</v>
      </c>
      <c r="J29" s="30"/>
      <c r="K29" s="30"/>
      <c r="L29" s="31">
        <f t="shared" si="0"/>
        <v>124</v>
      </c>
      <c r="M29" s="30"/>
      <c r="N29" s="30"/>
      <c r="O29" s="30"/>
      <c r="P29" s="30"/>
      <c r="Q29" s="30">
        <v>13764</v>
      </c>
      <c r="R29" s="30"/>
      <c r="S29" s="30"/>
      <c r="T29" s="30">
        <v>195</v>
      </c>
      <c r="U29" s="30"/>
      <c r="V29" s="30"/>
      <c r="W29" s="30"/>
      <c r="X29" s="30">
        <v>117</v>
      </c>
      <c r="Y29" s="30"/>
      <c r="Z29" s="30"/>
      <c r="AA29" s="30">
        <v>13484</v>
      </c>
    </row>
    <row r="30" spans="1:27" ht="12">
      <c r="A30" s="1"/>
      <c r="B30" s="11"/>
      <c r="C30" s="12"/>
      <c r="D30" s="11"/>
      <c r="E30" s="13"/>
      <c r="F30" s="78" t="s">
        <v>43</v>
      </c>
      <c r="G30" s="79"/>
      <c r="H30" s="30">
        <v>1</v>
      </c>
      <c r="I30" s="30">
        <v>1</v>
      </c>
      <c r="J30" s="30"/>
      <c r="K30" s="30"/>
      <c r="L30" s="31">
        <f t="shared" si="0"/>
        <v>1</v>
      </c>
      <c r="M30" s="30"/>
      <c r="N30" s="30"/>
      <c r="O30" s="39"/>
      <c r="P30" s="39"/>
      <c r="Q30" s="30">
        <v>30</v>
      </c>
      <c r="R30" s="30"/>
      <c r="S30" s="30"/>
      <c r="T30" s="30">
        <v>3</v>
      </c>
      <c r="U30" s="30"/>
      <c r="V30" s="30"/>
      <c r="W30" s="30"/>
      <c r="X30" s="30">
        <v>3</v>
      </c>
      <c r="Y30" s="39"/>
      <c r="Z30" s="39"/>
      <c r="AA30" s="30">
        <v>51</v>
      </c>
    </row>
    <row r="31" spans="1:27" ht="12">
      <c r="A31" s="1"/>
      <c r="B31" s="11"/>
      <c r="C31" s="12"/>
      <c r="D31" s="15"/>
      <c r="E31" s="14"/>
      <c r="F31" s="69" t="s">
        <v>42</v>
      </c>
      <c r="G31" s="79"/>
      <c r="H31" s="31">
        <f>SUM(H20:H30)</f>
        <v>874728</v>
      </c>
      <c r="I31" s="31">
        <f aca="true" t="shared" si="1" ref="I31:AA31">SUM(I20:I30)</f>
        <v>864593</v>
      </c>
      <c r="J31" s="31">
        <f t="shared" si="1"/>
        <v>2398</v>
      </c>
      <c r="K31" s="31">
        <f t="shared" si="1"/>
        <v>14258</v>
      </c>
      <c r="L31" s="31">
        <f t="shared" si="1"/>
        <v>847937</v>
      </c>
      <c r="M31" s="31"/>
      <c r="N31" s="31"/>
      <c r="O31" s="31"/>
      <c r="P31" s="31"/>
      <c r="Q31" s="31">
        <f t="shared" si="1"/>
        <v>33866610</v>
      </c>
      <c r="R31" s="31"/>
      <c r="S31" s="31"/>
      <c r="T31" s="31">
        <f t="shared" si="1"/>
        <v>894937</v>
      </c>
      <c r="U31" s="31">
        <f t="shared" si="1"/>
        <v>2516</v>
      </c>
      <c r="V31" s="31">
        <f t="shared" si="1"/>
        <v>14859</v>
      </c>
      <c r="W31" s="31">
        <f t="shared" si="1"/>
        <v>14439</v>
      </c>
      <c r="X31" s="31">
        <f t="shared" si="1"/>
        <v>865054</v>
      </c>
      <c r="Y31" s="31"/>
      <c r="Z31" s="31"/>
      <c r="AA31" s="31">
        <f t="shared" si="1"/>
        <v>34176337</v>
      </c>
    </row>
    <row r="32" spans="1:27" ht="12">
      <c r="A32" s="1"/>
      <c r="B32" s="15"/>
      <c r="C32" s="12"/>
      <c r="D32" s="35" t="s">
        <v>120</v>
      </c>
      <c r="E32" s="53"/>
      <c r="F32" s="52"/>
      <c r="G32" s="71"/>
      <c r="H32" s="31">
        <f>H19+H31</f>
        <v>877140</v>
      </c>
      <c r="I32" s="31">
        <f aca="true" t="shared" si="2" ref="I32:AA32">I19+I31</f>
        <v>867005</v>
      </c>
      <c r="J32" s="31">
        <f t="shared" si="2"/>
        <v>2398</v>
      </c>
      <c r="K32" s="31">
        <f t="shared" si="2"/>
        <v>14258</v>
      </c>
      <c r="L32" s="31">
        <f t="shared" si="2"/>
        <v>850349</v>
      </c>
      <c r="M32" s="31"/>
      <c r="N32" s="31"/>
      <c r="O32" s="31"/>
      <c r="P32" s="31"/>
      <c r="Q32" s="31">
        <f t="shared" si="2"/>
        <v>33890587</v>
      </c>
      <c r="R32" s="31"/>
      <c r="S32" s="31"/>
      <c r="T32" s="31">
        <f t="shared" si="2"/>
        <v>897312</v>
      </c>
      <c r="U32" s="31">
        <f t="shared" si="2"/>
        <v>2516</v>
      </c>
      <c r="V32" s="31">
        <f t="shared" si="2"/>
        <v>14859</v>
      </c>
      <c r="W32" s="31">
        <f t="shared" si="2"/>
        <v>14439</v>
      </c>
      <c r="X32" s="31">
        <f t="shared" si="2"/>
        <v>867429</v>
      </c>
      <c r="Y32" s="31"/>
      <c r="Z32" s="31"/>
      <c r="AA32" s="31">
        <f t="shared" si="2"/>
        <v>34200173</v>
      </c>
    </row>
    <row r="33" spans="1:27" ht="12">
      <c r="A33" s="1"/>
      <c r="B33" s="20"/>
      <c r="C33" s="21"/>
      <c r="D33" s="16"/>
      <c r="E33" s="17"/>
      <c r="F33" s="52" t="s">
        <v>12</v>
      </c>
      <c r="G33" s="71"/>
      <c r="H33" s="30">
        <v>220</v>
      </c>
      <c r="I33" s="30">
        <v>219</v>
      </c>
      <c r="J33" s="30"/>
      <c r="K33" s="30"/>
      <c r="L33" s="31">
        <f aca="true" t="shared" si="3" ref="L33:L41">I33-(J33+K33)</f>
        <v>219</v>
      </c>
      <c r="M33" s="30"/>
      <c r="N33" s="30"/>
      <c r="O33" s="30"/>
      <c r="P33" s="30"/>
      <c r="Q33" s="30">
        <v>1424</v>
      </c>
      <c r="R33" s="30"/>
      <c r="S33" s="30"/>
      <c r="T33" s="30">
        <v>209</v>
      </c>
      <c r="U33" s="30"/>
      <c r="V33" s="30"/>
      <c r="W33" s="30"/>
      <c r="X33" s="30">
        <v>208</v>
      </c>
      <c r="Y33" s="30"/>
      <c r="Z33" s="30"/>
      <c r="AA33" s="30">
        <v>1398</v>
      </c>
    </row>
    <row r="34" spans="1:27" ht="12">
      <c r="A34" s="1"/>
      <c r="B34" s="22"/>
      <c r="C34" s="13"/>
      <c r="D34" s="11"/>
      <c r="E34" s="13"/>
      <c r="F34" s="52" t="s">
        <v>13</v>
      </c>
      <c r="G34" s="71"/>
      <c r="H34" s="30">
        <v>2823</v>
      </c>
      <c r="I34" s="30">
        <v>2812</v>
      </c>
      <c r="J34" s="30"/>
      <c r="K34" s="30"/>
      <c r="L34" s="31">
        <f t="shared" si="3"/>
        <v>2812</v>
      </c>
      <c r="M34" s="30"/>
      <c r="N34" s="30"/>
      <c r="O34" s="30"/>
      <c r="P34" s="30"/>
      <c r="Q34" s="30">
        <v>25308</v>
      </c>
      <c r="R34" s="30"/>
      <c r="S34" s="30"/>
      <c r="T34" s="30">
        <v>2838</v>
      </c>
      <c r="U34" s="30"/>
      <c r="V34" s="30"/>
      <c r="W34" s="30"/>
      <c r="X34" s="30">
        <v>2827</v>
      </c>
      <c r="Y34" s="30"/>
      <c r="Z34" s="30"/>
      <c r="AA34" s="30">
        <v>25357</v>
      </c>
    </row>
    <row r="35" spans="1:27" ht="12" customHeight="1">
      <c r="A35" s="1"/>
      <c r="B35" s="22"/>
      <c r="C35" s="13"/>
      <c r="D35" s="60" t="s">
        <v>108</v>
      </c>
      <c r="E35" s="61"/>
      <c r="F35" s="52" t="s">
        <v>14</v>
      </c>
      <c r="G35" s="71"/>
      <c r="H35" s="30">
        <v>3277</v>
      </c>
      <c r="I35" s="30">
        <v>3271</v>
      </c>
      <c r="J35" s="30"/>
      <c r="K35" s="30"/>
      <c r="L35" s="31">
        <f t="shared" si="3"/>
        <v>3271</v>
      </c>
      <c r="M35" s="30"/>
      <c r="N35" s="30"/>
      <c r="O35" s="30"/>
      <c r="P35" s="30"/>
      <c r="Q35" s="30">
        <v>39252</v>
      </c>
      <c r="R35" s="30"/>
      <c r="S35" s="30"/>
      <c r="T35" s="30">
        <v>3369</v>
      </c>
      <c r="U35" s="30"/>
      <c r="V35" s="30"/>
      <c r="W35" s="30"/>
      <c r="X35" s="30">
        <v>3362</v>
      </c>
      <c r="Y35" s="30"/>
      <c r="Z35" s="30"/>
      <c r="AA35" s="30">
        <v>39645</v>
      </c>
    </row>
    <row r="36" spans="1:27" ht="12">
      <c r="A36" s="1"/>
      <c r="B36" s="22"/>
      <c r="C36" s="67" t="s">
        <v>23</v>
      </c>
      <c r="D36" s="60"/>
      <c r="E36" s="61"/>
      <c r="F36" s="52" t="s">
        <v>15</v>
      </c>
      <c r="G36" s="71"/>
      <c r="H36" s="30">
        <v>3291</v>
      </c>
      <c r="I36" s="30">
        <v>3283</v>
      </c>
      <c r="J36" s="30"/>
      <c r="K36" s="30"/>
      <c r="L36" s="31">
        <f t="shared" si="3"/>
        <v>3283</v>
      </c>
      <c r="M36" s="30"/>
      <c r="N36" s="30"/>
      <c r="O36" s="30"/>
      <c r="P36" s="30"/>
      <c r="Q36" s="30">
        <v>49245</v>
      </c>
      <c r="R36" s="30"/>
      <c r="S36" s="30"/>
      <c r="T36" s="30">
        <v>3282</v>
      </c>
      <c r="U36" s="30"/>
      <c r="V36" s="30"/>
      <c r="W36" s="30"/>
      <c r="X36" s="30">
        <v>3265</v>
      </c>
      <c r="Y36" s="30"/>
      <c r="Z36" s="30"/>
      <c r="AA36" s="30">
        <v>49148</v>
      </c>
    </row>
    <row r="37" spans="1:27" ht="12">
      <c r="A37" s="1"/>
      <c r="B37" s="22"/>
      <c r="C37" s="67"/>
      <c r="D37" s="60"/>
      <c r="E37" s="61"/>
      <c r="F37" s="52" t="s">
        <v>16</v>
      </c>
      <c r="G37" s="71"/>
      <c r="H37" s="30">
        <v>285</v>
      </c>
      <c r="I37" s="30">
        <v>284</v>
      </c>
      <c r="J37" s="30"/>
      <c r="K37" s="30"/>
      <c r="L37" s="31">
        <f t="shared" si="3"/>
        <v>284</v>
      </c>
      <c r="M37" s="30"/>
      <c r="N37" s="30"/>
      <c r="O37" s="30"/>
      <c r="P37" s="30"/>
      <c r="Q37" s="30">
        <v>5254</v>
      </c>
      <c r="R37" s="30"/>
      <c r="S37" s="30"/>
      <c r="T37" s="30">
        <v>313</v>
      </c>
      <c r="U37" s="30"/>
      <c r="V37" s="30"/>
      <c r="W37" s="30"/>
      <c r="X37" s="30">
        <v>312</v>
      </c>
      <c r="Y37" s="30"/>
      <c r="Z37" s="30"/>
      <c r="AA37" s="30">
        <v>5441</v>
      </c>
    </row>
    <row r="38" spans="1:27" ht="12">
      <c r="A38" s="1"/>
      <c r="B38" s="22"/>
      <c r="C38" s="67"/>
      <c r="D38" s="60"/>
      <c r="E38" s="61"/>
      <c r="F38" s="52" t="s">
        <v>17</v>
      </c>
      <c r="G38" s="71"/>
      <c r="H38" s="30">
        <v>182</v>
      </c>
      <c r="I38" s="30">
        <v>180</v>
      </c>
      <c r="J38" s="30"/>
      <c r="K38" s="30"/>
      <c r="L38" s="31">
        <f t="shared" si="3"/>
        <v>180</v>
      </c>
      <c r="M38" s="30"/>
      <c r="N38" s="30"/>
      <c r="O38" s="30"/>
      <c r="P38" s="30"/>
      <c r="Q38" s="30">
        <v>3960</v>
      </c>
      <c r="R38" s="30"/>
      <c r="S38" s="30"/>
      <c r="T38" s="30">
        <v>184</v>
      </c>
      <c r="U38" s="30"/>
      <c r="V38" s="30"/>
      <c r="W38" s="30"/>
      <c r="X38" s="30">
        <v>182</v>
      </c>
      <c r="Y38" s="30"/>
      <c r="Z38" s="30"/>
      <c r="AA38" s="30">
        <v>3976</v>
      </c>
    </row>
    <row r="39" spans="1:27" ht="12">
      <c r="A39" s="1"/>
      <c r="B39" s="22"/>
      <c r="C39" s="67"/>
      <c r="D39" s="60"/>
      <c r="E39" s="61"/>
      <c r="F39" s="52" t="s">
        <v>18</v>
      </c>
      <c r="G39" s="71"/>
      <c r="H39" s="30">
        <v>213</v>
      </c>
      <c r="I39" s="30">
        <v>212</v>
      </c>
      <c r="J39" s="30"/>
      <c r="K39" s="30"/>
      <c r="L39" s="31">
        <f t="shared" si="3"/>
        <v>212</v>
      </c>
      <c r="M39" s="30"/>
      <c r="N39" s="30"/>
      <c r="O39" s="30"/>
      <c r="P39" s="30"/>
      <c r="Q39" s="30">
        <v>5406</v>
      </c>
      <c r="R39" s="30"/>
      <c r="S39" s="30"/>
      <c r="T39" s="30">
        <v>247</v>
      </c>
      <c r="U39" s="30"/>
      <c r="V39" s="30"/>
      <c r="W39" s="30"/>
      <c r="X39" s="30">
        <v>247</v>
      </c>
      <c r="Y39" s="30"/>
      <c r="Z39" s="30"/>
      <c r="AA39" s="30">
        <v>5728</v>
      </c>
    </row>
    <row r="40" spans="1:27" ht="12">
      <c r="A40" s="1"/>
      <c r="B40" s="22"/>
      <c r="C40" s="67"/>
      <c r="D40" s="60"/>
      <c r="E40" s="61"/>
      <c r="F40" s="52" t="s">
        <v>19</v>
      </c>
      <c r="G40" s="71"/>
      <c r="H40" s="30">
        <v>274</v>
      </c>
      <c r="I40" s="30">
        <v>274</v>
      </c>
      <c r="J40" s="30"/>
      <c r="K40" s="30"/>
      <c r="L40" s="31">
        <f t="shared" si="3"/>
        <v>274</v>
      </c>
      <c r="M40" s="30"/>
      <c r="N40" s="30"/>
      <c r="O40" s="30"/>
      <c r="P40" s="30"/>
      <c r="Q40" s="30">
        <v>8083</v>
      </c>
      <c r="R40" s="30"/>
      <c r="S40" s="30"/>
      <c r="T40" s="30">
        <v>283</v>
      </c>
      <c r="U40" s="30"/>
      <c r="V40" s="30"/>
      <c r="W40" s="30"/>
      <c r="X40" s="30">
        <v>282</v>
      </c>
      <c r="Y40" s="30"/>
      <c r="Z40" s="30"/>
      <c r="AA40" s="30">
        <v>8168</v>
      </c>
    </row>
    <row r="41" spans="1:27" ht="12">
      <c r="A41" s="1"/>
      <c r="B41" s="67" t="s">
        <v>29</v>
      </c>
      <c r="C41" s="67"/>
      <c r="D41" s="60"/>
      <c r="E41" s="61"/>
      <c r="F41" s="52" t="s">
        <v>20</v>
      </c>
      <c r="G41" s="71"/>
      <c r="H41" s="30">
        <v>3919</v>
      </c>
      <c r="I41" s="30">
        <v>3909</v>
      </c>
      <c r="J41" s="30"/>
      <c r="K41" s="30"/>
      <c r="L41" s="31">
        <f t="shared" si="3"/>
        <v>3909</v>
      </c>
      <c r="M41" s="30"/>
      <c r="N41" s="30"/>
      <c r="O41" s="30"/>
      <c r="P41" s="30"/>
      <c r="Q41" s="30">
        <v>145678</v>
      </c>
      <c r="R41" s="30"/>
      <c r="S41" s="30"/>
      <c r="T41" s="30">
        <v>3774</v>
      </c>
      <c r="U41" s="30"/>
      <c r="V41" s="30"/>
      <c r="W41" s="30"/>
      <c r="X41" s="30">
        <v>3764</v>
      </c>
      <c r="Y41" s="30"/>
      <c r="Z41" s="30"/>
      <c r="AA41" s="30">
        <v>145670</v>
      </c>
    </row>
    <row r="42" spans="1:27" ht="12">
      <c r="A42" s="1"/>
      <c r="B42" s="67"/>
      <c r="C42" s="67"/>
      <c r="D42" s="11"/>
      <c r="E42" s="13"/>
      <c r="F42" s="52" t="s">
        <v>21</v>
      </c>
      <c r="G42" s="71"/>
      <c r="H42" s="30">
        <v>1271</v>
      </c>
      <c r="I42" s="30">
        <v>1263</v>
      </c>
      <c r="J42" s="30"/>
      <c r="K42" s="30"/>
      <c r="L42" s="31">
        <f aca="true" t="shared" si="4" ref="L42:L105">I42-(J42+K42)</f>
        <v>1263</v>
      </c>
      <c r="M42" s="30"/>
      <c r="N42" s="30"/>
      <c r="O42" s="30"/>
      <c r="P42" s="30"/>
      <c r="Q42" s="30">
        <v>55725</v>
      </c>
      <c r="R42" s="30"/>
      <c r="S42" s="30"/>
      <c r="T42" s="30">
        <v>1290</v>
      </c>
      <c r="U42" s="30"/>
      <c r="V42" s="30"/>
      <c r="W42" s="30"/>
      <c r="X42" s="30">
        <v>1281</v>
      </c>
      <c r="Y42" s="30"/>
      <c r="Z42" s="30"/>
      <c r="AA42" s="30">
        <v>54759</v>
      </c>
    </row>
    <row r="43" spans="1:27" ht="12">
      <c r="A43" s="1"/>
      <c r="B43" s="67"/>
      <c r="C43" s="67"/>
      <c r="D43" s="15"/>
      <c r="E43" s="14"/>
      <c r="F43" s="52" t="s">
        <v>22</v>
      </c>
      <c r="G43" s="71"/>
      <c r="H43" s="30">
        <v>641</v>
      </c>
      <c r="I43" s="30">
        <v>641</v>
      </c>
      <c r="J43" s="30"/>
      <c r="K43" s="30"/>
      <c r="L43" s="31">
        <f t="shared" si="4"/>
        <v>641</v>
      </c>
      <c r="M43" s="30"/>
      <c r="N43" s="30"/>
      <c r="O43" s="30"/>
      <c r="P43" s="30"/>
      <c r="Q43" s="30">
        <v>37423</v>
      </c>
      <c r="R43" s="30"/>
      <c r="S43" s="30"/>
      <c r="T43" s="30">
        <v>934</v>
      </c>
      <c r="U43" s="30"/>
      <c r="V43" s="30"/>
      <c r="W43" s="30"/>
      <c r="X43" s="30">
        <v>934</v>
      </c>
      <c r="Y43" s="30"/>
      <c r="Z43" s="30"/>
      <c r="AA43" s="30">
        <v>32576</v>
      </c>
    </row>
    <row r="44" spans="1:27" ht="12">
      <c r="A44" s="1"/>
      <c r="B44" s="67"/>
      <c r="C44" s="67"/>
      <c r="D44" s="16"/>
      <c r="E44" s="17"/>
      <c r="F44" s="52" t="s">
        <v>12</v>
      </c>
      <c r="G44" s="71"/>
      <c r="H44" s="30">
        <v>27300</v>
      </c>
      <c r="I44" s="30">
        <v>27010</v>
      </c>
      <c r="J44" s="30">
        <v>123</v>
      </c>
      <c r="K44" s="30">
        <v>39</v>
      </c>
      <c r="L44" s="31">
        <f t="shared" si="4"/>
        <v>26848</v>
      </c>
      <c r="M44" s="30"/>
      <c r="N44" s="30"/>
      <c r="O44" s="30"/>
      <c r="P44" s="30"/>
      <c r="Q44" s="30">
        <v>214784</v>
      </c>
      <c r="R44" s="30"/>
      <c r="S44" s="30"/>
      <c r="T44" s="30">
        <v>26472</v>
      </c>
      <c r="U44" s="30">
        <v>123</v>
      </c>
      <c r="V44" s="30">
        <v>38</v>
      </c>
      <c r="W44" s="30">
        <v>21</v>
      </c>
      <c r="X44" s="30">
        <v>25967</v>
      </c>
      <c r="Y44" s="30"/>
      <c r="Z44" s="30"/>
      <c r="AA44" s="30">
        <v>212245</v>
      </c>
    </row>
    <row r="45" spans="1:27" ht="12">
      <c r="A45" s="1"/>
      <c r="B45" s="67"/>
      <c r="C45" s="67"/>
      <c r="D45" s="11"/>
      <c r="E45" s="13"/>
      <c r="F45" s="52" t="s">
        <v>13</v>
      </c>
      <c r="G45" s="71"/>
      <c r="H45" s="30">
        <v>48198</v>
      </c>
      <c r="I45" s="30">
        <v>47649</v>
      </c>
      <c r="J45" s="30">
        <v>390</v>
      </c>
      <c r="K45" s="30">
        <v>31</v>
      </c>
      <c r="L45" s="31">
        <f t="shared" si="4"/>
        <v>47228</v>
      </c>
      <c r="M45" s="30"/>
      <c r="N45" s="30"/>
      <c r="O45" s="30"/>
      <c r="P45" s="30"/>
      <c r="Q45" s="30">
        <v>543121</v>
      </c>
      <c r="R45" s="30"/>
      <c r="S45" s="30"/>
      <c r="T45" s="30">
        <v>48410</v>
      </c>
      <c r="U45" s="30">
        <v>390</v>
      </c>
      <c r="V45" s="30">
        <v>33</v>
      </c>
      <c r="W45" s="30">
        <v>7</v>
      </c>
      <c r="X45" s="30">
        <v>47311</v>
      </c>
      <c r="Y45" s="30"/>
      <c r="Z45" s="30"/>
      <c r="AA45" s="30">
        <v>543466</v>
      </c>
    </row>
    <row r="46" spans="1:27" ht="12" customHeight="1">
      <c r="A46" s="1"/>
      <c r="B46" s="67"/>
      <c r="C46" s="67"/>
      <c r="D46" s="60" t="s">
        <v>109</v>
      </c>
      <c r="E46" s="61"/>
      <c r="F46" s="52" t="s">
        <v>14</v>
      </c>
      <c r="G46" s="71"/>
      <c r="H46" s="30">
        <v>8121</v>
      </c>
      <c r="I46" s="30">
        <v>8024</v>
      </c>
      <c r="J46" s="30">
        <v>35</v>
      </c>
      <c r="K46" s="30">
        <v>4</v>
      </c>
      <c r="L46" s="31">
        <f t="shared" si="4"/>
        <v>7985</v>
      </c>
      <c r="M46" s="30"/>
      <c r="N46" s="30"/>
      <c r="O46" s="30"/>
      <c r="P46" s="30"/>
      <c r="Q46" s="30">
        <v>127760</v>
      </c>
      <c r="R46" s="30"/>
      <c r="S46" s="30"/>
      <c r="T46" s="30">
        <v>8119</v>
      </c>
      <c r="U46" s="30">
        <v>35</v>
      </c>
      <c r="V46" s="30">
        <v>2</v>
      </c>
      <c r="W46" s="30">
        <v>1</v>
      </c>
      <c r="X46" s="30">
        <v>7985</v>
      </c>
      <c r="Y46" s="30"/>
      <c r="Z46" s="30"/>
      <c r="AA46" s="30">
        <v>127760</v>
      </c>
    </row>
    <row r="47" spans="1:27" ht="12">
      <c r="A47" s="1"/>
      <c r="B47" s="67"/>
      <c r="C47" s="67"/>
      <c r="D47" s="60"/>
      <c r="E47" s="61"/>
      <c r="F47" s="52" t="s">
        <v>15</v>
      </c>
      <c r="G47" s="71"/>
      <c r="H47" s="30">
        <v>8556</v>
      </c>
      <c r="I47" s="30">
        <v>8435</v>
      </c>
      <c r="J47" s="30">
        <v>61</v>
      </c>
      <c r="K47" s="30">
        <v>3</v>
      </c>
      <c r="L47" s="31">
        <f t="shared" si="4"/>
        <v>8371</v>
      </c>
      <c r="M47" s="30"/>
      <c r="N47" s="30"/>
      <c r="O47" s="30"/>
      <c r="P47" s="30"/>
      <c r="Q47" s="30">
        <v>171606</v>
      </c>
      <c r="R47" s="30"/>
      <c r="S47" s="30"/>
      <c r="T47" s="30">
        <v>8648</v>
      </c>
      <c r="U47" s="30">
        <v>63</v>
      </c>
      <c r="V47" s="30">
        <v>3</v>
      </c>
      <c r="W47" s="30"/>
      <c r="X47" s="30">
        <v>8424</v>
      </c>
      <c r="Y47" s="30"/>
      <c r="Z47" s="30"/>
      <c r="AA47" s="30">
        <v>171997</v>
      </c>
    </row>
    <row r="48" spans="1:27" ht="12">
      <c r="A48" s="1"/>
      <c r="B48" s="67"/>
      <c r="C48" s="67"/>
      <c r="D48" s="60"/>
      <c r="E48" s="61"/>
      <c r="F48" s="52" t="s">
        <v>16</v>
      </c>
      <c r="G48" s="71"/>
      <c r="H48" s="30">
        <v>780</v>
      </c>
      <c r="I48" s="30">
        <v>770</v>
      </c>
      <c r="J48" s="30">
        <v>5</v>
      </c>
      <c r="K48" s="30">
        <v>1</v>
      </c>
      <c r="L48" s="31">
        <f t="shared" si="4"/>
        <v>764</v>
      </c>
      <c r="M48" s="30"/>
      <c r="N48" s="30"/>
      <c r="O48" s="30"/>
      <c r="P48" s="30"/>
      <c r="Q48" s="30">
        <v>19482</v>
      </c>
      <c r="R48" s="30"/>
      <c r="S48" s="30"/>
      <c r="T48" s="30">
        <v>851</v>
      </c>
      <c r="U48" s="30">
        <v>4</v>
      </c>
      <c r="V48" s="30">
        <v>1</v>
      </c>
      <c r="W48" s="30"/>
      <c r="X48" s="30">
        <v>836</v>
      </c>
      <c r="Y48" s="30"/>
      <c r="Z48" s="30"/>
      <c r="AA48" s="30">
        <v>20143</v>
      </c>
    </row>
    <row r="49" spans="1:27" ht="12">
      <c r="A49" s="1"/>
      <c r="B49" s="67"/>
      <c r="C49" s="67"/>
      <c r="D49" s="60"/>
      <c r="E49" s="61"/>
      <c r="F49" s="52" t="s">
        <v>17</v>
      </c>
      <c r="G49" s="71"/>
      <c r="H49" s="30">
        <v>197</v>
      </c>
      <c r="I49" s="30">
        <v>193</v>
      </c>
      <c r="J49" s="30">
        <v>9</v>
      </c>
      <c r="K49" s="30"/>
      <c r="L49" s="31">
        <f t="shared" si="4"/>
        <v>184</v>
      </c>
      <c r="M49" s="30"/>
      <c r="N49" s="30"/>
      <c r="O49" s="30"/>
      <c r="P49" s="30"/>
      <c r="Q49" s="30">
        <v>5520</v>
      </c>
      <c r="R49" s="30"/>
      <c r="S49" s="30"/>
      <c r="T49" s="30">
        <v>189</v>
      </c>
      <c r="U49" s="30">
        <v>9</v>
      </c>
      <c r="V49" s="30"/>
      <c r="W49" s="30"/>
      <c r="X49" s="30">
        <v>175</v>
      </c>
      <c r="Y49" s="30"/>
      <c r="Z49" s="30"/>
      <c r="AA49" s="30">
        <v>5423</v>
      </c>
    </row>
    <row r="50" spans="1:27" ht="12">
      <c r="A50" s="1"/>
      <c r="B50" s="67"/>
      <c r="C50" s="67"/>
      <c r="D50" s="60"/>
      <c r="E50" s="61"/>
      <c r="F50" s="52" t="s">
        <v>18</v>
      </c>
      <c r="G50" s="71"/>
      <c r="H50" s="30">
        <v>322</v>
      </c>
      <c r="I50" s="30">
        <v>316</v>
      </c>
      <c r="J50" s="30">
        <v>5</v>
      </c>
      <c r="K50" s="30">
        <v>1</v>
      </c>
      <c r="L50" s="31">
        <f t="shared" si="4"/>
        <v>310</v>
      </c>
      <c r="M50" s="30"/>
      <c r="N50" s="30"/>
      <c r="O50" s="30"/>
      <c r="P50" s="30"/>
      <c r="Q50" s="30">
        <v>10850</v>
      </c>
      <c r="R50" s="30"/>
      <c r="S50" s="30"/>
      <c r="T50" s="30">
        <v>346</v>
      </c>
      <c r="U50" s="30">
        <v>5</v>
      </c>
      <c r="V50" s="30">
        <v>1</v>
      </c>
      <c r="W50" s="30">
        <v>1</v>
      </c>
      <c r="X50" s="30">
        <v>335</v>
      </c>
      <c r="Y50" s="30"/>
      <c r="Z50" s="30"/>
      <c r="AA50" s="30">
        <v>11165</v>
      </c>
    </row>
    <row r="51" spans="1:27" ht="12">
      <c r="A51" s="1"/>
      <c r="B51" s="22"/>
      <c r="C51" s="67"/>
      <c r="D51" s="60"/>
      <c r="E51" s="61"/>
      <c r="F51" s="52" t="s">
        <v>19</v>
      </c>
      <c r="G51" s="71"/>
      <c r="H51" s="30">
        <v>492</v>
      </c>
      <c r="I51" s="30">
        <v>481</v>
      </c>
      <c r="J51" s="30">
        <v>1</v>
      </c>
      <c r="K51" s="30"/>
      <c r="L51" s="31">
        <f t="shared" si="4"/>
        <v>480</v>
      </c>
      <c r="M51" s="30"/>
      <c r="N51" s="30"/>
      <c r="O51" s="30"/>
      <c r="P51" s="30"/>
      <c r="Q51" s="30">
        <v>19439</v>
      </c>
      <c r="R51" s="30"/>
      <c r="S51" s="30"/>
      <c r="T51" s="30">
        <v>521</v>
      </c>
      <c r="U51" s="30">
        <v>1</v>
      </c>
      <c r="V51" s="30"/>
      <c r="W51" s="30"/>
      <c r="X51" s="30">
        <v>508</v>
      </c>
      <c r="Y51" s="30"/>
      <c r="Z51" s="30"/>
      <c r="AA51" s="30">
        <v>19849</v>
      </c>
    </row>
    <row r="52" spans="1:27" ht="12">
      <c r="A52" s="1"/>
      <c r="B52" s="22"/>
      <c r="C52" s="67"/>
      <c r="D52" s="60"/>
      <c r="E52" s="61"/>
      <c r="F52" s="52" t="s">
        <v>20</v>
      </c>
      <c r="G52" s="71"/>
      <c r="H52" s="30">
        <v>3229</v>
      </c>
      <c r="I52" s="30">
        <v>3194</v>
      </c>
      <c r="J52" s="30">
        <v>3</v>
      </c>
      <c r="K52" s="30">
        <v>2</v>
      </c>
      <c r="L52" s="31">
        <f t="shared" si="4"/>
        <v>3189</v>
      </c>
      <c r="M52" s="30"/>
      <c r="N52" s="30"/>
      <c r="O52" s="30"/>
      <c r="P52" s="30"/>
      <c r="Q52" s="30">
        <v>163515</v>
      </c>
      <c r="R52" s="30"/>
      <c r="S52" s="30"/>
      <c r="T52" s="30">
        <v>3172</v>
      </c>
      <c r="U52" s="30">
        <v>1</v>
      </c>
      <c r="V52" s="30">
        <v>2</v>
      </c>
      <c r="W52" s="30">
        <v>2</v>
      </c>
      <c r="X52" s="30">
        <v>3121</v>
      </c>
      <c r="Y52" s="30"/>
      <c r="Z52" s="30"/>
      <c r="AA52" s="30">
        <v>160883</v>
      </c>
    </row>
    <row r="53" spans="1:27" ht="12">
      <c r="A53" s="1"/>
      <c r="B53" s="22"/>
      <c r="C53" s="13"/>
      <c r="D53" s="11"/>
      <c r="E53" s="13"/>
      <c r="F53" s="52" t="s">
        <v>21</v>
      </c>
      <c r="G53" s="71"/>
      <c r="H53" s="30">
        <v>693</v>
      </c>
      <c r="I53" s="30">
        <v>676</v>
      </c>
      <c r="J53" s="30">
        <v>1</v>
      </c>
      <c r="K53" s="30">
        <v>1</v>
      </c>
      <c r="L53" s="31">
        <f t="shared" si="4"/>
        <v>674</v>
      </c>
      <c r="M53" s="30"/>
      <c r="N53" s="30"/>
      <c r="O53" s="30"/>
      <c r="P53" s="30"/>
      <c r="Q53" s="30">
        <v>40470</v>
      </c>
      <c r="R53" s="30"/>
      <c r="S53" s="30"/>
      <c r="T53" s="30">
        <v>686</v>
      </c>
      <c r="U53" s="30">
        <v>2</v>
      </c>
      <c r="V53" s="30">
        <v>1</v>
      </c>
      <c r="W53" s="30"/>
      <c r="X53" s="30">
        <v>674</v>
      </c>
      <c r="Y53" s="30"/>
      <c r="Z53" s="30"/>
      <c r="AA53" s="30">
        <v>40494</v>
      </c>
    </row>
    <row r="54" spans="1:27" ht="12">
      <c r="A54" s="1"/>
      <c r="B54" s="22"/>
      <c r="C54" s="13"/>
      <c r="D54" s="15"/>
      <c r="E54" s="14"/>
      <c r="F54" s="53" t="s">
        <v>22</v>
      </c>
      <c r="G54" s="36"/>
      <c r="H54" s="30">
        <v>103</v>
      </c>
      <c r="I54" s="30">
        <v>103</v>
      </c>
      <c r="J54" s="30"/>
      <c r="K54" s="30"/>
      <c r="L54" s="31">
        <f t="shared" si="4"/>
        <v>103</v>
      </c>
      <c r="M54" s="30"/>
      <c r="N54" s="30"/>
      <c r="O54" s="30"/>
      <c r="P54" s="30"/>
      <c r="Q54" s="30">
        <v>8133</v>
      </c>
      <c r="R54" s="30"/>
      <c r="S54" s="30"/>
      <c r="T54" s="30">
        <v>132</v>
      </c>
      <c r="U54" s="30"/>
      <c r="V54" s="30"/>
      <c r="W54" s="30"/>
      <c r="X54" s="30">
        <v>103</v>
      </c>
      <c r="Y54" s="30"/>
      <c r="Z54" s="30"/>
      <c r="AA54" s="30">
        <v>6964</v>
      </c>
    </row>
    <row r="55" spans="1:27" ht="12">
      <c r="A55" s="1"/>
      <c r="B55" s="22"/>
      <c r="C55" s="13"/>
      <c r="D55" s="43" t="s">
        <v>42</v>
      </c>
      <c r="E55" s="44"/>
      <c r="F55" s="44"/>
      <c r="G55" s="45"/>
      <c r="H55" s="32">
        <f>SUM(H33:H54)</f>
        <v>114387</v>
      </c>
      <c r="I55" s="32">
        <f>SUM(I33:I54)</f>
        <v>113199</v>
      </c>
      <c r="J55" s="32">
        <f aca="true" t="shared" si="5" ref="J55:X55">SUM(J33:J54)</f>
        <v>633</v>
      </c>
      <c r="K55" s="32">
        <f t="shared" si="5"/>
        <v>82</v>
      </c>
      <c r="L55" s="32">
        <f t="shared" si="5"/>
        <v>112484</v>
      </c>
      <c r="M55" s="32"/>
      <c r="N55" s="32"/>
      <c r="O55" s="32"/>
      <c r="P55" s="32"/>
      <c r="Q55" s="32">
        <f t="shared" si="5"/>
        <v>1701438</v>
      </c>
      <c r="R55" s="32"/>
      <c r="S55" s="32"/>
      <c r="T55" s="32">
        <f t="shared" si="5"/>
        <v>114269</v>
      </c>
      <c r="U55" s="32">
        <f t="shared" si="5"/>
        <v>633</v>
      </c>
      <c r="V55" s="32">
        <f t="shared" si="5"/>
        <v>81</v>
      </c>
      <c r="W55" s="32">
        <f t="shared" si="5"/>
        <v>32</v>
      </c>
      <c r="X55" s="32">
        <f t="shared" si="5"/>
        <v>112103</v>
      </c>
      <c r="Y55" s="32"/>
      <c r="Z55" s="32"/>
      <c r="AA55" s="32">
        <f>SUM(AA33:AA54)</f>
        <v>1692255</v>
      </c>
    </row>
    <row r="56" spans="1:27" ht="12">
      <c r="A56" s="1"/>
      <c r="B56" s="22"/>
      <c r="C56" s="23"/>
      <c r="D56" s="72" t="s">
        <v>111</v>
      </c>
      <c r="E56" s="73"/>
      <c r="F56" s="70" t="s">
        <v>110</v>
      </c>
      <c r="G56" s="18" t="s">
        <v>44</v>
      </c>
      <c r="H56" s="30"/>
      <c r="I56" s="30"/>
      <c r="J56" s="30"/>
      <c r="K56" s="30"/>
      <c r="L56" s="31"/>
      <c r="M56" s="30"/>
      <c r="N56" s="30"/>
      <c r="O56" s="30"/>
      <c r="P56" s="30"/>
      <c r="Q56" s="30"/>
      <c r="R56" s="30"/>
      <c r="S56" s="30"/>
      <c r="T56" s="30">
        <v>1</v>
      </c>
      <c r="U56" s="30"/>
      <c r="V56" s="30"/>
      <c r="W56" s="30"/>
      <c r="X56" s="30"/>
      <c r="Y56" s="30"/>
      <c r="Z56" s="30"/>
      <c r="AA56" s="30"/>
    </row>
    <row r="57" spans="1:27" ht="12" customHeight="1">
      <c r="A57" s="1"/>
      <c r="B57" s="22"/>
      <c r="C57" s="61" t="s">
        <v>119</v>
      </c>
      <c r="D57" s="74"/>
      <c r="E57" s="75"/>
      <c r="F57" s="69"/>
      <c r="G57" s="18" t="s">
        <v>45</v>
      </c>
      <c r="H57" s="30">
        <v>1539</v>
      </c>
      <c r="I57" s="30">
        <v>1522</v>
      </c>
      <c r="J57" s="30"/>
      <c r="K57" s="30"/>
      <c r="L57" s="31">
        <f t="shared" si="4"/>
        <v>1522</v>
      </c>
      <c r="M57" s="30"/>
      <c r="N57" s="30"/>
      <c r="O57" s="30"/>
      <c r="P57" s="30"/>
      <c r="Q57" s="30">
        <v>22982</v>
      </c>
      <c r="R57" s="30"/>
      <c r="S57" s="30"/>
      <c r="T57" s="30">
        <v>1585</v>
      </c>
      <c r="U57" s="30"/>
      <c r="V57" s="30"/>
      <c r="W57" s="30"/>
      <c r="X57" s="30">
        <v>1180</v>
      </c>
      <c r="Y57" s="30"/>
      <c r="Z57" s="30"/>
      <c r="AA57" s="30">
        <v>21122</v>
      </c>
    </row>
    <row r="58" spans="1:27" ht="12">
      <c r="A58" s="1"/>
      <c r="B58" s="22"/>
      <c r="C58" s="61"/>
      <c r="D58" s="74"/>
      <c r="E58" s="75"/>
      <c r="F58" s="68" t="s">
        <v>11</v>
      </c>
      <c r="G58" s="18" t="s">
        <v>44</v>
      </c>
      <c r="H58" s="30"/>
      <c r="I58" s="30"/>
      <c r="J58" s="30"/>
      <c r="K58" s="30"/>
      <c r="L58" s="31"/>
      <c r="M58" s="30"/>
      <c r="N58" s="30"/>
      <c r="O58" s="30"/>
      <c r="P58" s="30"/>
      <c r="Q58" s="30"/>
      <c r="R58" s="30"/>
      <c r="S58" s="30"/>
      <c r="T58" s="30">
        <v>2</v>
      </c>
      <c r="U58" s="30"/>
      <c r="V58" s="30"/>
      <c r="W58" s="30"/>
      <c r="X58" s="30">
        <v>2</v>
      </c>
      <c r="Y58" s="30"/>
      <c r="Z58" s="30"/>
      <c r="AA58" s="30">
        <v>7</v>
      </c>
    </row>
    <row r="59" spans="1:27" ht="12">
      <c r="A59" s="1"/>
      <c r="B59" s="22"/>
      <c r="C59" s="61"/>
      <c r="D59" s="76"/>
      <c r="E59" s="77"/>
      <c r="F59" s="69"/>
      <c r="G59" s="18" t="s">
        <v>45</v>
      </c>
      <c r="H59" s="30">
        <v>181</v>
      </c>
      <c r="I59" s="30">
        <v>178</v>
      </c>
      <c r="J59" s="30">
        <v>1</v>
      </c>
      <c r="K59" s="30"/>
      <c r="L59" s="31">
        <f t="shared" si="4"/>
        <v>177</v>
      </c>
      <c r="M59" s="30"/>
      <c r="N59" s="30"/>
      <c r="O59" s="30"/>
      <c r="P59" s="30"/>
      <c r="Q59" s="30">
        <v>3646</v>
      </c>
      <c r="R59" s="30"/>
      <c r="S59" s="30"/>
      <c r="T59" s="30">
        <v>214</v>
      </c>
      <c r="U59" s="30">
        <v>1</v>
      </c>
      <c r="V59" s="30"/>
      <c r="W59" s="30"/>
      <c r="X59" s="30">
        <v>187</v>
      </c>
      <c r="Y59" s="30"/>
      <c r="Z59" s="30"/>
      <c r="AA59" s="30">
        <v>3720</v>
      </c>
    </row>
    <row r="60" spans="1:27" ht="12">
      <c r="A60" s="1"/>
      <c r="B60" s="22"/>
      <c r="C60" s="61"/>
      <c r="D60" s="72" t="s">
        <v>112</v>
      </c>
      <c r="E60" s="73"/>
      <c r="F60" s="70" t="s">
        <v>0</v>
      </c>
      <c r="G60" s="18" t="s">
        <v>44</v>
      </c>
      <c r="H60" s="30"/>
      <c r="I60" s="30"/>
      <c r="J60" s="30"/>
      <c r="K60" s="30"/>
      <c r="L60" s="31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2">
      <c r="A61" s="1"/>
      <c r="B61" s="22"/>
      <c r="C61" s="61"/>
      <c r="D61" s="74"/>
      <c r="E61" s="75"/>
      <c r="F61" s="69"/>
      <c r="G61" s="18" t="s">
        <v>45</v>
      </c>
      <c r="H61" s="30">
        <v>1640</v>
      </c>
      <c r="I61" s="30">
        <v>1639</v>
      </c>
      <c r="J61" s="30"/>
      <c r="K61" s="30"/>
      <c r="L61" s="31">
        <f t="shared" si="4"/>
        <v>1639</v>
      </c>
      <c r="M61" s="30"/>
      <c r="N61" s="30"/>
      <c r="O61" s="30"/>
      <c r="P61" s="30"/>
      <c r="Q61" s="30">
        <v>88308</v>
      </c>
      <c r="R61" s="30"/>
      <c r="S61" s="30"/>
      <c r="T61" s="30">
        <v>1700</v>
      </c>
      <c r="U61" s="30"/>
      <c r="V61" s="30"/>
      <c r="W61" s="30"/>
      <c r="X61" s="30">
        <v>1696</v>
      </c>
      <c r="Y61" s="30"/>
      <c r="Z61" s="30"/>
      <c r="AA61" s="30">
        <v>83355</v>
      </c>
    </row>
    <row r="62" spans="1:27" ht="12">
      <c r="A62" s="1"/>
      <c r="B62" s="22"/>
      <c r="C62" s="61"/>
      <c r="D62" s="74"/>
      <c r="E62" s="75"/>
      <c r="F62" s="68" t="s">
        <v>11</v>
      </c>
      <c r="G62" s="18" t="s">
        <v>44</v>
      </c>
      <c r="H62" s="30">
        <v>33</v>
      </c>
      <c r="I62" s="30">
        <v>32</v>
      </c>
      <c r="J62" s="30"/>
      <c r="K62" s="30"/>
      <c r="L62" s="31">
        <f t="shared" si="4"/>
        <v>32</v>
      </c>
      <c r="M62" s="30"/>
      <c r="N62" s="30"/>
      <c r="O62" s="30"/>
      <c r="P62" s="30"/>
      <c r="Q62" s="30">
        <v>170</v>
      </c>
      <c r="R62" s="30"/>
      <c r="S62" s="30"/>
      <c r="T62" s="30">
        <v>33</v>
      </c>
      <c r="U62" s="30"/>
      <c r="V62" s="30"/>
      <c r="W62" s="30"/>
      <c r="X62" s="30">
        <v>33</v>
      </c>
      <c r="Y62" s="30"/>
      <c r="Z62" s="30"/>
      <c r="AA62" s="30">
        <v>172</v>
      </c>
    </row>
    <row r="63" spans="1:27" ht="12">
      <c r="A63" s="1"/>
      <c r="B63" s="22"/>
      <c r="C63" s="61"/>
      <c r="D63" s="76"/>
      <c r="E63" s="77"/>
      <c r="F63" s="69"/>
      <c r="G63" s="18" t="s">
        <v>45</v>
      </c>
      <c r="H63" s="30">
        <v>200</v>
      </c>
      <c r="I63" s="30">
        <v>197</v>
      </c>
      <c r="J63" s="30">
        <v>3</v>
      </c>
      <c r="K63" s="30"/>
      <c r="L63" s="31">
        <f t="shared" si="4"/>
        <v>194</v>
      </c>
      <c r="M63" s="30"/>
      <c r="N63" s="30"/>
      <c r="O63" s="30"/>
      <c r="P63" s="30"/>
      <c r="Q63" s="30">
        <v>13566</v>
      </c>
      <c r="R63" s="30"/>
      <c r="S63" s="30"/>
      <c r="T63" s="30">
        <v>213</v>
      </c>
      <c r="U63" s="30">
        <v>3</v>
      </c>
      <c r="V63" s="30"/>
      <c r="W63" s="30"/>
      <c r="X63" s="30">
        <v>203</v>
      </c>
      <c r="Y63" s="30"/>
      <c r="Z63" s="30"/>
      <c r="AA63" s="30">
        <v>13521</v>
      </c>
    </row>
    <row r="64" spans="1:27" ht="12">
      <c r="A64" s="1"/>
      <c r="B64" s="22"/>
      <c r="C64" s="13"/>
      <c r="D64" s="54" t="s">
        <v>42</v>
      </c>
      <c r="E64" s="55"/>
      <c r="F64" s="44"/>
      <c r="G64" s="45"/>
      <c r="H64" s="31">
        <f>SUM(H56:H63)</f>
        <v>3593</v>
      </c>
      <c r="I64" s="31">
        <f>SUM(I56:I63)</f>
        <v>3568</v>
      </c>
      <c r="J64" s="31">
        <f>SUM(J56:J63)</f>
        <v>4</v>
      </c>
      <c r="K64" s="31"/>
      <c r="L64" s="31">
        <f>SUM(L56:L63)</f>
        <v>3564</v>
      </c>
      <c r="M64" s="31"/>
      <c r="N64" s="31"/>
      <c r="O64" s="31"/>
      <c r="P64" s="31"/>
      <c r="Q64" s="31">
        <f>SUM(Q56:Q63)</f>
        <v>128672</v>
      </c>
      <c r="R64" s="31"/>
      <c r="S64" s="31"/>
      <c r="T64" s="31">
        <f>SUM(T56:T63)</f>
        <v>3748</v>
      </c>
      <c r="U64" s="31">
        <f>SUM(U56:U63)</f>
        <v>4</v>
      </c>
      <c r="V64" s="31"/>
      <c r="W64" s="31"/>
      <c r="X64" s="31">
        <f>SUM(X56:X63)</f>
        <v>3301</v>
      </c>
      <c r="Y64" s="31"/>
      <c r="Z64" s="31"/>
      <c r="AA64" s="31">
        <f>SUM(AA56:AA63)</f>
        <v>121897</v>
      </c>
    </row>
    <row r="65" spans="1:27" ht="12" customHeight="1">
      <c r="A65" s="1"/>
      <c r="B65" s="22"/>
      <c r="C65" s="23"/>
      <c r="D65" s="64" t="s">
        <v>113</v>
      </c>
      <c r="E65" s="64" t="s">
        <v>0</v>
      </c>
      <c r="F65" s="62" t="s">
        <v>24</v>
      </c>
      <c r="G65" s="34"/>
      <c r="H65" s="30"/>
      <c r="I65" s="30"/>
      <c r="J65" s="30"/>
      <c r="K65" s="30"/>
      <c r="L65" s="31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2" customHeight="1">
      <c r="A66" s="1"/>
      <c r="B66" s="22"/>
      <c r="C66" s="13"/>
      <c r="D66" s="65"/>
      <c r="E66" s="65"/>
      <c r="F66" s="62" t="s">
        <v>25</v>
      </c>
      <c r="G66" s="34"/>
      <c r="H66" s="30">
        <v>22</v>
      </c>
      <c r="I66" s="30">
        <v>21</v>
      </c>
      <c r="J66" s="30"/>
      <c r="K66" s="30"/>
      <c r="L66" s="31">
        <f t="shared" si="4"/>
        <v>21</v>
      </c>
      <c r="M66" s="30"/>
      <c r="N66" s="30"/>
      <c r="O66" s="30"/>
      <c r="P66" s="30"/>
      <c r="Q66" s="30">
        <v>235</v>
      </c>
      <c r="R66" s="30"/>
      <c r="S66" s="30"/>
      <c r="T66" s="30">
        <v>21</v>
      </c>
      <c r="U66" s="30"/>
      <c r="V66" s="30"/>
      <c r="W66" s="30"/>
      <c r="X66" s="30">
        <v>20</v>
      </c>
      <c r="Y66" s="30"/>
      <c r="Z66" s="30"/>
      <c r="AA66" s="30">
        <v>231</v>
      </c>
    </row>
    <row r="67" spans="1:27" ht="12">
      <c r="A67" s="1"/>
      <c r="B67" s="67" t="s">
        <v>29</v>
      </c>
      <c r="C67" s="13"/>
      <c r="D67" s="65"/>
      <c r="E67" s="65"/>
      <c r="F67" s="62" t="s">
        <v>26</v>
      </c>
      <c r="G67" s="34"/>
      <c r="H67" s="30">
        <v>211</v>
      </c>
      <c r="I67" s="30">
        <v>210</v>
      </c>
      <c r="J67" s="30"/>
      <c r="K67" s="30"/>
      <c r="L67" s="31">
        <f t="shared" si="4"/>
        <v>210</v>
      </c>
      <c r="M67" s="30"/>
      <c r="N67" s="30"/>
      <c r="O67" s="30"/>
      <c r="P67" s="30"/>
      <c r="Q67" s="30">
        <v>2688</v>
      </c>
      <c r="R67" s="30"/>
      <c r="S67" s="30"/>
      <c r="T67" s="30">
        <v>217</v>
      </c>
      <c r="U67" s="30"/>
      <c r="V67" s="30"/>
      <c r="W67" s="30"/>
      <c r="X67" s="30">
        <v>217</v>
      </c>
      <c r="Y67" s="30"/>
      <c r="Z67" s="30"/>
      <c r="AA67" s="30">
        <v>2679</v>
      </c>
    </row>
    <row r="68" spans="1:27" ht="12">
      <c r="A68" s="1"/>
      <c r="B68" s="67"/>
      <c r="C68" s="13"/>
      <c r="D68" s="65"/>
      <c r="E68" s="66"/>
      <c r="F68" s="62" t="s">
        <v>43</v>
      </c>
      <c r="G68" s="34"/>
      <c r="H68" s="30"/>
      <c r="I68" s="30"/>
      <c r="J68" s="30"/>
      <c r="K68" s="30"/>
      <c r="L68" s="31"/>
      <c r="M68" s="30"/>
      <c r="N68" s="30"/>
      <c r="O68" s="39"/>
      <c r="P68" s="39"/>
      <c r="Q68" s="30"/>
      <c r="R68" s="30"/>
      <c r="S68" s="30"/>
      <c r="T68" s="30"/>
      <c r="U68" s="30"/>
      <c r="V68" s="30"/>
      <c r="W68" s="30"/>
      <c r="X68" s="30"/>
      <c r="Y68" s="39"/>
      <c r="Z68" s="39"/>
      <c r="AA68" s="30"/>
    </row>
    <row r="69" spans="1:27" ht="12" customHeight="1">
      <c r="A69" s="1"/>
      <c r="B69" s="67"/>
      <c r="C69" s="84" t="s">
        <v>27</v>
      </c>
      <c r="D69" s="65"/>
      <c r="E69" s="64" t="s">
        <v>11</v>
      </c>
      <c r="F69" s="62" t="s">
        <v>24</v>
      </c>
      <c r="G69" s="34"/>
      <c r="H69" s="30">
        <v>139</v>
      </c>
      <c r="I69" s="30">
        <v>129</v>
      </c>
      <c r="J69" s="30"/>
      <c r="K69" s="30"/>
      <c r="L69" s="31">
        <f t="shared" si="4"/>
        <v>129</v>
      </c>
      <c r="M69" s="30"/>
      <c r="N69" s="30"/>
      <c r="O69" s="30"/>
      <c r="P69" s="30"/>
      <c r="Q69" s="30">
        <v>1703</v>
      </c>
      <c r="R69" s="30"/>
      <c r="S69" s="30"/>
      <c r="T69" s="30">
        <v>124</v>
      </c>
      <c r="U69" s="30"/>
      <c r="V69" s="30"/>
      <c r="W69" s="30"/>
      <c r="X69" s="30">
        <v>124</v>
      </c>
      <c r="Y69" s="30"/>
      <c r="Z69" s="30"/>
      <c r="AA69" s="30">
        <v>1679</v>
      </c>
    </row>
    <row r="70" spans="1:27" ht="12">
      <c r="A70" s="1"/>
      <c r="B70" s="67"/>
      <c r="C70" s="84"/>
      <c r="D70" s="65"/>
      <c r="E70" s="65"/>
      <c r="F70" s="62" t="s">
        <v>25</v>
      </c>
      <c r="G70" s="34"/>
      <c r="H70" s="30">
        <v>17493</v>
      </c>
      <c r="I70" s="30">
        <v>17296</v>
      </c>
      <c r="J70" s="30">
        <v>1018</v>
      </c>
      <c r="K70" s="30">
        <v>139</v>
      </c>
      <c r="L70" s="31">
        <f t="shared" si="4"/>
        <v>16139</v>
      </c>
      <c r="M70" s="30"/>
      <c r="N70" s="30"/>
      <c r="O70" s="30"/>
      <c r="P70" s="30"/>
      <c r="Q70" s="30">
        <v>230788</v>
      </c>
      <c r="R70" s="30"/>
      <c r="S70" s="30"/>
      <c r="T70" s="30">
        <v>17365</v>
      </c>
      <c r="U70" s="30">
        <v>1033</v>
      </c>
      <c r="V70" s="30">
        <v>143</v>
      </c>
      <c r="W70" s="30">
        <v>49</v>
      </c>
      <c r="X70" s="30">
        <v>16139</v>
      </c>
      <c r="Y70" s="30"/>
      <c r="Z70" s="30"/>
      <c r="AA70" s="30">
        <v>230788</v>
      </c>
    </row>
    <row r="71" spans="1:27" ht="12">
      <c r="A71" s="1"/>
      <c r="B71" s="67"/>
      <c r="C71" s="84"/>
      <c r="D71" s="65"/>
      <c r="E71" s="65"/>
      <c r="F71" s="62" t="s">
        <v>26</v>
      </c>
      <c r="G71" s="34"/>
      <c r="H71" s="30">
        <v>50990</v>
      </c>
      <c r="I71" s="30">
        <v>50336</v>
      </c>
      <c r="J71" s="30">
        <v>966</v>
      </c>
      <c r="K71" s="30">
        <v>196</v>
      </c>
      <c r="L71" s="31">
        <f t="shared" si="4"/>
        <v>49174</v>
      </c>
      <c r="M71" s="30"/>
      <c r="N71" s="30"/>
      <c r="O71" s="30"/>
      <c r="P71" s="30"/>
      <c r="Q71" s="30">
        <v>786784</v>
      </c>
      <c r="R71" s="30"/>
      <c r="S71" s="30"/>
      <c r="T71" s="30">
        <v>49207</v>
      </c>
      <c r="U71" s="30">
        <v>940</v>
      </c>
      <c r="V71" s="30">
        <v>193</v>
      </c>
      <c r="W71" s="30">
        <v>117</v>
      </c>
      <c r="X71" s="30">
        <v>48074</v>
      </c>
      <c r="Y71" s="30"/>
      <c r="Z71" s="30"/>
      <c r="AA71" s="30">
        <v>780443</v>
      </c>
    </row>
    <row r="72" spans="1:27" ht="12">
      <c r="A72" s="1"/>
      <c r="B72" s="67"/>
      <c r="C72" s="84"/>
      <c r="D72" s="66"/>
      <c r="E72" s="66"/>
      <c r="F72" s="62" t="s">
        <v>43</v>
      </c>
      <c r="G72" s="34"/>
      <c r="H72" s="30"/>
      <c r="I72" s="30"/>
      <c r="J72" s="30"/>
      <c r="K72" s="30"/>
      <c r="L72" s="31"/>
      <c r="M72" s="30"/>
      <c r="N72" s="30"/>
      <c r="O72" s="39"/>
      <c r="P72" s="39"/>
      <c r="Q72" s="30"/>
      <c r="R72" s="30"/>
      <c r="S72" s="30"/>
      <c r="T72" s="30"/>
      <c r="U72" s="30"/>
      <c r="V72" s="30"/>
      <c r="W72" s="30"/>
      <c r="X72" s="30"/>
      <c r="Y72" s="39"/>
      <c r="Z72" s="39"/>
      <c r="AA72" s="30"/>
    </row>
    <row r="73" spans="1:27" ht="12" customHeight="1">
      <c r="A73" s="1"/>
      <c r="B73" s="67"/>
      <c r="C73" s="84"/>
      <c r="D73" s="64" t="s">
        <v>114</v>
      </c>
      <c r="E73" s="64" t="s">
        <v>0</v>
      </c>
      <c r="F73" s="62" t="s">
        <v>24</v>
      </c>
      <c r="G73" s="34"/>
      <c r="H73" s="30"/>
      <c r="I73" s="30"/>
      <c r="J73" s="30"/>
      <c r="K73" s="30"/>
      <c r="L73" s="31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2" customHeight="1">
      <c r="A74" s="1"/>
      <c r="B74" s="67"/>
      <c r="C74" s="84"/>
      <c r="D74" s="65"/>
      <c r="E74" s="65"/>
      <c r="F74" s="62" t="s">
        <v>25</v>
      </c>
      <c r="G74" s="34"/>
      <c r="H74" s="30"/>
      <c r="I74" s="30"/>
      <c r="J74" s="30"/>
      <c r="K74" s="30"/>
      <c r="L74" s="3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2">
      <c r="A75" s="1"/>
      <c r="B75" s="67"/>
      <c r="C75" s="84"/>
      <c r="D75" s="65"/>
      <c r="E75" s="65"/>
      <c r="F75" s="62" t="s">
        <v>26</v>
      </c>
      <c r="G75" s="34"/>
      <c r="H75" s="30">
        <v>33</v>
      </c>
      <c r="I75" s="30">
        <v>33</v>
      </c>
      <c r="J75" s="30"/>
      <c r="K75" s="30"/>
      <c r="L75" s="31">
        <f t="shared" si="4"/>
        <v>33</v>
      </c>
      <c r="M75" s="30"/>
      <c r="N75" s="30"/>
      <c r="O75" s="30"/>
      <c r="P75" s="30"/>
      <c r="Q75" s="30">
        <v>616</v>
      </c>
      <c r="R75" s="30"/>
      <c r="S75" s="30"/>
      <c r="T75" s="30">
        <v>33</v>
      </c>
      <c r="U75" s="30"/>
      <c r="V75" s="30"/>
      <c r="W75" s="30"/>
      <c r="X75" s="30">
        <v>33</v>
      </c>
      <c r="Y75" s="30"/>
      <c r="Z75" s="30"/>
      <c r="AA75" s="30">
        <v>591</v>
      </c>
    </row>
    <row r="76" spans="1:27" ht="12">
      <c r="A76" s="1"/>
      <c r="B76" s="67"/>
      <c r="C76" s="84"/>
      <c r="D76" s="65"/>
      <c r="E76" s="66"/>
      <c r="F76" s="62" t="s">
        <v>43</v>
      </c>
      <c r="G76" s="34"/>
      <c r="H76" s="30"/>
      <c r="I76" s="30"/>
      <c r="J76" s="30"/>
      <c r="K76" s="30"/>
      <c r="L76" s="31"/>
      <c r="M76" s="30"/>
      <c r="N76" s="30"/>
      <c r="O76" s="39"/>
      <c r="P76" s="39"/>
      <c r="Q76" s="30"/>
      <c r="R76" s="30"/>
      <c r="S76" s="30"/>
      <c r="T76" s="30"/>
      <c r="U76" s="30"/>
      <c r="V76" s="30"/>
      <c r="W76" s="30"/>
      <c r="X76" s="30"/>
      <c r="Y76" s="39"/>
      <c r="Z76" s="39"/>
      <c r="AA76" s="30"/>
    </row>
    <row r="77" spans="1:27" ht="12" customHeight="1">
      <c r="A77" s="1"/>
      <c r="B77" s="22"/>
      <c r="C77" s="84"/>
      <c r="D77" s="65"/>
      <c r="E77" s="64" t="s">
        <v>11</v>
      </c>
      <c r="F77" s="62" t="s">
        <v>24</v>
      </c>
      <c r="G77" s="34"/>
      <c r="H77" s="30"/>
      <c r="I77" s="30"/>
      <c r="J77" s="30"/>
      <c r="K77" s="30"/>
      <c r="L77" s="31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2">
      <c r="A78" s="1"/>
      <c r="B78" s="22"/>
      <c r="C78" s="13"/>
      <c r="D78" s="65"/>
      <c r="E78" s="65"/>
      <c r="F78" s="62" t="s">
        <v>25</v>
      </c>
      <c r="G78" s="34"/>
      <c r="H78" s="30">
        <v>1</v>
      </c>
      <c r="I78" s="30">
        <v>1</v>
      </c>
      <c r="J78" s="30"/>
      <c r="K78" s="30"/>
      <c r="L78" s="31">
        <f t="shared" si="4"/>
        <v>1</v>
      </c>
      <c r="M78" s="30"/>
      <c r="N78" s="30"/>
      <c r="O78" s="30"/>
      <c r="P78" s="30"/>
      <c r="Q78" s="30">
        <v>18</v>
      </c>
      <c r="R78" s="30"/>
      <c r="S78" s="30"/>
      <c r="T78" s="30">
        <v>1</v>
      </c>
      <c r="U78" s="30"/>
      <c r="V78" s="30"/>
      <c r="W78" s="30"/>
      <c r="X78" s="30">
        <v>1</v>
      </c>
      <c r="Y78" s="30"/>
      <c r="Z78" s="30"/>
      <c r="AA78" s="30">
        <v>17</v>
      </c>
    </row>
    <row r="79" spans="1:27" ht="12">
      <c r="A79" s="1"/>
      <c r="B79" s="22"/>
      <c r="C79" s="13"/>
      <c r="D79" s="65"/>
      <c r="E79" s="65"/>
      <c r="F79" s="62" t="s">
        <v>26</v>
      </c>
      <c r="G79" s="34"/>
      <c r="H79" s="30">
        <v>2768</v>
      </c>
      <c r="I79" s="30">
        <v>2745</v>
      </c>
      <c r="J79" s="30">
        <v>37</v>
      </c>
      <c r="K79" s="30">
        <v>3</v>
      </c>
      <c r="L79" s="31">
        <f t="shared" si="4"/>
        <v>2705</v>
      </c>
      <c r="M79" s="30"/>
      <c r="N79" s="30"/>
      <c r="O79" s="30"/>
      <c r="P79" s="30"/>
      <c r="Q79" s="30">
        <v>52967</v>
      </c>
      <c r="R79" s="30"/>
      <c r="S79" s="30"/>
      <c r="T79" s="30">
        <v>3413</v>
      </c>
      <c r="U79" s="30">
        <v>41</v>
      </c>
      <c r="V79" s="30">
        <v>6</v>
      </c>
      <c r="W79" s="30">
        <v>4</v>
      </c>
      <c r="X79" s="30">
        <v>2727</v>
      </c>
      <c r="Y79" s="30"/>
      <c r="Z79" s="30"/>
      <c r="AA79" s="30">
        <v>47844</v>
      </c>
    </row>
    <row r="80" spans="1:27" ht="12">
      <c r="A80" s="1"/>
      <c r="B80" s="22"/>
      <c r="C80" s="13"/>
      <c r="D80" s="66"/>
      <c r="E80" s="66"/>
      <c r="F80" s="62" t="s">
        <v>43</v>
      </c>
      <c r="G80" s="34"/>
      <c r="H80" s="30"/>
      <c r="I80" s="30"/>
      <c r="J80" s="30"/>
      <c r="K80" s="30"/>
      <c r="L80" s="31"/>
      <c r="M80" s="30"/>
      <c r="N80" s="30"/>
      <c r="O80" s="39"/>
      <c r="P80" s="39"/>
      <c r="Q80" s="30"/>
      <c r="R80" s="30"/>
      <c r="S80" s="30"/>
      <c r="T80" s="30"/>
      <c r="U80" s="30"/>
      <c r="V80" s="30"/>
      <c r="W80" s="30"/>
      <c r="X80" s="30"/>
      <c r="Y80" s="39"/>
      <c r="Z80" s="39"/>
      <c r="AA80" s="30"/>
    </row>
    <row r="81" spans="1:27" ht="12">
      <c r="A81" s="1"/>
      <c r="B81" s="22"/>
      <c r="C81" s="14"/>
      <c r="D81" s="48" t="s">
        <v>42</v>
      </c>
      <c r="E81" s="49"/>
      <c r="F81" s="50"/>
      <c r="G81" s="51"/>
      <c r="H81" s="32">
        <f>SUM(H65:H80)</f>
        <v>71657</v>
      </c>
      <c r="I81" s="32">
        <f>SUM(I65:I80)</f>
        <v>70771</v>
      </c>
      <c r="J81" s="32">
        <f aca="true" t="shared" si="6" ref="J81:AA81">SUM(J65:J80)</f>
        <v>2021</v>
      </c>
      <c r="K81" s="32">
        <f t="shared" si="6"/>
        <v>338</v>
      </c>
      <c r="L81" s="32">
        <f t="shared" si="6"/>
        <v>68412</v>
      </c>
      <c r="M81" s="32"/>
      <c r="N81" s="32"/>
      <c r="O81" s="32"/>
      <c r="P81" s="32"/>
      <c r="Q81" s="32">
        <f t="shared" si="6"/>
        <v>1075799</v>
      </c>
      <c r="R81" s="32"/>
      <c r="S81" s="32"/>
      <c r="T81" s="32">
        <v>70381</v>
      </c>
      <c r="U81" s="32">
        <f t="shared" si="6"/>
        <v>2014</v>
      </c>
      <c r="V81" s="32">
        <f t="shared" si="6"/>
        <v>342</v>
      </c>
      <c r="W81" s="32">
        <f t="shared" si="6"/>
        <v>170</v>
      </c>
      <c r="X81" s="32">
        <f t="shared" si="6"/>
        <v>67335</v>
      </c>
      <c r="Y81" s="32"/>
      <c r="Z81" s="32"/>
      <c r="AA81" s="32">
        <f t="shared" si="6"/>
        <v>1064272</v>
      </c>
    </row>
    <row r="82" spans="1:27" ht="12">
      <c r="A82" s="1"/>
      <c r="B82" s="22"/>
      <c r="C82" s="54" t="s">
        <v>28</v>
      </c>
      <c r="D82" s="55"/>
      <c r="E82" s="56"/>
      <c r="F82" s="46" t="s">
        <v>46</v>
      </c>
      <c r="G82" s="47"/>
      <c r="H82" s="30"/>
      <c r="I82" s="30"/>
      <c r="J82" s="30"/>
      <c r="K82" s="30"/>
      <c r="L82" s="31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2">
      <c r="A83" s="1"/>
      <c r="B83" s="22"/>
      <c r="C83" s="57"/>
      <c r="D83" s="58"/>
      <c r="E83" s="59"/>
      <c r="F83" s="46" t="s">
        <v>47</v>
      </c>
      <c r="G83" s="47"/>
      <c r="H83" s="30">
        <v>33</v>
      </c>
      <c r="I83" s="30">
        <v>31</v>
      </c>
      <c r="J83" s="30"/>
      <c r="K83" s="30"/>
      <c r="L83" s="31">
        <f t="shared" si="4"/>
        <v>31</v>
      </c>
      <c r="M83" s="30"/>
      <c r="N83" s="30"/>
      <c r="O83" s="30"/>
      <c r="P83" s="30"/>
      <c r="Q83" s="30">
        <v>215</v>
      </c>
      <c r="R83" s="30"/>
      <c r="S83" s="30"/>
      <c r="T83" s="30">
        <v>37</v>
      </c>
      <c r="U83" s="30"/>
      <c r="V83" s="30"/>
      <c r="W83" s="30"/>
      <c r="X83" s="30">
        <v>35</v>
      </c>
      <c r="Y83" s="30"/>
      <c r="Z83" s="30"/>
      <c r="AA83" s="30">
        <v>202</v>
      </c>
    </row>
    <row r="84" spans="1:27" ht="12">
      <c r="A84" s="1"/>
      <c r="B84" s="19"/>
      <c r="C84" s="52" t="s">
        <v>48</v>
      </c>
      <c r="D84" s="53"/>
      <c r="E84" s="53"/>
      <c r="F84" s="41"/>
      <c r="G84" s="42"/>
      <c r="H84" s="31">
        <f>H55+H64+H81+H82+H83</f>
        <v>189670</v>
      </c>
      <c r="I84" s="31">
        <f aca="true" t="shared" si="7" ref="I84:AA84">I55+I64+I81+I82+I83</f>
        <v>187569</v>
      </c>
      <c r="J84" s="31">
        <f t="shared" si="7"/>
        <v>2658</v>
      </c>
      <c r="K84" s="31">
        <f t="shared" si="7"/>
        <v>420</v>
      </c>
      <c r="L84" s="31">
        <f t="shared" si="7"/>
        <v>184491</v>
      </c>
      <c r="M84" s="31"/>
      <c r="N84" s="31"/>
      <c r="O84" s="31"/>
      <c r="P84" s="31"/>
      <c r="Q84" s="31">
        <f t="shared" si="7"/>
        <v>2906124</v>
      </c>
      <c r="R84" s="31"/>
      <c r="S84" s="31"/>
      <c r="T84" s="31">
        <f t="shared" si="7"/>
        <v>188435</v>
      </c>
      <c r="U84" s="31">
        <f t="shared" si="7"/>
        <v>2651</v>
      </c>
      <c r="V84" s="31">
        <f t="shared" si="7"/>
        <v>423</v>
      </c>
      <c r="W84" s="31">
        <f t="shared" si="7"/>
        <v>202</v>
      </c>
      <c r="X84" s="31">
        <f t="shared" si="7"/>
        <v>182774</v>
      </c>
      <c r="Y84" s="31"/>
      <c r="Z84" s="31"/>
      <c r="AA84" s="31">
        <f t="shared" si="7"/>
        <v>2878626</v>
      </c>
    </row>
    <row r="85" spans="1:27" ht="12">
      <c r="A85" s="1"/>
      <c r="B85" s="16"/>
      <c r="C85" s="17"/>
      <c r="D85" s="80" t="s">
        <v>117</v>
      </c>
      <c r="E85" s="73"/>
      <c r="F85" s="62" t="s">
        <v>30</v>
      </c>
      <c r="G85" s="71"/>
      <c r="H85" s="30">
        <v>50</v>
      </c>
      <c r="I85" s="30">
        <v>50</v>
      </c>
      <c r="J85" s="30"/>
      <c r="K85" s="30">
        <v>9</v>
      </c>
      <c r="L85" s="31">
        <f t="shared" si="4"/>
        <v>41</v>
      </c>
      <c r="M85" s="30"/>
      <c r="N85" s="30"/>
      <c r="O85" s="30"/>
      <c r="P85" s="30"/>
      <c r="Q85" s="30">
        <v>492</v>
      </c>
      <c r="R85" s="30"/>
      <c r="S85" s="30"/>
      <c r="T85" s="30">
        <v>54</v>
      </c>
      <c r="U85" s="30"/>
      <c r="V85" s="30">
        <v>15</v>
      </c>
      <c r="W85" s="30"/>
      <c r="X85" s="30">
        <v>39</v>
      </c>
      <c r="Y85" s="30"/>
      <c r="Z85" s="30"/>
      <c r="AA85" s="30">
        <v>483</v>
      </c>
    </row>
    <row r="86" spans="1:27" ht="12" customHeight="1">
      <c r="A86" s="1"/>
      <c r="B86" s="11"/>
      <c r="C86" s="13"/>
      <c r="D86" s="81"/>
      <c r="E86" s="75"/>
      <c r="F86" s="62" t="s">
        <v>31</v>
      </c>
      <c r="G86" s="71"/>
      <c r="H86" s="30">
        <v>11</v>
      </c>
      <c r="I86" s="30">
        <v>11</v>
      </c>
      <c r="J86" s="30"/>
      <c r="K86" s="30"/>
      <c r="L86" s="31">
        <f t="shared" si="4"/>
        <v>11</v>
      </c>
      <c r="M86" s="30"/>
      <c r="N86" s="30"/>
      <c r="O86" s="30"/>
      <c r="P86" s="30"/>
      <c r="Q86" s="30">
        <v>160</v>
      </c>
      <c r="R86" s="30"/>
      <c r="S86" s="30"/>
      <c r="T86" s="30">
        <v>16</v>
      </c>
      <c r="U86" s="30"/>
      <c r="V86" s="30"/>
      <c r="W86" s="30"/>
      <c r="X86" s="30">
        <v>16</v>
      </c>
      <c r="Y86" s="30"/>
      <c r="Z86" s="30"/>
      <c r="AA86" s="30">
        <v>186</v>
      </c>
    </row>
    <row r="87" spans="1:27" ht="12">
      <c r="A87" s="1"/>
      <c r="B87" s="11"/>
      <c r="C87" s="13"/>
      <c r="D87" s="81"/>
      <c r="E87" s="75"/>
      <c r="F87" s="62" t="s">
        <v>32</v>
      </c>
      <c r="G87" s="71"/>
      <c r="H87" s="30">
        <v>28</v>
      </c>
      <c r="I87" s="30">
        <v>28</v>
      </c>
      <c r="J87" s="30"/>
      <c r="K87" s="30"/>
      <c r="L87" s="31">
        <f t="shared" si="4"/>
        <v>28</v>
      </c>
      <c r="M87" s="30"/>
      <c r="N87" s="30"/>
      <c r="O87" s="30"/>
      <c r="P87" s="30"/>
      <c r="Q87" s="30">
        <v>489</v>
      </c>
      <c r="R87" s="30"/>
      <c r="S87" s="30"/>
      <c r="T87" s="30">
        <v>39</v>
      </c>
      <c r="U87" s="30"/>
      <c r="V87" s="30"/>
      <c r="W87" s="30"/>
      <c r="X87" s="30">
        <v>39</v>
      </c>
      <c r="Y87" s="30"/>
      <c r="Z87" s="30"/>
      <c r="AA87" s="30">
        <v>559</v>
      </c>
    </row>
    <row r="88" spans="1:27" ht="12">
      <c r="A88" s="1"/>
      <c r="B88" s="11"/>
      <c r="C88" s="13"/>
      <c r="D88" s="81"/>
      <c r="E88" s="75"/>
      <c r="F88" s="62" t="s">
        <v>33</v>
      </c>
      <c r="G88" s="71"/>
      <c r="H88" s="30">
        <v>170</v>
      </c>
      <c r="I88" s="30">
        <v>170</v>
      </c>
      <c r="J88" s="30"/>
      <c r="K88" s="30">
        <v>41</v>
      </c>
      <c r="L88" s="31">
        <f t="shared" si="4"/>
        <v>129</v>
      </c>
      <c r="M88" s="30"/>
      <c r="N88" s="30"/>
      <c r="O88" s="30"/>
      <c r="P88" s="30"/>
      <c r="Q88" s="30">
        <v>2580</v>
      </c>
      <c r="R88" s="30"/>
      <c r="S88" s="30"/>
      <c r="T88" s="30">
        <v>149</v>
      </c>
      <c r="U88" s="30"/>
      <c r="V88" s="30">
        <v>41</v>
      </c>
      <c r="W88" s="30"/>
      <c r="X88" s="30">
        <v>108</v>
      </c>
      <c r="Y88" s="30"/>
      <c r="Z88" s="30"/>
      <c r="AA88" s="30">
        <v>2429</v>
      </c>
    </row>
    <row r="89" spans="1:27" ht="12">
      <c r="A89" s="1"/>
      <c r="B89" s="11"/>
      <c r="C89" s="13"/>
      <c r="D89" s="81"/>
      <c r="E89" s="75"/>
      <c r="F89" s="62" t="s">
        <v>34</v>
      </c>
      <c r="G89" s="71"/>
      <c r="H89" s="30">
        <v>11</v>
      </c>
      <c r="I89" s="30">
        <v>11</v>
      </c>
      <c r="J89" s="30"/>
      <c r="K89" s="30">
        <v>1</v>
      </c>
      <c r="L89" s="31">
        <f t="shared" si="4"/>
        <v>10</v>
      </c>
      <c r="M89" s="30"/>
      <c r="N89" s="30"/>
      <c r="O89" s="30"/>
      <c r="P89" s="30"/>
      <c r="Q89" s="30">
        <v>225</v>
      </c>
      <c r="R89" s="30"/>
      <c r="S89" s="30"/>
      <c r="T89" s="30">
        <v>17</v>
      </c>
      <c r="U89" s="30"/>
      <c r="V89" s="30">
        <v>8</v>
      </c>
      <c r="W89" s="30"/>
      <c r="X89" s="30">
        <v>9</v>
      </c>
      <c r="Y89" s="30"/>
      <c r="Z89" s="30"/>
      <c r="AA89" s="30">
        <v>217</v>
      </c>
    </row>
    <row r="90" spans="1:27" ht="12">
      <c r="A90" s="1"/>
      <c r="B90" s="11"/>
      <c r="C90" s="13"/>
      <c r="D90" s="81"/>
      <c r="E90" s="75"/>
      <c r="F90" s="62" t="s">
        <v>35</v>
      </c>
      <c r="G90" s="71"/>
      <c r="H90" s="30">
        <v>100</v>
      </c>
      <c r="I90" s="30">
        <v>100</v>
      </c>
      <c r="J90" s="30"/>
      <c r="K90" s="30">
        <v>8</v>
      </c>
      <c r="L90" s="31">
        <f t="shared" si="4"/>
        <v>92</v>
      </c>
      <c r="M90" s="30"/>
      <c r="N90" s="30"/>
      <c r="O90" s="30"/>
      <c r="P90" s="30"/>
      <c r="Q90" s="30">
        <v>2346</v>
      </c>
      <c r="R90" s="30"/>
      <c r="S90" s="30"/>
      <c r="T90" s="30">
        <v>110</v>
      </c>
      <c r="U90" s="30"/>
      <c r="V90" s="30"/>
      <c r="W90" s="30"/>
      <c r="X90" s="30">
        <v>110</v>
      </c>
      <c r="Y90" s="30"/>
      <c r="Z90" s="30"/>
      <c r="AA90" s="30">
        <v>2511</v>
      </c>
    </row>
    <row r="91" spans="1:27" ht="12">
      <c r="A91" s="1"/>
      <c r="B91" s="11"/>
      <c r="C91" s="13"/>
      <c r="D91" s="81"/>
      <c r="E91" s="75"/>
      <c r="F91" s="62" t="s">
        <v>36</v>
      </c>
      <c r="G91" s="71"/>
      <c r="H91" s="30">
        <v>57</v>
      </c>
      <c r="I91" s="30">
        <v>57</v>
      </c>
      <c r="J91" s="30"/>
      <c r="K91" s="30"/>
      <c r="L91" s="31">
        <f t="shared" si="4"/>
        <v>57</v>
      </c>
      <c r="M91" s="30"/>
      <c r="N91" s="30"/>
      <c r="O91" s="30"/>
      <c r="P91" s="30"/>
      <c r="Q91" s="30">
        <v>1653</v>
      </c>
      <c r="R91" s="30"/>
      <c r="S91" s="30"/>
      <c r="T91" s="30">
        <v>49</v>
      </c>
      <c r="U91" s="30"/>
      <c r="V91" s="30"/>
      <c r="W91" s="30"/>
      <c r="X91" s="30">
        <v>49</v>
      </c>
      <c r="Y91" s="30"/>
      <c r="Z91" s="30"/>
      <c r="AA91" s="30">
        <v>1569</v>
      </c>
    </row>
    <row r="92" spans="1:27" ht="12">
      <c r="A92" s="1"/>
      <c r="B92" s="60" t="s">
        <v>38</v>
      </c>
      <c r="C92" s="61"/>
      <c r="D92" s="82"/>
      <c r="E92" s="77"/>
      <c r="F92" s="43" t="s">
        <v>42</v>
      </c>
      <c r="G92" s="45"/>
      <c r="H92" s="31">
        <f>SUM(H85:H91)</f>
        <v>427</v>
      </c>
      <c r="I92" s="31">
        <f>SUM(I85:I91)</f>
        <v>427</v>
      </c>
      <c r="J92" s="31"/>
      <c r="K92" s="31">
        <f>SUM(K85:K91)</f>
        <v>59</v>
      </c>
      <c r="L92" s="31">
        <f>SUM(L85:L91)</f>
        <v>368</v>
      </c>
      <c r="M92" s="31"/>
      <c r="N92" s="31"/>
      <c r="O92" s="31"/>
      <c r="P92" s="31"/>
      <c r="Q92" s="31">
        <f>SUM(Q85:Q91)</f>
        <v>7945</v>
      </c>
      <c r="R92" s="31"/>
      <c r="S92" s="31"/>
      <c r="T92" s="31">
        <f>SUM(T85:T91)</f>
        <v>434</v>
      </c>
      <c r="U92" s="31"/>
      <c r="V92" s="31">
        <f>SUM(V85:V91)</f>
        <v>64</v>
      </c>
      <c r="W92" s="31"/>
      <c r="X92" s="31">
        <f>SUM(X85:X91)</f>
        <v>370</v>
      </c>
      <c r="Y92" s="31"/>
      <c r="Z92" s="31"/>
      <c r="AA92" s="31">
        <f>SUM(AA85:AA91)</f>
        <v>7954</v>
      </c>
    </row>
    <row r="93" spans="1:27" ht="12">
      <c r="A93" s="1"/>
      <c r="B93" s="60"/>
      <c r="C93" s="61"/>
      <c r="D93" s="24"/>
      <c r="E93" s="25"/>
      <c r="F93" s="62" t="s">
        <v>30</v>
      </c>
      <c r="G93" s="71"/>
      <c r="H93" s="30">
        <v>214</v>
      </c>
      <c r="I93" s="30">
        <v>214</v>
      </c>
      <c r="J93" s="30"/>
      <c r="K93" s="30"/>
      <c r="L93" s="31">
        <f t="shared" si="4"/>
        <v>214</v>
      </c>
      <c r="M93" s="30"/>
      <c r="N93" s="30"/>
      <c r="O93" s="30"/>
      <c r="P93" s="30"/>
      <c r="Q93" s="30">
        <v>5671</v>
      </c>
      <c r="R93" s="30"/>
      <c r="S93" s="30"/>
      <c r="T93" s="30">
        <v>220</v>
      </c>
      <c r="U93" s="30"/>
      <c r="V93" s="30"/>
      <c r="W93" s="30"/>
      <c r="X93" s="30">
        <v>220</v>
      </c>
      <c r="Y93" s="30"/>
      <c r="Z93" s="30"/>
      <c r="AA93" s="30">
        <v>5830</v>
      </c>
    </row>
    <row r="94" spans="1:27" ht="12">
      <c r="A94" s="1"/>
      <c r="B94" s="60"/>
      <c r="C94" s="61"/>
      <c r="D94" s="26"/>
      <c r="E94" s="27"/>
      <c r="F94" s="62" t="s">
        <v>31</v>
      </c>
      <c r="G94" s="71"/>
      <c r="H94" s="30">
        <v>17</v>
      </c>
      <c r="I94" s="30">
        <v>17</v>
      </c>
      <c r="J94" s="30"/>
      <c r="K94" s="30"/>
      <c r="L94" s="31">
        <f t="shared" si="4"/>
        <v>17</v>
      </c>
      <c r="M94" s="30"/>
      <c r="N94" s="30"/>
      <c r="O94" s="30"/>
      <c r="P94" s="30"/>
      <c r="Q94" s="30">
        <v>544</v>
      </c>
      <c r="R94" s="30"/>
      <c r="S94" s="30"/>
      <c r="T94" s="30">
        <v>18</v>
      </c>
      <c r="U94" s="30"/>
      <c r="V94" s="30"/>
      <c r="W94" s="30"/>
      <c r="X94" s="30">
        <v>18</v>
      </c>
      <c r="Y94" s="30"/>
      <c r="Z94" s="30"/>
      <c r="AA94" s="30">
        <v>556</v>
      </c>
    </row>
    <row r="95" spans="1:27" ht="12">
      <c r="A95" s="1"/>
      <c r="B95" s="60"/>
      <c r="C95" s="61"/>
      <c r="D95" s="60" t="s">
        <v>118</v>
      </c>
      <c r="E95" s="61"/>
      <c r="F95" s="62" t="s">
        <v>32</v>
      </c>
      <c r="G95" s="71"/>
      <c r="H95" s="30">
        <v>58</v>
      </c>
      <c r="I95" s="30">
        <v>58</v>
      </c>
      <c r="J95" s="30"/>
      <c r="K95" s="30"/>
      <c r="L95" s="31">
        <f t="shared" si="4"/>
        <v>58</v>
      </c>
      <c r="M95" s="30"/>
      <c r="N95" s="30"/>
      <c r="O95" s="30"/>
      <c r="P95" s="30"/>
      <c r="Q95" s="30">
        <v>2204</v>
      </c>
      <c r="R95" s="30"/>
      <c r="S95" s="30"/>
      <c r="T95" s="30">
        <v>79</v>
      </c>
      <c r="U95" s="30"/>
      <c r="V95" s="30"/>
      <c r="W95" s="30"/>
      <c r="X95" s="30">
        <v>79</v>
      </c>
      <c r="Y95" s="30"/>
      <c r="Z95" s="30"/>
      <c r="AA95" s="30">
        <v>2492</v>
      </c>
    </row>
    <row r="96" spans="1:27" ht="12">
      <c r="A96" s="1"/>
      <c r="B96" s="60"/>
      <c r="C96" s="61"/>
      <c r="D96" s="60"/>
      <c r="E96" s="61"/>
      <c r="F96" s="62" t="s">
        <v>33</v>
      </c>
      <c r="G96" s="71"/>
      <c r="H96" s="30">
        <v>294</v>
      </c>
      <c r="I96" s="30">
        <v>294</v>
      </c>
      <c r="J96" s="30"/>
      <c r="K96" s="30"/>
      <c r="L96" s="31">
        <f t="shared" si="4"/>
        <v>294</v>
      </c>
      <c r="M96" s="30"/>
      <c r="N96" s="30"/>
      <c r="O96" s="30"/>
      <c r="P96" s="30"/>
      <c r="Q96" s="30">
        <v>12936</v>
      </c>
      <c r="R96" s="30"/>
      <c r="S96" s="30"/>
      <c r="T96" s="30">
        <v>303</v>
      </c>
      <c r="U96" s="30"/>
      <c r="V96" s="30"/>
      <c r="W96" s="30"/>
      <c r="X96" s="30">
        <v>303</v>
      </c>
      <c r="Y96" s="30"/>
      <c r="Z96" s="30"/>
      <c r="AA96" s="30">
        <v>13079</v>
      </c>
    </row>
    <row r="97" spans="1:27" ht="12">
      <c r="A97" s="1"/>
      <c r="B97" s="60"/>
      <c r="C97" s="61"/>
      <c r="D97" s="60"/>
      <c r="E97" s="61"/>
      <c r="F97" s="62" t="s">
        <v>40</v>
      </c>
      <c r="G97" s="71"/>
      <c r="H97" s="30">
        <v>3</v>
      </c>
      <c r="I97" s="30">
        <v>3</v>
      </c>
      <c r="J97" s="30"/>
      <c r="K97" s="30"/>
      <c r="L97" s="31">
        <f t="shared" si="4"/>
        <v>3</v>
      </c>
      <c r="M97" s="30"/>
      <c r="N97" s="30"/>
      <c r="O97" s="30"/>
      <c r="P97" s="30"/>
      <c r="Q97" s="30">
        <v>152</v>
      </c>
      <c r="R97" s="30"/>
      <c r="S97" s="30"/>
      <c r="T97" s="30">
        <v>5</v>
      </c>
      <c r="U97" s="30"/>
      <c r="V97" s="30"/>
      <c r="W97" s="30"/>
      <c r="X97" s="30">
        <v>5</v>
      </c>
      <c r="Y97" s="30"/>
      <c r="Z97" s="30"/>
      <c r="AA97" s="30">
        <v>188</v>
      </c>
    </row>
    <row r="98" spans="1:27" ht="12">
      <c r="A98" s="1"/>
      <c r="B98" s="60"/>
      <c r="C98" s="61"/>
      <c r="D98" s="60"/>
      <c r="E98" s="61"/>
      <c r="F98" s="62" t="s">
        <v>35</v>
      </c>
      <c r="G98" s="71"/>
      <c r="H98" s="30"/>
      <c r="I98" s="30"/>
      <c r="J98" s="30"/>
      <c r="K98" s="30"/>
      <c r="L98" s="31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2">
      <c r="A99" s="1"/>
      <c r="B99" s="60"/>
      <c r="C99" s="61"/>
      <c r="D99" s="26"/>
      <c r="E99" s="27"/>
      <c r="F99" s="62" t="s">
        <v>36</v>
      </c>
      <c r="G99" s="71"/>
      <c r="H99" s="30"/>
      <c r="I99" s="30"/>
      <c r="J99" s="30"/>
      <c r="K99" s="30"/>
      <c r="L99" s="31"/>
      <c r="M99" s="30"/>
      <c r="N99" s="30"/>
      <c r="O99" s="30"/>
      <c r="P99" s="30"/>
      <c r="Q99" s="30"/>
      <c r="R99" s="30"/>
      <c r="S99" s="30"/>
      <c r="T99" s="30">
        <v>1</v>
      </c>
      <c r="U99" s="30"/>
      <c r="V99" s="30"/>
      <c r="W99" s="30"/>
      <c r="X99" s="30">
        <v>1</v>
      </c>
      <c r="Y99" s="30"/>
      <c r="Z99" s="30"/>
      <c r="AA99" s="30">
        <v>23</v>
      </c>
    </row>
    <row r="100" spans="1:27" ht="12">
      <c r="A100" s="1"/>
      <c r="B100" s="60"/>
      <c r="C100" s="61"/>
      <c r="D100" s="28"/>
      <c r="E100" s="29"/>
      <c r="F100" s="43" t="s">
        <v>42</v>
      </c>
      <c r="G100" s="45"/>
      <c r="H100" s="31">
        <f>SUM(H93:H99)</f>
        <v>586</v>
      </c>
      <c r="I100" s="31">
        <f>SUM(I93:I99)</f>
        <v>586</v>
      </c>
      <c r="J100" s="31"/>
      <c r="K100" s="31"/>
      <c r="L100" s="31">
        <f>SUM(L93:L99)</f>
        <v>586</v>
      </c>
      <c r="M100" s="31"/>
      <c r="N100" s="31"/>
      <c r="O100" s="31"/>
      <c r="P100" s="31"/>
      <c r="Q100" s="31">
        <f>SUM(Q93:Q99)</f>
        <v>21507</v>
      </c>
      <c r="R100" s="31"/>
      <c r="S100" s="31"/>
      <c r="T100" s="31">
        <f>SUM(T93:T99)</f>
        <v>626</v>
      </c>
      <c r="U100" s="31"/>
      <c r="V100" s="31"/>
      <c r="W100" s="31"/>
      <c r="X100" s="31">
        <f>SUM(X93:X99)</f>
        <v>626</v>
      </c>
      <c r="Y100" s="31"/>
      <c r="Z100" s="31"/>
      <c r="AA100" s="31">
        <f>SUM(AA93:AA99)</f>
        <v>22168</v>
      </c>
    </row>
    <row r="101" spans="1:27" ht="12">
      <c r="A101" s="1"/>
      <c r="B101" s="60"/>
      <c r="C101" s="61"/>
      <c r="D101" s="24"/>
      <c r="E101" s="25"/>
      <c r="F101" s="62" t="s">
        <v>30</v>
      </c>
      <c r="G101" s="71"/>
      <c r="H101" s="30">
        <v>2812</v>
      </c>
      <c r="I101" s="30">
        <v>2801</v>
      </c>
      <c r="J101" s="30">
        <v>375</v>
      </c>
      <c r="K101" s="30">
        <v>67</v>
      </c>
      <c r="L101" s="31">
        <f t="shared" si="4"/>
        <v>2359</v>
      </c>
      <c r="M101" s="30"/>
      <c r="N101" s="30"/>
      <c r="O101" s="30"/>
      <c r="P101" s="30"/>
      <c r="Q101" s="30">
        <v>76188</v>
      </c>
      <c r="R101" s="30"/>
      <c r="S101" s="30"/>
      <c r="T101" s="30">
        <v>2829</v>
      </c>
      <c r="U101" s="30">
        <v>376</v>
      </c>
      <c r="V101" s="30">
        <v>74</v>
      </c>
      <c r="W101" s="30"/>
      <c r="X101" s="30">
        <v>2357</v>
      </c>
      <c r="Y101" s="30"/>
      <c r="Z101" s="30"/>
      <c r="AA101" s="30">
        <v>75538</v>
      </c>
    </row>
    <row r="102" spans="1:27" ht="12">
      <c r="A102" s="1"/>
      <c r="B102" s="60"/>
      <c r="C102" s="61"/>
      <c r="D102" s="26"/>
      <c r="E102" s="27"/>
      <c r="F102" s="62" t="s">
        <v>31</v>
      </c>
      <c r="G102" s="71"/>
      <c r="H102" s="30">
        <v>203</v>
      </c>
      <c r="I102" s="30">
        <v>201</v>
      </c>
      <c r="J102" s="30">
        <v>44</v>
      </c>
      <c r="K102" s="30">
        <v>7</v>
      </c>
      <c r="L102" s="31">
        <f t="shared" si="4"/>
        <v>150</v>
      </c>
      <c r="M102" s="30"/>
      <c r="N102" s="30"/>
      <c r="O102" s="30"/>
      <c r="P102" s="30"/>
      <c r="Q102" s="30">
        <v>3527</v>
      </c>
      <c r="R102" s="30"/>
      <c r="S102" s="30"/>
      <c r="T102" s="30">
        <v>204</v>
      </c>
      <c r="U102" s="30">
        <v>42</v>
      </c>
      <c r="V102" s="30">
        <v>6</v>
      </c>
      <c r="W102" s="30"/>
      <c r="X102" s="30">
        <v>154</v>
      </c>
      <c r="Y102" s="30"/>
      <c r="Z102" s="30"/>
      <c r="AA102" s="30">
        <v>3582</v>
      </c>
    </row>
    <row r="103" spans="1:27" ht="12">
      <c r="A103" s="1"/>
      <c r="B103" s="60"/>
      <c r="C103" s="61"/>
      <c r="D103" s="60" t="s">
        <v>116</v>
      </c>
      <c r="E103" s="61"/>
      <c r="F103" s="62" t="s">
        <v>32</v>
      </c>
      <c r="G103" s="71"/>
      <c r="H103" s="30">
        <v>168</v>
      </c>
      <c r="I103" s="30">
        <v>168</v>
      </c>
      <c r="J103" s="30">
        <v>56</v>
      </c>
      <c r="K103" s="30">
        <v>5</v>
      </c>
      <c r="L103" s="31">
        <f t="shared" si="4"/>
        <v>107</v>
      </c>
      <c r="M103" s="30"/>
      <c r="N103" s="30"/>
      <c r="O103" s="30"/>
      <c r="P103" s="30"/>
      <c r="Q103" s="30">
        <v>5022</v>
      </c>
      <c r="R103" s="30"/>
      <c r="S103" s="30"/>
      <c r="T103" s="30">
        <v>163</v>
      </c>
      <c r="U103" s="30">
        <v>58</v>
      </c>
      <c r="V103" s="30">
        <v>4</v>
      </c>
      <c r="W103" s="30"/>
      <c r="X103" s="30">
        <v>99</v>
      </c>
      <c r="Y103" s="30"/>
      <c r="Z103" s="30"/>
      <c r="AA103" s="30">
        <v>4850</v>
      </c>
    </row>
    <row r="104" spans="1:27" ht="12">
      <c r="A104" s="1"/>
      <c r="B104" s="11"/>
      <c r="C104" s="13"/>
      <c r="D104" s="60"/>
      <c r="E104" s="61"/>
      <c r="F104" s="62" t="s">
        <v>33</v>
      </c>
      <c r="G104" s="71"/>
      <c r="H104" s="30">
        <v>124</v>
      </c>
      <c r="I104" s="30">
        <v>122</v>
      </c>
      <c r="J104" s="30">
        <v>28</v>
      </c>
      <c r="K104" s="30"/>
      <c r="L104" s="31">
        <f t="shared" si="4"/>
        <v>94</v>
      </c>
      <c r="M104" s="30"/>
      <c r="N104" s="30"/>
      <c r="O104" s="30"/>
      <c r="P104" s="30"/>
      <c r="Q104" s="30">
        <v>5062</v>
      </c>
      <c r="R104" s="30"/>
      <c r="S104" s="30"/>
      <c r="T104" s="30">
        <v>111</v>
      </c>
      <c r="U104" s="30">
        <v>25</v>
      </c>
      <c r="V104" s="30"/>
      <c r="W104" s="30"/>
      <c r="X104" s="30">
        <v>83</v>
      </c>
      <c r="Y104" s="30"/>
      <c r="Z104" s="30"/>
      <c r="AA104" s="30">
        <v>4821</v>
      </c>
    </row>
    <row r="105" spans="1:27" ht="12">
      <c r="A105" s="1"/>
      <c r="B105" s="11"/>
      <c r="C105" s="13"/>
      <c r="D105" s="60"/>
      <c r="E105" s="61"/>
      <c r="F105" s="62" t="s">
        <v>34</v>
      </c>
      <c r="G105" s="71"/>
      <c r="H105" s="30">
        <v>28</v>
      </c>
      <c r="I105" s="30">
        <v>28</v>
      </c>
      <c r="J105" s="30">
        <v>11</v>
      </c>
      <c r="K105" s="30"/>
      <c r="L105" s="31">
        <f t="shared" si="4"/>
        <v>17</v>
      </c>
      <c r="M105" s="30"/>
      <c r="N105" s="30"/>
      <c r="O105" s="30"/>
      <c r="P105" s="30"/>
      <c r="Q105" s="30">
        <v>942</v>
      </c>
      <c r="R105" s="30"/>
      <c r="S105" s="30"/>
      <c r="T105" s="30">
        <v>30</v>
      </c>
      <c r="U105" s="30">
        <v>11</v>
      </c>
      <c r="V105" s="30"/>
      <c r="W105" s="30"/>
      <c r="X105" s="30">
        <v>18</v>
      </c>
      <c r="Y105" s="30"/>
      <c r="Z105" s="30"/>
      <c r="AA105" s="30">
        <v>951</v>
      </c>
    </row>
    <row r="106" spans="1:27" ht="12">
      <c r="A106" s="1"/>
      <c r="B106" s="11"/>
      <c r="C106" s="13"/>
      <c r="D106" s="60"/>
      <c r="E106" s="61"/>
      <c r="F106" s="62" t="s">
        <v>35</v>
      </c>
      <c r="G106" s="71"/>
      <c r="H106" s="30">
        <v>8</v>
      </c>
      <c r="I106" s="30">
        <v>7</v>
      </c>
      <c r="J106" s="30">
        <v>2</v>
      </c>
      <c r="K106" s="30"/>
      <c r="L106" s="31">
        <f aca="true" t="shared" si="8" ref="L106:L112">I106-(J106+K106)</f>
        <v>5</v>
      </c>
      <c r="M106" s="30"/>
      <c r="N106" s="30"/>
      <c r="O106" s="30"/>
      <c r="P106" s="30"/>
      <c r="Q106" s="30">
        <v>273</v>
      </c>
      <c r="R106" s="30"/>
      <c r="S106" s="30"/>
      <c r="T106" s="30">
        <v>7</v>
      </c>
      <c r="U106" s="30">
        <v>2</v>
      </c>
      <c r="V106" s="30"/>
      <c r="W106" s="30"/>
      <c r="X106" s="30">
        <v>5</v>
      </c>
      <c r="Y106" s="30"/>
      <c r="Z106" s="30"/>
      <c r="AA106" s="30">
        <v>273</v>
      </c>
    </row>
    <row r="107" spans="1:27" ht="12">
      <c r="A107" s="1"/>
      <c r="B107" s="11"/>
      <c r="C107" s="13"/>
      <c r="D107" s="60"/>
      <c r="E107" s="61"/>
      <c r="F107" s="62" t="s">
        <v>36</v>
      </c>
      <c r="G107" s="71"/>
      <c r="H107" s="30">
        <v>8</v>
      </c>
      <c r="I107" s="30">
        <v>8</v>
      </c>
      <c r="J107" s="30">
        <v>4</v>
      </c>
      <c r="K107" s="30"/>
      <c r="L107" s="31">
        <f t="shared" si="8"/>
        <v>4</v>
      </c>
      <c r="M107" s="30"/>
      <c r="N107" s="30"/>
      <c r="O107" s="30"/>
      <c r="P107" s="30"/>
      <c r="Q107" s="30">
        <v>332</v>
      </c>
      <c r="R107" s="30"/>
      <c r="S107" s="30"/>
      <c r="T107" s="30">
        <v>6</v>
      </c>
      <c r="U107" s="30">
        <v>3</v>
      </c>
      <c r="V107" s="30"/>
      <c r="W107" s="30"/>
      <c r="X107" s="30">
        <v>3</v>
      </c>
      <c r="Y107" s="30"/>
      <c r="Z107" s="30"/>
      <c r="AA107" s="30">
        <v>249</v>
      </c>
    </row>
    <row r="108" spans="1:27" ht="12">
      <c r="A108" s="1"/>
      <c r="B108" s="11"/>
      <c r="C108" s="13"/>
      <c r="D108" s="26"/>
      <c r="E108" s="27"/>
      <c r="F108" s="62" t="s">
        <v>37</v>
      </c>
      <c r="G108" s="71"/>
      <c r="H108" s="30"/>
      <c r="I108" s="30"/>
      <c r="J108" s="30"/>
      <c r="K108" s="30"/>
      <c r="L108" s="31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2">
      <c r="A109" s="1"/>
      <c r="B109" s="11"/>
      <c r="C109" s="13"/>
      <c r="D109" s="28"/>
      <c r="E109" s="29"/>
      <c r="F109" s="43" t="s">
        <v>42</v>
      </c>
      <c r="G109" s="45"/>
      <c r="H109" s="31">
        <f>SUM(H101:H108)</f>
        <v>3351</v>
      </c>
      <c r="I109" s="31">
        <f aca="true" t="shared" si="9" ref="I109:AA109">SUM(I101:I108)</f>
        <v>3335</v>
      </c>
      <c r="J109" s="31">
        <f t="shared" si="9"/>
        <v>520</v>
      </c>
      <c r="K109" s="31">
        <f t="shared" si="9"/>
        <v>79</v>
      </c>
      <c r="L109" s="31">
        <f t="shared" si="9"/>
        <v>2736</v>
      </c>
      <c r="M109" s="31"/>
      <c r="N109" s="31"/>
      <c r="O109" s="31"/>
      <c r="P109" s="31"/>
      <c r="Q109" s="31">
        <f t="shared" si="9"/>
        <v>91346</v>
      </c>
      <c r="R109" s="31"/>
      <c r="S109" s="31"/>
      <c r="T109" s="31">
        <f t="shared" si="9"/>
        <v>3350</v>
      </c>
      <c r="U109" s="31">
        <f t="shared" si="9"/>
        <v>517</v>
      </c>
      <c r="V109" s="31">
        <f t="shared" si="9"/>
        <v>84</v>
      </c>
      <c r="W109" s="31"/>
      <c r="X109" s="31">
        <f t="shared" si="9"/>
        <v>2719</v>
      </c>
      <c r="Y109" s="31"/>
      <c r="Z109" s="31"/>
      <c r="AA109" s="31">
        <f t="shared" si="9"/>
        <v>90264</v>
      </c>
    </row>
    <row r="110" spans="1:27" ht="12">
      <c r="A110" s="1"/>
      <c r="B110" s="11"/>
      <c r="C110" s="13"/>
      <c r="D110" s="35" t="s">
        <v>121</v>
      </c>
      <c r="E110" s="53"/>
      <c r="F110" s="53"/>
      <c r="G110" s="36"/>
      <c r="H110" s="32">
        <f>H92+H100+H109</f>
        <v>4364</v>
      </c>
      <c r="I110" s="32">
        <f aca="true" t="shared" si="10" ref="I110:AA110">I92+I100+I109</f>
        <v>4348</v>
      </c>
      <c r="J110" s="32">
        <f t="shared" si="10"/>
        <v>520</v>
      </c>
      <c r="K110" s="32">
        <f t="shared" si="10"/>
        <v>138</v>
      </c>
      <c r="L110" s="32">
        <f t="shared" si="10"/>
        <v>3690</v>
      </c>
      <c r="M110" s="32"/>
      <c r="N110" s="32"/>
      <c r="O110" s="32"/>
      <c r="P110" s="32"/>
      <c r="Q110" s="32">
        <f t="shared" si="10"/>
        <v>120798</v>
      </c>
      <c r="R110" s="32"/>
      <c r="S110" s="32"/>
      <c r="T110" s="32">
        <f t="shared" si="10"/>
        <v>4410</v>
      </c>
      <c r="U110" s="32">
        <f t="shared" si="10"/>
        <v>517</v>
      </c>
      <c r="V110" s="32">
        <f t="shared" si="10"/>
        <v>148</v>
      </c>
      <c r="W110" s="32"/>
      <c r="X110" s="32">
        <f t="shared" si="10"/>
        <v>3715</v>
      </c>
      <c r="Y110" s="32"/>
      <c r="Z110" s="32"/>
      <c r="AA110" s="32">
        <f t="shared" si="10"/>
        <v>120386</v>
      </c>
    </row>
    <row r="111" spans="1:27" ht="12">
      <c r="A111" s="1"/>
      <c r="B111" s="54" t="s">
        <v>39</v>
      </c>
      <c r="C111" s="55"/>
      <c r="D111" s="55"/>
      <c r="E111" s="56"/>
      <c r="F111" s="62" t="s">
        <v>49</v>
      </c>
      <c r="G111" s="71"/>
      <c r="H111" s="33">
        <v>3201</v>
      </c>
      <c r="I111" s="30">
        <v>3197</v>
      </c>
      <c r="J111" s="30">
        <v>11</v>
      </c>
      <c r="K111" s="30">
        <v>1</v>
      </c>
      <c r="L111" s="31">
        <f t="shared" si="8"/>
        <v>3185</v>
      </c>
      <c r="M111" s="30"/>
      <c r="N111" s="30"/>
      <c r="O111" s="30"/>
      <c r="P111" s="30"/>
      <c r="Q111" s="30">
        <v>76287</v>
      </c>
      <c r="R111" s="30"/>
      <c r="S111" s="30"/>
      <c r="T111" s="30">
        <v>3347</v>
      </c>
      <c r="U111" s="30">
        <v>10</v>
      </c>
      <c r="V111" s="30"/>
      <c r="W111" s="30"/>
      <c r="X111" s="30">
        <v>3327</v>
      </c>
      <c r="Y111" s="30"/>
      <c r="Z111" s="30"/>
      <c r="AA111" s="30">
        <v>74030</v>
      </c>
    </row>
    <row r="112" spans="1:27" ht="12">
      <c r="A112" s="1"/>
      <c r="B112" s="37"/>
      <c r="C112" s="38"/>
      <c r="D112" s="38"/>
      <c r="E112" s="63"/>
      <c r="F112" s="62" t="s">
        <v>47</v>
      </c>
      <c r="G112" s="71"/>
      <c r="H112" s="33">
        <v>19769</v>
      </c>
      <c r="I112" s="30">
        <v>19629</v>
      </c>
      <c r="J112" s="30">
        <v>2273</v>
      </c>
      <c r="K112" s="30">
        <v>1129</v>
      </c>
      <c r="L112" s="31">
        <f t="shared" si="8"/>
        <v>16227</v>
      </c>
      <c r="M112" s="30"/>
      <c r="N112" s="30"/>
      <c r="O112" s="30"/>
      <c r="P112" s="30"/>
      <c r="Q112" s="30">
        <v>359945</v>
      </c>
      <c r="R112" s="30"/>
      <c r="S112" s="30"/>
      <c r="T112" s="30">
        <v>21341</v>
      </c>
      <c r="U112" s="30">
        <v>2298</v>
      </c>
      <c r="V112" s="30">
        <v>1095</v>
      </c>
      <c r="W112" s="30">
        <v>163</v>
      </c>
      <c r="X112" s="30">
        <v>17699</v>
      </c>
      <c r="Y112" s="30"/>
      <c r="Z112" s="30"/>
      <c r="AA112" s="30">
        <v>347179</v>
      </c>
    </row>
    <row r="113" spans="1:27" ht="12">
      <c r="A113" s="1"/>
      <c r="B113" s="57"/>
      <c r="C113" s="58"/>
      <c r="D113" s="58"/>
      <c r="E113" s="59"/>
      <c r="F113" s="62" t="s">
        <v>122</v>
      </c>
      <c r="G113" s="71"/>
      <c r="H113" s="32">
        <f>H111+H112</f>
        <v>22970</v>
      </c>
      <c r="I113" s="32">
        <f aca="true" t="shared" si="11" ref="I113:AA113">I111+I112</f>
        <v>22826</v>
      </c>
      <c r="J113" s="32">
        <f t="shared" si="11"/>
        <v>2284</v>
      </c>
      <c r="K113" s="32">
        <f t="shared" si="11"/>
        <v>1130</v>
      </c>
      <c r="L113" s="32">
        <f t="shared" si="11"/>
        <v>19412</v>
      </c>
      <c r="M113" s="32"/>
      <c r="N113" s="32"/>
      <c r="O113" s="32"/>
      <c r="P113" s="32"/>
      <c r="Q113" s="32">
        <f t="shared" si="11"/>
        <v>436232</v>
      </c>
      <c r="R113" s="32"/>
      <c r="S113" s="32"/>
      <c r="T113" s="32">
        <f t="shared" si="11"/>
        <v>24688</v>
      </c>
      <c r="U113" s="32">
        <f t="shared" si="11"/>
        <v>2308</v>
      </c>
      <c r="V113" s="32">
        <f t="shared" si="11"/>
        <v>1095</v>
      </c>
      <c r="W113" s="32">
        <f t="shared" si="11"/>
        <v>163</v>
      </c>
      <c r="X113" s="32">
        <f t="shared" si="11"/>
        <v>21026</v>
      </c>
      <c r="Y113" s="32"/>
      <c r="Z113" s="32"/>
      <c r="AA113" s="32">
        <f t="shared" si="11"/>
        <v>421209</v>
      </c>
    </row>
    <row r="114" spans="1:27" ht="12">
      <c r="A114" s="1"/>
      <c r="B114" s="40" t="s">
        <v>50</v>
      </c>
      <c r="C114" s="41"/>
      <c r="D114" s="41"/>
      <c r="E114" s="41"/>
      <c r="F114" s="41"/>
      <c r="G114" s="42"/>
      <c r="H114" s="31">
        <f>H32+H84+H110+H113</f>
        <v>1094144</v>
      </c>
      <c r="I114" s="31">
        <f aca="true" t="shared" si="12" ref="I114:AA114">I32+I84+I110+I113</f>
        <v>1081748</v>
      </c>
      <c r="J114" s="31">
        <f t="shared" si="12"/>
        <v>7860</v>
      </c>
      <c r="K114" s="31">
        <f t="shared" si="12"/>
        <v>15946</v>
      </c>
      <c r="L114" s="31">
        <f t="shared" si="12"/>
        <v>1057942</v>
      </c>
      <c r="M114" s="31"/>
      <c r="N114" s="31"/>
      <c r="O114" s="31"/>
      <c r="P114" s="31"/>
      <c r="Q114" s="31">
        <f t="shared" si="12"/>
        <v>37353741</v>
      </c>
      <c r="R114" s="31"/>
      <c r="S114" s="31"/>
      <c r="T114" s="31">
        <f t="shared" si="12"/>
        <v>1114845</v>
      </c>
      <c r="U114" s="31">
        <f t="shared" si="12"/>
        <v>7992</v>
      </c>
      <c r="V114" s="31">
        <f t="shared" si="12"/>
        <v>16525</v>
      </c>
      <c r="W114" s="31">
        <f t="shared" si="12"/>
        <v>14804</v>
      </c>
      <c r="X114" s="31">
        <f t="shared" si="12"/>
        <v>1074944</v>
      </c>
      <c r="Y114" s="31"/>
      <c r="Z114" s="31"/>
      <c r="AA114" s="31">
        <f t="shared" si="12"/>
        <v>37620394</v>
      </c>
    </row>
    <row r="115" spans="1:7" ht="12">
      <c r="A115" s="1"/>
      <c r="B115" s="1"/>
      <c r="C115" s="1"/>
      <c r="D115" s="1"/>
      <c r="E115" s="1"/>
      <c r="F115" s="1"/>
      <c r="G115" s="1"/>
    </row>
    <row r="116" spans="1:7" ht="12">
      <c r="A116" s="1"/>
      <c r="B116" s="1"/>
      <c r="C116" s="1"/>
      <c r="D116" s="1"/>
      <c r="E116" s="1"/>
      <c r="F116" s="1"/>
      <c r="G116" s="1"/>
    </row>
    <row r="117" spans="1:7" ht="12">
      <c r="A117" s="1"/>
      <c r="B117" s="1"/>
      <c r="C117" s="1"/>
      <c r="D117" s="1"/>
      <c r="E117" s="1"/>
      <c r="F117" s="1"/>
      <c r="G117" s="1"/>
    </row>
    <row r="118" spans="1:7" ht="12">
      <c r="A118" s="1"/>
      <c r="B118" s="1"/>
      <c r="C118" s="1"/>
      <c r="D118" s="1"/>
      <c r="E118" s="1"/>
      <c r="F118" s="1"/>
      <c r="G118" s="1"/>
    </row>
    <row r="119" spans="1:7" ht="12">
      <c r="A119" s="1"/>
      <c r="B119" s="1"/>
      <c r="C119" s="1"/>
      <c r="D119" s="1"/>
      <c r="E119" s="1"/>
      <c r="F119" s="1"/>
      <c r="G119" s="1"/>
    </row>
    <row r="120" spans="1:7" ht="12">
      <c r="A120" s="1"/>
      <c r="B120" s="1"/>
      <c r="C120" s="1"/>
      <c r="D120" s="1"/>
      <c r="E120" s="1"/>
      <c r="F120" s="1"/>
      <c r="G120" s="1"/>
    </row>
    <row r="121" spans="1:7" ht="12">
      <c r="A121" s="1"/>
      <c r="B121" s="1"/>
      <c r="C121" s="1"/>
      <c r="D121" s="1"/>
      <c r="E121" s="1"/>
      <c r="F121" s="1"/>
      <c r="G121" s="1"/>
    </row>
    <row r="122" spans="1:7" ht="12">
      <c r="A122" s="1"/>
      <c r="B122" s="1"/>
      <c r="C122" s="1"/>
      <c r="D122" s="1"/>
      <c r="E122" s="1"/>
      <c r="F122" s="1"/>
      <c r="G122" s="1"/>
    </row>
    <row r="123" spans="1:7" ht="12">
      <c r="A123" s="1"/>
      <c r="B123" s="1"/>
      <c r="C123" s="1"/>
      <c r="D123" s="1"/>
      <c r="E123" s="1"/>
      <c r="F123" s="1"/>
      <c r="G123" s="1"/>
    </row>
    <row r="124" spans="1:7" ht="12">
      <c r="A124" s="1"/>
      <c r="B124" s="1"/>
      <c r="C124" s="1"/>
      <c r="D124" s="1"/>
      <c r="E124" s="1"/>
      <c r="F124" s="1"/>
      <c r="G124" s="1"/>
    </row>
    <row r="125" spans="1:7" ht="12">
      <c r="A125" s="1"/>
      <c r="B125" s="1"/>
      <c r="C125" s="1"/>
      <c r="D125" s="1"/>
      <c r="E125" s="1"/>
      <c r="F125" s="1"/>
      <c r="G125" s="1"/>
    </row>
    <row r="126" spans="1:7" ht="12">
      <c r="A126" s="1"/>
      <c r="B126" s="1"/>
      <c r="C126" s="1"/>
      <c r="D126" s="1"/>
      <c r="E126" s="1"/>
      <c r="F126" s="1"/>
      <c r="G126" s="1"/>
    </row>
    <row r="127" spans="1:7" ht="12">
      <c r="A127" s="1"/>
      <c r="B127" s="1"/>
      <c r="C127" s="1"/>
      <c r="D127" s="1"/>
      <c r="E127" s="1"/>
      <c r="F127" s="1"/>
      <c r="G127" s="1"/>
    </row>
    <row r="128" spans="1:7" ht="12">
      <c r="A128" s="1"/>
      <c r="B128" s="1"/>
      <c r="C128" s="1"/>
      <c r="D128" s="1"/>
      <c r="E128" s="1"/>
      <c r="F128" s="1"/>
      <c r="G128" s="1"/>
    </row>
    <row r="129" spans="1:7" ht="12">
      <c r="A129" s="1"/>
      <c r="B129" s="1"/>
      <c r="C129" s="1"/>
      <c r="D129" s="1"/>
      <c r="E129" s="1"/>
      <c r="F129" s="1"/>
      <c r="G129" s="1"/>
    </row>
    <row r="130" spans="1:7" ht="12">
      <c r="A130" s="1"/>
      <c r="B130" s="1"/>
      <c r="C130" s="1"/>
      <c r="D130" s="1"/>
      <c r="E130" s="1"/>
      <c r="F130" s="1"/>
      <c r="G130" s="1"/>
    </row>
    <row r="131" spans="1:7" ht="12">
      <c r="A131" s="1"/>
      <c r="B131" s="1"/>
      <c r="C131" s="1"/>
      <c r="D131" s="1"/>
      <c r="E131" s="1"/>
      <c r="F131" s="1"/>
      <c r="G131" s="1"/>
    </row>
    <row r="132" spans="1:7" ht="12">
      <c r="A132" s="1"/>
      <c r="B132" s="1"/>
      <c r="C132" s="1"/>
      <c r="D132" s="1"/>
      <c r="E132" s="1"/>
      <c r="F132" s="1"/>
      <c r="G132" s="1"/>
    </row>
    <row r="133" spans="1:7" ht="12">
      <c r="A133" s="1"/>
      <c r="B133" s="1"/>
      <c r="C133" s="1"/>
      <c r="D133" s="1"/>
      <c r="E133" s="1"/>
      <c r="F133" s="1"/>
      <c r="G133" s="1"/>
    </row>
    <row r="134" spans="1:7" ht="12">
      <c r="A134" s="1"/>
      <c r="B134" s="1"/>
      <c r="C134" s="1"/>
      <c r="D134" s="1"/>
      <c r="E134" s="1"/>
      <c r="F134" s="1"/>
      <c r="G134" s="1"/>
    </row>
    <row r="135" spans="1:7" ht="12">
      <c r="A135" s="1"/>
      <c r="B135" s="1"/>
      <c r="C135" s="1"/>
      <c r="D135" s="1"/>
      <c r="E135" s="1"/>
      <c r="F135" s="1"/>
      <c r="G135" s="1"/>
    </row>
    <row r="136" spans="1:7" ht="12">
      <c r="A136" s="1"/>
      <c r="B136" s="1"/>
      <c r="C136" s="1"/>
      <c r="D136" s="1"/>
      <c r="E136" s="1"/>
      <c r="F136" s="1"/>
      <c r="G136" s="1"/>
    </row>
    <row r="137" spans="1:7" ht="12">
      <c r="A137" s="1"/>
      <c r="B137" s="1"/>
      <c r="C137" s="1"/>
      <c r="D137" s="1"/>
      <c r="E137" s="1"/>
      <c r="F137" s="1"/>
      <c r="G137" s="1"/>
    </row>
    <row r="138" spans="1:7" ht="12">
      <c r="A138" s="1"/>
      <c r="B138" s="1"/>
      <c r="C138" s="1"/>
      <c r="D138" s="1"/>
      <c r="E138" s="1"/>
      <c r="F138" s="1"/>
      <c r="G138" s="1"/>
    </row>
    <row r="139" spans="1:7" ht="12">
      <c r="A139" s="1"/>
      <c r="B139" s="1"/>
      <c r="C139" s="1"/>
      <c r="D139" s="1"/>
      <c r="E139" s="1"/>
      <c r="F139" s="1"/>
      <c r="G139" s="1"/>
    </row>
    <row r="140" spans="1:7" ht="12">
      <c r="A140" s="1"/>
      <c r="B140" s="1"/>
      <c r="C140" s="1"/>
      <c r="D140" s="1"/>
      <c r="E140" s="1"/>
      <c r="F140" s="1"/>
      <c r="G140" s="1"/>
    </row>
    <row r="141" spans="1:7" ht="12">
      <c r="A141" s="1"/>
      <c r="B141" s="1"/>
      <c r="C141" s="1"/>
      <c r="D141" s="1"/>
      <c r="E141" s="1"/>
      <c r="F141" s="1"/>
      <c r="G141" s="1"/>
    </row>
    <row r="142" spans="1:7" ht="12">
      <c r="A142" s="1"/>
      <c r="B142" s="1"/>
      <c r="C142" s="1"/>
      <c r="D142" s="1"/>
      <c r="E142" s="1"/>
      <c r="F142" s="1"/>
      <c r="G142" s="1"/>
    </row>
    <row r="143" spans="1:7" ht="12">
      <c r="A143" s="1"/>
      <c r="B143" s="1"/>
      <c r="C143" s="1"/>
      <c r="D143" s="1"/>
      <c r="E143" s="1"/>
      <c r="F143" s="1"/>
      <c r="G143" s="1"/>
    </row>
    <row r="144" spans="1:7" ht="12">
      <c r="A144" s="1"/>
      <c r="B144" s="1"/>
      <c r="C144" s="1"/>
      <c r="D144" s="1"/>
      <c r="E144" s="1"/>
      <c r="F144" s="1"/>
      <c r="G144" s="1"/>
    </row>
    <row r="145" spans="1:7" ht="12">
      <c r="A145" s="1"/>
      <c r="B145" s="1"/>
      <c r="C145" s="1"/>
      <c r="D145" s="1"/>
      <c r="E145" s="1"/>
      <c r="F145" s="1"/>
      <c r="G145" s="1"/>
    </row>
    <row r="146" spans="1:7" ht="12">
      <c r="A146" s="1"/>
      <c r="B146" s="1"/>
      <c r="C146" s="1"/>
      <c r="D146" s="1"/>
      <c r="E146" s="1"/>
      <c r="F146" s="1"/>
      <c r="G146" s="1"/>
    </row>
    <row r="147" spans="1:7" ht="12">
      <c r="A147" s="1"/>
      <c r="B147" s="1"/>
      <c r="C147" s="1"/>
      <c r="D147" s="1"/>
      <c r="E147" s="1"/>
      <c r="F147" s="1"/>
      <c r="G147" s="1"/>
    </row>
    <row r="148" spans="1:7" ht="12">
      <c r="A148" s="1"/>
      <c r="B148" s="1"/>
      <c r="C148" s="1"/>
      <c r="D148" s="1"/>
      <c r="E148" s="1"/>
      <c r="F148" s="1"/>
      <c r="G148" s="1"/>
    </row>
    <row r="149" spans="1:7" ht="12">
      <c r="A149" s="1"/>
      <c r="B149" s="1"/>
      <c r="C149" s="1"/>
      <c r="D149" s="1"/>
      <c r="E149" s="1"/>
      <c r="F149" s="1"/>
      <c r="G149" s="1"/>
    </row>
    <row r="150" spans="1:7" ht="12">
      <c r="A150" s="1"/>
      <c r="B150" s="1"/>
      <c r="C150" s="1"/>
      <c r="D150" s="1"/>
      <c r="E150" s="1"/>
      <c r="F150" s="1"/>
      <c r="G150" s="1"/>
    </row>
    <row r="151" spans="1:7" ht="12">
      <c r="A151" s="1"/>
      <c r="B151" s="1"/>
      <c r="C151" s="1"/>
      <c r="D151" s="1"/>
      <c r="E151" s="1"/>
      <c r="F151" s="1"/>
      <c r="G151" s="1"/>
    </row>
    <row r="152" spans="1:7" ht="12">
      <c r="A152" s="1"/>
      <c r="B152" s="1"/>
      <c r="C152" s="1"/>
      <c r="D152" s="1"/>
      <c r="E152" s="1"/>
      <c r="F152" s="1"/>
      <c r="G152" s="1"/>
    </row>
    <row r="153" spans="1:7" ht="12">
      <c r="A153" s="1"/>
      <c r="B153" s="1"/>
      <c r="C153" s="1"/>
      <c r="D153" s="1"/>
      <c r="E153" s="1"/>
      <c r="F153" s="1"/>
      <c r="G153" s="1"/>
    </row>
    <row r="154" spans="1:7" ht="12">
      <c r="A154" s="1"/>
      <c r="B154" s="1"/>
      <c r="C154" s="1"/>
      <c r="D154" s="1"/>
      <c r="E154" s="1"/>
      <c r="F154" s="1"/>
      <c r="G154" s="1"/>
    </row>
    <row r="155" spans="1:7" ht="12">
      <c r="A155" s="1"/>
      <c r="B155" s="1"/>
      <c r="C155" s="1"/>
      <c r="D155" s="1"/>
      <c r="E155" s="1"/>
      <c r="F155" s="1"/>
      <c r="G155" s="1"/>
    </row>
    <row r="156" spans="1:7" ht="12">
      <c r="A156" s="1"/>
      <c r="B156" s="1"/>
      <c r="C156" s="1"/>
      <c r="D156" s="1"/>
      <c r="E156" s="1"/>
      <c r="F156" s="1"/>
      <c r="G156" s="1"/>
    </row>
    <row r="157" spans="1:7" ht="12">
      <c r="A157" s="1"/>
      <c r="B157" s="1"/>
      <c r="C157" s="1"/>
      <c r="D157" s="1"/>
      <c r="E157" s="1"/>
      <c r="F157" s="1"/>
      <c r="G157" s="1"/>
    </row>
    <row r="158" spans="1:7" ht="12">
      <c r="A158" s="1"/>
      <c r="B158" s="1"/>
      <c r="C158" s="1"/>
      <c r="D158" s="1"/>
      <c r="E158" s="1"/>
      <c r="F158" s="1"/>
      <c r="G158" s="1"/>
    </row>
    <row r="159" spans="1:7" ht="12">
      <c r="A159" s="1"/>
      <c r="B159" s="1"/>
      <c r="C159" s="1"/>
      <c r="D159" s="1"/>
      <c r="E159" s="1"/>
      <c r="F159" s="1"/>
      <c r="G159" s="1"/>
    </row>
    <row r="160" spans="1:7" ht="12">
      <c r="A160" s="1"/>
      <c r="B160" s="1"/>
      <c r="C160" s="1"/>
      <c r="D160" s="1"/>
      <c r="E160" s="1"/>
      <c r="F160" s="1"/>
      <c r="G160" s="1"/>
    </row>
    <row r="161" spans="1:7" ht="12">
      <c r="A161" s="1"/>
      <c r="B161" s="1"/>
      <c r="C161" s="1"/>
      <c r="D161" s="1"/>
      <c r="E161" s="1"/>
      <c r="F161" s="1"/>
      <c r="G161" s="1"/>
    </row>
    <row r="162" spans="1:7" ht="12">
      <c r="A162" s="1"/>
      <c r="B162" s="1"/>
      <c r="C162" s="1"/>
      <c r="D162" s="1"/>
      <c r="E162" s="1"/>
      <c r="F162" s="1"/>
      <c r="G162" s="1"/>
    </row>
    <row r="163" spans="1:7" ht="12">
      <c r="A163" s="1"/>
      <c r="B163" s="1"/>
      <c r="C163" s="1"/>
      <c r="D163" s="1"/>
      <c r="E163" s="1"/>
      <c r="F163" s="1"/>
      <c r="G163" s="1"/>
    </row>
    <row r="164" spans="1:7" ht="12">
      <c r="A164" s="1"/>
      <c r="B164" s="1"/>
      <c r="C164" s="1"/>
      <c r="D164" s="1"/>
      <c r="E164" s="1"/>
      <c r="F164" s="1"/>
      <c r="G164" s="1"/>
    </row>
    <row r="165" spans="1:7" ht="12">
      <c r="A165" s="1"/>
      <c r="B165" s="1"/>
      <c r="C165" s="1"/>
      <c r="D165" s="1"/>
      <c r="E165" s="1"/>
      <c r="F165" s="1"/>
      <c r="G165" s="1"/>
    </row>
    <row r="166" spans="1:7" ht="12">
      <c r="A166" s="1"/>
      <c r="B166" s="1"/>
      <c r="C166" s="1"/>
      <c r="D166" s="1"/>
      <c r="E166" s="1"/>
      <c r="F166" s="1"/>
      <c r="G166" s="1"/>
    </row>
    <row r="167" spans="1:7" ht="12">
      <c r="A167" s="1"/>
      <c r="B167" s="1"/>
      <c r="C167" s="1"/>
      <c r="D167" s="1"/>
      <c r="E167" s="1"/>
      <c r="F167" s="1"/>
      <c r="G167" s="1"/>
    </row>
    <row r="168" spans="1:7" ht="12">
      <c r="A168" s="1"/>
      <c r="B168" s="1"/>
      <c r="C168" s="1"/>
      <c r="D168" s="1"/>
      <c r="E168" s="1"/>
      <c r="F168" s="1"/>
      <c r="G168" s="1"/>
    </row>
    <row r="169" spans="1:7" ht="12">
      <c r="A169" s="1"/>
      <c r="B169" s="1"/>
      <c r="C169" s="1"/>
      <c r="D169" s="1"/>
      <c r="E169" s="1"/>
      <c r="F169" s="1"/>
      <c r="G169" s="1"/>
    </row>
    <row r="170" spans="1:7" ht="12">
      <c r="A170" s="1"/>
      <c r="B170" s="1"/>
      <c r="C170" s="1"/>
      <c r="D170" s="1"/>
      <c r="E170" s="1"/>
      <c r="F170" s="1"/>
      <c r="G170" s="1"/>
    </row>
    <row r="171" spans="1:7" ht="12">
      <c r="A171" s="1"/>
      <c r="B171" s="1"/>
      <c r="C171" s="1"/>
      <c r="D171" s="1"/>
      <c r="E171" s="1"/>
      <c r="F171" s="1"/>
      <c r="G171" s="1"/>
    </row>
    <row r="172" spans="1:7" ht="12">
      <c r="A172" s="1"/>
      <c r="B172" s="1"/>
      <c r="C172" s="1"/>
      <c r="D172" s="1"/>
      <c r="E172" s="1"/>
      <c r="F172" s="1"/>
      <c r="G172" s="1"/>
    </row>
    <row r="173" spans="1:7" ht="12">
      <c r="A173" s="1"/>
      <c r="B173" s="1"/>
      <c r="C173" s="1"/>
      <c r="D173" s="1"/>
      <c r="E173" s="1"/>
      <c r="F173" s="1"/>
      <c r="G173" s="1"/>
    </row>
  </sheetData>
  <mergeCells count="128">
    <mergeCell ref="F113:G113"/>
    <mergeCell ref="F108:G108"/>
    <mergeCell ref="F109:G109"/>
    <mergeCell ref="F92:G92"/>
    <mergeCell ref="F112:G112"/>
    <mergeCell ref="F111:G111"/>
    <mergeCell ref="F104:G104"/>
    <mergeCell ref="F105:G105"/>
    <mergeCell ref="F106:G106"/>
    <mergeCell ref="F107:G107"/>
    <mergeCell ref="F100:G100"/>
    <mergeCell ref="F101:G101"/>
    <mergeCell ref="F102:G102"/>
    <mergeCell ref="F103:G103"/>
    <mergeCell ref="F96:G96"/>
    <mergeCell ref="F97:G97"/>
    <mergeCell ref="F98:G98"/>
    <mergeCell ref="F99:G99"/>
    <mergeCell ref="F95:G95"/>
    <mergeCell ref="F88:G88"/>
    <mergeCell ref="F89:G89"/>
    <mergeCell ref="F90:G90"/>
    <mergeCell ref="F91:G91"/>
    <mergeCell ref="B14:C26"/>
    <mergeCell ref="C69:C77"/>
    <mergeCell ref="F85:G85"/>
    <mergeCell ref="F20:G20"/>
    <mergeCell ref="F21:G21"/>
    <mergeCell ref="F26:G26"/>
    <mergeCell ref="D35:E41"/>
    <mergeCell ref="E69:E72"/>
    <mergeCell ref="D65:D72"/>
    <mergeCell ref="F66:G66"/>
    <mergeCell ref="B41:B50"/>
    <mergeCell ref="C36:C52"/>
    <mergeCell ref="E65:E68"/>
    <mergeCell ref="F38:G38"/>
    <mergeCell ref="F39:G39"/>
    <mergeCell ref="F40:G40"/>
    <mergeCell ref="F41:G41"/>
    <mergeCell ref="F42:G42"/>
    <mergeCell ref="F43:G43"/>
    <mergeCell ref="D46:E52"/>
    <mergeCell ref="F44:G44"/>
    <mergeCell ref="D10:E17"/>
    <mergeCell ref="D22:E29"/>
    <mergeCell ref="F27:G27"/>
    <mergeCell ref="F28:G28"/>
    <mergeCell ref="F29:G29"/>
    <mergeCell ref="F30:G30"/>
    <mergeCell ref="F18:G18"/>
    <mergeCell ref="F19:G19"/>
    <mergeCell ref="F12:G12"/>
    <mergeCell ref="D103:E107"/>
    <mergeCell ref="D95:E98"/>
    <mergeCell ref="D85:E92"/>
    <mergeCell ref="D64:G64"/>
    <mergeCell ref="F67:G67"/>
    <mergeCell ref="F68:G68"/>
    <mergeCell ref="F86:G86"/>
    <mergeCell ref="F87:G87"/>
    <mergeCell ref="F93:G93"/>
    <mergeCell ref="F94:G94"/>
    <mergeCell ref="F14:G14"/>
    <mergeCell ref="F15:G15"/>
    <mergeCell ref="F31:G31"/>
    <mergeCell ref="F8:G8"/>
    <mergeCell ref="F9:G9"/>
    <mergeCell ref="F10:G10"/>
    <mergeCell ref="F11:G11"/>
    <mergeCell ref="B3:G7"/>
    <mergeCell ref="D32:G32"/>
    <mergeCell ref="F33:G33"/>
    <mergeCell ref="F22:G22"/>
    <mergeCell ref="F23:G23"/>
    <mergeCell ref="F24:G24"/>
    <mergeCell ref="F25:G25"/>
    <mergeCell ref="F16:G16"/>
    <mergeCell ref="F17:G17"/>
    <mergeCell ref="F13:G13"/>
    <mergeCell ref="F34:G34"/>
    <mergeCell ref="F35:G35"/>
    <mergeCell ref="F36:G36"/>
    <mergeCell ref="F37:G37"/>
    <mergeCell ref="F45:G45"/>
    <mergeCell ref="F46:G46"/>
    <mergeCell ref="F47:G47"/>
    <mergeCell ref="F48:G48"/>
    <mergeCell ref="F49:G49"/>
    <mergeCell ref="F54:G54"/>
    <mergeCell ref="C57:C63"/>
    <mergeCell ref="F50:G50"/>
    <mergeCell ref="F51:G51"/>
    <mergeCell ref="F52:G52"/>
    <mergeCell ref="F53:G53"/>
    <mergeCell ref="D60:E63"/>
    <mergeCell ref="D56:E59"/>
    <mergeCell ref="F56:F57"/>
    <mergeCell ref="F58:F59"/>
    <mergeCell ref="F73:G73"/>
    <mergeCell ref="F74:G74"/>
    <mergeCell ref="F60:F61"/>
    <mergeCell ref="F62:F63"/>
    <mergeCell ref="F71:G71"/>
    <mergeCell ref="F72:G72"/>
    <mergeCell ref="F69:G69"/>
    <mergeCell ref="F70:G70"/>
    <mergeCell ref="F65:G65"/>
    <mergeCell ref="D110:G110"/>
    <mergeCell ref="B111:E113"/>
    <mergeCell ref="F75:G75"/>
    <mergeCell ref="F76:G76"/>
    <mergeCell ref="F77:G77"/>
    <mergeCell ref="F78:G78"/>
    <mergeCell ref="E73:E76"/>
    <mergeCell ref="E77:E80"/>
    <mergeCell ref="D73:D80"/>
    <mergeCell ref="B67:B76"/>
    <mergeCell ref="B114:G114"/>
    <mergeCell ref="D55:G55"/>
    <mergeCell ref="F82:G82"/>
    <mergeCell ref="F83:G83"/>
    <mergeCell ref="D81:G81"/>
    <mergeCell ref="C84:G84"/>
    <mergeCell ref="C82:E83"/>
    <mergeCell ref="B92:C103"/>
    <mergeCell ref="F79:G79"/>
    <mergeCell ref="F80:G80"/>
  </mergeCells>
  <printOptions/>
  <pageMargins left="0.75" right="0.75" top="1" bottom="1" header="0.512" footer="0.512"/>
  <pageSetup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2001-05-29T08:46:38Z</cp:lastPrinted>
  <dcterms:created xsi:type="dcterms:W3CDTF">2000-09-05T01:10:07Z</dcterms:created>
  <dcterms:modified xsi:type="dcterms:W3CDTF">2002-01-25T08:26:54Z</dcterms:modified>
  <cp:category/>
  <cp:version/>
  <cp:contentType/>
  <cp:contentStatus/>
</cp:coreProperties>
</file>