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tabRatio="601" activeTab="0"/>
  </bookViews>
  <sheets>
    <sheet name="５１表" sheetId="1" r:id="rId1"/>
  </sheets>
  <definedNames>
    <definedName name="_xlnm.Print_Titles" localSheetId="0">'５１表'!$1:$7</definedName>
  </definedNames>
  <calcPr fullCalcOnLoad="1"/>
</workbook>
</file>

<file path=xl/sharedStrings.xml><?xml version="1.0" encoding="utf-8"?>
<sst xmlns="http://schemas.openxmlformats.org/spreadsheetml/2006/main" count="222" uniqueCount="157">
  <si>
    <t>トレ｜ラ｜・準乗用車・三輪車以外</t>
  </si>
  <si>
    <t>小　　計</t>
  </si>
  <si>
    <t>営　　業　　用　</t>
  </si>
  <si>
    <t>⑤のうち積雪に</t>
  </si>
  <si>
    <t>ールを動力源と</t>
  </si>
  <si>
    <t>⑤のうち天然ガ</t>
  </si>
  <si>
    <t>スを動力源とす</t>
  </si>
  <si>
    <t>非課税台数</t>
  </si>
  <si>
    <t>分　　　　　　</t>
  </si>
  <si>
    <t>調定額　　　</t>
  </si>
  <si>
    <t>登録台数　</t>
  </si>
  <si>
    <t>営　　業　　用</t>
  </si>
  <si>
    <t>自　　家　　　用　　　　　　</t>
  </si>
  <si>
    <t>営業用</t>
  </si>
  <si>
    <t>牽　　引　　車</t>
  </si>
  <si>
    <t>被　　牽　　引　　車</t>
  </si>
  <si>
    <t>１トン以下</t>
  </si>
  <si>
    <t>１トン超</t>
  </si>
  <si>
    <t>営　　　業　　　用</t>
  </si>
  <si>
    <t>自　　　家　　　用</t>
  </si>
  <si>
    <t>一　　　般　　　乗　　　合　　　用</t>
  </si>
  <si>
    <t>そ　　　の　　　他</t>
  </si>
  <si>
    <t>トレ｜ラ｜</t>
  </si>
  <si>
    <t>　　　　 計　　　　　　　Ｃ</t>
  </si>
  <si>
    <t>区　　　　　　　　分</t>
  </si>
  <si>
    <t>賦課期日現在</t>
  </si>
  <si>
    <t>②のうち非課</t>
  </si>
  <si>
    <t>②のうち課税</t>
  </si>
  <si>
    <t>⑤のうち合衆国</t>
  </si>
  <si>
    <t>⑤のうちメタノ</t>
  </si>
  <si>
    <t>賦課期日現在</t>
  </si>
  <si>
    <t>⑩のうち⑥に</t>
  </si>
  <si>
    <t>⑩のうち⑦に</t>
  </si>
  <si>
    <t>年度末現在</t>
  </si>
  <si>
    <t>⑮のうち身体障</t>
  </si>
  <si>
    <t>⑰のうちメタノ</t>
  </si>
  <si>
    <t>⑰のうち天然ガ</t>
  </si>
  <si>
    <t>登録台数　　</t>
  </si>
  <si>
    <t>台数　　　　</t>
  </si>
  <si>
    <t>税台数　　　</t>
  </si>
  <si>
    <t>②－（③＋④）</t>
  </si>
  <si>
    <t>よる軽減税率の</t>
  </si>
  <si>
    <t>係る調定額　</t>
  </si>
  <si>
    <t>課税台数　</t>
  </si>
  <si>
    <t>ールを動力源と</t>
  </si>
  <si>
    <t>スを動力源とす</t>
  </si>
  <si>
    <t>調定額　　</t>
  </si>
  <si>
    <t>の　　　　　　</t>
  </si>
  <si>
    <t>する自動車の台</t>
  </si>
  <si>
    <t xml:space="preserve">① </t>
  </si>
  <si>
    <t xml:space="preserve">② </t>
  </si>
  <si>
    <t xml:space="preserve">③ </t>
  </si>
  <si>
    <t xml:space="preserve">④ </t>
  </si>
  <si>
    <t xml:space="preserve">⑤ </t>
  </si>
  <si>
    <t xml:space="preserve">⑥ </t>
  </si>
  <si>
    <t>の　　　　⑦　</t>
  </si>
  <si>
    <t xml:space="preserve">数　　　 　⑧ </t>
  </si>
  <si>
    <t xml:space="preserve">⑨ </t>
  </si>
  <si>
    <t xml:space="preserve">⑩ </t>
  </si>
  <si>
    <t xml:space="preserve">⑪ </t>
  </si>
  <si>
    <t xml:space="preserve">⑫ </t>
  </si>
  <si>
    <t xml:space="preserve">⑬ </t>
  </si>
  <si>
    <t xml:space="preserve">⑭ </t>
  </si>
  <si>
    <t xml:space="preserve">⑮ </t>
  </si>
  <si>
    <t xml:space="preserve">⑯ </t>
  </si>
  <si>
    <t xml:space="preserve">⑰ </t>
  </si>
  <si>
    <t xml:space="preserve">数　　　 　⑱ </t>
  </si>
  <si>
    <t xml:space="preserve">⑲ </t>
  </si>
  <si>
    <t xml:space="preserve">⑳ </t>
  </si>
  <si>
    <t>（千円）</t>
  </si>
  <si>
    <t>1,000㏄以下</t>
  </si>
  <si>
    <t>1,000cc超1,500cc以下</t>
  </si>
  <si>
    <t>1,500cc超2,000cc以下</t>
  </si>
  <si>
    <t>2,000cc超2,500cc以下</t>
  </si>
  <si>
    <t>2,500cc超3,000cc以下</t>
  </si>
  <si>
    <t>3,000cc超3,500cc以下</t>
  </si>
  <si>
    <t>乗　　用　　車</t>
  </si>
  <si>
    <t>3,500cc超4,000cc以下</t>
  </si>
  <si>
    <t>4,000cc超4,500cc以下</t>
  </si>
  <si>
    <t>4,500cc超6,000cc以下</t>
  </si>
  <si>
    <t>6,000cc超</t>
  </si>
  <si>
    <t>小　　計</t>
  </si>
  <si>
    <t>1,000cc超1,500cc以下</t>
  </si>
  <si>
    <t>1,500cc超2,000cc以下</t>
  </si>
  <si>
    <t>2,000cc超2,500cc以下</t>
  </si>
  <si>
    <t>2,500cc超3,000cc以下</t>
  </si>
  <si>
    <t>3,000cc超3,500cc以下</t>
  </si>
  <si>
    <t>3,500cc超4,000cc以下</t>
  </si>
  <si>
    <t>4,000cc超4,500cc以下</t>
  </si>
  <si>
    <t>4,500cc超6,000cc以下</t>
  </si>
  <si>
    <t>　　　　計　 　　　　　　Ａ</t>
  </si>
  <si>
    <t>１トン以下</t>
  </si>
  <si>
    <t>１トン超２トン以下</t>
  </si>
  <si>
    <t>２トン超３トン以下</t>
  </si>
  <si>
    <t>３トン超４トン以下</t>
  </si>
  <si>
    <t>４トン超５トン以下</t>
  </si>
  <si>
    <t>５トン超６トン以下</t>
  </si>
  <si>
    <t>６トン超７トン以下</t>
  </si>
  <si>
    <t>７トン超８トン以下</t>
  </si>
  <si>
    <t>トラック</t>
  </si>
  <si>
    <t>８トン超10トン以下</t>
  </si>
  <si>
    <t>10トン超12トン以下</t>
  </si>
  <si>
    <t>12トン超</t>
  </si>
  <si>
    <t>１トン以下</t>
  </si>
  <si>
    <t>小　　計</t>
  </si>
  <si>
    <t>小　型　車</t>
  </si>
  <si>
    <t>普　通　車</t>
  </si>
  <si>
    <t>自家用</t>
  </si>
  <si>
    <t>小　型　車</t>
  </si>
  <si>
    <t>1,000cc以下</t>
  </si>
  <si>
    <t>1,500cc超</t>
  </si>
  <si>
    <t>自家用</t>
  </si>
  <si>
    <t>1,000cc超1,500cc以下</t>
  </si>
  <si>
    <t>営業用</t>
  </si>
  <si>
    <t>自家用</t>
  </si>
  <si>
    <t>三輪車</t>
  </si>
  <si>
    <t>自　　家　　用</t>
  </si>
  <si>
    <t>80人超</t>
  </si>
  <si>
    <t>バ　　ス</t>
  </si>
  <si>
    <t>トレーラー</t>
  </si>
  <si>
    <t>差引課税台数</t>
  </si>
  <si>
    <t>年度末現在　</t>
  </si>
  <si>
    <t>免除台数　　</t>
  </si>
  <si>
    <t>軍隊の構成員等</t>
  </si>
  <si>
    <t>課税免除台数</t>
  </si>
  <si>
    <t>害者等に係るも</t>
  </si>
  <si>
    <t>適用を受けたも</t>
  </si>
  <si>
    <t>する自動車の台</t>
  </si>
  <si>
    <t>る自動車の台数</t>
  </si>
  <si>
    <t>電　気　自　動　車</t>
  </si>
  <si>
    <t>小　型　車</t>
  </si>
  <si>
    <t>普　通　車</t>
  </si>
  <si>
    <t>営業用</t>
  </si>
  <si>
    <t>小　　計</t>
  </si>
  <si>
    <t>準乗用車</t>
  </si>
  <si>
    <t>1,000cc以下</t>
  </si>
  <si>
    <t>営　　業　　用</t>
  </si>
  <si>
    <t>　　　　　　計　　　　　　　Ｂ</t>
  </si>
  <si>
    <t>30人以下</t>
  </si>
  <si>
    <t>30人超40人以下</t>
  </si>
  <si>
    <t>40人超50人以下</t>
  </si>
  <si>
    <t>50人超60人以下</t>
  </si>
  <si>
    <t>60人超70人以下</t>
  </si>
  <si>
    <t>70人超80人以下</t>
  </si>
  <si>
    <t>特種用途車</t>
  </si>
  <si>
    <t>　　　計　　　　 　Ｄ　　</t>
  </si>
  <si>
    <t>　　合　計　　　Ａ＋Ｂ＋Ｃ＋Ｄ</t>
  </si>
  <si>
    <t>７　自動車税に関する調　（平成14年度）</t>
  </si>
  <si>
    <r>
      <t>普　通　車(</t>
    </r>
    <r>
      <rPr>
        <sz val="10"/>
        <rFont val="ＭＳ 明朝"/>
        <family val="1"/>
      </rPr>
      <t>8t以下)</t>
    </r>
  </si>
  <si>
    <r>
      <t>普　通　車(</t>
    </r>
    <r>
      <rPr>
        <sz val="10"/>
        <rFont val="ＭＳ 明朝"/>
        <family val="1"/>
      </rPr>
      <t>8t超)</t>
    </r>
  </si>
  <si>
    <t>（千円）</t>
  </si>
  <si>
    <t>係るものの台数</t>
  </si>
  <si>
    <t>⑤のうち軽課に</t>
  </si>
  <si>
    <t>⑤のうち重課に</t>
  </si>
  <si>
    <t>⑩のうち21に</t>
  </si>
  <si>
    <t>係る調定額　</t>
  </si>
  <si>
    <t>⑩のうち23に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</si>
</sst>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</numFmts>
  <fonts count="6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u val="single"/>
      <sz val="8.5"/>
      <color indexed="12"/>
      <name val="ＭＳ 明朝"/>
      <family val="1"/>
    </font>
    <font>
      <u val="single"/>
      <sz val="8.5"/>
      <color indexed="3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38" fontId="3" fillId="0" borderId="0" xfId="17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8" fontId="0" fillId="0" borderId="0" xfId="17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38" fontId="0" fillId="2" borderId="1" xfId="17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38" fontId="0" fillId="2" borderId="2" xfId="17" applyFont="1" applyFill="1" applyBorder="1" applyAlignment="1" applyProtection="1">
      <alignment horizontal="center" vertical="center"/>
      <protection/>
    </xf>
    <xf numFmtId="38" fontId="0" fillId="2" borderId="2" xfId="17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38" fontId="0" fillId="2" borderId="2" xfId="17" applyFont="1" applyFill="1" applyBorder="1" applyAlignment="1" applyProtection="1">
      <alignment vertical="center"/>
      <protection/>
    </xf>
    <xf numFmtId="38" fontId="0" fillId="2" borderId="2" xfId="17" applyFont="1" applyFill="1" applyBorder="1" applyAlignment="1" applyProtection="1">
      <alignment horizontal="right" vertical="center"/>
      <protection/>
    </xf>
    <xf numFmtId="0" fontId="0" fillId="3" borderId="3" xfId="0" applyFont="1" applyFill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3" borderId="4" xfId="0" applyFont="1" applyFill="1" applyBorder="1" applyAlignment="1" applyProtection="1">
      <alignment vertical="center"/>
      <protection/>
    </xf>
    <xf numFmtId="0" fontId="0" fillId="3" borderId="5" xfId="0" applyFont="1" applyFill="1" applyBorder="1" applyAlignment="1" applyProtection="1">
      <alignment vertical="center"/>
      <protection/>
    </xf>
    <xf numFmtId="38" fontId="0" fillId="0" borderId="6" xfId="17" applyFont="1" applyFill="1" applyBorder="1" applyAlignment="1" applyProtection="1">
      <alignment vertical="center"/>
      <protection locked="0"/>
    </xf>
    <xf numFmtId="38" fontId="0" fillId="0" borderId="6" xfId="17" applyFont="1" applyFill="1" applyBorder="1" applyAlignment="1" applyProtection="1">
      <alignment vertical="center"/>
      <protection/>
    </xf>
    <xf numFmtId="38" fontId="0" fillId="0" borderId="7" xfId="17" applyFont="1" applyFill="1" applyBorder="1" applyAlignment="1" applyProtection="1">
      <alignment vertical="center"/>
      <protection locked="0"/>
    </xf>
    <xf numFmtId="0" fontId="0" fillId="3" borderId="8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6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0" fillId="3" borderId="1" xfId="0" applyFont="1" applyFill="1" applyBorder="1" applyAlignment="1" applyProtection="1">
      <alignment/>
      <protection/>
    </xf>
    <xf numFmtId="0" fontId="0" fillId="3" borderId="10" xfId="0" applyFont="1" applyFill="1" applyBorder="1" applyAlignment="1" applyProtection="1">
      <alignment/>
      <protection/>
    </xf>
    <xf numFmtId="0" fontId="0" fillId="3" borderId="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3" borderId="2" xfId="0" applyFont="1" applyFill="1" applyBorder="1" applyAlignment="1" applyProtection="1">
      <alignment vertical="center"/>
      <protection/>
    </xf>
    <xf numFmtId="38" fontId="0" fillId="0" borderId="6" xfId="17" applyFont="1" applyFill="1" applyBorder="1" applyAlignment="1" applyProtection="1">
      <alignment vertical="center"/>
      <protection locked="0"/>
    </xf>
    <xf numFmtId="38" fontId="0" fillId="0" borderId="6" xfId="17" applyFont="1" applyFill="1" applyBorder="1" applyAlignment="1" applyProtection="1">
      <alignment vertical="center"/>
      <protection/>
    </xf>
    <xf numFmtId="38" fontId="0" fillId="0" borderId="12" xfId="17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horizontal="center" vertical="center" wrapText="1"/>
      <protection/>
    </xf>
    <xf numFmtId="0" fontId="0" fillId="3" borderId="4" xfId="0" applyFont="1" applyFill="1" applyBorder="1" applyAlignment="1" applyProtection="1">
      <alignment vertical="center"/>
      <protection/>
    </xf>
    <xf numFmtId="38" fontId="0" fillId="0" borderId="7" xfId="17" applyFont="1" applyFill="1" applyBorder="1" applyAlignment="1" applyProtection="1">
      <alignment vertical="center"/>
      <protection locked="0"/>
    </xf>
    <xf numFmtId="0" fontId="0" fillId="3" borderId="9" xfId="0" applyFont="1" applyFill="1" applyBorder="1" applyAlignment="1" applyProtection="1">
      <alignment vertical="center" wrapText="1"/>
      <protection/>
    </xf>
    <xf numFmtId="0" fontId="0" fillId="3" borderId="10" xfId="0" applyFont="1" applyFill="1" applyBorder="1" applyAlignment="1" applyProtection="1">
      <alignment vertical="center" wrapText="1"/>
      <protection/>
    </xf>
    <xf numFmtId="0" fontId="0" fillId="3" borderId="3" xfId="0" applyFont="1" applyFill="1" applyBorder="1" applyAlignment="1" applyProtection="1">
      <alignment vertical="center" wrapText="1"/>
      <protection/>
    </xf>
    <xf numFmtId="0" fontId="0" fillId="3" borderId="4" xfId="0" applyFont="1" applyFill="1" applyBorder="1" applyAlignment="1" applyProtection="1">
      <alignment vertical="center" wrapText="1"/>
      <protection/>
    </xf>
    <xf numFmtId="0" fontId="0" fillId="3" borderId="8" xfId="0" applyFont="1" applyFill="1" applyBorder="1" applyAlignment="1" applyProtection="1">
      <alignment vertical="center" wrapText="1"/>
      <protection/>
    </xf>
    <xf numFmtId="0" fontId="0" fillId="3" borderId="5" xfId="0" applyFont="1" applyFill="1" applyBorder="1" applyAlignment="1" applyProtection="1">
      <alignment vertical="center" wrapText="1"/>
      <protection/>
    </xf>
    <xf numFmtId="38" fontId="0" fillId="0" borderId="12" xfId="17" applyFont="1" applyFill="1" applyBorder="1" applyAlignment="1" applyProtection="1">
      <alignment vertical="center"/>
      <protection locked="0"/>
    </xf>
    <xf numFmtId="38" fontId="0" fillId="0" borderId="0" xfId="17" applyFont="1" applyAlignment="1" applyProtection="1">
      <alignment vertical="center"/>
      <protection/>
    </xf>
    <xf numFmtId="0" fontId="0" fillId="3" borderId="6" xfId="0" applyFont="1" applyFill="1" applyBorder="1" applyAlignment="1" applyProtection="1">
      <alignment vertical="center" shrinkToFit="1"/>
      <protection/>
    </xf>
    <xf numFmtId="0" fontId="0" fillId="3" borderId="13" xfId="0" applyFont="1" applyFill="1" applyBorder="1" applyAlignment="1" applyProtection="1">
      <alignment horizontal="center" vertical="center"/>
      <protection/>
    </xf>
    <xf numFmtId="0" fontId="0" fillId="3" borderId="11" xfId="0" applyFont="1" applyFill="1" applyBorder="1" applyAlignment="1" applyProtection="1">
      <alignment horizontal="center"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0" fillId="3" borderId="5" xfId="0" applyFont="1" applyFill="1" applyBorder="1" applyAlignment="1" applyProtection="1">
      <alignment horizontal="center" vertical="center" wrapText="1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3" borderId="12" xfId="0" applyFont="1" applyFill="1" applyBorder="1" applyAlignment="1" applyProtection="1">
      <alignment horizontal="center" vertical="center"/>
      <protection/>
    </xf>
    <xf numFmtId="0" fontId="0" fillId="3" borderId="3" xfId="0" applyFont="1" applyFill="1" applyBorder="1" applyAlignment="1" applyProtection="1">
      <alignment horizontal="center" vertical="distributed" wrapText="1"/>
      <protection/>
    </xf>
    <xf numFmtId="0" fontId="0" fillId="3" borderId="0" xfId="0" applyFont="1" applyFill="1" applyBorder="1" applyAlignment="1" applyProtection="1">
      <alignment horizontal="center" vertical="distributed" wrapText="1"/>
      <protection/>
    </xf>
    <xf numFmtId="0" fontId="0" fillId="3" borderId="4" xfId="0" applyFont="1" applyFill="1" applyBorder="1" applyAlignment="1" applyProtection="1">
      <alignment horizontal="center" vertical="distributed"/>
      <protection/>
    </xf>
    <xf numFmtId="0" fontId="0" fillId="3" borderId="6" xfId="0" applyFont="1" applyFill="1" applyBorder="1" applyAlignment="1" applyProtection="1">
      <alignment vertical="center"/>
      <protection/>
    </xf>
    <xf numFmtId="0" fontId="0" fillId="3" borderId="6" xfId="0" applyFont="1" applyFill="1" applyBorder="1" applyAlignment="1" applyProtection="1">
      <alignment/>
      <protection/>
    </xf>
    <xf numFmtId="0" fontId="0" fillId="3" borderId="11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/>
      <protection/>
    </xf>
    <xf numFmtId="0" fontId="0" fillId="3" borderId="4" xfId="0" applyFont="1" applyFill="1" applyBorder="1" applyAlignment="1" applyProtection="1">
      <alignment horizontal="center" vertical="distributed" wrapText="1"/>
      <protection/>
    </xf>
    <xf numFmtId="0" fontId="0" fillId="3" borderId="3" xfId="0" applyFont="1" applyFill="1" applyBorder="1" applyAlignment="1" applyProtection="1">
      <alignment horizontal="center" vertical="distributed" wrapText="1"/>
      <protection/>
    </xf>
    <xf numFmtId="0" fontId="0" fillId="3" borderId="4" xfId="0" applyFont="1" applyFill="1" applyBorder="1" applyAlignment="1" applyProtection="1">
      <alignment horizontal="center" vertical="distributed" wrapText="1"/>
      <protection/>
    </xf>
    <xf numFmtId="0" fontId="0" fillId="3" borderId="1" xfId="0" applyFont="1" applyFill="1" applyBorder="1" applyAlignment="1" applyProtection="1">
      <alignment horizontal="center" vertical="center" wrapText="1"/>
      <protection/>
    </xf>
    <xf numFmtId="0" fontId="0" fillId="3" borderId="2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0" fillId="3" borderId="12" xfId="0" applyFont="1" applyFill="1" applyBorder="1" applyAlignment="1" applyProtection="1">
      <alignment/>
      <protection/>
    </xf>
    <xf numFmtId="0" fontId="0" fillId="3" borderId="2" xfId="0" applyFont="1" applyFill="1" applyBorder="1" applyAlignment="1" applyProtection="1">
      <alignment horizontal="center" vertical="distributed" wrapText="1"/>
      <protection/>
    </xf>
    <xf numFmtId="0" fontId="0" fillId="3" borderId="2" xfId="0" applyFont="1" applyFill="1" applyBorder="1" applyAlignment="1" applyProtection="1">
      <alignment horizontal="center" vertical="distributed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0" xfId="0" applyFont="1" applyFill="1" applyBorder="1" applyAlignment="1" applyProtection="1">
      <alignment horizontal="center" vertical="center" wrapText="1"/>
      <protection/>
    </xf>
    <xf numFmtId="0" fontId="0" fillId="3" borderId="3" xfId="0" applyFont="1" applyFill="1" applyBorder="1" applyAlignment="1" applyProtection="1">
      <alignment horizontal="center" vertical="center" wrapText="1"/>
      <protection/>
    </xf>
    <xf numFmtId="0" fontId="0" fillId="3" borderId="4" xfId="0" applyFont="1" applyFill="1" applyBorder="1" applyAlignment="1" applyProtection="1">
      <alignment horizontal="center" vertical="center" wrapText="1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3" borderId="5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/>
      <protection/>
    </xf>
    <xf numFmtId="0" fontId="0" fillId="3" borderId="10" xfId="0" applyFont="1" applyFill="1" applyBorder="1" applyAlignment="1" applyProtection="1">
      <alignment horizontal="center" vertical="center"/>
      <protection/>
    </xf>
    <xf numFmtId="0" fontId="0" fillId="3" borderId="3" xfId="0" applyFont="1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horizontal="center" vertical="center"/>
      <protection/>
    </xf>
    <xf numFmtId="0" fontId="0" fillId="3" borderId="4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14" xfId="0" applyFont="1" applyFill="1" applyBorder="1" applyAlignment="1" applyProtection="1">
      <alignment horizontal="center" vertical="center"/>
      <protection/>
    </xf>
    <xf numFmtId="0" fontId="0" fillId="3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0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/>
    </xf>
    <xf numFmtId="0" fontId="0" fillId="3" borderId="2" xfId="0" applyFont="1" applyFill="1" applyBorder="1" applyAlignment="1" applyProtection="1">
      <alignment horizontal="center" vertical="center"/>
      <protection/>
    </xf>
    <xf numFmtId="0" fontId="0" fillId="3" borderId="10" xfId="0" applyFont="1" applyFill="1" applyBorder="1" applyAlignment="1" applyProtection="1">
      <alignment horizontal="center" vertical="center"/>
      <protection/>
    </xf>
    <xf numFmtId="0" fontId="0" fillId="3" borderId="3" xfId="0" applyFont="1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horizontal="center" vertical="center"/>
      <protection/>
    </xf>
    <xf numFmtId="0" fontId="0" fillId="3" borderId="4" xfId="0" applyFont="1" applyFill="1" applyBorder="1" applyAlignment="1" applyProtection="1">
      <alignment horizontal="center" vertical="center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3" borderId="15" xfId="0" applyFont="1" applyFill="1" applyBorder="1" applyAlignment="1" applyProtection="1">
      <alignment horizontal="center"/>
      <protection/>
    </xf>
    <xf numFmtId="0" fontId="0" fillId="3" borderId="16" xfId="0" applyFont="1" applyFill="1" applyBorder="1" applyAlignment="1" applyProtection="1">
      <alignment/>
      <protection/>
    </xf>
    <xf numFmtId="0" fontId="0" fillId="3" borderId="13" xfId="0" applyFont="1" applyFill="1" applyBorder="1" applyAlignment="1" applyProtection="1">
      <alignment/>
      <protection/>
    </xf>
    <xf numFmtId="0" fontId="0" fillId="3" borderId="10" xfId="0" applyFont="1" applyFill="1" applyBorder="1" applyAlignment="1" applyProtection="1">
      <alignment/>
      <protection/>
    </xf>
    <xf numFmtId="0" fontId="0" fillId="3" borderId="15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0"/>
  <sheetViews>
    <sheetView showZeros="0" tabSelected="1" zoomScale="75" zoomScaleNormal="75" workbookViewId="0" topLeftCell="A1">
      <pane xSplit="7" ySplit="7" topLeftCell="AA102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C119" sqref="AC118:AC119"/>
    </sheetView>
  </sheetViews>
  <sheetFormatPr defaultColWidth="9.00390625" defaultRowHeight="12.75"/>
  <cols>
    <col min="1" max="5" width="2.75390625" style="29" customWidth="1"/>
    <col min="6" max="6" width="7.75390625" style="29" customWidth="1"/>
    <col min="7" max="7" width="14.75390625" style="29" customWidth="1"/>
    <col min="8" max="31" width="14.75390625" style="45" customWidth="1"/>
    <col min="32" max="16384" width="8.125" style="29" customWidth="1"/>
  </cols>
  <sheetData>
    <row r="1" spans="1:31" s="5" customFormat="1" ht="14.25">
      <c r="A1" s="1"/>
      <c r="B1" s="2" t="s">
        <v>147</v>
      </c>
      <c r="C1" s="3"/>
      <c r="D1" s="3"/>
      <c r="E1" s="2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s="5" customFormat="1" ht="12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s="5" customFormat="1" ht="12">
      <c r="A3" s="3"/>
      <c r="B3" s="80" t="s">
        <v>24</v>
      </c>
      <c r="C3" s="81"/>
      <c r="D3" s="81"/>
      <c r="E3" s="81"/>
      <c r="F3" s="81"/>
      <c r="G3" s="82"/>
      <c r="H3" s="6" t="s">
        <v>25</v>
      </c>
      <c r="I3" s="6" t="s">
        <v>25</v>
      </c>
      <c r="J3" s="6" t="s">
        <v>26</v>
      </c>
      <c r="K3" s="6" t="s">
        <v>27</v>
      </c>
      <c r="L3" s="6" t="s">
        <v>120</v>
      </c>
      <c r="M3" s="6" t="s">
        <v>28</v>
      </c>
      <c r="N3" s="6" t="s">
        <v>3</v>
      </c>
      <c r="O3" s="6" t="s">
        <v>29</v>
      </c>
      <c r="P3" s="6" t="s">
        <v>5</v>
      </c>
      <c r="Q3" s="6" t="s">
        <v>30</v>
      </c>
      <c r="R3" s="6" t="s">
        <v>31</v>
      </c>
      <c r="S3" s="6" t="s">
        <v>32</v>
      </c>
      <c r="T3" s="6" t="s">
        <v>33</v>
      </c>
      <c r="U3" s="6" t="s">
        <v>33</v>
      </c>
      <c r="V3" s="6" t="s">
        <v>121</v>
      </c>
      <c r="W3" s="6" t="s">
        <v>34</v>
      </c>
      <c r="X3" s="6" t="s">
        <v>33</v>
      </c>
      <c r="Y3" s="6" t="s">
        <v>35</v>
      </c>
      <c r="Z3" s="6" t="s">
        <v>36</v>
      </c>
      <c r="AA3" s="6" t="s">
        <v>33</v>
      </c>
      <c r="AB3" s="6" t="s">
        <v>153</v>
      </c>
      <c r="AC3" s="6" t="s">
        <v>154</v>
      </c>
      <c r="AD3" s="6" t="s">
        <v>152</v>
      </c>
      <c r="AE3" s="6" t="s">
        <v>156</v>
      </c>
    </row>
    <row r="4" spans="1:31" s="5" customFormat="1" ht="12" customHeight="1">
      <c r="A4" s="3"/>
      <c r="B4" s="83"/>
      <c r="C4" s="84"/>
      <c r="D4" s="84"/>
      <c r="E4" s="84"/>
      <c r="F4" s="84"/>
      <c r="G4" s="85"/>
      <c r="H4" s="7" t="s">
        <v>37</v>
      </c>
      <c r="I4" s="7" t="s">
        <v>38</v>
      </c>
      <c r="J4" s="7" t="s">
        <v>39</v>
      </c>
      <c r="K4" s="7" t="s">
        <v>122</v>
      </c>
      <c r="L4" s="8" t="s">
        <v>40</v>
      </c>
      <c r="M4" s="7" t="s">
        <v>123</v>
      </c>
      <c r="N4" s="8" t="s">
        <v>41</v>
      </c>
      <c r="O4" s="8" t="s">
        <v>4</v>
      </c>
      <c r="P4" s="8" t="s">
        <v>6</v>
      </c>
      <c r="Q4" s="8" t="s">
        <v>9</v>
      </c>
      <c r="R4" s="8" t="s">
        <v>42</v>
      </c>
      <c r="S4" s="8" t="s">
        <v>42</v>
      </c>
      <c r="T4" s="8" t="s">
        <v>10</v>
      </c>
      <c r="U4" s="8" t="s">
        <v>7</v>
      </c>
      <c r="V4" s="8" t="s">
        <v>124</v>
      </c>
      <c r="W4" s="8" t="s">
        <v>125</v>
      </c>
      <c r="X4" s="8" t="s">
        <v>43</v>
      </c>
      <c r="Y4" s="8" t="s">
        <v>44</v>
      </c>
      <c r="Z4" s="8" t="s">
        <v>45</v>
      </c>
      <c r="AA4" s="8" t="s">
        <v>46</v>
      </c>
      <c r="AB4" s="8" t="s">
        <v>151</v>
      </c>
      <c r="AC4" s="8" t="s">
        <v>155</v>
      </c>
      <c r="AD4" s="8" t="s">
        <v>151</v>
      </c>
      <c r="AE4" s="8" t="s">
        <v>155</v>
      </c>
    </row>
    <row r="5" spans="1:31" s="5" customFormat="1" ht="12" customHeight="1">
      <c r="A5" s="3"/>
      <c r="B5" s="83"/>
      <c r="C5" s="84"/>
      <c r="D5" s="84"/>
      <c r="E5" s="84"/>
      <c r="F5" s="84"/>
      <c r="G5" s="85"/>
      <c r="H5" s="8"/>
      <c r="I5" s="8"/>
      <c r="J5" s="8"/>
      <c r="K5" s="8"/>
      <c r="L5" s="8"/>
      <c r="M5" s="7" t="s">
        <v>8</v>
      </c>
      <c r="N5" s="8" t="s">
        <v>126</v>
      </c>
      <c r="O5" s="8" t="s">
        <v>127</v>
      </c>
      <c r="P5" s="8" t="s">
        <v>128</v>
      </c>
      <c r="Q5" s="8"/>
      <c r="R5" s="8"/>
      <c r="S5" s="8"/>
      <c r="T5" s="8"/>
      <c r="U5" s="8"/>
      <c r="V5" s="8"/>
      <c r="W5" s="8" t="s">
        <v>47</v>
      </c>
      <c r="X5" s="8"/>
      <c r="Y5" s="8" t="s">
        <v>48</v>
      </c>
      <c r="Z5" s="8" t="s">
        <v>128</v>
      </c>
      <c r="AA5" s="8"/>
      <c r="AB5" s="8"/>
      <c r="AC5" s="8"/>
      <c r="AD5" s="8"/>
      <c r="AE5" s="8"/>
    </row>
    <row r="6" spans="1:31" s="10" customFormat="1" ht="12" customHeight="1">
      <c r="A6" s="3"/>
      <c r="B6" s="83"/>
      <c r="C6" s="84"/>
      <c r="D6" s="84"/>
      <c r="E6" s="84"/>
      <c r="F6" s="84"/>
      <c r="G6" s="85"/>
      <c r="H6" s="9" t="s">
        <v>49</v>
      </c>
      <c r="I6" s="9" t="s">
        <v>50</v>
      </c>
      <c r="J6" s="9" t="s">
        <v>51</v>
      </c>
      <c r="K6" s="9" t="s">
        <v>52</v>
      </c>
      <c r="L6" s="9" t="s">
        <v>53</v>
      </c>
      <c r="M6" s="9" t="s">
        <v>54</v>
      </c>
      <c r="N6" s="8" t="s">
        <v>55</v>
      </c>
      <c r="O6" s="8" t="s">
        <v>56</v>
      </c>
      <c r="P6" s="9" t="s">
        <v>57</v>
      </c>
      <c r="Q6" s="9" t="s">
        <v>58</v>
      </c>
      <c r="R6" s="9" t="s">
        <v>59</v>
      </c>
      <c r="S6" s="9" t="s">
        <v>60</v>
      </c>
      <c r="T6" s="9" t="s">
        <v>61</v>
      </c>
      <c r="U6" s="9" t="s">
        <v>62</v>
      </c>
      <c r="V6" s="9" t="s">
        <v>63</v>
      </c>
      <c r="W6" s="9" t="s">
        <v>64</v>
      </c>
      <c r="X6" s="9" t="s">
        <v>65</v>
      </c>
      <c r="Y6" s="8" t="s">
        <v>66</v>
      </c>
      <c r="Z6" s="9" t="s">
        <v>67</v>
      </c>
      <c r="AA6" s="9" t="s">
        <v>68</v>
      </c>
      <c r="AB6" s="9">
        <v>21</v>
      </c>
      <c r="AC6" s="9">
        <v>22</v>
      </c>
      <c r="AD6" s="9">
        <v>23</v>
      </c>
      <c r="AE6" s="9">
        <v>24</v>
      </c>
    </row>
    <row r="7" spans="1:31" s="10" customFormat="1" ht="12.75" customHeight="1">
      <c r="A7" s="11"/>
      <c r="B7" s="86"/>
      <c r="C7" s="87"/>
      <c r="D7" s="87"/>
      <c r="E7" s="87"/>
      <c r="F7" s="87"/>
      <c r="G7" s="88"/>
      <c r="H7" s="12"/>
      <c r="I7" s="12"/>
      <c r="J7" s="12"/>
      <c r="K7" s="12"/>
      <c r="L7" s="12"/>
      <c r="M7" s="12"/>
      <c r="N7" s="12"/>
      <c r="O7" s="12"/>
      <c r="P7" s="12"/>
      <c r="Q7" s="13" t="s">
        <v>69</v>
      </c>
      <c r="R7" s="13" t="s">
        <v>69</v>
      </c>
      <c r="S7" s="13" t="s">
        <v>69</v>
      </c>
      <c r="T7" s="12"/>
      <c r="U7" s="12"/>
      <c r="V7" s="12"/>
      <c r="W7" s="12"/>
      <c r="X7" s="12"/>
      <c r="Y7" s="12"/>
      <c r="Z7" s="12"/>
      <c r="AA7" s="13" t="s">
        <v>69</v>
      </c>
      <c r="AB7" s="13" t="s">
        <v>150</v>
      </c>
      <c r="AC7" s="13" t="s">
        <v>69</v>
      </c>
      <c r="AD7" s="13" t="s">
        <v>69</v>
      </c>
      <c r="AE7" s="13" t="s">
        <v>69</v>
      </c>
    </row>
    <row r="8" spans="1:31" s="10" customFormat="1" ht="12">
      <c r="A8" s="11"/>
      <c r="B8" s="14"/>
      <c r="C8" s="15"/>
      <c r="D8" s="14"/>
      <c r="E8" s="16"/>
      <c r="F8" s="49" t="s">
        <v>70</v>
      </c>
      <c r="G8" s="79"/>
      <c r="H8" s="18"/>
      <c r="I8" s="18"/>
      <c r="J8" s="18"/>
      <c r="K8" s="18"/>
      <c r="L8" s="19">
        <f>I8-(J8+K8)</f>
        <v>0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s="10" customFormat="1" ht="12">
      <c r="A9" s="11"/>
      <c r="B9" s="14"/>
      <c r="C9" s="15"/>
      <c r="D9" s="14"/>
      <c r="E9" s="16"/>
      <c r="F9" s="72" t="s">
        <v>71</v>
      </c>
      <c r="G9" s="53"/>
      <c r="H9" s="18">
        <v>1</v>
      </c>
      <c r="I9" s="18">
        <v>1</v>
      </c>
      <c r="J9" s="18"/>
      <c r="K9" s="18"/>
      <c r="L9" s="19">
        <f>I9-(J9+K9)</f>
        <v>1</v>
      </c>
      <c r="M9" s="18"/>
      <c r="N9" s="18"/>
      <c r="O9" s="18"/>
      <c r="P9" s="18"/>
      <c r="Q9" s="18">
        <v>8</v>
      </c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s="10" customFormat="1" ht="12">
      <c r="A10" s="11"/>
      <c r="B10" s="14"/>
      <c r="C10" s="15"/>
      <c r="D10" s="56" t="s">
        <v>18</v>
      </c>
      <c r="E10" s="63"/>
      <c r="F10" s="72" t="s">
        <v>72</v>
      </c>
      <c r="G10" s="53"/>
      <c r="H10" s="18">
        <v>2046</v>
      </c>
      <c r="I10" s="18">
        <v>2046</v>
      </c>
      <c r="J10" s="18"/>
      <c r="K10" s="18"/>
      <c r="L10" s="19">
        <f>I10-(J10+K10)</f>
        <v>2046</v>
      </c>
      <c r="M10" s="18"/>
      <c r="N10" s="18"/>
      <c r="O10" s="18"/>
      <c r="P10" s="18"/>
      <c r="Q10" s="18">
        <v>19441</v>
      </c>
      <c r="R10" s="18"/>
      <c r="S10" s="18"/>
      <c r="T10" s="18">
        <v>2027</v>
      </c>
      <c r="U10" s="18"/>
      <c r="V10" s="18"/>
      <c r="W10" s="18"/>
      <c r="X10" s="18">
        <v>2027</v>
      </c>
      <c r="Y10" s="18"/>
      <c r="Z10" s="18"/>
      <c r="AA10" s="18">
        <v>19584</v>
      </c>
      <c r="AB10" s="18">
        <v>4</v>
      </c>
      <c r="AC10" s="18">
        <v>42</v>
      </c>
      <c r="AD10" s="18"/>
      <c r="AE10" s="18"/>
    </row>
    <row r="11" spans="1:31" s="10" customFormat="1" ht="12">
      <c r="A11" s="11"/>
      <c r="B11" s="14"/>
      <c r="C11" s="15"/>
      <c r="D11" s="56"/>
      <c r="E11" s="63"/>
      <c r="F11" s="72" t="s">
        <v>73</v>
      </c>
      <c r="G11" s="53"/>
      <c r="H11" s="18">
        <v>12</v>
      </c>
      <c r="I11" s="18">
        <v>12</v>
      </c>
      <c r="J11" s="18"/>
      <c r="K11" s="18"/>
      <c r="L11" s="19">
        <f>I11-(J11+K11)</f>
        <v>12</v>
      </c>
      <c r="M11" s="18"/>
      <c r="N11" s="18"/>
      <c r="O11" s="18"/>
      <c r="P11" s="18"/>
      <c r="Q11" s="18">
        <v>173</v>
      </c>
      <c r="R11" s="18"/>
      <c r="S11" s="18"/>
      <c r="T11" s="18">
        <v>6</v>
      </c>
      <c r="U11" s="18"/>
      <c r="V11" s="18"/>
      <c r="W11" s="18"/>
      <c r="X11" s="18">
        <v>6</v>
      </c>
      <c r="Y11" s="18"/>
      <c r="Z11" s="18"/>
      <c r="AA11" s="18">
        <v>87</v>
      </c>
      <c r="AB11" s="18">
        <v>6</v>
      </c>
      <c r="AC11" s="18">
        <v>90</v>
      </c>
      <c r="AD11" s="18"/>
      <c r="AE11" s="18"/>
    </row>
    <row r="12" spans="1:31" s="10" customFormat="1" ht="12">
      <c r="A12" s="11"/>
      <c r="B12" s="14"/>
      <c r="C12" s="15"/>
      <c r="D12" s="56"/>
      <c r="E12" s="63"/>
      <c r="F12" s="72" t="s">
        <v>74</v>
      </c>
      <c r="G12" s="53"/>
      <c r="H12" s="18">
        <v>154</v>
      </c>
      <c r="I12" s="18">
        <v>154</v>
      </c>
      <c r="J12" s="18"/>
      <c r="K12" s="18"/>
      <c r="L12" s="19">
        <f>I12-(J12+K12)</f>
        <v>154</v>
      </c>
      <c r="M12" s="18"/>
      <c r="N12" s="18"/>
      <c r="O12" s="18"/>
      <c r="P12" s="18"/>
      <c r="Q12" s="18">
        <v>2422</v>
      </c>
      <c r="R12" s="18"/>
      <c r="S12" s="18"/>
      <c r="T12" s="18">
        <v>167</v>
      </c>
      <c r="U12" s="18"/>
      <c r="V12" s="18"/>
      <c r="W12" s="18"/>
      <c r="X12" s="18">
        <v>167</v>
      </c>
      <c r="Y12" s="18"/>
      <c r="Z12" s="18"/>
      <c r="AA12" s="18">
        <v>2630</v>
      </c>
      <c r="AB12" s="18">
        <v>3</v>
      </c>
      <c r="AC12" s="18">
        <v>52</v>
      </c>
      <c r="AD12" s="18"/>
      <c r="AE12" s="18"/>
    </row>
    <row r="13" spans="1:31" s="10" customFormat="1" ht="12">
      <c r="A13" s="11"/>
      <c r="B13" s="14"/>
      <c r="C13" s="15"/>
      <c r="D13" s="56"/>
      <c r="E13" s="63"/>
      <c r="F13" s="72" t="s">
        <v>75</v>
      </c>
      <c r="G13" s="53"/>
      <c r="H13" s="18"/>
      <c r="I13" s="18"/>
      <c r="J13" s="18"/>
      <c r="K13" s="18"/>
      <c r="L13" s="19">
        <f aca="true" t="shared" si="0" ref="L13:L18">I13-(J13+K13)</f>
        <v>0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s="10" customFormat="1" ht="12">
      <c r="A14" s="11"/>
      <c r="B14" s="56" t="s">
        <v>76</v>
      </c>
      <c r="C14" s="57"/>
      <c r="D14" s="56"/>
      <c r="E14" s="63"/>
      <c r="F14" s="72" t="s">
        <v>77</v>
      </c>
      <c r="G14" s="53"/>
      <c r="H14" s="18"/>
      <c r="I14" s="18"/>
      <c r="J14" s="18"/>
      <c r="K14" s="18"/>
      <c r="L14" s="19">
        <f t="shared" si="0"/>
        <v>0</v>
      </c>
      <c r="M14" s="18"/>
      <c r="N14" s="18"/>
      <c r="O14" s="18"/>
      <c r="P14" s="18"/>
      <c r="Q14" s="18"/>
      <c r="R14" s="18"/>
      <c r="S14" s="18"/>
      <c r="T14" s="18">
        <v>1</v>
      </c>
      <c r="U14" s="18"/>
      <c r="V14" s="18"/>
      <c r="W14" s="18"/>
      <c r="X14" s="18">
        <v>1</v>
      </c>
      <c r="Y14" s="18"/>
      <c r="Z14" s="18"/>
      <c r="AA14" s="18">
        <v>21</v>
      </c>
      <c r="AB14" s="18"/>
      <c r="AC14" s="18"/>
      <c r="AD14" s="18"/>
      <c r="AE14" s="18"/>
    </row>
    <row r="15" spans="1:31" s="10" customFormat="1" ht="12">
      <c r="A15" s="11"/>
      <c r="B15" s="56"/>
      <c r="C15" s="57"/>
      <c r="D15" s="56"/>
      <c r="E15" s="63"/>
      <c r="F15" s="72" t="s">
        <v>78</v>
      </c>
      <c r="G15" s="53"/>
      <c r="H15" s="18">
        <v>1</v>
      </c>
      <c r="I15" s="18">
        <v>1</v>
      </c>
      <c r="J15" s="18"/>
      <c r="K15" s="18"/>
      <c r="L15" s="19">
        <f t="shared" si="0"/>
        <v>1</v>
      </c>
      <c r="M15" s="18"/>
      <c r="N15" s="18"/>
      <c r="O15" s="18"/>
      <c r="P15" s="18"/>
      <c r="Q15" s="18">
        <v>23</v>
      </c>
      <c r="R15" s="18"/>
      <c r="S15" s="18"/>
      <c r="T15" s="18">
        <v>1</v>
      </c>
      <c r="U15" s="18"/>
      <c r="V15" s="18"/>
      <c r="W15" s="18"/>
      <c r="X15" s="18">
        <v>1</v>
      </c>
      <c r="Y15" s="18"/>
      <c r="Z15" s="18"/>
      <c r="AA15" s="18">
        <v>24</v>
      </c>
      <c r="AB15" s="18"/>
      <c r="AC15" s="18"/>
      <c r="AD15" s="18"/>
      <c r="AE15" s="18"/>
    </row>
    <row r="16" spans="1:31" s="10" customFormat="1" ht="12">
      <c r="A16" s="11"/>
      <c r="B16" s="56"/>
      <c r="C16" s="57"/>
      <c r="D16" s="56"/>
      <c r="E16" s="63"/>
      <c r="F16" s="72" t="s">
        <v>79</v>
      </c>
      <c r="G16" s="53"/>
      <c r="H16" s="18"/>
      <c r="I16" s="18"/>
      <c r="J16" s="18"/>
      <c r="K16" s="18"/>
      <c r="L16" s="19">
        <f t="shared" si="0"/>
        <v>0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s="10" customFormat="1" ht="12">
      <c r="A17" s="11"/>
      <c r="B17" s="56"/>
      <c r="C17" s="57"/>
      <c r="D17" s="56"/>
      <c r="E17" s="63"/>
      <c r="F17" s="72" t="s">
        <v>80</v>
      </c>
      <c r="G17" s="53"/>
      <c r="H17" s="18"/>
      <c r="I17" s="18"/>
      <c r="J17" s="18"/>
      <c r="K17" s="18"/>
      <c r="L17" s="19">
        <f t="shared" si="0"/>
        <v>0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10" customFormat="1" ht="12">
      <c r="A18" s="11"/>
      <c r="B18" s="56"/>
      <c r="C18" s="57"/>
      <c r="D18" s="14"/>
      <c r="E18" s="16"/>
      <c r="F18" s="72" t="s">
        <v>129</v>
      </c>
      <c r="G18" s="53"/>
      <c r="H18" s="18"/>
      <c r="I18" s="18"/>
      <c r="J18" s="18"/>
      <c r="K18" s="18"/>
      <c r="L18" s="19">
        <f t="shared" si="0"/>
        <v>0</v>
      </c>
      <c r="M18" s="18"/>
      <c r="N18" s="18"/>
      <c r="O18" s="20"/>
      <c r="P18" s="20"/>
      <c r="Q18" s="18"/>
      <c r="R18" s="18"/>
      <c r="S18" s="18"/>
      <c r="T18" s="18"/>
      <c r="U18" s="18"/>
      <c r="V18" s="18"/>
      <c r="W18" s="18"/>
      <c r="X18" s="18"/>
      <c r="Y18" s="20"/>
      <c r="Z18" s="20"/>
      <c r="AA18" s="18"/>
      <c r="AB18" s="18"/>
      <c r="AC18" s="18"/>
      <c r="AD18" s="18"/>
      <c r="AE18" s="18"/>
    </row>
    <row r="19" spans="1:31" s="10" customFormat="1" ht="12">
      <c r="A19" s="11"/>
      <c r="B19" s="56"/>
      <c r="C19" s="57"/>
      <c r="D19" s="21"/>
      <c r="E19" s="17"/>
      <c r="F19" s="73" t="s">
        <v>81</v>
      </c>
      <c r="G19" s="53"/>
      <c r="H19" s="19">
        <f>SUM(H8:H18)</f>
        <v>2214</v>
      </c>
      <c r="I19" s="19">
        <f aca="true" t="shared" si="1" ref="I19:AA19">SUM(I8:I18)</f>
        <v>2214</v>
      </c>
      <c r="J19" s="19">
        <f t="shared" si="1"/>
        <v>0</v>
      </c>
      <c r="K19" s="19">
        <f t="shared" si="1"/>
        <v>0</v>
      </c>
      <c r="L19" s="19">
        <f t="shared" si="1"/>
        <v>2214</v>
      </c>
      <c r="M19" s="19">
        <f t="shared" si="1"/>
        <v>0</v>
      </c>
      <c r="N19" s="19">
        <f t="shared" si="1"/>
        <v>0</v>
      </c>
      <c r="O19" s="19">
        <f t="shared" si="1"/>
        <v>0</v>
      </c>
      <c r="P19" s="19">
        <f t="shared" si="1"/>
        <v>0</v>
      </c>
      <c r="Q19" s="19">
        <f t="shared" si="1"/>
        <v>22067</v>
      </c>
      <c r="R19" s="19">
        <f t="shared" si="1"/>
        <v>0</v>
      </c>
      <c r="S19" s="19">
        <f t="shared" si="1"/>
        <v>0</v>
      </c>
      <c r="T19" s="19">
        <f t="shared" si="1"/>
        <v>2202</v>
      </c>
      <c r="U19" s="19">
        <f t="shared" si="1"/>
        <v>0</v>
      </c>
      <c r="V19" s="19">
        <f t="shared" si="1"/>
        <v>0</v>
      </c>
      <c r="W19" s="19">
        <f t="shared" si="1"/>
        <v>0</v>
      </c>
      <c r="X19" s="19">
        <f t="shared" si="1"/>
        <v>2202</v>
      </c>
      <c r="Y19" s="19">
        <f t="shared" si="1"/>
        <v>0</v>
      </c>
      <c r="Z19" s="19">
        <f t="shared" si="1"/>
        <v>0</v>
      </c>
      <c r="AA19" s="19">
        <f t="shared" si="1"/>
        <v>22346</v>
      </c>
      <c r="AB19" s="19">
        <f>SUM(AB8:AB18)</f>
        <v>13</v>
      </c>
      <c r="AC19" s="19">
        <f>SUM(AC8:AC18)</f>
        <v>184</v>
      </c>
      <c r="AD19" s="19">
        <f>SUM(AD8:AD18)</f>
        <v>0</v>
      </c>
      <c r="AE19" s="19">
        <f>SUM(AE8:AE18)</f>
        <v>0</v>
      </c>
    </row>
    <row r="20" spans="1:31" s="10" customFormat="1" ht="12">
      <c r="A20" s="11"/>
      <c r="B20" s="56"/>
      <c r="C20" s="57"/>
      <c r="D20" s="22"/>
      <c r="E20" s="23"/>
      <c r="F20" s="59" t="s">
        <v>70</v>
      </c>
      <c r="G20" s="60"/>
      <c r="H20" s="18">
        <v>47554</v>
      </c>
      <c r="I20" s="18">
        <v>46713</v>
      </c>
      <c r="J20" s="18">
        <v>48</v>
      </c>
      <c r="K20" s="18">
        <v>657</v>
      </c>
      <c r="L20" s="19">
        <f aca="true" t="shared" si="2" ref="L20:L30">I20-(J20+K20)</f>
        <v>46008</v>
      </c>
      <c r="M20" s="18"/>
      <c r="N20" s="18"/>
      <c r="O20" s="18"/>
      <c r="P20" s="18"/>
      <c r="Q20" s="18">
        <v>1359514</v>
      </c>
      <c r="R20" s="18"/>
      <c r="S20" s="18"/>
      <c r="T20" s="18">
        <v>47213</v>
      </c>
      <c r="U20" s="18">
        <v>52</v>
      </c>
      <c r="V20" s="18">
        <v>697</v>
      </c>
      <c r="W20" s="18">
        <v>678</v>
      </c>
      <c r="X20" s="18">
        <v>45556</v>
      </c>
      <c r="Y20" s="18"/>
      <c r="Z20" s="18"/>
      <c r="AA20" s="18">
        <v>1356283</v>
      </c>
      <c r="AB20" s="18">
        <v>810</v>
      </c>
      <c r="AC20" s="18">
        <v>26244</v>
      </c>
      <c r="AD20" s="18">
        <v>2962</v>
      </c>
      <c r="AE20" s="18">
        <v>67935</v>
      </c>
    </row>
    <row r="21" spans="1:31" s="10" customFormat="1" ht="12">
      <c r="A21" s="11"/>
      <c r="B21" s="56"/>
      <c r="C21" s="57"/>
      <c r="D21" s="14"/>
      <c r="E21" s="16"/>
      <c r="F21" s="61" t="s">
        <v>82</v>
      </c>
      <c r="G21" s="62"/>
      <c r="H21" s="18">
        <v>253215</v>
      </c>
      <c r="I21" s="18">
        <v>247585</v>
      </c>
      <c r="J21" s="18">
        <v>576</v>
      </c>
      <c r="K21" s="18">
        <v>5026</v>
      </c>
      <c r="L21" s="19">
        <f t="shared" si="2"/>
        <v>241983</v>
      </c>
      <c r="M21" s="18"/>
      <c r="N21" s="18"/>
      <c r="O21" s="18"/>
      <c r="P21" s="18"/>
      <c r="Q21" s="18">
        <v>8450950</v>
      </c>
      <c r="R21" s="18"/>
      <c r="S21" s="18"/>
      <c r="T21" s="18">
        <v>267969</v>
      </c>
      <c r="U21" s="18">
        <v>566</v>
      </c>
      <c r="V21" s="18">
        <v>5546</v>
      </c>
      <c r="W21" s="18">
        <v>5363</v>
      </c>
      <c r="X21" s="18">
        <v>255741</v>
      </c>
      <c r="Y21" s="18"/>
      <c r="Z21" s="18"/>
      <c r="AA21" s="18">
        <v>8261757</v>
      </c>
      <c r="AB21" s="18">
        <v>5281</v>
      </c>
      <c r="AC21" s="18">
        <v>200150</v>
      </c>
      <c r="AD21" s="18">
        <v>12399</v>
      </c>
      <c r="AE21" s="18">
        <v>338678</v>
      </c>
    </row>
    <row r="22" spans="1:31" s="10" customFormat="1" ht="12">
      <c r="A22" s="11"/>
      <c r="B22" s="56"/>
      <c r="C22" s="57"/>
      <c r="D22" s="56" t="s">
        <v>19</v>
      </c>
      <c r="E22" s="63"/>
      <c r="F22" s="61" t="s">
        <v>83</v>
      </c>
      <c r="G22" s="62"/>
      <c r="H22" s="18">
        <v>383603</v>
      </c>
      <c r="I22" s="18">
        <v>369241</v>
      </c>
      <c r="J22" s="18">
        <v>1481</v>
      </c>
      <c r="K22" s="18">
        <v>6841</v>
      </c>
      <c r="L22" s="19">
        <f t="shared" si="2"/>
        <v>360919</v>
      </c>
      <c r="M22" s="18"/>
      <c r="N22" s="18"/>
      <c r="O22" s="18"/>
      <c r="P22" s="18">
        <v>2</v>
      </c>
      <c r="Q22" s="18">
        <v>14511075</v>
      </c>
      <c r="R22" s="18"/>
      <c r="S22" s="18"/>
      <c r="T22" s="18">
        <v>370729</v>
      </c>
      <c r="U22" s="18">
        <v>1461</v>
      </c>
      <c r="V22" s="18">
        <v>6923</v>
      </c>
      <c r="W22" s="18">
        <v>6700</v>
      </c>
      <c r="X22" s="18">
        <v>346508</v>
      </c>
      <c r="Y22" s="18"/>
      <c r="Z22" s="18">
        <v>14</v>
      </c>
      <c r="AA22" s="18">
        <v>13888669</v>
      </c>
      <c r="AB22" s="18">
        <v>19195</v>
      </c>
      <c r="AC22" s="18">
        <v>833063</v>
      </c>
      <c r="AD22" s="18">
        <v>10460</v>
      </c>
      <c r="AE22" s="18">
        <v>323027</v>
      </c>
    </row>
    <row r="23" spans="1:31" s="10" customFormat="1" ht="12">
      <c r="A23" s="11"/>
      <c r="B23" s="56"/>
      <c r="C23" s="57"/>
      <c r="D23" s="56"/>
      <c r="E23" s="63"/>
      <c r="F23" s="61" t="s">
        <v>84</v>
      </c>
      <c r="G23" s="62"/>
      <c r="H23" s="18">
        <v>137588</v>
      </c>
      <c r="I23" s="18">
        <v>136224</v>
      </c>
      <c r="J23" s="18">
        <v>187</v>
      </c>
      <c r="K23" s="18">
        <v>2744</v>
      </c>
      <c r="L23" s="19">
        <f t="shared" si="2"/>
        <v>133293</v>
      </c>
      <c r="M23" s="18"/>
      <c r="N23" s="18"/>
      <c r="O23" s="18"/>
      <c r="P23" s="18"/>
      <c r="Q23" s="18">
        <v>6109993</v>
      </c>
      <c r="R23" s="18"/>
      <c r="S23" s="18"/>
      <c r="T23" s="18">
        <v>140655</v>
      </c>
      <c r="U23" s="18">
        <v>206</v>
      </c>
      <c r="V23" s="18">
        <v>2964</v>
      </c>
      <c r="W23" s="18">
        <v>2907</v>
      </c>
      <c r="X23" s="18">
        <v>135639</v>
      </c>
      <c r="Y23" s="18"/>
      <c r="Z23" s="18">
        <v>2</v>
      </c>
      <c r="AA23" s="18">
        <v>6185139</v>
      </c>
      <c r="AB23" s="18">
        <v>5001</v>
      </c>
      <c r="AC23" s="18">
        <v>247550</v>
      </c>
      <c r="AD23" s="18">
        <v>4260</v>
      </c>
      <c r="AE23" s="18">
        <v>157451</v>
      </c>
    </row>
    <row r="24" spans="1:31" s="10" customFormat="1" ht="12">
      <c r="A24" s="11"/>
      <c r="B24" s="56"/>
      <c r="C24" s="57"/>
      <c r="D24" s="56"/>
      <c r="E24" s="63"/>
      <c r="F24" s="61" t="s">
        <v>85</v>
      </c>
      <c r="G24" s="62"/>
      <c r="H24" s="18">
        <v>75921</v>
      </c>
      <c r="I24" s="18">
        <v>74032</v>
      </c>
      <c r="J24" s="18">
        <v>369</v>
      </c>
      <c r="K24" s="18">
        <v>1519</v>
      </c>
      <c r="L24" s="19">
        <f t="shared" si="2"/>
        <v>72144</v>
      </c>
      <c r="M24" s="18"/>
      <c r="N24" s="18"/>
      <c r="O24" s="18"/>
      <c r="P24" s="18"/>
      <c r="Q24" s="18">
        <v>3768008</v>
      </c>
      <c r="R24" s="18"/>
      <c r="S24" s="18"/>
      <c r="T24" s="18">
        <v>75208</v>
      </c>
      <c r="U24" s="18">
        <v>355</v>
      </c>
      <c r="V24" s="18">
        <v>1622</v>
      </c>
      <c r="W24" s="18">
        <v>1550</v>
      </c>
      <c r="X24" s="18">
        <v>71052</v>
      </c>
      <c r="Y24" s="18"/>
      <c r="Z24" s="18"/>
      <c r="AA24" s="18">
        <v>3635608</v>
      </c>
      <c r="AB24" s="18">
        <v>3271</v>
      </c>
      <c r="AC24" s="18">
        <v>183503</v>
      </c>
      <c r="AD24" s="18">
        <v>676</v>
      </c>
      <c r="AE24" s="18">
        <v>29086</v>
      </c>
    </row>
    <row r="25" spans="1:31" s="10" customFormat="1" ht="12">
      <c r="A25" s="11"/>
      <c r="B25" s="56"/>
      <c r="C25" s="57"/>
      <c r="D25" s="56"/>
      <c r="E25" s="63"/>
      <c r="F25" s="61" t="s">
        <v>86</v>
      </c>
      <c r="G25" s="62"/>
      <c r="H25" s="18">
        <v>14884</v>
      </c>
      <c r="I25" s="18">
        <v>14731</v>
      </c>
      <c r="J25" s="18">
        <v>35</v>
      </c>
      <c r="K25" s="18">
        <v>326</v>
      </c>
      <c r="L25" s="19">
        <f t="shared" si="2"/>
        <v>14370</v>
      </c>
      <c r="M25" s="18"/>
      <c r="N25" s="18"/>
      <c r="O25" s="18"/>
      <c r="P25" s="18"/>
      <c r="Q25" s="18">
        <v>852871</v>
      </c>
      <c r="R25" s="18"/>
      <c r="S25" s="18"/>
      <c r="T25" s="18">
        <v>16402</v>
      </c>
      <c r="U25" s="18">
        <v>39</v>
      </c>
      <c r="V25" s="18">
        <v>381</v>
      </c>
      <c r="W25" s="18">
        <v>374</v>
      </c>
      <c r="X25" s="18">
        <v>15798</v>
      </c>
      <c r="Y25" s="18"/>
      <c r="Z25" s="18"/>
      <c r="AA25" s="18">
        <v>900825</v>
      </c>
      <c r="AB25" s="18">
        <v>185</v>
      </c>
      <c r="AC25" s="18">
        <v>11729</v>
      </c>
      <c r="AD25" s="18">
        <v>77</v>
      </c>
      <c r="AE25" s="18">
        <v>3888</v>
      </c>
    </row>
    <row r="26" spans="1:31" s="10" customFormat="1" ht="12">
      <c r="A26" s="11"/>
      <c r="B26" s="56"/>
      <c r="C26" s="57"/>
      <c r="D26" s="56"/>
      <c r="E26" s="63"/>
      <c r="F26" s="61" t="s">
        <v>87</v>
      </c>
      <c r="G26" s="62"/>
      <c r="H26" s="18">
        <v>11615</v>
      </c>
      <c r="I26" s="18">
        <v>11339</v>
      </c>
      <c r="J26" s="18">
        <v>18</v>
      </c>
      <c r="K26" s="18">
        <v>157</v>
      </c>
      <c r="L26" s="19">
        <f t="shared" si="2"/>
        <v>11164</v>
      </c>
      <c r="M26" s="18"/>
      <c r="N26" s="18"/>
      <c r="O26" s="18"/>
      <c r="P26" s="18"/>
      <c r="Q26" s="18">
        <v>753955</v>
      </c>
      <c r="R26" s="18"/>
      <c r="S26" s="18"/>
      <c r="T26" s="18">
        <v>11251</v>
      </c>
      <c r="U26" s="18">
        <v>18</v>
      </c>
      <c r="V26" s="18">
        <v>163</v>
      </c>
      <c r="W26" s="18">
        <v>162</v>
      </c>
      <c r="X26" s="18">
        <v>10738</v>
      </c>
      <c r="Y26" s="18"/>
      <c r="Z26" s="18"/>
      <c r="AA26" s="18">
        <v>716225</v>
      </c>
      <c r="AB26" s="18">
        <v>168</v>
      </c>
      <c r="AC26" s="18">
        <v>12281</v>
      </c>
      <c r="AD26" s="18"/>
      <c r="AE26" s="18"/>
    </row>
    <row r="27" spans="1:31" s="10" customFormat="1" ht="12">
      <c r="A27" s="11"/>
      <c r="B27" s="14"/>
      <c r="C27" s="15"/>
      <c r="D27" s="56"/>
      <c r="E27" s="63"/>
      <c r="F27" s="61" t="s">
        <v>88</v>
      </c>
      <c r="G27" s="62"/>
      <c r="H27" s="18">
        <v>6229</v>
      </c>
      <c r="I27" s="18">
        <v>6105</v>
      </c>
      <c r="J27" s="18">
        <v>29</v>
      </c>
      <c r="K27" s="18">
        <v>121</v>
      </c>
      <c r="L27" s="19">
        <f t="shared" si="2"/>
        <v>5955</v>
      </c>
      <c r="M27" s="18"/>
      <c r="N27" s="18"/>
      <c r="O27" s="18"/>
      <c r="P27" s="18"/>
      <c r="Q27" s="18">
        <v>464320</v>
      </c>
      <c r="R27" s="18"/>
      <c r="S27" s="18"/>
      <c r="T27" s="18">
        <v>6521</v>
      </c>
      <c r="U27" s="18">
        <v>27</v>
      </c>
      <c r="V27" s="18">
        <v>131</v>
      </c>
      <c r="W27" s="18">
        <v>130</v>
      </c>
      <c r="X27" s="18">
        <v>6217</v>
      </c>
      <c r="Y27" s="18"/>
      <c r="Z27" s="18"/>
      <c r="AA27" s="18">
        <v>476222</v>
      </c>
      <c r="AB27" s="18">
        <v>91</v>
      </c>
      <c r="AC27" s="18">
        <v>7653</v>
      </c>
      <c r="AD27" s="18">
        <v>124</v>
      </c>
      <c r="AE27" s="18">
        <v>8308</v>
      </c>
    </row>
    <row r="28" spans="1:31" s="10" customFormat="1" ht="12">
      <c r="A28" s="11"/>
      <c r="B28" s="14"/>
      <c r="C28" s="15"/>
      <c r="D28" s="56"/>
      <c r="E28" s="63"/>
      <c r="F28" s="61" t="s">
        <v>89</v>
      </c>
      <c r="G28" s="62"/>
      <c r="H28" s="18">
        <v>3648</v>
      </c>
      <c r="I28" s="18">
        <v>3354</v>
      </c>
      <c r="J28" s="18">
        <v>1</v>
      </c>
      <c r="K28" s="18">
        <v>47</v>
      </c>
      <c r="L28" s="19">
        <f t="shared" si="2"/>
        <v>3306</v>
      </c>
      <c r="M28" s="18"/>
      <c r="N28" s="18"/>
      <c r="O28" s="18"/>
      <c r="P28" s="18"/>
      <c r="Q28" s="18">
        <v>297686</v>
      </c>
      <c r="R28" s="18"/>
      <c r="S28" s="18"/>
      <c r="T28" s="18">
        <v>3912</v>
      </c>
      <c r="U28" s="18">
        <v>1</v>
      </c>
      <c r="V28" s="18">
        <v>50</v>
      </c>
      <c r="W28" s="18">
        <v>50</v>
      </c>
      <c r="X28" s="18">
        <v>3544</v>
      </c>
      <c r="Y28" s="18"/>
      <c r="Z28" s="18"/>
      <c r="AA28" s="18">
        <v>315410</v>
      </c>
      <c r="AB28" s="18">
        <v>298</v>
      </c>
      <c r="AC28" s="18">
        <v>28846</v>
      </c>
      <c r="AD28" s="18"/>
      <c r="AE28" s="18"/>
    </row>
    <row r="29" spans="1:31" s="10" customFormat="1" ht="12">
      <c r="A29" s="11"/>
      <c r="B29" s="14"/>
      <c r="C29" s="15"/>
      <c r="D29" s="56"/>
      <c r="E29" s="63"/>
      <c r="F29" s="61" t="s">
        <v>80</v>
      </c>
      <c r="G29" s="62"/>
      <c r="H29" s="18">
        <v>99</v>
      </c>
      <c r="I29" s="18">
        <v>80</v>
      </c>
      <c r="J29" s="18"/>
      <c r="K29" s="18"/>
      <c r="L29" s="19">
        <f t="shared" si="2"/>
        <v>80</v>
      </c>
      <c r="M29" s="18"/>
      <c r="N29" s="18"/>
      <c r="O29" s="18"/>
      <c r="P29" s="18"/>
      <c r="Q29" s="18">
        <v>9224</v>
      </c>
      <c r="R29" s="18"/>
      <c r="S29" s="18"/>
      <c r="T29" s="18">
        <v>97</v>
      </c>
      <c r="U29" s="18"/>
      <c r="V29" s="18"/>
      <c r="W29" s="18"/>
      <c r="X29" s="18">
        <v>84</v>
      </c>
      <c r="Y29" s="18"/>
      <c r="Z29" s="18"/>
      <c r="AA29" s="18">
        <v>9713</v>
      </c>
      <c r="AB29" s="18">
        <v>31</v>
      </c>
      <c r="AC29" s="18">
        <v>3785</v>
      </c>
      <c r="AD29" s="18"/>
      <c r="AE29" s="18"/>
    </row>
    <row r="30" spans="1:31" s="10" customFormat="1" ht="12">
      <c r="A30" s="11"/>
      <c r="B30" s="14"/>
      <c r="C30" s="15"/>
      <c r="D30" s="14"/>
      <c r="E30" s="16"/>
      <c r="F30" s="61" t="s">
        <v>129</v>
      </c>
      <c r="G30" s="62"/>
      <c r="H30" s="18">
        <v>3</v>
      </c>
      <c r="I30" s="18">
        <v>3</v>
      </c>
      <c r="J30" s="18"/>
      <c r="K30" s="18"/>
      <c r="L30" s="19">
        <f t="shared" si="2"/>
        <v>3</v>
      </c>
      <c r="M30" s="18"/>
      <c r="N30" s="18"/>
      <c r="O30" s="20"/>
      <c r="P30" s="20"/>
      <c r="Q30" s="18">
        <v>88</v>
      </c>
      <c r="R30" s="18"/>
      <c r="S30" s="18"/>
      <c r="T30" s="18">
        <v>3</v>
      </c>
      <c r="U30" s="18"/>
      <c r="V30" s="18"/>
      <c r="W30" s="18"/>
      <c r="X30" s="18">
        <v>3</v>
      </c>
      <c r="Y30" s="20"/>
      <c r="Z30" s="20"/>
      <c r="AA30" s="18">
        <v>88</v>
      </c>
      <c r="AB30" s="18"/>
      <c r="AC30" s="18"/>
      <c r="AD30" s="18">
        <v>2</v>
      </c>
      <c r="AE30" s="18">
        <v>30</v>
      </c>
    </row>
    <row r="31" spans="1:31" s="10" customFormat="1" ht="12">
      <c r="A31" s="11"/>
      <c r="B31" s="14"/>
      <c r="C31" s="15"/>
      <c r="D31" s="21"/>
      <c r="E31" s="17"/>
      <c r="F31" s="48" t="s">
        <v>81</v>
      </c>
      <c r="G31" s="62"/>
      <c r="H31" s="19">
        <f>SUM(H20:H30)</f>
        <v>934359</v>
      </c>
      <c r="I31" s="19">
        <f aca="true" t="shared" si="3" ref="I31:AA31">SUM(I20:I30)</f>
        <v>909407</v>
      </c>
      <c r="J31" s="19">
        <f t="shared" si="3"/>
        <v>2744</v>
      </c>
      <c r="K31" s="19">
        <f t="shared" si="3"/>
        <v>17438</v>
      </c>
      <c r="L31" s="19">
        <f t="shared" si="3"/>
        <v>889225</v>
      </c>
      <c r="M31" s="19">
        <f t="shared" si="3"/>
        <v>0</v>
      </c>
      <c r="N31" s="19">
        <f t="shared" si="3"/>
        <v>0</v>
      </c>
      <c r="O31" s="19">
        <f t="shared" si="3"/>
        <v>0</v>
      </c>
      <c r="P31" s="19">
        <f t="shared" si="3"/>
        <v>2</v>
      </c>
      <c r="Q31" s="19">
        <f t="shared" si="3"/>
        <v>36577684</v>
      </c>
      <c r="R31" s="19">
        <f t="shared" si="3"/>
        <v>0</v>
      </c>
      <c r="S31" s="19">
        <f t="shared" si="3"/>
        <v>0</v>
      </c>
      <c r="T31" s="19">
        <f t="shared" si="3"/>
        <v>939960</v>
      </c>
      <c r="U31" s="19">
        <f t="shared" si="3"/>
        <v>2725</v>
      </c>
      <c r="V31" s="19">
        <f t="shared" si="3"/>
        <v>18477</v>
      </c>
      <c r="W31" s="19">
        <f t="shared" si="3"/>
        <v>17914</v>
      </c>
      <c r="X31" s="19">
        <f t="shared" si="3"/>
        <v>890880</v>
      </c>
      <c r="Y31" s="19">
        <f t="shared" si="3"/>
        <v>0</v>
      </c>
      <c r="Z31" s="19">
        <f t="shared" si="3"/>
        <v>16</v>
      </c>
      <c r="AA31" s="19">
        <f t="shared" si="3"/>
        <v>35745939</v>
      </c>
      <c r="AB31" s="19">
        <f>SUM(AB20:AB30)</f>
        <v>34331</v>
      </c>
      <c r="AC31" s="19">
        <f>SUM(AC20:AC30)</f>
        <v>1554804</v>
      </c>
      <c r="AD31" s="19">
        <f>SUM(AD20:AD30)</f>
        <v>30960</v>
      </c>
      <c r="AE31" s="19">
        <f>SUM(AE20:AE30)</f>
        <v>928403</v>
      </c>
    </row>
    <row r="32" spans="1:31" s="10" customFormat="1" ht="12">
      <c r="A32" s="11"/>
      <c r="B32" s="21"/>
      <c r="C32" s="15"/>
      <c r="D32" s="89" t="s">
        <v>90</v>
      </c>
      <c r="E32" s="90"/>
      <c r="F32" s="72"/>
      <c r="G32" s="53"/>
      <c r="H32" s="19">
        <f>H19+H31</f>
        <v>936573</v>
      </c>
      <c r="I32" s="19">
        <f aca="true" t="shared" si="4" ref="I32:AA32">I19+I31</f>
        <v>911621</v>
      </c>
      <c r="J32" s="19">
        <f t="shared" si="4"/>
        <v>2744</v>
      </c>
      <c r="K32" s="19">
        <f t="shared" si="4"/>
        <v>17438</v>
      </c>
      <c r="L32" s="19">
        <f t="shared" si="4"/>
        <v>891439</v>
      </c>
      <c r="M32" s="19">
        <f t="shared" si="4"/>
        <v>0</v>
      </c>
      <c r="N32" s="19">
        <f t="shared" si="4"/>
        <v>0</v>
      </c>
      <c r="O32" s="19">
        <f t="shared" si="4"/>
        <v>0</v>
      </c>
      <c r="P32" s="19">
        <f t="shared" si="4"/>
        <v>2</v>
      </c>
      <c r="Q32" s="19">
        <f t="shared" si="4"/>
        <v>36599751</v>
      </c>
      <c r="R32" s="19">
        <f t="shared" si="4"/>
        <v>0</v>
      </c>
      <c r="S32" s="19">
        <f t="shared" si="4"/>
        <v>0</v>
      </c>
      <c r="T32" s="19">
        <f t="shared" si="4"/>
        <v>942162</v>
      </c>
      <c r="U32" s="19">
        <f t="shared" si="4"/>
        <v>2725</v>
      </c>
      <c r="V32" s="19">
        <f t="shared" si="4"/>
        <v>18477</v>
      </c>
      <c r="W32" s="19">
        <f t="shared" si="4"/>
        <v>17914</v>
      </c>
      <c r="X32" s="19">
        <f t="shared" si="4"/>
        <v>893082</v>
      </c>
      <c r="Y32" s="19">
        <f t="shared" si="4"/>
        <v>0</v>
      </c>
      <c r="Z32" s="19">
        <f t="shared" si="4"/>
        <v>16</v>
      </c>
      <c r="AA32" s="19">
        <f t="shared" si="4"/>
        <v>35768285</v>
      </c>
      <c r="AB32" s="19">
        <f>AB19+AB31</f>
        <v>34344</v>
      </c>
      <c r="AC32" s="19">
        <f>AC19+AC31</f>
        <v>1554988</v>
      </c>
      <c r="AD32" s="19">
        <f>AD19+AD31</f>
        <v>30960</v>
      </c>
      <c r="AE32" s="19">
        <f>AE19+AE31</f>
        <v>928403</v>
      </c>
    </row>
    <row r="33" spans="1:31" s="10" customFormat="1" ht="12">
      <c r="A33" s="11"/>
      <c r="B33" s="26"/>
      <c r="C33" s="27"/>
      <c r="D33" s="22"/>
      <c r="E33" s="23"/>
      <c r="F33" s="72" t="s">
        <v>91</v>
      </c>
      <c r="G33" s="53"/>
      <c r="H33" s="18">
        <v>180</v>
      </c>
      <c r="I33" s="18">
        <v>178</v>
      </c>
      <c r="J33" s="18"/>
      <c r="K33" s="18"/>
      <c r="L33" s="19">
        <f aca="true" t="shared" si="5" ref="L33:L41">I33-(J33+K33)</f>
        <v>178</v>
      </c>
      <c r="M33" s="18"/>
      <c r="N33" s="18"/>
      <c r="O33" s="18"/>
      <c r="P33" s="18"/>
      <c r="Q33" s="18">
        <v>1170</v>
      </c>
      <c r="R33" s="18"/>
      <c r="S33" s="18"/>
      <c r="T33" s="18">
        <v>172</v>
      </c>
      <c r="U33" s="18"/>
      <c r="V33" s="18"/>
      <c r="W33" s="18"/>
      <c r="X33" s="18">
        <v>169</v>
      </c>
      <c r="Y33" s="18"/>
      <c r="Z33" s="18"/>
      <c r="AA33" s="18">
        <v>1099</v>
      </c>
      <c r="AB33" s="18">
        <v>22</v>
      </c>
      <c r="AC33" s="18">
        <v>156</v>
      </c>
      <c r="AD33" s="18"/>
      <c r="AE33" s="18"/>
    </row>
    <row r="34" spans="1:31" s="10" customFormat="1" ht="12">
      <c r="A34" s="11"/>
      <c r="B34" s="28"/>
      <c r="C34" s="16"/>
      <c r="D34" s="14"/>
      <c r="E34" s="16"/>
      <c r="F34" s="72" t="s">
        <v>92</v>
      </c>
      <c r="G34" s="53"/>
      <c r="H34" s="18">
        <v>2877</v>
      </c>
      <c r="I34" s="18">
        <v>2846</v>
      </c>
      <c r="J34" s="18"/>
      <c r="K34" s="18"/>
      <c r="L34" s="19">
        <f t="shared" si="5"/>
        <v>2846</v>
      </c>
      <c r="M34" s="18"/>
      <c r="N34" s="18"/>
      <c r="O34" s="18"/>
      <c r="P34" s="18">
        <v>3</v>
      </c>
      <c r="Q34" s="18">
        <v>25960</v>
      </c>
      <c r="R34" s="18"/>
      <c r="S34" s="18"/>
      <c r="T34" s="18">
        <v>2770</v>
      </c>
      <c r="U34" s="18"/>
      <c r="V34" s="18"/>
      <c r="W34" s="18"/>
      <c r="X34" s="18">
        <v>2731</v>
      </c>
      <c r="Y34" s="18"/>
      <c r="Z34" s="18">
        <v>6</v>
      </c>
      <c r="AA34" s="18">
        <v>24852</v>
      </c>
      <c r="AB34" s="18">
        <v>399</v>
      </c>
      <c r="AC34" s="18">
        <v>3950</v>
      </c>
      <c r="AD34" s="18">
        <v>3</v>
      </c>
      <c r="AE34" s="18">
        <v>13</v>
      </c>
    </row>
    <row r="35" spans="1:31" ht="12" customHeight="1">
      <c r="A35" s="11"/>
      <c r="B35" s="28"/>
      <c r="C35" s="16"/>
      <c r="D35" s="56" t="s">
        <v>11</v>
      </c>
      <c r="E35" s="63"/>
      <c r="F35" s="72" t="s">
        <v>93</v>
      </c>
      <c r="G35" s="53"/>
      <c r="H35" s="18">
        <v>3404</v>
      </c>
      <c r="I35" s="18">
        <v>3370</v>
      </c>
      <c r="J35" s="18"/>
      <c r="K35" s="18"/>
      <c r="L35" s="19">
        <f t="shared" si="5"/>
        <v>3370</v>
      </c>
      <c r="M35" s="18"/>
      <c r="N35" s="18"/>
      <c r="O35" s="18"/>
      <c r="P35" s="18"/>
      <c r="Q35" s="18">
        <v>41291</v>
      </c>
      <c r="R35" s="18"/>
      <c r="S35" s="18"/>
      <c r="T35" s="18">
        <v>3431</v>
      </c>
      <c r="U35" s="18"/>
      <c r="V35" s="18"/>
      <c r="W35" s="18"/>
      <c r="X35" s="18">
        <v>3392</v>
      </c>
      <c r="Y35" s="18"/>
      <c r="Z35" s="18"/>
      <c r="AA35" s="18">
        <v>41722</v>
      </c>
      <c r="AB35" s="18">
        <v>709</v>
      </c>
      <c r="AC35" s="18">
        <v>9359</v>
      </c>
      <c r="AD35" s="18"/>
      <c r="AE35" s="18"/>
    </row>
    <row r="36" spans="1:31" s="10" customFormat="1" ht="12">
      <c r="A36" s="30"/>
      <c r="B36" s="31"/>
      <c r="C36" s="71" t="s">
        <v>0</v>
      </c>
      <c r="D36" s="64"/>
      <c r="E36" s="65"/>
      <c r="F36" s="91" t="s">
        <v>94</v>
      </c>
      <c r="G36" s="92"/>
      <c r="H36" s="32">
        <v>3298</v>
      </c>
      <c r="I36" s="32">
        <v>3278</v>
      </c>
      <c r="J36" s="32"/>
      <c r="K36" s="32"/>
      <c r="L36" s="33">
        <f t="shared" si="5"/>
        <v>3278</v>
      </c>
      <c r="M36" s="32"/>
      <c r="N36" s="32"/>
      <c r="O36" s="32"/>
      <c r="P36" s="32"/>
      <c r="Q36" s="32">
        <v>49923</v>
      </c>
      <c r="R36" s="32"/>
      <c r="S36" s="32"/>
      <c r="T36" s="32">
        <v>3311</v>
      </c>
      <c r="U36" s="32"/>
      <c r="V36" s="32"/>
      <c r="W36" s="32"/>
      <c r="X36" s="32">
        <v>3268</v>
      </c>
      <c r="Y36" s="32"/>
      <c r="Z36" s="32"/>
      <c r="AA36" s="32">
        <v>49674</v>
      </c>
      <c r="AB36" s="32">
        <v>502</v>
      </c>
      <c r="AC36" s="32">
        <v>8283</v>
      </c>
      <c r="AD36" s="32"/>
      <c r="AE36" s="32"/>
    </row>
    <row r="37" spans="1:31" s="10" customFormat="1" ht="12">
      <c r="A37" s="11"/>
      <c r="B37" s="28"/>
      <c r="C37" s="70"/>
      <c r="D37" s="56"/>
      <c r="E37" s="63"/>
      <c r="F37" s="72" t="s">
        <v>95</v>
      </c>
      <c r="G37" s="53"/>
      <c r="H37" s="18">
        <v>338</v>
      </c>
      <c r="I37" s="18">
        <v>337</v>
      </c>
      <c r="J37" s="18"/>
      <c r="K37" s="18"/>
      <c r="L37" s="19">
        <f t="shared" si="5"/>
        <v>337</v>
      </c>
      <c r="M37" s="18"/>
      <c r="N37" s="18"/>
      <c r="O37" s="18"/>
      <c r="P37" s="18"/>
      <c r="Q37" s="18">
        <v>6292</v>
      </c>
      <c r="R37" s="18"/>
      <c r="S37" s="18"/>
      <c r="T37" s="18">
        <v>351</v>
      </c>
      <c r="U37" s="18"/>
      <c r="V37" s="18"/>
      <c r="W37" s="18"/>
      <c r="X37" s="18">
        <v>349</v>
      </c>
      <c r="Y37" s="18"/>
      <c r="Z37" s="18"/>
      <c r="AA37" s="18">
        <v>6382</v>
      </c>
      <c r="AB37" s="18">
        <v>32</v>
      </c>
      <c r="AC37" s="18">
        <v>650</v>
      </c>
      <c r="AD37" s="18"/>
      <c r="AE37" s="18"/>
    </row>
    <row r="38" spans="1:31" s="10" customFormat="1" ht="12">
      <c r="A38" s="11"/>
      <c r="B38" s="28"/>
      <c r="C38" s="70"/>
      <c r="D38" s="56"/>
      <c r="E38" s="63"/>
      <c r="F38" s="72" t="s">
        <v>96</v>
      </c>
      <c r="G38" s="53"/>
      <c r="H38" s="18">
        <v>181</v>
      </c>
      <c r="I38" s="18">
        <v>179</v>
      </c>
      <c r="J38" s="18"/>
      <c r="K38" s="18"/>
      <c r="L38" s="19">
        <f t="shared" si="5"/>
        <v>179</v>
      </c>
      <c r="M38" s="18"/>
      <c r="N38" s="18"/>
      <c r="O38" s="18"/>
      <c r="P38" s="18"/>
      <c r="Q38" s="18">
        <v>3982</v>
      </c>
      <c r="R38" s="18"/>
      <c r="S38" s="18"/>
      <c r="T38" s="18">
        <v>170</v>
      </c>
      <c r="U38" s="18"/>
      <c r="V38" s="18"/>
      <c r="W38" s="18"/>
      <c r="X38" s="18">
        <v>168</v>
      </c>
      <c r="Y38" s="18"/>
      <c r="Z38" s="18"/>
      <c r="AA38" s="18">
        <v>3729</v>
      </c>
      <c r="AB38" s="18">
        <v>20</v>
      </c>
      <c r="AC38" s="18">
        <v>484</v>
      </c>
      <c r="AD38" s="18"/>
      <c r="AE38" s="18"/>
    </row>
    <row r="39" spans="1:31" s="10" customFormat="1" ht="12">
      <c r="A39" s="11"/>
      <c r="B39" s="28"/>
      <c r="C39" s="70"/>
      <c r="D39" s="56"/>
      <c r="E39" s="63"/>
      <c r="F39" s="72" t="s">
        <v>97</v>
      </c>
      <c r="G39" s="53"/>
      <c r="H39" s="18">
        <v>280</v>
      </c>
      <c r="I39" s="18">
        <v>279</v>
      </c>
      <c r="J39" s="18"/>
      <c r="K39" s="18"/>
      <c r="L39" s="19">
        <f t="shared" si="5"/>
        <v>279</v>
      </c>
      <c r="M39" s="18"/>
      <c r="N39" s="18"/>
      <c r="O39" s="18"/>
      <c r="P39" s="18"/>
      <c r="Q39" s="18">
        <v>7172</v>
      </c>
      <c r="R39" s="18"/>
      <c r="S39" s="18"/>
      <c r="T39" s="18">
        <v>280</v>
      </c>
      <c r="U39" s="18"/>
      <c r="V39" s="18"/>
      <c r="W39" s="18"/>
      <c r="X39" s="18">
        <v>279</v>
      </c>
      <c r="Y39" s="18"/>
      <c r="Z39" s="18"/>
      <c r="AA39" s="18">
        <v>7198</v>
      </c>
      <c r="AB39" s="18">
        <v>23</v>
      </c>
      <c r="AC39" s="18">
        <v>644</v>
      </c>
      <c r="AD39" s="18"/>
      <c r="AE39" s="18"/>
    </row>
    <row r="40" spans="1:31" s="10" customFormat="1" ht="12">
      <c r="A40" s="11"/>
      <c r="B40" s="28"/>
      <c r="C40" s="70"/>
      <c r="D40" s="56"/>
      <c r="E40" s="63"/>
      <c r="F40" s="72" t="s">
        <v>98</v>
      </c>
      <c r="G40" s="53"/>
      <c r="H40" s="18">
        <v>301</v>
      </c>
      <c r="I40" s="18">
        <v>298</v>
      </c>
      <c r="J40" s="18"/>
      <c r="K40" s="18"/>
      <c r="L40" s="19">
        <f t="shared" si="5"/>
        <v>298</v>
      </c>
      <c r="M40" s="18"/>
      <c r="N40" s="18"/>
      <c r="O40" s="18"/>
      <c r="P40" s="18"/>
      <c r="Q40" s="18">
        <v>8939</v>
      </c>
      <c r="R40" s="18"/>
      <c r="S40" s="18"/>
      <c r="T40" s="18">
        <v>312</v>
      </c>
      <c r="U40" s="18"/>
      <c r="V40" s="18"/>
      <c r="W40" s="18"/>
      <c r="X40" s="18">
        <v>310</v>
      </c>
      <c r="Y40" s="18"/>
      <c r="Z40" s="18"/>
      <c r="AA40" s="18">
        <v>9331</v>
      </c>
      <c r="AB40" s="18">
        <v>51</v>
      </c>
      <c r="AC40" s="18">
        <v>1652</v>
      </c>
      <c r="AD40" s="18"/>
      <c r="AE40" s="18"/>
    </row>
    <row r="41" spans="1:31" s="10" customFormat="1" ht="12">
      <c r="A41" s="11"/>
      <c r="B41" s="70" t="s">
        <v>99</v>
      </c>
      <c r="C41" s="70"/>
      <c r="D41" s="56"/>
      <c r="E41" s="63"/>
      <c r="F41" s="72" t="s">
        <v>100</v>
      </c>
      <c r="G41" s="53"/>
      <c r="H41" s="18">
        <v>3057</v>
      </c>
      <c r="I41" s="18">
        <v>3024</v>
      </c>
      <c r="J41" s="18"/>
      <c r="K41" s="18"/>
      <c r="L41" s="19">
        <f t="shared" si="5"/>
        <v>3024</v>
      </c>
      <c r="M41" s="18"/>
      <c r="N41" s="18"/>
      <c r="O41" s="18"/>
      <c r="P41" s="18"/>
      <c r="Q41" s="18">
        <v>115314</v>
      </c>
      <c r="R41" s="18"/>
      <c r="S41" s="18"/>
      <c r="T41" s="18">
        <v>2390</v>
      </c>
      <c r="U41" s="18"/>
      <c r="V41" s="18"/>
      <c r="W41" s="18"/>
      <c r="X41" s="18">
        <v>2353</v>
      </c>
      <c r="Y41" s="18"/>
      <c r="Z41" s="18"/>
      <c r="AA41" s="18">
        <v>90590</v>
      </c>
      <c r="AB41" s="18">
        <v>756</v>
      </c>
      <c r="AC41" s="18">
        <v>28350</v>
      </c>
      <c r="AD41" s="18"/>
      <c r="AE41" s="18"/>
    </row>
    <row r="42" spans="1:31" s="10" customFormat="1" ht="12">
      <c r="A42" s="11"/>
      <c r="B42" s="70"/>
      <c r="C42" s="70"/>
      <c r="D42" s="14"/>
      <c r="E42" s="16"/>
      <c r="F42" s="72" t="s">
        <v>101</v>
      </c>
      <c r="G42" s="53"/>
      <c r="H42" s="18">
        <v>1179</v>
      </c>
      <c r="I42" s="18">
        <v>1167</v>
      </c>
      <c r="J42" s="18"/>
      <c r="K42" s="18"/>
      <c r="L42" s="19">
        <f aca="true" t="shared" si="6" ref="L42:L107">I42-(J42+K42)</f>
        <v>1167</v>
      </c>
      <c r="M42" s="18"/>
      <c r="N42" s="18"/>
      <c r="O42" s="18"/>
      <c r="P42" s="18"/>
      <c r="Q42" s="18">
        <v>53108</v>
      </c>
      <c r="R42" s="18"/>
      <c r="S42" s="18"/>
      <c r="T42" s="18">
        <v>1185</v>
      </c>
      <c r="U42" s="18"/>
      <c r="V42" s="18"/>
      <c r="W42" s="18"/>
      <c r="X42" s="18">
        <v>1171</v>
      </c>
      <c r="Y42" s="18"/>
      <c r="Z42" s="18"/>
      <c r="AA42" s="18">
        <v>53397</v>
      </c>
      <c r="AB42" s="18">
        <v>194</v>
      </c>
      <c r="AC42" s="18">
        <v>8759</v>
      </c>
      <c r="AD42" s="18"/>
      <c r="AE42" s="18"/>
    </row>
    <row r="43" spans="1:31" s="10" customFormat="1" ht="12">
      <c r="A43" s="11"/>
      <c r="B43" s="70"/>
      <c r="C43" s="70"/>
      <c r="D43" s="21"/>
      <c r="E43" s="17"/>
      <c r="F43" s="72" t="s">
        <v>102</v>
      </c>
      <c r="G43" s="53"/>
      <c r="H43" s="18">
        <v>1812</v>
      </c>
      <c r="I43" s="18">
        <v>1810</v>
      </c>
      <c r="J43" s="18"/>
      <c r="K43" s="18"/>
      <c r="L43" s="19">
        <f t="shared" si="6"/>
        <v>1810</v>
      </c>
      <c r="M43" s="18"/>
      <c r="N43" s="18"/>
      <c r="O43" s="18"/>
      <c r="P43" s="18"/>
      <c r="Q43" s="18">
        <v>105510</v>
      </c>
      <c r="R43" s="18"/>
      <c r="S43" s="18"/>
      <c r="T43" s="18">
        <v>2128</v>
      </c>
      <c r="U43" s="18"/>
      <c r="V43" s="18"/>
      <c r="W43" s="18"/>
      <c r="X43" s="18">
        <v>2122</v>
      </c>
      <c r="Y43" s="18"/>
      <c r="Z43" s="18"/>
      <c r="AA43" s="18">
        <v>123076</v>
      </c>
      <c r="AB43" s="18">
        <v>6</v>
      </c>
      <c r="AC43" s="18">
        <v>347</v>
      </c>
      <c r="AD43" s="18"/>
      <c r="AE43" s="18"/>
    </row>
    <row r="44" spans="1:31" s="10" customFormat="1" ht="12">
      <c r="A44" s="11"/>
      <c r="B44" s="70"/>
      <c r="C44" s="70"/>
      <c r="D44" s="22"/>
      <c r="E44" s="23"/>
      <c r="F44" s="72" t="s">
        <v>103</v>
      </c>
      <c r="G44" s="53"/>
      <c r="H44" s="18">
        <v>22166</v>
      </c>
      <c r="I44" s="18">
        <v>20960</v>
      </c>
      <c r="J44" s="18">
        <v>123</v>
      </c>
      <c r="K44" s="18">
        <v>30</v>
      </c>
      <c r="L44" s="19">
        <f t="shared" si="6"/>
        <v>20807</v>
      </c>
      <c r="M44" s="18"/>
      <c r="N44" s="18"/>
      <c r="O44" s="18"/>
      <c r="P44" s="18"/>
      <c r="Q44" s="18">
        <v>171343</v>
      </c>
      <c r="R44" s="18"/>
      <c r="S44" s="18"/>
      <c r="T44" s="18">
        <v>21034</v>
      </c>
      <c r="U44" s="18">
        <v>117</v>
      </c>
      <c r="V44" s="18">
        <v>31</v>
      </c>
      <c r="W44" s="18">
        <v>12</v>
      </c>
      <c r="X44" s="18">
        <v>19851</v>
      </c>
      <c r="Y44" s="18"/>
      <c r="Z44" s="18"/>
      <c r="AA44" s="18">
        <v>163771</v>
      </c>
      <c r="AB44" s="18">
        <v>5844</v>
      </c>
      <c r="AC44" s="18">
        <v>51428</v>
      </c>
      <c r="AD44" s="18"/>
      <c r="AE44" s="18"/>
    </row>
    <row r="45" spans="1:31" s="10" customFormat="1" ht="12">
      <c r="A45" s="11"/>
      <c r="B45" s="70"/>
      <c r="C45" s="70"/>
      <c r="D45" s="14"/>
      <c r="E45" s="16"/>
      <c r="F45" s="72" t="s">
        <v>92</v>
      </c>
      <c r="G45" s="53"/>
      <c r="H45" s="18">
        <v>46777</v>
      </c>
      <c r="I45" s="18">
        <v>43893</v>
      </c>
      <c r="J45" s="18">
        <v>410</v>
      </c>
      <c r="K45" s="18">
        <v>33</v>
      </c>
      <c r="L45" s="19">
        <f t="shared" si="6"/>
        <v>43450</v>
      </c>
      <c r="M45" s="18"/>
      <c r="N45" s="18"/>
      <c r="O45" s="18"/>
      <c r="P45" s="18"/>
      <c r="Q45" s="18">
        <v>519296</v>
      </c>
      <c r="R45" s="18"/>
      <c r="S45" s="18"/>
      <c r="T45" s="18">
        <v>45607</v>
      </c>
      <c r="U45" s="18">
        <v>399</v>
      </c>
      <c r="V45" s="18">
        <v>33</v>
      </c>
      <c r="W45" s="18">
        <v>8</v>
      </c>
      <c r="X45" s="18">
        <v>42612</v>
      </c>
      <c r="Y45" s="18"/>
      <c r="Z45" s="18">
        <v>1</v>
      </c>
      <c r="AA45" s="18">
        <v>510918</v>
      </c>
      <c r="AB45" s="18">
        <v>17624</v>
      </c>
      <c r="AC45" s="18">
        <v>222062</v>
      </c>
      <c r="AD45" s="18">
        <v>1</v>
      </c>
      <c r="AE45" s="18">
        <v>6</v>
      </c>
    </row>
    <row r="46" spans="1:31" s="10" customFormat="1" ht="12" customHeight="1">
      <c r="A46" s="11"/>
      <c r="B46" s="70"/>
      <c r="C46" s="70"/>
      <c r="D46" s="56" t="s">
        <v>12</v>
      </c>
      <c r="E46" s="63"/>
      <c r="F46" s="72" t="s">
        <v>93</v>
      </c>
      <c r="G46" s="53"/>
      <c r="H46" s="18">
        <v>8734</v>
      </c>
      <c r="I46" s="18">
        <v>8165</v>
      </c>
      <c r="J46" s="18">
        <v>39</v>
      </c>
      <c r="K46" s="18">
        <v>3</v>
      </c>
      <c r="L46" s="19">
        <f t="shared" si="6"/>
        <v>8123</v>
      </c>
      <c r="M46" s="18"/>
      <c r="N46" s="18"/>
      <c r="O46" s="18"/>
      <c r="P46" s="18"/>
      <c r="Q46" s="18">
        <v>134950</v>
      </c>
      <c r="R46" s="18"/>
      <c r="S46" s="18"/>
      <c r="T46" s="18">
        <v>9377</v>
      </c>
      <c r="U46" s="18">
        <v>87</v>
      </c>
      <c r="V46" s="18">
        <v>7</v>
      </c>
      <c r="W46" s="18">
        <v>5</v>
      </c>
      <c r="X46" s="18">
        <v>8046</v>
      </c>
      <c r="Y46" s="18"/>
      <c r="Z46" s="18">
        <v>2</v>
      </c>
      <c r="AA46" s="18">
        <v>134368</v>
      </c>
      <c r="AB46" s="18">
        <v>2022</v>
      </c>
      <c r="AC46" s="18">
        <v>35587</v>
      </c>
      <c r="AD46" s="18"/>
      <c r="AE46" s="18"/>
    </row>
    <row r="47" spans="1:31" s="10" customFormat="1" ht="12">
      <c r="A47" s="11"/>
      <c r="B47" s="70"/>
      <c r="C47" s="70"/>
      <c r="D47" s="56"/>
      <c r="E47" s="63"/>
      <c r="F47" s="72" t="s">
        <v>94</v>
      </c>
      <c r="G47" s="53"/>
      <c r="H47" s="18">
        <v>8547</v>
      </c>
      <c r="I47" s="18">
        <v>7990</v>
      </c>
      <c r="J47" s="18">
        <v>66</v>
      </c>
      <c r="K47" s="18">
        <v>3</v>
      </c>
      <c r="L47" s="19">
        <f t="shared" si="6"/>
        <v>7921</v>
      </c>
      <c r="M47" s="18"/>
      <c r="N47" s="18"/>
      <c r="O47" s="18"/>
      <c r="P47" s="18"/>
      <c r="Q47" s="18">
        <v>168070</v>
      </c>
      <c r="R47" s="18"/>
      <c r="S47" s="18"/>
      <c r="T47" s="18">
        <v>8436</v>
      </c>
      <c r="U47" s="18">
        <v>66</v>
      </c>
      <c r="V47" s="18">
        <v>4</v>
      </c>
      <c r="W47" s="18"/>
      <c r="X47" s="18">
        <v>7744</v>
      </c>
      <c r="Y47" s="18"/>
      <c r="Z47" s="18"/>
      <c r="AA47" s="18">
        <v>164560</v>
      </c>
      <c r="AB47" s="18">
        <v>2838</v>
      </c>
      <c r="AC47" s="18">
        <v>63855</v>
      </c>
      <c r="AD47" s="18"/>
      <c r="AE47" s="18"/>
    </row>
    <row r="48" spans="1:31" s="10" customFormat="1" ht="12">
      <c r="A48" s="11"/>
      <c r="B48" s="70"/>
      <c r="C48" s="70"/>
      <c r="D48" s="56"/>
      <c r="E48" s="63"/>
      <c r="F48" s="72" t="s">
        <v>95</v>
      </c>
      <c r="G48" s="53"/>
      <c r="H48" s="18">
        <v>880</v>
      </c>
      <c r="I48" s="18">
        <v>848</v>
      </c>
      <c r="J48" s="18">
        <v>3</v>
      </c>
      <c r="K48" s="18">
        <v>2</v>
      </c>
      <c r="L48" s="19">
        <f t="shared" si="6"/>
        <v>843</v>
      </c>
      <c r="M48" s="18"/>
      <c r="N48" s="18"/>
      <c r="O48" s="18"/>
      <c r="P48" s="18"/>
      <c r="Q48" s="18">
        <v>22023</v>
      </c>
      <c r="R48" s="18"/>
      <c r="S48" s="18"/>
      <c r="T48" s="18">
        <v>878</v>
      </c>
      <c r="U48" s="18">
        <v>3</v>
      </c>
      <c r="V48" s="18">
        <v>2</v>
      </c>
      <c r="W48" s="18"/>
      <c r="X48" s="18">
        <v>847</v>
      </c>
      <c r="Y48" s="18"/>
      <c r="Z48" s="18"/>
      <c r="AA48" s="18">
        <v>22065</v>
      </c>
      <c r="AB48" s="18">
        <v>193</v>
      </c>
      <c r="AC48" s="18">
        <v>5404</v>
      </c>
      <c r="AD48" s="18"/>
      <c r="AE48" s="18"/>
    </row>
    <row r="49" spans="1:31" s="10" customFormat="1" ht="12">
      <c r="A49" s="11"/>
      <c r="B49" s="70"/>
      <c r="C49" s="70"/>
      <c r="D49" s="56"/>
      <c r="E49" s="63"/>
      <c r="F49" s="72" t="s">
        <v>96</v>
      </c>
      <c r="G49" s="53"/>
      <c r="H49" s="18">
        <v>182</v>
      </c>
      <c r="I49" s="18">
        <v>175</v>
      </c>
      <c r="J49" s="18">
        <v>7</v>
      </c>
      <c r="K49" s="18"/>
      <c r="L49" s="19">
        <f t="shared" si="6"/>
        <v>168</v>
      </c>
      <c r="M49" s="18"/>
      <c r="N49" s="18"/>
      <c r="O49" s="18"/>
      <c r="P49" s="18"/>
      <c r="Q49" s="18">
        <v>5166</v>
      </c>
      <c r="R49" s="18"/>
      <c r="S49" s="18"/>
      <c r="T49" s="18">
        <v>182</v>
      </c>
      <c r="U49" s="18">
        <v>7</v>
      </c>
      <c r="V49" s="18"/>
      <c r="W49" s="18"/>
      <c r="X49" s="18">
        <v>163</v>
      </c>
      <c r="Y49" s="18"/>
      <c r="Z49" s="18"/>
      <c r="AA49" s="18">
        <v>5040</v>
      </c>
      <c r="AB49" s="18">
        <v>49</v>
      </c>
      <c r="AC49" s="18">
        <v>1617</v>
      </c>
      <c r="AD49" s="18"/>
      <c r="AE49" s="18"/>
    </row>
    <row r="50" spans="1:31" s="10" customFormat="1" ht="12">
      <c r="A50" s="11"/>
      <c r="B50" s="70"/>
      <c r="C50" s="70"/>
      <c r="D50" s="56"/>
      <c r="E50" s="63"/>
      <c r="F50" s="72" t="s">
        <v>97</v>
      </c>
      <c r="G50" s="53"/>
      <c r="H50" s="18">
        <v>374</v>
      </c>
      <c r="I50" s="18">
        <v>354</v>
      </c>
      <c r="J50" s="18">
        <v>5</v>
      </c>
      <c r="K50" s="18">
        <v>1</v>
      </c>
      <c r="L50" s="19">
        <f t="shared" si="6"/>
        <v>348</v>
      </c>
      <c r="M50" s="18"/>
      <c r="N50" s="18"/>
      <c r="O50" s="18"/>
      <c r="P50" s="18"/>
      <c r="Q50" s="18">
        <v>12456</v>
      </c>
      <c r="R50" s="18"/>
      <c r="S50" s="18"/>
      <c r="T50" s="18">
        <v>369</v>
      </c>
      <c r="U50" s="18">
        <v>5</v>
      </c>
      <c r="V50" s="18">
        <v>1</v>
      </c>
      <c r="W50" s="18">
        <v>1</v>
      </c>
      <c r="X50" s="18">
        <v>343</v>
      </c>
      <c r="Y50" s="18"/>
      <c r="Z50" s="18"/>
      <c r="AA50" s="18">
        <v>12269</v>
      </c>
      <c r="AB50" s="18">
        <v>74</v>
      </c>
      <c r="AC50" s="18">
        <v>2849</v>
      </c>
      <c r="AD50" s="18"/>
      <c r="AE50" s="18"/>
    </row>
    <row r="51" spans="1:31" s="10" customFormat="1" ht="12">
      <c r="A51" s="11"/>
      <c r="B51" s="28"/>
      <c r="C51" s="70"/>
      <c r="D51" s="56"/>
      <c r="E51" s="63"/>
      <c r="F51" s="72" t="s">
        <v>98</v>
      </c>
      <c r="G51" s="53"/>
      <c r="H51" s="18">
        <v>477</v>
      </c>
      <c r="I51" s="18">
        <v>445</v>
      </c>
      <c r="J51" s="18">
        <v>1</v>
      </c>
      <c r="K51" s="18"/>
      <c r="L51" s="19">
        <f t="shared" si="6"/>
        <v>444</v>
      </c>
      <c r="M51" s="18"/>
      <c r="N51" s="18"/>
      <c r="O51" s="18"/>
      <c r="P51" s="18"/>
      <c r="Q51" s="18">
        <v>18526</v>
      </c>
      <c r="R51" s="18"/>
      <c r="S51" s="18"/>
      <c r="T51" s="18">
        <v>479</v>
      </c>
      <c r="U51" s="18">
        <v>1</v>
      </c>
      <c r="V51" s="18">
        <v>1</v>
      </c>
      <c r="W51" s="18">
        <v>1</v>
      </c>
      <c r="X51" s="18">
        <v>442</v>
      </c>
      <c r="Y51" s="18"/>
      <c r="Z51" s="18"/>
      <c r="AA51" s="18">
        <v>18525</v>
      </c>
      <c r="AB51" s="18">
        <v>136</v>
      </c>
      <c r="AC51" s="18">
        <v>6052</v>
      </c>
      <c r="AD51" s="18"/>
      <c r="AE51" s="18"/>
    </row>
    <row r="52" spans="1:31" s="10" customFormat="1" ht="12">
      <c r="A52" s="11"/>
      <c r="B52" s="28"/>
      <c r="C52" s="70"/>
      <c r="D52" s="56"/>
      <c r="E52" s="63"/>
      <c r="F52" s="72" t="s">
        <v>100</v>
      </c>
      <c r="G52" s="53"/>
      <c r="H52" s="18">
        <v>2740</v>
      </c>
      <c r="I52" s="18">
        <v>2530</v>
      </c>
      <c r="J52" s="18">
        <v>3</v>
      </c>
      <c r="K52" s="18">
        <v>1</v>
      </c>
      <c r="L52" s="19">
        <f t="shared" si="6"/>
        <v>2526</v>
      </c>
      <c r="M52" s="18"/>
      <c r="N52" s="18"/>
      <c r="O52" s="18"/>
      <c r="P52" s="18"/>
      <c r="Q52" s="18">
        <v>135065</v>
      </c>
      <c r="R52" s="18"/>
      <c r="S52" s="18"/>
      <c r="T52" s="18">
        <v>2535</v>
      </c>
      <c r="U52" s="18">
        <v>3</v>
      </c>
      <c r="V52" s="18">
        <v>1</v>
      </c>
      <c r="W52" s="18">
        <v>1</v>
      </c>
      <c r="X52" s="18">
        <v>2336</v>
      </c>
      <c r="Y52" s="18"/>
      <c r="Z52" s="18"/>
      <c r="AA52" s="18">
        <v>125537</v>
      </c>
      <c r="AB52" s="18">
        <v>1157</v>
      </c>
      <c r="AC52" s="18">
        <v>59470</v>
      </c>
      <c r="AD52" s="18"/>
      <c r="AE52" s="18"/>
    </row>
    <row r="53" spans="1:31" s="10" customFormat="1" ht="12">
      <c r="A53" s="11"/>
      <c r="B53" s="28"/>
      <c r="C53" s="16"/>
      <c r="D53" s="14"/>
      <c r="E53" s="16"/>
      <c r="F53" s="72" t="s">
        <v>101</v>
      </c>
      <c r="G53" s="53"/>
      <c r="H53" s="18">
        <v>565</v>
      </c>
      <c r="I53" s="18">
        <v>518</v>
      </c>
      <c r="J53" s="18">
        <v>1</v>
      </c>
      <c r="K53" s="18">
        <v>1</v>
      </c>
      <c r="L53" s="19">
        <f t="shared" si="6"/>
        <v>516</v>
      </c>
      <c r="M53" s="18"/>
      <c r="N53" s="18"/>
      <c r="O53" s="18"/>
      <c r="P53" s="18"/>
      <c r="Q53" s="18">
        <v>32737</v>
      </c>
      <c r="R53" s="18"/>
      <c r="S53" s="18"/>
      <c r="T53" s="18">
        <v>543</v>
      </c>
      <c r="U53" s="18">
        <v>1</v>
      </c>
      <c r="V53" s="18">
        <v>1</v>
      </c>
      <c r="W53" s="18"/>
      <c r="X53" s="18">
        <v>503</v>
      </c>
      <c r="Y53" s="18"/>
      <c r="Z53" s="18"/>
      <c r="AA53" s="18">
        <v>31825</v>
      </c>
      <c r="AB53" s="18">
        <v>206</v>
      </c>
      <c r="AC53" s="18">
        <v>12721</v>
      </c>
      <c r="AD53" s="18"/>
      <c r="AE53" s="18"/>
    </row>
    <row r="54" spans="1:31" s="10" customFormat="1" ht="12">
      <c r="A54" s="11"/>
      <c r="B54" s="28"/>
      <c r="C54" s="16"/>
      <c r="D54" s="21"/>
      <c r="E54" s="17"/>
      <c r="F54" s="90" t="s">
        <v>102</v>
      </c>
      <c r="G54" s="93"/>
      <c r="H54" s="18">
        <v>196</v>
      </c>
      <c r="I54" s="18">
        <v>195</v>
      </c>
      <c r="J54" s="18"/>
      <c r="K54" s="18">
        <v>1</v>
      </c>
      <c r="L54" s="19">
        <f t="shared" si="6"/>
        <v>194</v>
      </c>
      <c r="M54" s="18"/>
      <c r="N54" s="18"/>
      <c r="O54" s="18"/>
      <c r="P54" s="18"/>
      <c r="Q54" s="18">
        <v>15105</v>
      </c>
      <c r="R54" s="18"/>
      <c r="S54" s="18"/>
      <c r="T54" s="18">
        <v>193</v>
      </c>
      <c r="U54" s="18"/>
      <c r="V54" s="18"/>
      <c r="W54" s="18"/>
      <c r="X54" s="18">
        <v>195</v>
      </c>
      <c r="Y54" s="18"/>
      <c r="Z54" s="18"/>
      <c r="AA54" s="18">
        <v>15306</v>
      </c>
      <c r="AB54" s="18"/>
      <c r="AC54" s="18"/>
      <c r="AD54" s="18"/>
      <c r="AE54" s="18"/>
    </row>
    <row r="55" spans="1:31" s="10" customFormat="1" ht="12">
      <c r="A55" s="11"/>
      <c r="B55" s="28"/>
      <c r="C55" s="16"/>
      <c r="D55" s="54" t="s">
        <v>104</v>
      </c>
      <c r="E55" s="73"/>
      <c r="F55" s="73"/>
      <c r="G55" s="55"/>
      <c r="H55" s="34">
        <f>SUM(H33:H54)</f>
        <v>108545</v>
      </c>
      <c r="I55" s="34">
        <f>SUM(I33:I54)</f>
        <v>102839</v>
      </c>
      <c r="J55" s="34">
        <f aca="true" t="shared" si="7" ref="J55:Z55">SUM(J33:J54)</f>
        <v>658</v>
      </c>
      <c r="K55" s="34">
        <f t="shared" si="7"/>
        <v>75</v>
      </c>
      <c r="L55" s="34">
        <f t="shared" si="7"/>
        <v>102106</v>
      </c>
      <c r="M55" s="34">
        <f t="shared" si="7"/>
        <v>0</v>
      </c>
      <c r="N55" s="34">
        <f t="shared" si="7"/>
        <v>0</v>
      </c>
      <c r="O55" s="34">
        <f t="shared" si="7"/>
        <v>0</v>
      </c>
      <c r="P55" s="34">
        <f t="shared" si="7"/>
        <v>3</v>
      </c>
      <c r="Q55" s="34">
        <f t="shared" si="7"/>
        <v>1653398</v>
      </c>
      <c r="R55" s="34">
        <f t="shared" si="7"/>
        <v>0</v>
      </c>
      <c r="S55" s="34">
        <f t="shared" si="7"/>
        <v>0</v>
      </c>
      <c r="T55" s="34">
        <f t="shared" si="7"/>
        <v>106133</v>
      </c>
      <c r="U55" s="34">
        <f t="shared" si="7"/>
        <v>689</v>
      </c>
      <c r="V55" s="34">
        <f t="shared" si="7"/>
        <v>81</v>
      </c>
      <c r="W55" s="34">
        <f t="shared" si="7"/>
        <v>28</v>
      </c>
      <c r="X55" s="34">
        <f t="shared" si="7"/>
        <v>99394</v>
      </c>
      <c r="Y55" s="34">
        <f t="shared" si="7"/>
        <v>0</v>
      </c>
      <c r="Z55" s="34">
        <f t="shared" si="7"/>
        <v>9</v>
      </c>
      <c r="AA55" s="34">
        <f>SUM(AA33:AA54)</f>
        <v>1615234</v>
      </c>
      <c r="AB55" s="34">
        <f>SUM(AB33:AB54)</f>
        <v>32857</v>
      </c>
      <c r="AC55" s="34">
        <f>SUM(AC33:AC54)</f>
        <v>523679</v>
      </c>
      <c r="AD55" s="34">
        <f>SUM(AD33:AD54)</f>
        <v>4</v>
      </c>
      <c r="AE55" s="34">
        <f>SUM(AE33:AE54)</f>
        <v>19</v>
      </c>
    </row>
    <row r="56" spans="1:31" s="10" customFormat="1" ht="12">
      <c r="A56" s="11"/>
      <c r="B56" s="28"/>
      <c r="C56" s="35"/>
      <c r="D56" s="94" t="s">
        <v>14</v>
      </c>
      <c r="E56" s="75"/>
      <c r="F56" s="97" t="s">
        <v>13</v>
      </c>
      <c r="G56" s="24" t="s">
        <v>105</v>
      </c>
      <c r="H56" s="18"/>
      <c r="I56" s="18"/>
      <c r="J56" s="18"/>
      <c r="K56" s="18"/>
      <c r="L56" s="19">
        <f t="shared" si="6"/>
        <v>0</v>
      </c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  <row r="57" spans="1:31" s="10" customFormat="1" ht="12" customHeight="1">
      <c r="A57" s="11"/>
      <c r="B57" s="28"/>
      <c r="C57" s="63" t="s">
        <v>22</v>
      </c>
      <c r="D57" s="95"/>
      <c r="E57" s="77"/>
      <c r="F57" s="48"/>
      <c r="G57" s="24" t="s">
        <v>106</v>
      </c>
      <c r="H57" s="18">
        <v>1631</v>
      </c>
      <c r="I57" s="18">
        <v>1586</v>
      </c>
      <c r="J57" s="18"/>
      <c r="K57" s="18"/>
      <c r="L57" s="19">
        <f t="shared" si="6"/>
        <v>1586</v>
      </c>
      <c r="M57" s="18"/>
      <c r="N57" s="18"/>
      <c r="O57" s="18"/>
      <c r="P57" s="18"/>
      <c r="Q57" s="18">
        <v>24270</v>
      </c>
      <c r="R57" s="18"/>
      <c r="S57" s="18"/>
      <c r="T57" s="18">
        <v>1605</v>
      </c>
      <c r="U57" s="18"/>
      <c r="V57" s="18"/>
      <c r="W57" s="18"/>
      <c r="X57" s="18">
        <v>1575</v>
      </c>
      <c r="Y57" s="18"/>
      <c r="Z57" s="18"/>
      <c r="AA57" s="18">
        <v>24098</v>
      </c>
      <c r="AB57" s="18">
        <v>214</v>
      </c>
      <c r="AC57" s="18">
        <v>3536</v>
      </c>
      <c r="AD57" s="18"/>
      <c r="AE57" s="18"/>
    </row>
    <row r="58" spans="1:31" s="10" customFormat="1" ht="12">
      <c r="A58" s="11"/>
      <c r="B58" s="28"/>
      <c r="C58" s="63"/>
      <c r="D58" s="95"/>
      <c r="E58" s="77"/>
      <c r="F58" s="97" t="s">
        <v>107</v>
      </c>
      <c r="G58" s="24" t="s">
        <v>130</v>
      </c>
      <c r="H58" s="18"/>
      <c r="I58" s="18"/>
      <c r="J58" s="18"/>
      <c r="K58" s="18"/>
      <c r="L58" s="19">
        <f t="shared" si="6"/>
        <v>0</v>
      </c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1:31" s="10" customFormat="1" ht="12">
      <c r="A59" s="11"/>
      <c r="B59" s="28"/>
      <c r="C59" s="63"/>
      <c r="D59" s="96"/>
      <c r="E59" s="50"/>
      <c r="F59" s="48"/>
      <c r="G59" s="24" t="s">
        <v>131</v>
      </c>
      <c r="H59" s="18">
        <v>179</v>
      </c>
      <c r="I59" s="18">
        <v>155</v>
      </c>
      <c r="J59" s="18">
        <v>1</v>
      </c>
      <c r="K59" s="18"/>
      <c r="L59" s="19">
        <f t="shared" si="6"/>
        <v>154</v>
      </c>
      <c r="M59" s="18"/>
      <c r="N59" s="18"/>
      <c r="O59" s="18"/>
      <c r="P59" s="18"/>
      <c r="Q59" s="18">
        <v>3262</v>
      </c>
      <c r="R59" s="18"/>
      <c r="S59" s="18"/>
      <c r="T59" s="18">
        <v>172</v>
      </c>
      <c r="U59" s="18">
        <v>1</v>
      </c>
      <c r="V59" s="18"/>
      <c r="W59" s="18"/>
      <c r="X59" s="18">
        <v>151</v>
      </c>
      <c r="Y59" s="18"/>
      <c r="Z59" s="18"/>
      <c r="AA59" s="18">
        <v>3201</v>
      </c>
      <c r="AB59" s="18">
        <v>45</v>
      </c>
      <c r="AC59" s="18">
        <v>1017</v>
      </c>
      <c r="AD59" s="18"/>
      <c r="AE59" s="18"/>
    </row>
    <row r="60" spans="1:31" s="10" customFormat="1" ht="12">
      <c r="A60" s="11"/>
      <c r="B60" s="28"/>
      <c r="C60" s="63"/>
      <c r="D60" s="94" t="s">
        <v>15</v>
      </c>
      <c r="E60" s="75"/>
      <c r="F60" s="97" t="s">
        <v>132</v>
      </c>
      <c r="G60" s="24" t="s">
        <v>108</v>
      </c>
      <c r="H60" s="18"/>
      <c r="I60" s="18"/>
      <c r="J60" s="18"/>
      <c r="K60" s="18"/>
      <c r="L60" s="19">
        <f t="shared" si="6"/>
        <v>0</v>
      </c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</row>
    <row r="61" spans="1:31" s="10" customFormat="1" ht="12">
      <c r="A61" s="11"/>
      <c r="B61" s="28"/>
      <c r="C61" s="63"/>
      <c r="D61" s="95"/>
      <c r="E61" s="77"/>
      <c r="F61" s="98"/>
      <c r="G61" s="46" t="s">
        <v>148</v>
      </c>
      <c r="H61" s="18">
        <v>175</v>
      </c>
      <c r="I61" s="18">
        <v>171</v>
      </c>
      <c r="J61" s="18"/>
      <c r="K61" s="18"/>
      <c r="L61" s="19">
        <f>I61-(J61+K61)</f>
        <v>171</v>
      </c>
      <c r="M61" s="18"/>
      <c r="N61" s="18"/>
      <c r="O61" s="18"/>
      <c r="P61" s="18"/>
      <c r="Q61" s="18">
        <v>1283</v>
      </c>
      <c r="R61" s="18"/>
      <c r="S61" s="18"/>
      <c r="T61" s="18">
        <v>179</v>
      </c>
      <c r="U61" s="18"/>
      <c r="V61" s="18"/>
      <c r="W61" s="18"/>
      <c r="X61" s="18">
        <v>155</v>
      </c>
      <c r="Y61" s="18"/>
      <c r="Z61" s="18"/>
      <c r="AA61" s="18">
        <v>1163</v>
      </c>
      <c r="AB61" s="18"/>
      <c r="AC61" s="18"/>
      <c r="AD61" s="18"/>
      <c r="AE61" s="18"/>
    </row>
    <row r="62" spans="1:31" s="10" customFormat="1" ht="12">
      <c r="A62" s="11"/>
      <c r="B62" s="28"/>
      <c r="C62" s="63"/>
      <c r="D62" s="95"/>
      <c r="E62" s="77"/>
      <c r="F62" s="48"/>
      <c r="G62" s="46" t="s">
        <v>149</v>
      </c>
      <c r="H62" s="18">
        <v>1624</v>
      </c>
      <c r="I62" s="18">
        <v>1591</v>
      </c>
      <c r="J62" s="18"/>
      <c r="K62" s="18"/>
      <c r="L62" s="19">
        <f t="shared" si="6"/>
        <v>1591</v>
      </c>
      <c r="M62" s="18"/>
      <c r="N62" s="18"/>
      <c r="O62" s="18"/>
      <c r="P62" s="18"/>
      <c r="Q62" s="18">
        <v>94731</v>
      </c>
      <c r="R62" s="18"/>
      <c r="S62" s="18"/>
      <c r="T62" s="18">
        <v>1644</v>
      </c>
      <c r="U62" s="18"/>
      <c r="V62" s="18"/>
      <c r="W62" s="18"/>
      <c r="X62" s="18">
        <v>1624</v>
      </c>
      <c r="Y62" s="18"/>
      <c r="Z62" s="18"/>
      <c r="AA62" s="18">
        <v>100131</v>
      </c>
      <c r="AB62" s="18"/>
      <c r="AC62" s="18"/>
      <c r="AD62" s="18"/>
      <c r="AE62" s="18"/>
    </row>
    <row r="63" spans="1:31" s="10" customFormat="1" ht="12">
      <c r="A63" s="11"/>
      <c r="B63" s="28"/>
      <c r="C63" s="63"/>
      <c r="D63" s="95"/>
      <c r="E63" s="77"/>
      <c r="F63" s="97" t="s">
        <v>107</v>
      </c>
      <c r="G63" s="24" t="s">
        <v>130</v>
      </c>
      <c r="H63" s="18">
        <v>34</v>
      </c>
      <c r="I63" s="18">
        <v>25</v>
      </c>
      <c r="J63" s="18"/>
      <c r="K63" s="18"/>
      <c r="L63" s="19">
        <f t="shared" si="6"/>
        <v>25</v>
      </c>
      <c r="M63" s="18"/>
      <c r="N63" s="18"/>
      <c r="O63" s="18"/>
      <c r="P63" s="18"/>
      <c r="Q63" s="18">
        <v>133</v>
      </c>
      <c r="R63" s="18"/>
      <c r="S63" s="18"/>
      <c r="T63" s="18">
        <v>48</v>
      </c>
      <c r="U63" s="18"/>
      <c r="V63" s="18"/>
      <c r="W63" s="18"/>
      <c r="X63" s="18">
        <v>23</v>
      </c>
      <c r="Y63" s="18"/>
      <c r="Z63" s="18"/>
      <c r="AA63" s="18">
        <v>122</v>
      </c>
      <c r="AB63" s="18"/>
      <c r="AC63" s="18"/>
      <c r="AD63" s="18"/>
      <c r="AE63" s="18"/>
    </row>
    <row r="64" spans="1:31" s="10" customFormat="1" ht="12">
      <c r="A64" s="11"/>
      <c r="B64" s="28"/>
      <c r="C64" s="63"/>
      <c r="D64" s="95"/>
      <c r="E64" s="77"/>
      <c r="F64" s="98"/>
      <c r="G64" s="46" t="s">
        <v>148</v>
      </c>
      <c r="H64" s="18">
        <v>45</v>
      </c>
      <c r="I64" s="18">
        <v>36</v>
      </c>
      <c r="J64" s="18">
        <v>2</v>
      </c>
      <c r="K64" s="18"/>
      <c r="L64" s="19">
        <f>I64-(J64+K64)</f>
        <v>34</v>
      </c>
      <c r="M64" s="18"/>
      <c r="N64" s="18"/>
      <c r="O64" s="18"/>
      <c r="P64" s="18"/>
      <c r="Q64" s="18">
        <v>173</v>
      </c>
      <c r="R64" s="18"/>
      <c r="S64" s="18"/>
      <c r="T64" s="18">
        <v>41</v>
      </c>
      <c r="U64" s="18">
        <v>2</v>
      </c>
      <c r="V64" s="18"/>
      <c r="W64" s="18"/>
      <c r="X64" s="18">
        <v>29</v>
      </c>
      <c r="Y64" s="18"/>
      <c r="Z64" s="18"/>
      <c r="AA64" s="18">
        <v>296</v>
      </c>
      <c r="AB64" s="18"/>
      <c r="AC64" s="18"/>
      <c r="AD64" s="18"/>
      <c r="AE64" s="18"/>
    </row>
    <row r="65" spans="1:31" s="10" customFormat="1" ht="12">
      <c r="A65" s="11"/>
      <c r="B65" s="28"/>
      <c r="C65" s="63"/>
      <c r="D65" s="96"/>
      <c r="E65" s="50"/>
      <c r="F65" s="48"/>
      <c r="G65" s="46" t="s">
        <v>149</v>
      </c>
      <c r="H65" s="18">
        <v>177</v>
      </c>
      <c r="I65" s="18">
        <v>141</v>
      </c>
      <c r="J65" s="18"/>
      <c r="K65" s="18"/>
      <c r="L65" s="19">
        <f t="shared" si="6"/>
        <v>141</v>
      </c>
      <c r="M65" s="18"/>
      <c r="N65" s="18"/>
      <c r="O65" s="18"/>
      <c r="P65" s="18"/>
      <c r="Q65" s="18">
        <v>13647</v>
      </c>
      <c r="R65" s="18"/>
      <c r="S65" s="18"/>
      <c r="T65" s="18">
        <v>168</v>
      </c>
      <c r="U65" s="18"/>
      <c r="V65" s="18"/>
      <c r="W65" s="18"/>
      <c r="X65" s="18">
        <v>109</v>
      </c>
      <c r="Y65" s="18"/>
      <c r="Z65" s="18"/>
      <c r="AA65" s="18">
        <v>8303</v>
      </c>
      <c r="AB65" s="18"/>
      <c r="AC65" s="18"/>
      <c r="AD65" s="18"/>
      <c r="AE65" s="18"/>
    </row>
    <row r="66" spans="1:31" s="10" customFormat="1" ht="12">
      <c r="A66" s="11"/>
      <c r="B66" s="28"/>
      <c r="C66" s="16"/>
      <c r="D66" s="51" t="s">
        <v>133</v>
      </c>
      <c r="E66" s="47"/>
      <c r="F66" s="73"/>
      <c r="G66" s="55"/>
      <c r="H66" s="19">
        <f>SUM(H56:H65)</f>
        <v>3865</v>
      </c>
      <c r="I66" s="19">
        <f>SUM(I56:I65)</f>
        <v>3705</v>
      </c>
      <c r="J66" s="19">
        <f aca="true" t="shared" si="8" ref="J66:AA66">SUM(J56:J65)</f>
        <v>3</v>
      </c>
      <c r="K66" s="19">
        <f t="shared" si="8"/>
        <v>0</v>
      </c>
      <c r="L66" s="19">
        <f t="shared" si="8"/>
        <v>3702</v>
      </c>
      <c r="M66" s="19">
        <f t="shared" si="8"/>
        <v>0</v>
      </c>
      <c r="N66" s="19">
        <f t="shared" si="8"/>
        <v>0</v>
      </c>
      <c r="O66" s="19">
        <f t="shared" si="8"/>
        <v>0</v>
      </c>
      <c r="P66" s="19">
        <f t="shared" si="8"/>
        <v>0</v>
      </c>
      <c r="Q66" s="19">
        <f t="shared" si="8"/>
        <v>137499</v>
      </c>
      <c r="R66" s="19">
        <f t="shared" si="8"/>
        <v>0</v>
      </c>
      <c r="S66" s="19">
        <f t="shared" si="8"/>
        <v>0</v>
      </c>
      <c r="T66" s="19">
        <f t="shared" si="8"/>
        <v>3857</v>
      </c>
      <c r="U66" s="19">
        <f t="shared" si="8"/>
        <v>3</v>
      </c>
      <c r="V66" s="19">
        <f t="shared" si="8"/>
        <v>0</v>
      </c>
      <c r="W66" s="19">
        <f t="shared" si="8"/>
        <v>0</v>
      </c>
      <c r="X66" s="19">
        <f t="shared" si="8"/>
        <v>3666</v>
      </c>
      <c r="Y66" s="19">
        <f t="shared" si="8"/>
        <v>0</v>
      </c>
      <c r="Z66" s="19">
        <f t="shared" si="8"/>
        <v>0</v>
      </c>
      <c r="AA66" s="19">
        <f t="shared" si="8"/>
        <v>137314</v>
      </c>
      <c r="AB66" s="19">
        <f>SUM(AB56:AB65)</f>
        <v>259</v>
      </c>
      <c r="AC66" s="19">
        <f>SUM(AC56:AC65)</f>
        <v>4553</v>
      </c>
      <c r="AD66" s="19">
        <f>SUM(AD56:AD65)</f>
        <v>0</v>
      </c>
      <c r="AE66" s="19">
        <f>SUM(AE56:AE65)</f>
        <v>0</v>
      </c>
    </row>
    <row r="67" spans="1:31" s="10" customFormat="1" ht="12" customHeight="1">
      <c r="A67" s="11"/>
      <c r="B67" s="28"/>
      <c r="C67" s="35"/>
      <c r="D67" s="66" t="s">
        <v>16</v>
      </c>
      <c r="E67" s="66" t="s">
        <v>132</v>
      </c>
      <c r="F67" s="52" t="s">
        <v>109</v>
      </c>
      <c r="G67" s="69"/>
      <c r="H67" s="18"/>
      <c r="I67" s="18"/>
      <c r="J67" s="18"/>
      <c r="K67" s="18"/>
      <c r="L67" s="19">
        <f t="shared" si="6"/>
        <v>0</v>
      </c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>
        <v>0</v>
      </c>
    </row>
    <row r="68" spans="1:31" s="10" customFormat="1" ht="12" customHeight="1">
      <c r="A68" s="11"/>
      <c r="B68" s="28"/>
      <c r="C68" s="16"/>
      <c r="D68" s="67"/>
      <c r="E68" s="67"/>
      <c r="F68" s="52" t="s">
        <v>82</v>
      </c>
      <c r="G68" s="69"/>
      <c r="H68" s="18">
        <v>32</v>
      </c>
      <c r="I68" s="18">
        <v>31</v>
      </c>
      <c r="J68" s="18"/>
      <c r="K68" s="18"/>
      <c r="L68" s="19">
        <f t="shared" si="6"/>
        <v>31</v>
      </c>
      <c r="M68" s="18"/>
      <c r="N68" s="18"/>
      <c r="O68" s="18"/>
      <c r="P68" s="18"/>
      <c r="Q68" s="18">
        <v>347</v>
      </c>
      <c r="R68" s="18"/>
      <c r="S68" s="18"/>
      <c r="T68" s="18">
        <v>40</v>
      </c>
      <c r="U68" s="18"/>
      <c r="V68" s="18"/>
      <c r="W68" s="18"/>
      <c r="X68" s="18">
        <v>38</v>
      </c>
      <c r="Y68" s="18"/>
      <c r="Z68" s="18"/>
      <c r="AA68" s="18">
        <v>408</v>
      </c>
      <c r="AB68" s="18">
        <v>1</v>
      </c>
      <c r="AC68" s="18">
        <v>12</v>
      </c>
      <c r="AD68" s="18">
        <v>1</v>
      </c>
      <c r="AE68" s="18">
        <v>10</v>
      </c>
    </row>
    <row r="69" spans="1:31" s="10" customFormat="1" ht="12">
      <c r="A69" s="11"/>
      <c r="B69" s="70" t="s">
        <v>99</v>
      </c>
      <c r="C69" s="16"/>
      <c r="D69" s="67"/>
      <c r="E69" s="67"/>
      <c r="F69" s="52" t="s">
        <v>110</v>
      </c>
      <c r="G69" s="69"/>
      <c r="H69" s="18">
        <v>241</v>
      </c>
      <c r="I69" s="18">
        <v>240</v>
      </c>
      <c r="J69" s="18"/>
      <c r="K69" s="18"/>
      <c r="L69" s="19">
        <f t="shared" si="6"/>
        <v>240</v>
      </c>
      <c r="M69" s="18"/>
      <c r="N69" s="18"/>
      <c r="O69" s="18"/>
      <c r="P69" s="18"/>
      <c r="Q69" s="18">
        <v>3108</v>
      </c>
      <c r="R69" s="18"/>
      <c r="S69" s="18"/>
      <c r="T69" s="18">
        <v>225</v>
      </c>
      <c r="U69" s="18"/>
      <c r="V69" s="18"/>
      <c r="W69" s="18"/>
      <c r="X69" s="18">
        <v>221</v>
      </c>
      <c r="Y69" s="18"/>
      <c r="Z69" s="18"/>
      <c r="AA69" s="18">
        <v>2872</v>
      </c>
      <c r="AB69" s="18">
        <v>30</v>
      </c>
      <c r="AC69" s="18">
        <v>420</v>
      </c>
      <c r="AD69" s="18">
        <v>50</v>
      </c>
      <c r="AE69" s="18">
        <v>700</v>
      </c>
    </row>
    <row r="70" spans="1:31" s="10" customFormat="1" ht="12">
      <c r="A70" s="11"/>
      <c r="B70" s="70"/>
      <c r="C70" s="16"/>
      <c r="D70" s="67"/>
      <c r="E70" s="68"/>
      <c r="F70" s="52" t="s">
        <v>129</v>
      </c>
      <c r="G70" s="69"/>
      <c r="H70" s="18"/>
      <c r="I70" s="18"/>
      <c r="J70" s="18"/>
      <c r="K70" s="18"/>
      <c r="L70" s="19">
        <f t="shared" si="6"/>
        <v>0</v>
      </c>
      <c r="M70" s="18"/>
      <c r="N70" s="18"/>
      <c r="O70" s="20"/>
      <c r="P70" s="20"/>
      <c r="Q70" s="18"/>
      <c r="R70" s="18"/>
      <c r="S70" s="18"/>
      <c r="T70" s="18"/>
      <c r="U70" s="18"/>
      <c r="V70" s="18"/>
      <c r="W70" s="18"/>
      <c r="X70" s="18"/>
      <c r="Y70" s="20"/>
      <c r="Z70" s="20"/>
      <c r="AA70" s="18"/>
      <c r="AB70" s="18"/>
      <c r="AC70" s="18"/>
      <c r="AD70" s="18"/>
      <c r="AE70" s="18"/>
    </row>
    <row r="71" spans="1:31" s="10" customFormat="1" ht="12" customHeight="1">
      <c r="A71" s="11"/>
      <c r="B71" s="70"/>
      <c r="C71" s="58" t="s">
        <v>134</v>
      </c>
      <c r="D71" s="67"/>
      <c r="E71" s="66" t="s">
        <v>111</v>
      </c>
      <c r="F71" s="52" t="s">
        <v>135</v>
      </c>
      <c r="G71" s="69"/>
      <c r="H71" s="18">
        <v>47</v>
      </c>
      <c r="I71" s="18">
        <v>30</v>
      </c>
      <c r="J71" s="18"/>
      <c r="K71" s="18"/>
      <c r="L71" s="19">
        <f t="shared" si="6"/>
        <v>30</v>
      </c>
      <c r="M71" s="18"/>
      <c r="N71" s="18"/>
      <c r="O71" s="18"/>
      <c r="P71" s="18"/>
      <c r="Q71" s="18">
        <v>189</v>
      </c>
      <c r="R71" s="18"/>
      <c r="S71" s="18"/>
      <c r="T71" s="18">
        <v>36</v>
      </c>
      <c r="U71" s="18"/>
      <c r="V71" s="18"/>
      <c r="W71" s="18"/>
      <c r="X71" s="18">
        <v>21</v>
      </c>
      <c r="Y71" s="18"/>
      <c r="Z71" s="18"/>
      <c r="AA71" s="18">
        <v>304</v>
      </c>
      <c r="AB71" s="18">
        <v>13</v>
      </c>
      <c r="AC71" s="18">
        <v>188</v>
      </c>
      <c r="AD71" s="18"/>
      <c r="AE71" s="18"/>
    </row>
    <row r="72" spans="1:31" s="10" customFormat="1" ht="12">
      <c r="A72" s="11"/>
      <c r="B72" s="70"/>
      <c r="C72" s="58"/>
      <c r="D72" s="67"/>
      <c r="E72" s="67"/>
      <c r="F72" s="52" t="s">
        <v>112</v>
      </c>
      <c r="G72" s="69"/>
      <c r="H72" s="18">
        <v>15442</v>
      </c>
      <c r="I72" s="18">
        <v>15064</v>
      </c>
      <c r="J72" s="18">
        <v>918</v>
      </c>
      <c r="K72" s="18">
        <v>133</v>
      </c>
      <c r="L72" s="19">
        <f t="shared" si="6"/>
        <v>14013</v>
      </c>
      <c r="M72" s="18"/>
      <c r="N72" s="18"/>
      <c r="O72" s="18"/>
      <c r="P72" s="18">
        <v>7</v>
      </c>
      <c r="Q72" s="18">
        <v>202027</v>
      </c>
      <c r="R72" s="18"/>
      <c r="S72" s="18"/>
      <c r="T72" s="18">
        <v>15290</v>
      </c>
      <c r="U72" s="18">
        <v>879</v>
      </c>
      <c r="V72" s="18">
        <v>136</v>
      </c>
      <c r="W72" s="18">
        <v>42</v>
      </c>
      <c r="X72" s="18">
        <v>13972</v>
      </c>
      <c r="Y72" s="18"/>
      <c r="Z72" s="18">
        <v>7</v>
      </c>
      <c r="AA72" s="18">
        <v>197235</v>
      </c>
      <c r="AB72" s="18">
        <v>617</v>
      </c>
      <c r="AC72" s="18">
        <v>9687</v>
      </c>
      <c r="AD72" s="18">
        <v>603</v>
      </c>
      <c r="AE72" s="18">
        <v>7532</v>
      </c>
    </row>
    <row r="73" spans="1:31" s="10" customFormat="1" ht="12">
      <c r="A73" s="11"/>
      <c r="B73" s="70"/>
      <c r="C73" s="58"/>
      <c r="D73" s="67"/>
      <c r="E73" s="67"/>
      <c r="F73" s="52" t="s">
        <v>110</v>
      </c>
      <c r="G73" s="69"/>
      <c r="H73" s="18">
        <v>39518</v>
      </c>
      <c r="I73" s="18">
        <v>37502</v>
      </c>
      <c r="J73" s="18">
        <v>920</v>
      </c>
      <c r="K73" s="18">
        <v>172</v>
      </c>
      <c r="L73" s="19">
        <f t="shared" si="6"/>
        <v>36410</v>
      </c>
      <c r="M73" s="18"/>
      <c r="N73" s="18"/>
      <c r="O73" s="18"/>
      <c r="P73" s="18">
        <v>22</v>
      </c>
      <c r="Q73" s="18">
        <v>610051</v>
      </c>
      <c r="R73" s="18"/>
      <c r="S73" s="18"/>
      <c r="T73" s="18">
        <v>39402</v>
      </c>
      <c r="U73" s="18">
        <v>849</v>
      </c>
      <c r="V73" s="18">
        <v>177</v>
      </c>
      <c r="W73" s="18">
        <v>88</v>
      </c>
      <c r="X73" s="18">
        <v>37133</v>
      </c>
      <c r="Y73" s="18"/>
      <c r="Z73" s="18">
        <v>28</v>
      </c>
      <c r="AA73" s="18">
        <v>616408</v>
      </c>
      <c r="AB73" s="18">
        <v>7841</v>
      </c>
      <c r="AC73" s="18">
        <v>138002</v>
      </c>
      <c r="AD73" s="18">
        <v>212</v>
      </c>
      <c r="AE73" s="18">
        <v>2836</v>
      </c>
    </row>
    <row r="74" spans="1:31" s="10" customFormat="1" ht="12">
      <c r="A74" s="11"/>
      <c r="B74" s="70"/>
      <c r="C74" s="58"/>
      <c r="D74" s="68"/>
      <c r="E74" s="68"/>
      <c r="F74" s="52" t="s">
        <v>129</v>
      </c>
      <c r="G74" s="69"/>
      <c r="H74" s="18">
        <v>1</v>
      </c>
      <c r="I74" s="18">
        <v>1</v>
      </c>
      <c r="J74" s="18"/>
      <c r="K74" s="18"/>
      <c r="L74" s="19">
        <f t="shared" si="6"/>
        <v>1</v>
      </c>
      <c r="M74" s="18"/>
      <c r="N74" s="18"/>
      <c r="O74" s="20"/>
      <c r="P74" s="20"/>
      <c r="Q74" s="18">
        <v>13</v>
      </c>
      <c r="R74" s="18"/>
      <c r="S74" s="18"/>
      <c r="T74" s="18">
        <v>1</v>
      </c>
      <c r="U74" s="18"/>
      <c r="V74" s="18"/>
      <c r="W74" s="18"/>
      <c r="X74" s="18">
        <v>1</v>
      </c>
      <c r="Y74" s="20"/>
      <c r="Z74" s="20"/>
      <c r="AA74" s="18">
        <v>13</v>
      </c>
      <c r="AB74" s="18"/>
      <c r="AC74" s="18"/>
      <c r="AD74" s="18"/>
      <c r="AE74" s="18"/>
    </row>
    <row r="75" spans="1:31" s="10" customFormat="1" ht="12" customHeight="1">
      <c r="A75" s="11"/>
      <c r="B75" s="70"/>
      <c r="C75" s="58"/>
      <c r="D75" s="66" t="s">
        <v>17</v>
      </c>
      <c r="E75" s="66" t="s">
        <v>113</v>
      </c>
      <c r="F75" s="52" t="s">
        <v>109</v>
      </c>
      <c r="G75" s="69"/>
      <c r="H75" s="18"/>
      <c r="I75" s="18"/>
      <c r="J75" s="18"/>
      <c r="K75" s="18"/>
      <c r="L75" s="19">
        <f t="shared" si="6"/>
        <v>0</v>
      </c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</row>
    <row r="76" spans="1:31" s="10" customFormat="1" ht="12" customHeight="1">
      <c r="A76" s="11"/>
      <c r="B76" s="70"/>
      <c r="C76" s="58"/>
      <c r="D76" s="67"/>
      <c r="E76" s="67"/>
      <c r="F76" s="52" t="s">
        <v>82</v>
      </c>
      <c r="G76" s="69"/>
      <c r="H76" s="18"/>
      <c r="I76" s="18"/>
      <c r="J76" s="18"/>
      <c r="K76" s="18"/>
      <c r="L76" s="19">
        <f t="shared" si="6"/>
        <v>0</v>
      </c>
      <c r="M76" s="18"/>
      <c r="N76" s="18"/>
      <c r="O76" s="18"/>
      <c r="P76" s="18"/>
      <c r="Q76" s="18"/>
      <c r="R76" s="18"/>
      <c r="S76" s="18"/>
      <c r="T76" s="18">
        <v>378</v>
      </c>
      <c r="U76" s="18"/>
      <c r="V76" s="18"/>
      <c r="W76" s="18"/>
      <c r="X76" s="18">
        <v>378</v>
      </c>
      <c r="Y76" s="18"/>
      <c r="Z76" s="18"/>
      <c r="AA76" s="18">
        <v>14175</v>
      </c>
      <c r="AB76" s="18"/>
      <c r="AC76" s="18"/>
      <c r="AD76" s="18"/>
      <c r="AE76" s="18"/>
    </row>
    <row r="77" spans="1:31" s="10" customFormat="1" ht="12">
      <c r="A77" s="11"/>
      <c r="B77" s="70"/>
      <c r="C77" s="58"/>
      <c r="D77" s="67"/>
      <c r="E77" s="67"/>
      <c r="F77" s="52" t="s">
        <v>110</v>
      </c>
      <c r="G77" s="69"/>
      <c r="H77" s="18">
        <v>35</v>
      </c>
      <c r="I77" s="18">
        <v>35</v>
      </c>
      <c r="J77" s="18"/>
      <c r="K77" s="18"/>
      <c r="L77" s="19">
        <f t="shared" si="6"/>
        <v>35</v>
      </c>
      <c r="M77" s="18"/>
      <c r="N77" s="18"/>
      <c r="O77" s="18"/>
      <c r="P77" s="18"/>
      <c r="Q77" s="18">
        <v>733</v>
      </c>
      <c r="R77" s="18"/>
      <c r="S77" s="18"/>
      <c r="T77" s="18">
        <v>37</v>
      </c>
      <c r="U77" s="18"/>
      <c r="V77" s="18"/>
      <c r="W77" s="18"/>
      <c r="X77" s="18">
        <v>37</v>
      </c>
      <c r="Y77" s="18"/>
      <c r="Z77" s="18"/>
      <c r="AA77" s="18">
        <v>747</v>
      </c>
      <c r="AB77" s="18">
        <v>7</v>
      </c>
      <c r="AC77" s="18">
        <v>117</v>
      </c>
      <c r="AD77" s="18"/>
      <c r="AE77" s="18"/>
    </row>
    <row r="78" spans="1:31" s="10" customFormat="1" ht="12">
      <c r="A78" s="11"/>
      <c r="B78" s="70"/>
      <c r="C78" s="58"/>
      <c r="D78" s="67"/>
      <c r="E78" s="68"/>
      <c r="F78" s="52" t="s">
        <v>129</v>
      </c>
      <c r="G78" s="69"/>
      <c r="H78" s="18"/>
      <c r="I78" s="18"/>
      <c r="J78" s="18"/>
      <c r="K78" s="18"/>
      <c r="L78" s="19">
        <f t="shared" si="6"/>
        <v>0</v>
      </c>
      <c r="M78" s="18"/>
      <c r="N78" s="18"/>
      <c r="O78" s="20"/>
      <c r="P78" s="20"/>
      <c r="Q78" s="18"/>
      <c r="R78" s="18"/>
      <c r="S78" s="18"/>
      <c r="T78" s="18"/>
      <c r="U78" s="18"/>
      <c r="V78" s="18"/>
      <c r="W78" s="18"/>
      <c r="X78" s="18"/>
      <c r="Y78" s="20"/>
      <c r="Z78" s="20"/>
      <c r="AA78" s="18"/>
      <c r="AB78" s="18"/>
      <c r="AC78" s="18"/>
      <c r="AD78" s="18"/>
      <c r="AE78" s="18"/>
    </row>
    <row r="79" spans="1:31" s="10" customFormat="1" ht="12" customHeight="1">
      <c r="A79" s="11"/>
      <c r="B79" s="28"/>
      <c r="C79" s="58"/>
      <c r="D79" s="67"/>
      <c r="E79" s="66" t="s">
        <v>114</v>
      </c>
      <c r="F79" s="52" t="s">
        <v>135</v>
      </c>
      <c r="G79" s="69"/>
      <c r="H79" s="18"/>
      <c r="I79" s="18"/>
      <c r="J79" s="18"/>
      <c r="K79" s="18"/>
      <c r="L79" s="19">
        <f t="shared" si="6"/>
        <v>0</v>
      </c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>
        <v>0</v>
      </c>
      <c r="Y79" s="18"/>
      <c r="Z79" s="18"/>
      <c r="AA79" s="18"/>
      <c r="AB79" s="18"/>
      <c r="AC79" s="18"/>
      <c r="AD79" s="18"/>
      <c r="AE79" s="18"/>
    </row>
    <row r="80" spans="1:31" s="10" customFormat="1" ht="12">
      <c r="A80" s="11"/>
      <c r="B80" s="28"/>
      <c r="C80" s="16"/>
      <c r="D80" s="67"/>
      <c r="E80" s="67"/>
      <c r="F80" s="52" t="s">
        <v>82</v>
      </c>
      <c r="G80" s="69"/>
      <c r="H80" s="18"/>
      <c r="I80" s="18"/>
      <c r="J80" s="18"/>
      <c r="K80" s="18"/>
      <c r="L80" s="19">
        <f t="shared" si="6"/>
        <v>0</v>
      </c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</row>
    <row r="81" spans="1:31" ht="12">
      <c r="A81" s="11"/>
      <c r="B81" s="28"/>
      <c r="C81" s="16"/>
      <c r="D81" s="67"/>
      <c r="E81" s="67"/>
      <c r="F81" s="52" t="s">
        <v>110</v>
      </c>
      <c r="G81" s="69"/>
      <c r="H81" s="18">
        <v>5034</v>
      </c>
      <c r="I81" s="18">
        <v>4957</v>
      </c>
      <c r="J81" s="18">
        <v>40</v>
      </c>
      <c r="K81" s="18">
        <v>2</v>
      </c>
      <c r="L81" s="19">
        <f t="shared" si="6"/>
        <v>4915</v>
      </c>
      <c r="M81" s="18"/>
      <c r="N81" s="18"/>
      <c r="O81" s="18"/>
      <c r="P81" s="18"/>
      <c r="Q81" s="18">
        <v>72836</v>
      </c>
      <c r="R81" s="18"/>
      <c r="S81" s="18"/>
      <c r="T81" s="18">
        <v>2058</v>
      </c>
      <c r="U81" s="18">
        <v>39</v>
      </c>
      <c r="V81" s="18">
        <v>2</v>
      </c>
      <c r="W81" s="18">
        <v>1</v>
      </c>
      <c r="X81" s="18">
        <v>1931</v>
      </c>
      <c r="Y81" s="18"/>
      <c r="Z81" s="18"/>
      <c r="AA81" s="18">
        <v>38929</v>
      </c>
      <c r="AB81" s="18">
        <v>457</v>
      </c>
      <c r="AC81" s="18">
        <v>9780</v>
      </c>
      <c r="AD81" s="18"/>
      <c r="AE81" s="18"/>
    </row>
    <row r="82" spans="1:31" s="10" customFormat="1" ht="12">
      <c r="A82" s="30"/>
      <c r="B82" s="31"/>
      <c r="C82" s="36"/>
      <c r="D82" s="103"/>
      <c r="E82" s="103"/>
      <c r="F82" s="111" t="s">
        <v>129</v>
      </c>
      <c r="G82" s="112"/>
      <c r="H82" s="32"/>
      <c r="I82" s="32"/>
      <c r="J82" s="32"/>
      <c r="K82" s="32"/>
      <c r="L82" s="33">
        <f t="shared" si="6"/>
        <v>0</v>
      </c>
      <c r="M82" s="32"/>
      <c r="N82" s="32"/>
      <c r="O82" s="37"/>
      <c r="P82" s="37"/>
      <c r="Q82" s="32"/>
      <c r="R82" s="32"/>
      <c r="S82" s="32"/>
      <c r="T82" s="32"/>
      <c r="U82" s="32"/>
      <c r="V82" s="32"/>
      <c r="W82" s="32"/>
      <c r="X82" s="32"/>
      <c r="Y82" s="37"/>
      <c r="Z82" s="37"/>
      <c r="AA82" s="32"/>
      <c r="AB82" s="32"/>
      <c r="AC82" s="32"/>
      <c r="AD82" s="32"/>
      <c r="AE82" s="32"/>
    </row>
    <row r="83" spans="1:31" s="10" customFormat="1" ht="12">
      <c r="A83" s="11"/>
      <c r="B83" s="28"/>
      <c r="C83" s="17"/>
      <c r="D83" s="107" t="s">
        <v>81</v>
      </c>
      <c r="E83" s="108"/>
      <c r="F83" s="109"/>
      <c r="G83" s="110"/>
      <c r="H83" s="34">
        <f>SUM(H67:H82)</f>
        <v>60350</v>
      </c>
      <c r="I83" s="34">
        <f>SUM(I67:I82)</f>
        <v>57860</v>
      </c>
      <c r="J83" s="34">
        <f aca="true" t="shared" si="9" ref="J83:AA83">SUM(J67:J82)</f>
        <v>1878</v>
      </c>
      <c r="K83" s="34">
        <f t="shared" si="9"/>
        <v>307</v>
      </c>
      <c r="L83" s="34">
        <f t="shared" si="9"/>
        <v>55675</v>
      </c>
      <c r="M83" s="34">
        <f t="shared" si="9"/>
        <v>0</v>
      </c>
      <c r="N83" s="34">
        <f t="shared" si="9"/>
        <v>0</v>
      </c>
      <c r="O83" s="34">
        <f t="shared" si="9"/>
        <v>0</v>
      </c>
      <c r="P83" s="34">
        <f t="shared" si="9"/>
        <v>29</v>
      </c>
      <c r="Q83" s="34">
        <f t="shared" si="9"/>
        <v>889304</v>
      </c>
      <c r="R83" s="34">
        <f t="shared" si="9"/>
        <v>0</v>
      </c>
      <c r="S83" s="34">
        <f t="shared" si="9"/>
        <v>0</v>
      </c>
      <c r="T83" s="34">
        <f t="shared" si="9"/>
        <v>57467</v>
      </c>
      <c r="U83" s="34">
        <f t="shared" si="9"/>
        <v>1767</v>
      </c>
      <c r="V83" s="34">
        <f t="shared" si="9"/>
        <v>315</v>
      </c>
      <c r="W83" s="34">
        <f t="shared" si="9"/>
        <v>131</v>
      </c>
      <c r="X83" s="34">
        <f t="shared" si="9"/>
        <v>53732</v>
      </c>
      <c r="Y83" s="34">
        <f t="shared" si="9"/>
        <v>0</v>
      </c>
      <c r="Z83" s="34">
        <f t="shared" si="9"/>
        <v>35</v>
      </c>
      <c r="AA83" s="34">
        <f t="shared" si="9"/>
        <v>871091</v>
      </c>
      <c r="AB83" s="34">
        <f>SUM(AB67:AB82)</f>
        <v>8966</v>
      </c>
      <c r="AC83" s="34">
        <f>SUM(AC67:AC82)</f>
        <v>158206</v>
      </c>
      <c r="AD83" s="34">
        <f>SUM(AD67:AD82)</f>
        <v>866</v>
      </c>
      <c r="AE83" s="34">
        <f>SUM(AE67:AE82)</f>
        <v>11078</v>
      </c>
    </row>
    <row r="84" spans="1:31" s="10" customFormat="1" ht="12">
      <c r="A84" s="11"/>
      <c r="B84" s="28"/>
      <c r="C84" s="51" t="s">
        <v>115</v>
      </c>
      <c r="D84" s="47"/>
      <c r="E84" s="99"/>
      <c r="F84" s="105" t="s">
        <v>136</v>
      </c>
      <c r="G84" s="106"/>
      <c r="H84" s="18"/>
      <c r="I84" s="18"/>
      <c r="J84" s="18"/>
      <c r="K84" s="18"/>
      <c r="L84" s="19">
        <f t="shared" si="6"/>
        <v>0</v>
      </c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31" s="10" customFormat="1" ht="12">
      <c r="A85" s="11"/>
      <c r="B85" s="28"/>
      <c r="C85" s="86"/>
      <c r="D85" s="87"/>
      <c r="E85" s="88"/>
      <c r="F85" s="105" t="s">
        <v>116</v>
      </c>
      <c r="G85" s="106"/>
      <c r="H85" s="18">
        <v>37</v>
      </c>
      <c r="I85" s="18">
        <v>26</v>
      </c>
      <c r="J85" s="18"/>
      <c r="K85" s="18"/>
      <c r="L85" s="19">
        <f t="shared" si="6"/>
        <v>26</v>
      </c>
      <c r="M85" s="18"/>
      <c r="N85" s="18"/>
      <c r="O85" s="18"/>
      <c r="P85" s="18"/>
      <c r="Q85" s="18">
        <v>152</v>
      </c>
      <c r="R85" s="18"/>
      <c r="S85" s="18"/>
      <c r="T85" s="18">
        <v>32</v>
      </c>
      <c r="U85" s="18"/>
      <c r="V85" s="18"/>
      <c r="W85" s="18"/>
      <c r="X85" s="18">
        <v>22</v>
      </c>
      <c r="Y85" s="18"/>
      <c r="Z85" s="18"/>
      <c r="AA85" s="18">
        <v>135</v>
      </c>
      <c r="AB85" s="18"/>
      <c r="AC85" s="18"/>
      <c r="AD85" s="18"/>
      <c r="AE85" s="18"/>
    </row>
    <row r="86" spans="1:31" s="10" customFormat="1" ht="12">
      <c r="A86" s="11"/>
      <c r="B86" s="25"/>
      <c r="C86" s="72" t="s">
        <v>137</v>
      </c>
      <c r="D86" s="90"/>
      <c r="E86" s="90"/>
      <c r="F86" s="49"/>
      <c r="G86" s="79"/>
      <c r="H86" s="19">
        <f>H55+H66+H83+H84+H85</f>
        <v>172797</v>
      </c>
      <c r="I86" s="19">
        <f aca="true" t="shared" si="10" ref="I86:AA86">I55+I66+I83+I84+I85</f>
        <v>164430</v>
      </c>
      <c r="J86" s="19">
        <f t="shared" si="10"/>
        <v>2539</v>
      </c>
      <c r="K86" s="19">
        <f t="shared" si="10"/>
        <v>382</v>
      </c>
      <c r="L86" s="19">
        <f t="shared" si="10"/>
        <v>161509</v>
      </c>
      <c r="M86" s="19">
        <f t="shared" si="10"/>
        <v>0</v>
      </c>
      <c r="N86" s="19">
        <f t="shared" si="10"/>
        <v>0</v>
      </c>
      <c r="O86" s="19">
        <f t="shared" si="10"/>
        <v>0</v>
      </c>
      <c r="P86" s="19">
        <f t="shared" si="10"/>
        <v>32</v>
      </c>
      <c r="Q86" s="19">
        <f>Q55+Q66+Q83+Q84+Q85</f>
        <v>2680353</v>
      </c>
      <c r="R86" s="19">
        <f t="shared" si="10"/>
        <v>0</v>
      </c>
      <c r="S86" s="19">
        <f t="shared" si="10"/>
        <v>0</v>
      </c>
      <c r="T86" s="19">
        <f t="shared" si="10"/>
        <v>167489</v>
      </c>
      <c r="U86" s="19">
        <f t="shared" si="10"/>
        <v>2459</v>
      </c>
      <c r="V86" s="19">
        <f t="shared" si="10"/>
        <v>396</v>
      </c>
      <c r="W86" s="19">
        <f t="shared" si="10"/>
        <v>159</v>
      </c>
      <c r="X86" s="19">
        <f t="shared" si="10"/>
        <v>156814</v>
      </c>
      <c r="Y86" s="19">
        <f t="shared" si="10"/>
        <v>0</v>
      </c>
      <c r="Z86" s="19">
        <f t="shared" si="10"/>
        <v>44</v>
      </c>
      <c r="AA86" s="19">
        <f t="shared" si="10"/>
        <v>2623774</v>
      </c>
      <c r="AB86" s="19">
        <f>AB55+AB66+AB83+AB84+AB85</f>
        <v>42082</v>
      </c>
      <c r="AC86" s="19">
        <f>AC55+AC66+AC83+AC84+AC85</f>
        <v>686438</v>
      </c>
      <c r="AD86" s="19">
        <f>AD55+AD66+AD83+AD84+AD85</f>
        <v>870</v>
      </c>
      <c r="AE86" s="19">
        <f>AE55+AE66+AE83+AE84+AE85</f>
        <v>11097</v>
      </c>
    </row>
    <row r="87" spans="1:31" s="10" customFormat="1" ht="12">
      <c r="A87" s="11"/>
      <c r="B87" s="22"/>
      <c r="C87" s="23"/>
      <c r="D87" s="74" t="s">
        <v>20</v>
      </c>
      <c r="E87" s="75"/>
      <c r="F87" s="52" t="s">
        <v>138</v>
      </c>
      <c r="G87" s="53"/>
      <c r="H87" s="18">
        <v>43</v>
      </c>
      <c r="I87" s="18">
        <v>43</v>
      </c>
      <c r="J87" s="18"/>
      <c r="K87" s="18">
        <v>8</v>
      </c>
      <c r="L87" s="19">
        <f t="shared" si="6"/>
        <v>35</v>
      </c>
      <c r="M87" s="18"/>
      <c r="N87" s="18"/>
      <c r="O87" s="18"/>
      <c r="P87" s="18"/>
      <c r="Q87" s="18">
        <v>516</v>
      </c>
      <c r="R87" s="18"/>
      <c r="S87" s="18"/>
      <c r="T87" s="18">
        <v>53</v>
      </c>
      <c r="U87" s="18"/>
      <c r="V87" s="18"/>
      <c r="W87" s="18"/>
      <c r="X87" s="18">
        <v>53</v>
      </c>
      <c r="Y87" s="18"/>
      <c r="Z87" s="18">
        <v>4</v>
      </c>
      <c r="AA87" s="18">
        <v>612</v>
      </c>
      <c r="AB87" s="18"/>
      <c r="AC87" s="18"/>
      <c r="AD87" s="18"/>
      <c r="AE87" s="18"/>
    </row>
    <row r="88" spans="1:31" s="10" customFormat="1" ht="12" customHeight="1">
      <c r="A88" s="11"/>
      <c r="B88" s="14"/>
      <c r="C88" s="16"/>
      <c r="D88" s="76"/>
      <c r="E88" s="77"/>
      <c r="F88" s="52" t="s">
        <v>139</v>
      </c>
      <c r="G88" s="53"/>
      <c r="H88" s="18">
        <v>42</v>
      </c>
      <c r="I88" s="18">
        <v>42</v>
      </c>
      <c r="J88" s="18"/>
      <c r="K88" s="18"/>
      <c r="L88" s="19">
        <f t="shared" si="6"/>
        <v>42</v>
      </c>
      <c r="M88" s="18"/>
      <c r="N88" s="18"/>
      <c r="O88" s="18"/>
      <c r="P88" s="18"/>
      <c r="Q88" s="18">
        <v>609</v>
      </c>
      <c r="R88" s="18"/>
      <c r="S88" s="18"/>
      <c r="T88" s="18">
        <v>45</v>
      </c>
      <c r="U88" s="18"/>
      <c r="V88" s="18"/>
      <c r="W88" s="18"/>
      <c r="X88" s="18">
        <v>45</v>
      </c>
      <c r="Y88" s="18"/>
      <c r="Z88" s="18"/>
      <c r="AA88" s="18">
        <v>653</v>
      </c>
      <c r="AB88" s="18"/>
      <c r="AC88" s="18"/>
      <c r="AD88" s="18"/>
      <c r="AE88" s="18"/>
    </row>
    <row r="89" spans="1:31" s="10" customFormat="1" ht="12">
      <c r="A89" s="11"/>
      <c r="B89" s="14"/>
      <c r="C89" s="16"/>
      <c r="D89" s="76"/>
      <c r="E89" s="77"/>
      <c r="F89" s="52" t="s">
        <v>140</v>
      </c>
      <c r="G89" s="53"/>
      <c r="H89" s="18">
        <v>54</v>
      </c>
      <c r="I89" s="18">
        <v>54</v>
      </c>
      <c r="J89" s="18"/>
      <c r="K89" s="18"/>
      <c r="L89" s="19">
        <f t="shared" si="6"/>
        <v>54</v>
      </c>
      <c r="M89" s="18"/>
      <c r="N89" s="18"/>
      <c r="O89" s="18"/>
      <c r="P89" s="18"/>
      <c r="Q89" s="18">
        <v>945</v>
      </c>
      <c r="R89" s="18"/>
      <c r="S89" s="18"/>
      <c r="T89" s="18">
        <v>70</v>
      </c>
      <c r="U89" s="18"/>
      <c r="V89" s="18"/>
      <c r="W89" s="18"/>
      <c r="X89" s="18">
        <v>70</v>
      </c>
      <c r="Y89" s="18"/>
      <c r="Z89" s="18"/>
      <c r="AA89" s="18">
        <v>1225</v>
      </c>
      <c r="AB89" s="18"/>
      <c r="AC89" s="18"/>
      <c r="AD89" s="18"/>
      <c r="AE89" s="18"/>
    </row>
    <row r="90" spans="1:31" s="10" customFormat="1" ht="12">
      <c r="A90" s="11"/>
      <c r="B90" s="14"/>
      <c r="C90" s="16"/>
      <c r="D90" s="76"/>
      <c r="E90" s="77"/>
      <c r="F90" s="52" t="s">
        <v>141</v>
      </c>
      <c r="G90" s="53"/>
      <c r="H90" s="18">
        <v>139</v>
      </c>
      <c r="I90" s="18">
        <v>139</v>
      </c>
      <c r="J90" s="18"/>
      <c r="K90" s="18"/>
      <c r="L90" s="19">
        <f t="shared" si="6"/>
        <v>139</v>
      </c>
      <c r="M90" s="18"/>
      <c r="N90" s="18"/>
      <c r="O90" s="18"/>
      <c r="P90" s="18"/>
      <c r="Q90" s="18">
        <v>2780</v>
      </c>
      <c r="R90" s="18"/>
      <c r="S90" s="18"/>
      <c r="T90" s="18">
        <v>142</v>
      </c>
      <c r="U90" s="18"/>
      <c r="V90" s="18"/>
      <c r="W90" s="18"/>
      <c r="X90" s="18">
        <v>142</v>
      </c>
      <c r="Y90" s="18"/>
      <c r="Z90" s="18"/>
      <c r="AA90" s="18">
        <v>2840</v>
      </c>
      <c r="AB90" s="18"/>
      <c r="AC90" s="18"/>
      <c r="AD90" s="18"/>
      <c r="AE90" s="18"/>
    </row>
    <row r="91" spans="1:31" s="10" customFormat="1" ht="12">
      <c r="A91" s="11"/>
      <c r="B91" s="14"/>
      <c r="C91" s="16"/>
      <c r="D91" s="76"/>
      <c r="E91" s="77"/>
      <c r="F91" s="52" t="s">
        <v>142</v>
      </c>
      <c r="G91" s="53"/>
      <c r="H91" s="18">
        <v>36</v>
      </c>
      <c r="I91" s="18">
        <v>36</v>
      </c>
      <c r="J91" s="18"/>
      <c r="K91" s="18"/>
      <c r="L91" s="19">
        <f t="shared" si="6"/>
        <v>36</v>
      </c>
      <c r="M91" s="18"/>
      <c r="N91" s="18"/>
      <c r="O91" s="18"/>
      <c r="P91" s="18"/>
      <c r="Q91" s="18">
        <v>810</v>
      </c>
      <c r="R91" s="18"/>
      <c r="S91" s="18"/>
      <c r="T91" s="18">
        <v>38</v>
      </c>
      <c r="U91" s="18"/>
      <c r="V91" s="18"/>
      <c r="W91" s="18"/>
      <c r="X91" s="18">
        <v>38</v>
      </c>
      <c r="Y91" s="18"/>
      <c r="Z91" s="18"/>
      <c r="AA91" s="18">
        <v>855</v>
      </c>
      <c r="AB91" s="18"/>
      <c r="AC91" s="18"/>
      <c r="AD91" s="18"/>
      <c r="AE91" s="18"/>
    </row>
    <row r="92" spans="1:31" s="10" customFormat="1" ht="12">
      <c r="A92" s="11"/>
      <c r="B92" s="14"/>
      <c r="C92" s="16"/>
      <c r="D92" s="76"/>
      <c r="E92" s="77"/>
      <c r="F92" s="52" t="s">
        <v>143</v>
      </c>
      <c r="G92" s="53"/>
      <c r="H92" s="18">
        <v>103</v>
      </c>
      <c r="I92" s="18">
        <v>103</v>
      </c>
      <c r="J92" s="18"/>
      <c r="K92" s="18"/>
      <c r="L92" s="19">
        <f t="shared" si="6"/>
        <v>103</v>
      </c>
      <c r="M92" s="18"/>
      <c r="N92" s="18"/>
      <c r="O92" s="18"/>
      <c r="P92" s="18"/>
      <c r="Q92" s="18">
        <v>2627</v>
      </c>
      <c r="R92" s="18"/>
      <c r="S92" s="18"/>
      <c r="T92" s="18">
        <v>106</v>
      </c>
      <c r="U92" s="18"/>
      <c r="V92" s="18"/>
      <c r="W92" s="18"/>
      <c r="X92" s="18">
        <v>106</v>
      </c>
      <c r="Y92" s="18"/>
      <c r="Z92" s="18"/>
      <c r="AA92" s="18">
        <v>2703</v>
      </c>
      <c r="AB92" s="18"/>
      <c r="AC92" s="18"/>
      <c r="AD92" s="18"/>
      <c r="AE92" s="18"/>
    </row>
    <row r="93" spans="1:31" s="10" customFormat="1" ht="12">
      <c r="A93" s="11"/>
      <c r="B93" s="14"/>
      <c r="C93" s="16"/>
      <c r="D93" s="76"/>
      <c r="E93" s="77"/>
      <c r="F93" s="52" t="s">
        <v>117</v>
      </c>
      <c r="G93" s="53"/>
      <c r="H93" s="18">
        <v>10</v>
      </c>
      <c r="I93" s="18">
        <v>10</v>
      </c>
      <c r="J93" s="18"/>
      <c r="K93" s="18"/>
      <c r="L93" s="19">
        <f t="shared" si="6"/>
        <v>10</v>
      </c>
      <c r="M93" s="18"/>
      <c r="N93" s="18"/>
      <c r="O93" s="18"/>
      <c r="P93" s="18"/>
      <c r="Q93" s="18">
        <v>290</v>
      </c>
      <c r="R93" s="18"/>
      <c r="S93" s="18"/>
      <c r="T93" s="18">
        <v>8</v>
      </c>
      <c r="U93" s="18"/>
      <c r="V93" s="18"/>
      <c r="W93" s="18"/>
      <c r="X93" s="18">
        <v>8</v>
      </c>
      <c r="Y93" s="18"/>
      <c r="Z93" s="18"/>
      <c r="AA93" s="18">
        <v>232</v>
      </c>
      <c r="AB93" s="18"/>
      <c r="AC93" s="18"/>
      <c r="AD93" s="18"/>
      <c r="AE93" s="18"/>
    </row>
    <row r="94" spans="1:31" s="10" customFormat="1" ht="12">
      <c r="A94" s="11"/>
      <c r="B94" s="56" t="s">
        <v>118</v>
      </c>
      <c r="C94" s="63"/>
      <c r="D94" s="78"/>
      <c r="E94" s="50"/>
      <c r="F94" s="54" t="s">
        <v>1</v>
      </c>
      <c r="G94" s="55"/>
      <c r="H94" s="19">
        <f>SUM(H87:H93)</f>
        <v>427</v>
      </c>
      <c r="I94" s="19">
        <f aca="true" t="shared" si="11" ref="I94:AA94">SUM(I87:I93)</f>
        <v>427</v>
      </c>
      <c r="J94" s="19">
        <f t="shared" si="11"/>
        <v>0</v>
      </c>
      <c r="K94" s="19">
        <f t="shared" si="11"/>
        <v>8</v>
      </c>
      <c r="L94" s="19">
        <f t="shared" si="11"/>
        <v>419</v>
      </c>
      <c r="M94" s="19">
        <f t="shared" si="11"/>
        <v>0</v>
      </c>
      <c r="N94" s="19">
        <f t="shared" si="11"/>
        <v>0</v>
      </c>
      <c r="O94" s="19">
        <f t="shared" si="11"/>
        <v>0</v>
      </c>
      <c r="P94" s="19">
        <f t="shared" si="11"/>
        <v>0</v>
      </c>
      <c r="Q94" s="19">
        <f t="shared" si="11"/>
        <v>8577</v>
      </c>
      <c r="R94" s="19">
        <f t="shared" si="11"/>
        <v>0</v>
      </c>
      <c r="S94" s="19">
        <f t="shared" si="11"/>
        <v>0</v>
      </c>
      <c r="T94" s="19">
        <f t="shared" si="11"/>
        <v>462</v>
      </c>
      <c r="U94" s="19">
        <f t="shared" si="11"/>
        <v>0</v>
      </c>
      <c r="V94" s="19">
        <f t="shared" si="11"/>
        <v>0</v>
      </c>
      <c r="W94" s="19">
        <f t="shared" si="11"/>
        <v>0</v>
      </c>
      <c r="X94" s="19">
        <f t="shared" si="11"/>
        <v>462</v>
      </c>
      <c r="Y94" s="19">
        <f t="shared" si="11"/>
        <v>0</v>
      </c>
      <c r="Z94" s="19">
        <f t="shared" si="11"/>
        <v>4</v>
      </c>
      <c r="AA94" s="19">
        <f t="shared" si="11"/>
        <v>9120</v>
      </c>
      <c r="AB94" s="19">
        <f>SUM(AB87:AB93)</f>
        <v>0</v>
      </c>
      <c r="AC94" s="19">
        <f>SUM(AC87:AC93)</f>
        <v>0</v>
      </c>
      <c r="AD94" s="19">
        <f>SUM(AD87:AD93)</f>
        <v>0</v>
      </c>
      <c r="AE94" s="19">
        <f>SUM(AE87:AE93)</f>
        <v>0</v>
      </c>
    </row>
    <row r="95" spans="1:31" s="10" customFormat="1" ht="12">
      <c r="A95" s="11"/>
      <c r="B95" s="56"/>
      <c r="C95" s="63"/>
      <c r="D95" s="38"/>
      <c r="E95" s="39"/>
      <c r="F95" s="52" t="s">
        <v>138</v>
      </c>
      <c r="G95" s="53"/>
      <c r="H95" s="18">
        <v>274</v>
      </c>
      <c r="I95" s="18">
        <v>274</v>
      </c>
      <c r="J95" s="18"/>
      <c r="K95" s="18"/>
      <c r="L95" s="19">
        <f t="shared" si="6"/>
        <v>274</v>
      </c>
      <c r="M95" s="18"/>
      <c r="N95" s="18"/>
      <c r="O95" s="18"/>
      <c r="P95" s="18"/>
      <c r="Q95" s="18">
        <v>7380</v>
      </c>
      <c r="R95" s="18"/>
      <c r="S95" s="18"/>
      <c r="T95" s="18">
        <v>304</v>
      </c>
      <c r="U95" s="18"/>
      <c r="V95" s="18"/>
      <c r="W95" s="18"/>
      <c r="X95" s="18">
        <v>304</v>
      </c>
      <c r="Y95" s="18"/>
      <c r="Z95" s="18"/>
      <c r="AA95" s="18">
        <v>8260</v>
      </c>
      <c r="AB95" s="18">
        <v>46</v>
      </c>
      <c r="AC95" s="18">
        <v>1339</v>
      </c>
      <c r="AD95" s="18"/>
      <c r="AE95" s="18"/>
    </row>
    <row r="96" spans="1:31" s="10" customFormat="1" ht="12">
      <c r="A96" s="11"/>
      <c r="B96" s="56"/>
      <c r="C96" s="63"/>
      <c r="D96" s="40"/>
      <c r="E96" s="41"/>
      <c r="F96" s="52" t="s">
        <v>139</v>
      </c>
      <c r="G96" s="53"/>
      <c r="H96" s="18">
        <v>18</v>
      </c>
      <c r="I96" s="18">
        <v>18</v>
      </c>
      <c r="J96" s="18"/>
      <c r="K96" s="18"/>
      <c r="L96" s="19">
        <f t="shared" si="6"/>
        <v>18</v>
      </c>
      <c r="M96" s="18"/>
      <c r="N96" s="18"/>
      <c r="O96" s="18"/>
      <c r="P96" s="18"/>
      <c r="Q96" s="18">
        <v>598</v>
      </c>
      <c r="R96" s="18"/>
      <c r="S96" s="18"/>
      <c r="T96" s="18">
        <v>19</v>
      </c>
      <c r="U96" s="18"/>
      <c r="V96" s="18"/>
      <c r="W96" s="18"/>
      <c r="X96" s="18">
        <v>19</v>
      </c>
      <c r="Y96" s="18"/>
      <c r="Z96" s="18"/>
      <c r="AA96" s="18">
        <v>634</v>
      </c>
      <c r="AB96" s="18">
        <v>7</v>
      </c>
      <c r="AC96" s="18">
        <v>246</v>
      </c>
      <c r="AD96" s="18"/>
      <c r="AE96" s="18"/>
    </row>
    <row r="97" spans="1:31" s="10" customFormat="1" ht="12">
      <c r="A97" s="11"/>
      <c r="B97" s="56"/>
      <c r="C97" s="63"/>
      <c r="D97" s="56" t="s">
        <v>21</v>
      </c>
      <c r="E97" s="63"/>
      <c r="F97" s="52" t="s">
        <v>140</v>
      </c>
      <c r="G97" s="53"/>
      <c r="H97" s="18">
        <v>86</v>
      </c>
      <c r="I97" s="18">
        <v>86</v>
      </c>
      <c r="J97" s="18"/>
      <c r="K97" s="18"/>
      <c r="L97" s="19">
        <f t="shared" si="6"/>
        <v>86</v>
      </c>
      <c r="M97" s="18"/>
      <c r="N97" s="18"/>
      <c r="O97" s="18"/>
      <c r="P97" s="18"/>
      <c r="Q97" s="18">
        <v>3348</v>
      </c>
      <c r="R97" s="18"/>
      <c r="S97" s="18"/>
      <c r="T97" s="18">
        <v>82</v>
      </c>
      <c r="U97" s="18"/>
      <c r="V97" s="18"/>
      <c r="W97" s="18"/>
      <c r="X97" s="18">
        <v>82</v>
      </c>
      <c r="Y97" s="18"/>
      <c r="Z97" s="18"/>
      <c r="AA97" s="18">
        <v>3526</v>
      </c>
      <c r="AB97" s="18">
        <v>21</v>
      </c>
      <c r="AC97" s="18">
        <v>878</v>
      </c>
      <c r="AD97" s="18"/>
      <c r="AE97" s="18"/>
    </row>
    <row r="98" spans="1:31" s="10" customFormat="1" ht="12">
      <c r="A98" s="11"/>
      <c r="B98" s="56"/>
      <c r="C98" s="63"/>
      <c r="D98" s="56"/>
      <c r="E98" s="63"/>
      <c r="F98" s="52" t="s">
        <v>141</v>
      </c>
      <c r="G98" s="53"/>
      <c r="H98" s="18">
        <v>338</v>
      </c>
      <c r="I98" s="18">
        <v>338</v>
      </c>
      <c r="J98" s="18"/>
      <c r="K98" s="18"/>
      <c r="L98" s="19">
        <f t="shared" si="6"/>
        <v>338</v>
      </c>
      <c r="M98" s="18"/>
      <c r="N98" s="18"/>
      <c r="O98" s="18"/>
      <c r="P98" s="18"/>
      <c r="Q98" s="18">
        <v>15242</v>
      </c>
      <c r="R98" s="18"/>
      <c r="S98" s="18"/>
      <c r="T98" s="18">
        <v>324</v>
      </c>
      <c r="U98" s="18"/>
      <c r="V98" s="18"/>
      <c r="W98" s="18"/>
      <c r="X98" s="18">
        <v>323</v>
      </c>
      <c r="Y98" s="18"/>
      <c r="Z98" s="18"/>
      <c r="AA98" s="18">
        <v>15567</v>
      </c>
      <c r="AB98" s="18">
        <v>84</v>
      </c>
      <c r="AC98" s="18">
        <v>4065</v>
      </c>
      <c r="AD98" s="18"/>
      <c r="AE98" s="18"/>
    </row>
    <row r="99" spans="1:31" s="10" customFormat="1" ht="12">
      <c r="A99" s="11"/>
      <c r="B99" s="56"/>
      <c r="C99" s="63"/>
      <c r="D99" s="56"/>
      <c r="E99" s="63"/>
      <c r="F99" s="52" t="s">
        <v>142</v>
      </c>
      <c r="G99" s="53"/>
      <c r="H99" s="18">
        <v>22</v>
      </c>
      <c r="I99" s="18">
        <v>22</v>
      </c>
      <c r="J99" s="18"/>
      <c r="K99" s="18"/>
      <c r="L99" s="19">
        <f t="shared" si="6"/>
        <v>22</v>
      </c>
      <c r="M99" s="18"/>
      <c r="N99" s="18"/>
      <c r="O99" s="18"/>
      <c r="P99" s="18"/>
      <c r="Q99" s="18">
        <v>1131</v>
      </c>
      <c r="R99" s="18"/>
      <c r="S99" s="18"/>
      <c r="T99" s="18">
        <v>16</v>
      </c>
      <c r="U99" s="18"/>
      <c r="V99" s="18"/>
      <c r="W99" s="18"/>
      <c r="X99" s="18">
        <v>16</v>
      </c>
      <c r="Y99" s="18"/>
      <c r="Z99" s="18"/>
      <c r="AA99" s="18">
        <v>904</v>
      </c>
      <c r="AB99" s="18">
        <v>4</v>
      </c>
      <c r="AC99" s="18">
        <v>222</v>
      </c>
      <c r="AD99" s="18"/>
      <c r="AE99" s="18"/>
    </row>
    <row r="100" spans="1:31" s="10" customFormat="1" ht="12">
      <c r="A100" s="11"/>
      <c r="B100" s="56"/>
      <c r="C100" s="63"/>
      <c r="D100" s="56"/>
      <c r="E100" s="63"/>
      <c r="F100" s="52" t="s">
        <v>143</v>
      </c>
      <c r="G100" s="53"/>
      <c r="H100" s="18">
        <v>1</v>
      </c>
      <c r="I100" s="18">
        <v>1</v>
      </c>
      <c r="J100" s="18"/>
      <c r="K100" s="18"/>
      <c r="L100" s="19">
        <f t="shared" si="6"/>
        <v>1</v>
      </c>
      <c r="M100" s="18"/>
      <c r="N100" s="18"/>
      <c r="O100" s="18"/>
      <c r="P100" s="18"/>
      <c r="Q100" s="18">
        <v>63</v>
      </c>
      <c r="R100" s="18"/>
      <c r="S100" s="18"/>
      <c r="T100" s="18">
        <v>1</v>
      </c>
      <c r="U100" s="18"/>
      <c r="V100" s="18"/>
      <c r="W100" s="18"/>
      <c r="X100" s="18">
        <v>1</v>
      </c>
      <c r="Y100" s="18"/>
      <c r="Z100" s="18"/>
      <c r="AA100" s="18">
        <v>63</v>
      </c>
      <c r="AB100" s="18">
        <v>1</v>
      </c>
      <c r="AC100" s="18">
        <v>63</v>
      </c>
      <c r="AD100" s="18"/>
      <c r="AE100" s="18"/>
    </row>
    <row r="101" spans="1:31" s="10" customFormat="1" ht="12">
      <c r="A101" s="11"/>
      <c r="B101" s="56"/>
      <c r="C101" s="63"/>
      <c r="D101" s="40"/>
      <c r="E101" s="41"/>
      <c r="F101" s="52" t="s">
        <v>117</v>
      </c>
      <c r="G101" s="53"/>
      <c r="H101" s="18">
        <v>3</v>
      </c>
      <c r="I101" s="18">
        <v>3</v>
      </c>
      <c r="J101" s="18"/>
      <c r="K101" s="18"/>
      <c r="L101" s="19">
        <f t="shared" si="6"/>
        <v>3</v>
      </c>
      <c r="M101" s="18"/>
      <c r="N101" s="18"/>
      <c r="O101" s="18"/>
      <c r="P101" s="18"/>
      <c r="Q101" s="18">
        <v>192</v>
      </c>
      <c r="R101" s="18"/>
      <c r="S101" s="18"/>
      <c r="T101" s="18">
        <v>3</v>
      </c>
      <c r="U101" s="18"/>
      <c r="V101" s="18"/>
      <c r="W101" s="18"/>
      <c r="X101" s="18">
        <v>3</v>
      </c>
      <c r="Y101" s="18"/>
      <c r="Z101" s="18"/>
      <c r="AA101" s="18">
        <v>219</v>
      </c>
      <c r="AB101" s="18"/>
      <c r="AC101" s="18"/>
      <c r="AD101" s="18"/>
      <c r="AE101" s="18"/>
    </row>
    <row r="102" spans="1:31" s="10" customFormat="1" ht="12">
      <c r="A102" s="11"/>
      <c r="B102" s="56"/>
      <c r="C102" s="63"/>
      <c r="D102" s="42"/>
      <c r="E102" s="43"/>
      <c r="F102" s="54" t="s">
        <v>1</v>
      </c>
      <c r="G102" s="55"/>
      <c r="H102" s="19">
        <f>SUM(H95:H101)</f>
        <v>742</v>
      </c>
      <c r="I102" s="19">
        <f aca="true" t="shared" si="12" ref="I102:AA102">SUM(I95:I101)</f>
        <v>742</v>
      </c>
      <c r="J102" s="19">
        <f t="shared" si="12"/>
        <v>0</v>
      </c>
      <c r="K102" s="19">
        <f t="shared" si="12"/>
        <v>0</v>
      </c>
      <c r="L102" s="19">
        <f t="shared" si="12"/>
        <v>742</v>
      </c>
      <c r="M102" s="19">
        <f t="shared" si="12"/>
        <v>0</v>
      </c>
      <c r="N102" s="19">
        <f t="shared" si="12"/>
        <v>0</v>
      </c>
      <c r="O102" s="19">
        <f t="shared" si="12"/>
        <v>0</v>
      </c>
      <c r="P102" s="19">
        <f t="shared" si="12"/>
        <v>0</v>
      </c>
      <c r="Q102" s="19">
        <f t="shared" si="12"/>
        <v>27954</v>
      </c>
      <c r="R102" s="19">
        <f t="shared" si="12"/>
        <v>0</v>
      </c>
      <c r="S102" s="19">
        <f t="shared" si="12"/>
        <v>0</v>
      </c>
      <c r="T102" s="19">
        <v>749</v>
      </c>
      <c r="U102" s="19">
        <f t="shared" si="12"/>
        <v>0</v>
      </c>
      <c r="V102" s="19">
        <f t="shared" si="12"/>
        <v>0</v>
      </c>
      <c r="W102" s="19">
        <f t="shared" si="12"/>
        <v>0</v>
      </c>
      <c r="X102" s="19">
        <f t="shared" si="12"/>
        <v>748</v>
      </c>
      <c r="Y102" s="19">
        <f t="shared" si="12"/>
        <v>0</v>
      </c>
      <c r="Z102" s="19">
        <f t="shared" si="12"/>
        <v>0</v>
      </c>
      <c r="AA102" s="19">
        <f t="shared" si="12"/>
        <v>29173</v>
      </c>
      <c r="AB102" s="19">
        <f>SUM(AB95:AB101)</f>
        <v>163</v>
      </c>
      <c r="AC102" s="19">
        <f>SUM(AC95:AC101)</f>
        <v>6813</v>
      </c>
      <c r="AD102" s="19">
        <f>SUM(AD95:AD101)</f>
        <v>0</v>
      </c>
      <c r="AE102" s="19">
        <f>SUM(AE95:AE101)</f>
        <v>0</v>
      </c>
    </row>
    <row r="103" spans="1:31" s="10" customFormat="1" ht="12">
      <c r="A103" s="11"/>
      <c r="B103" s="56"/>
      <c r="C103" s="63"/>
      <c r="D103" s="38"/>
      <c r="E103" s="39"/>
      <c r="F103" s="52" t="s">
        <v>138</v>
      </c>
      <c r="G103" s="53"/>
      <c r="H103" s="18">
        <v>2650</v>
      </c>
      <c r="I103" s="18">
        <v>2581</v>
      </c>
      <c r="J103" s="18">
        <v>362</v>
      </c>
      <c r="K103" s="18">
        <v>76</v>
      </c>
      <c r="L103" s="19">
        <f t="shared" si="6"/>
        <v>2143</v>
      </c>
      <c r="M103" s="18"/>
      <c r="N103" s="18"/>
      <c r="O103" s="18"/>
      <c r="P103" s="18"/>
      <c r="Q103" s="18">
        <v>74155</v>
      </c>
      <c r="R103" s="18"/>
      <c r="S103" s="18"/>
      <c r="T103" s="18">
        <v>2623</v>
      </c>
      <c r="U103" s="18">
        <v>357</v>
      </c>
      <c r="V103" s="18"/>
      <c r="W103" s="18"/>
      <c r="X103" s="18">
        <v>2180</v>
      </c>
      <c r="Y103" s="18"/>
      <c r="Z103" s="18"/>
      <c r="AA103" s="18">
        <v>73037</v>
      </c>
      <c r="AB103" s="18">
        <v>953</v>
      </c>
      <c r="AC103" s="18">
        <v>34593</v>
      </c>
      <c r="AD103" s="18"/>
      <c r="AE103" s="18"/>
    </row>
    <row r="104" spans="1:31" s="10" customFormat="1" ht="12">
      <c r="A104" s="11"/>
      <c r="B104" s="56"/>
      <c r="C104" s="63"/>
      <c r="D104" s="40"/>
      <c r="E104" s="41"/>
      <c r="F104" s="52" t="s">
        <v>139</v>
      </c>
      <c r="G104" s="53"/>
      <c r="H104" s="18">
        <v>228</v>
      </c>
      <c r="I104" s="18">
        <v>226</v>
      </c>
      <c r="J104" s="18">
        <v>52</v>
      </c>
      <c r="K104" s="18">
        <v>5</v>
      </c>
      <c r="L104" s="19">
        <f t="shared" si="6"/>
        <v>169</v>
      </c>
      <c r="M104" s="18"/>
      <c r="N104" s="18"/>
      <c r="O104" s="18"/>
      <c r="P104" s="18"/>
      <c r="Q104" s="18">
        <v>4331</v>
      </c>
      <c r="R104" s="18"/>
      <c r="S104" s="18"/>
      <c r="T104" s="18">
        <v>239</v>
      </c>
      <c r="U104" s="18">
        <v>56</v>
      </c>
      <c r="V104" s="18"/>
      <c r="W104" s="18"/>
      <c r="X104" s="18">
        <v>180</v>
      </c>
      <c r="Y104" s="18"/>
      <c r="Z104" s="18"/>
      <c r="AA104" s="18">
        <v>4469</v>
      </c>
      <c r="AB104" s="18">
        <v>56</v>
      </c>
      <c r="AC104" s="18">
        <v>2526</v>
      </c>
      <c r="AD104" s="18"/>
      <c r="AE104" s="18"/>
    </row>
    <row r="105" spans="1:31" s="10" customFormat="1" ht="12">
      <c r="A105" s="11"/>
      <c r="B105" s="56"/>
      <c r="C105" s="63"/>
      <c r="D105" s="56" t="s">
        <v>19</v>
      </c>
      <c r="E105" s="63"/>
      <c r="F105" s="52" t="s">
        <v>140</v>
      </c>
      <c r="G105" s="53"/>
      <c r="H105" s="18">
        <v>153</v>
      </c>
      <c r="I105" s="18">
        <v>148</v>
      </c>
      <c r="J105" s="18">
        <v>59</v>
      </c>
      <c r="K105" s="18">
        <v>6</v>
      </c>
      <c r="L105" s="19">
        <f t="shared" si="6"/>
        <v>83</v>
      </c>
      <c r="M105" s="18"/>
      <c r="N105" s="18"/>
      <c r="O105" s="18"/>
      <c r="P105" s="18">
        <v>1</v>
      </c>
      <c r="Q105" s="18">
        <v>4335</v>
      </c>
      <c r="R105" s="18"/>
      <c r="S105" s="18"/>
      <c r="T105" s="18">
        <v>152</v>
      </c>
      <c r="U105" s="18">
        <v>58</v>
      </c>
      <c r="V105" s="18"/>
      <c r="W105" s="18"/>
      <c r="X105" s="18">
        <v>88</v>
      </c>
      <c r="Y105" s="18"/>
      <c r="Z105" s="18">
        <v>1</v>
      </c>
      <c r="AA105" s="18">
        <v>4314</v>
      </c>
      <c r="AB105" s="18">
        <v>72</v>
      </c>
      <c r="AC105" s="18">
        <v>3881</v>
      </c>
      <c r="AD105" s="18"/>
      <c r="AE105" s="18"/>
    </row>
    <row r="106" spans="1:31" s="10" customFormat="1" ht="12">
      <c r="A106" s="11"/>
      <c r="B106" s="14"/>
      <c r="C106" s="16"/>
      <c r="D106" s="56"/>
      <c r="E106" s="63"/>
      <c r="F106" s="52" t="s">
        <v>141</v>
      </c>
      <c r="G106" s="53"/>
      <c r="H106" s="18">
        <v>100</v>
      </c>
      <c r="I106" s="18">
        <v>90</v>
      </c>
      <c r="J106" s="18">
        <v>25</v>
      </c>
      <c r="K106" s="18"/>
      <c r="L106" s="19">
        <f t="shared" si="6"/>
        <v>65</v>
      </c>
      <c r="M106" s="18"/>
      <c r="N106" s="18"/>
      <c r="O106" s="18"/>
      <c r="P106" s="18"/>
      <c r="Q106" s="18">
        <v>3612</v>
      </c>
      <c r="R106" s="18"/>
      <c r="S106" s="18"/>
      <c r="T106" s="18">
        <v>95</v>
      </c>
      <c r="U106" s="18">
        <v>23</v>
      </c>
      <c r="V106" s="18"/>
      <c r="W106" s="18"/>
      <c r="X106" s="18">
        <v>65</v>
      </c>
      <c r="Y106" s="18"/>
      <c r="Z106" s="18"/>
      <c r="AA106" s="18">
        <v>3583</v>
      </c>
      <c r="AB106" s="18">
        <v>50</v>
      </c>
      <c r="AC106" s="18">
        <v>3135</v>
      </c>
      <c r="AD106" s="18"/>
      <c r="AE106" s="18"/>
    </row>
    <row r="107" spans="1:31" s="10" customFormat="1" ht="12">
      <c r="A107" s="11"/>
      <c r="B107" s="14"/>
      <c r="C107" s="16"/>
      <c r="D107" s="56"/>
      <c r="E107" s="63"/>
      <c r="F107" s="52" t="s">
        <v>142</v>
      </c>
      <c r="G107" s="53"/>
      <c r="H107" s="18">
        <v>19</v>
      </c>
      <c r="I107" s="18">
        <v>18</v>
      </c>
      <c r="J107" s="18">
        <v>10</v>
      </c>
      <c r="K107" s="18"/>
      <c r="L107" s="19">
        <f t="shared" si="6"/>
        <v>8</v>
      </c>
      <c r="M107" s="18"/>
      <c r="N107" s="18"/>
      <c r="O107" s="18"/>
      <c r="P107" s="18"/>
      <c r="Q107" s="18">
        <v>423</v>
      </c>
      <c r="R107" s="18"/>
      <c r="S107" s="18"/>
      <c r="T107" s="18">
        <v>18</v>
      </c>
      <c r="U107" s="18">
        <v>7</v>
      </c>
      <c r="V107" s="18"/>
      <c r="W107" s="18"/>
      <c r="X107" s="18">
        <v>8</v>
      </c>
      <c r="Y107" s="18"/>
      <c r="Z107" s="18"/>
      <c r="AA107" s="18">
        <v>404</v>
      </c>
      <c r="AB107" s="18">
        <v>11</v>
      </c>
      <c r="AC107" s="18">
        <v>792</v>
      </c>
      <c r="AD107" s="18"/>
      <c r="AE107" s="18"/>
    </row>
    <row r="108" spans="1:31" s="10" customFormat="1" ht="12">
      <c r="A108" s="11"/>
      <c r="B108" s="14"/>
      <c r="C108" s="16"/>
      <c r="D108" s="56"/>
      <c r="E108" s="63"/>
      <c r="F108" s="52" t="s">
        <v>143</v>
      </c>
      <c r="G108" s="53"/>
      <c r="H108" s="18">
        <v>5</v>
      </c>
      <c r="I108" s="18">
        <v>4</v>
      </c>
      <c r="J108" s="18">
        <v>1</v>
      </c>
      <c r="K108" s="18"/>
      <c r="L108" s="19">
        <f aca="true" t="shared" si="13" ref="L108:L114">I108-(J108+K108)</f>
        <v>3</v>
      </c>
      <c r="M108" s="18"/>
      <c r="N108" s="18"/>
      <c r="O108" s="18"/>
      <c r="P108" s="18"/>
      <c r="Q108" s="18">
        <v>137</v>
      </c>
      <c r="R108" s="18"/>
      <c r="S108" s="18"/>
      <c r="T108" s="18">
        <v>4</v>
      </c>
      <c r="U108" s="18">
        <v>1</v>
      </c>
      <c r="V108" s="18"/>
      <c r="W108" s="18"/>
      <c r="X108" s="18">
        <v>2</v>
      </c>
      <c r="Y108" s="18"/>
      <c r="Z108" s="18"/>
      <c r="AA108" s="18">
        <v>159</v>
      </c>
      <c r="AB108" s="18">
        <v>3</v>
      </c>
      <c r="AC108" s="18">
        <v>244</v>
      </c>
      <c r="AD108" s="18"/>
      <c r="AE108" s="18"/>
    </row>
    <row r="109" spans="1:31" s="10" customFormat="1" ht="12">
      <c r="A109" s="11"/>
      <c r="B109" s="14"/>
      <c r="C109" s="16"/>
      <c r="D109" s="56"/>
      <c r="E109" s="63"/>
      <c r="F109" s="52" t="s">
        <v>117</v>
      </c>
      <c r="G109" s="53"/>
      <c r="H109" s="18">
        <v>7</v>
      </c>
      <c r="I109" s="18">
        <v>7</v>
      </c>
      <c r="J109" s="18">
        <v>3</v>
      </c>
      <c r="K109" s="18"/>
      <c r="L109" s="19">
        <f t="shared" si="13"/>
        <v>4</v>
      </c>
      <c r="M109" s="18"/>
      <c r="N109" s="18"/>
      <c r="O109" s="18"/>
      <c r="P109" s="18"/>
      <c r="Q109" s="18">
        <v>332</v>
      </c>
      <c r="R109" s="18"/>
      <c r="S109" s="18"/>
      <c r="T109" s="18">
        <v>6</v>
      </c>
      <c r="U109" s="18">
        <v>3</v>
      </c>
      <c r="V109" s="18"/>
      <c r="W109" s="18"/>
      <c r="X109" s="18">
        <v>3</v>
      </c>
      <c r="Y109" s="18"/>
      <c r="Z109" s="18"/>
      <c r="AA109" s="18">
        <v>253</v>
      </c>
      <c r="AB109" s="18">
        <v>2</v>
      </c>
      <c r="AC109" s="18">
        <v>183</v>
      </c>
      <c r="AD109" s="18"/>
      <c r="AE109" s="18"/>
    </row>
    <row r="110" spans="1:31" s="10" customFormat="1" ht="12">
      <c r="A110" s="11"/>
      <c r="B110" s="14"/>
      <c r="C110" s="16"/>
      <c r="D110" s="40"/>
      <c r="E110" s="41"/>
      <c r="F110" s="52" t="s">
        <v>119</v>
      </c>
      <c r="G110" s="53"/>
      <c r="H110" s="18"/>
      <c r="I110" s="18"/>
      <c r="J110" s="18"/>
      <c r="K110" s="18"/>
      <c r="L110" s="19">
        <f t="shared" si="13"/>
        <v>0</v>
      </c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</row>
    <row r="111" spans="1:31" s="10" customFormat="1" ht="12">
      <c r="A111" s="11"/>
      <c r="B111" s="14"/>
      <c r="C111" s="16"/>
      <c r="D111" s="42"/>
      <c r="E111" s="43"/>
      <c r="F111" s="54" t="s">
        <v>1</v>
      </c>
      <c r="G111" s="55"/>
      <c r="H111" s="19">
        <f>SUM(H103:H110)</f>
        <v>3162</v>
      </c>
      <c r="I111" s="19">
        <f aca="true" t="shared" si="14" ref="I111:AA111">SUM(I103:I110)</f>
        <v>3074</v>
      </c>
      <c r="J111" s="19">
        <f t="shared" si="14"/>
        <v>512</v>
      </c>
      <c r="K111" s="19">
        <f t="shared" si="14"/>
        <v>87</v>
      </c>
      <c r="L111" s="19">
        <f t="shared" si="14"/>
        <v>2475</v>
      </c>
      <c r="M111" s="19">
        <f t="shared" si="14"/>
        <v>0</v>
      </c>
      <c r="N111" s="19">
        <f t="shared" si="14"/>
        <v>0</v>
      </c>
      <c r="O111" s="19">
        <f t="shared" si="14"/>
        <v>0</v>
      </c>
      <c r="P111" s="19">
        <f t="shared" si="14"/>
        <v>1</v>
      </c>
      <c r="Q111" s="19">
        <f t="shared" si="14"/>
        <v>87325</v>
      </c>
      <c r="R111" s="19">
        <f t="shared" si="14"/>
        <v>0</v>
      </c>
      <c r="S111" s="19">
        <f t="shared" si="14"/>
        <v>0</v>
      </c>
      <c r="T111" s="19">
        <f t="shared" si="14"/>
        <v>3137</v>
      </c>
      <c r="U111" s="19">
        <f t="shared" si="14"/>
        <v>505</v>
      </c>
      <c r="V111" s="19">
        <f t="shared" si="14"/>
        <v>0</v>
      </c>
      <c r="W111" s="19">
        <f t="shared" si="14"/>
        <v>0</v>
      </c>
      <c r="X111" s="19">
        <f t="shared" si="14"/>
        <v>2526</v>
      </c>
      <c r="Y111" s="19">
        <f t="shared" si="14"/>
        <v>0</v>
      </c>
      <c r="Z111" s="19">
        <f t="shared" si="14"/>
        <v>1</v>
      </c>
      <c r="AA111" s="19">
        <f t="shared" si="14"/>
        <v>86219</v>
      </c>
      <c r="AB111" s="19">
        <f>SUM(AB103:AB110)</f>
        <v>1147</v>
      </c>
      <c r="AC111" s="19">
        <f>SUM(AC103:AC110)</f>
        <v>45354</v>
      </c>
      <c r="AD111" s="19">
        <f>SUM(AD103:AD110)</f>
        <v>0</v>
      </c>
      <c r="AE111" s="19">
        <f>SUM(AE103:AE110)</f>
        <v>0</v>
      </c>
    </row>
    <row r="112" spans="1:31" s="10" customFormat="1" ht="12">
      <c r="A112" s="11"/>
      <c r="B112" s="14"/>
      <c r="C112" s="16"/>
      <c r="D112" s="89" t="s">
        <v>23</v>
      </c>
      <c r="E112" s="90"/>
      <c r="F112" s="90"/>
      <c r="G112" s="93"/>
      <c r="H112" s="34">
        <f>H94+H102+H111</f>
        <v>4331</v>
      </c>
      <c r="I112" s="34">
        <f aca="true" t="shared" si="15" ref="I112:AA112">I94+I102+I111</f>
        <v>4243</v>
      </c>
      <c r="J112" s="34">
        <f t="shared" si="15"/>
        <v>512</v>
      </c>
      <c r="K112" s="34">
        <f t="shared" si="15"/>
        <v>95</v>
      </c>
      <c r="L112" s="34">
        <f t="shared" si="15"/>
        <v>3636</v>
      </c>
      <c r="M112" s="34">
        <f t="shared" si="15"/>
        <v>0</v>
      </c>
      <c r="N112" s="34">
        <f t="shared" si="15"/>
        <v>0</v>
      </c>
      <c r="O112" s="34">
        <f t="shared" si="15"/>
        <v>0</v>
      </c>
      <c r="P112" s="34">
        <f t="shared" si="15"/>
        <v>1</v>
      </c>
      <c r="Q112" s="34">
        <f t="shared" si="15"/>
        <v>123856</v>
      </c>
      <c r="R112" s="34">
        <f t="shared" si="15"/>
        <v>0</v>
      </c>
      <c r="S112" s="34">
        <f t="shared" si="15"/>
        <v>0</v>
      </c>
      <c r="T112" s="34">
        <f t="shared" si="15"/>
        <v>4348</v>
      </c>
      <c r="U112" s="34">
        <f t="shared" si="15"/>
        <v>505</v>
      </c>
      <c r="V112" s="34">
        <f t="shared" si="15"/>
        <v>0</v>
      </c>
      <c r="W112" s="34">
        <f t="shared" si="15"/>
        <v>0</v>
      </c>
      <c r="X112" s="34">
        <f t="shared" si="15"/>
        <v>3736</v>
      </c>
      <c r="Y112" s="34">
        <f t="shared" si="15"/>
        <v>0</v>
      </c>
      <c r="Z112" s="34">
        <f t="shared" si="15"/>
        <v>5</v>
      </c>
      <c r="AA112" s="34">
        <f t="shared" si="15"/>
        <v>124512</v>
      </c>
      <c r="AB112" s="34">
        <f>AB94+AB102+AB111</f>
        <v>1310</v>
      </c>
      <c r="AC112" s="34">
        <f>AC94+AC102+AC111</f>
        <v>52167</v>
      </c>
      <c r="AD112" s="34">
        <f>AD94+AD102+AD111</f>
        <v>0</v>
      </c>
      <c r="AE112" s="34">
        <f>AE94+AE102+AE111</f>
        <v>0</v>
      </c>
    </row>
    <row r="113" spans="1:31" s="10" customFormat="1" ht="12">
      <c r="A113" s="11"/>
      <c r="B113" s="51" t="s">
        <v>144</v>
      </c>
      <c r="C113" s="47"/>
      <c r="D113" s="47"/>
      <c r="E113" s="99"/>
      <c r="F113" s="52" t="s">
        <v>2</v>
      </c>
      <c r="G113" s="53"/>
      <c r="H113" s="44">
        <v>4091</v>
      </c>
      <c r="I113" s="18">
        <v>4059</v>
      </c>
      <c r="J113" s="18">
        <v>9</v>
      </c>
      <c r="K113" s="18">
        <v>6</v>
      </c>
      <c r="L113" s="19">
        <f t="shared" si="13"/>
        <v>4044</v>
      </c>
      <c r="M113" s="18"/>
      <c r="N113" s="18"/>
      <c r="O113" s="18"/>
      <c r="P113" s="18">
        <v>2</v>
      </c>
      <c r="Q113" s="18">
        <v>103941</v>
      </c>
      <c r="R113" s="18"/>
      <c r="S113" s="18"/>
      <c r="T113" s="18">
        <v>4217</v>
      </c>
      <c r="U113" s="18">
        <v>8</v>
      </c>
      <c r="V113" s="18">
        <v>7</v>
      </c>
      <c r="W113" s="18">
        <v>7</v>
      </c>
      <c r="X113" s="18">
        <v>4176</v>
      </c>
      <c r="Y113" s="18"/>
      <c r="Z113" s="18">
        <v>6</v>
      </c>
      <c r="AA113" s="18">
        <v>102862</v>
      </c>
      <c r="AB113" s="18">
        <v>426</v>
      </c>
      <c r="AC113" s="18">
        <v>8499</v>
      </c>
      <c r="AD113" s="18">
        <v>2</v>
      </c>
      <c r="AE113" s="18">
        <v>9</v>
      </c>
    </row>
    <row r="114" spans="1:31" s="10" customFormat="1" ht="12">
      <c r="A114" s="11"/>
      <c r="B114" s="100"/>
      <c r="C114" s="101"/>
      <c r="D114" s="101"/>
      <c r="E114" s="102"/>
      <c r="F114" s="52" t="s">
        <v>116</v>
      </c>
      <c r="G114" s="53"/>
      <c r="H114" s="44">
        <v>26005</v>
      </c>
      <c r="I114" s="18">
        <v>24955</v>
      </c>
      <c r="J114" s="18">
        <v>2382</v>
      </c>
      <c r="K114" s="18">
        <v>1374</v>
      </c>
      <c r="L114" s="19">
        <f t="shared" si="13"/>
        <v>21199</v>
      </c>
      <c r="M114" s="18"/>
      <c r="N114" s="18"/>
      <c r="O114" s="18"/>
      <c r="P114" s="18"/>
      <c r="Q114" s="18">
        <v>647065</v>
      </c>
      <c r="R114" s="18"/>
      <c r="S114" s="18"/>
      <c r="T114" s="18">
        <v>25340</v>
      </c>
      <c r="U114" s="18">
        <v>2358</v>
      </c>
      <c r="V114" s="18">
        <v>1592</v>
      </c>
      <c r="W114" s="18">
        <v>460</v>
      </c>
      <c r="X114" s="18">
        <v>20080</v>
      </c>
      <c r="Y114" s="18"/>
      <c r="Z114" s="18">
        <v>2</v>
      </c>
      <c r="AA114" s="18">
        <v>640753</v>
      </c>
      <c r="AB114" s="18">
        <v>4799</v>
      </c>
      <c r="AC114" s="18">
        <v>129093</v>
      </c>
      <c r="AD114" s="18">
        <v>1</v>
      </c>
      <c r="AE114" s="18">
        <v>8</v>
      </c>
    </row>
    <row r="115" spans="1:31" s="10" customFormat="1" ht="12">
      <c r="A115" s="11"/>
      <c r="B115" s="86"/>
      <c r="C115" s="87"/>
      <c r="D115" s="87"/>
      <c r="E115" s="88"/>
      <c r="F115" s="52" t="s">
        <v>145</v>
      </c>
      <c r="G115" s="53"/>
      <c r="H115" s="34">
        <f>H113+H114</f>
        <v>30096</v>
      </c>
      <c r="I115" s="34">
        <f aca="true" t="shared" si="16" ref="I115:AA115">I113+I114</f>
        <v>29014</v>
      </c>
      <c r="J115" s="34">
        <f t="shared" si="16"/>
        <v>2391</v>
      </c>
      <c r="K115" s="34">
        <f t="shared" si="16"/>
        <v>1380</v>
      </c>
      <c r="L115" s="34">
        <f t="shared" si="16"/>
        <v>25243</v>
      </c>
      <c r="M115" s="34">
        <f t="shared" si="16"/>
        <v>0</v>
      </c>
      <c r="N115" s="34">
        <f t="shared" si="16"/>
        <v>0</v>
      </c>
      <c r="O115" s="34">
        <f t="shared" si="16"/>
        <v>0</v>
      </c>
      <c r="P115" s="34">
        <f t="shared" si="16"/>
        <v>2</v>
      </c>
      <c r="Q115" s="34">
        <f t="shared" si="16"/>
        <v>751006</v>
      </c>
      <c r="R115" s="34">
        <f t="shared" si="16"/>
        <v>0</v>
      </c>
      <c r="S115" s="34">
        <f t="shared" si="16"/>
        <v>0</v>
      </c>
      <c r="T115" s="34">
        <f t="shared" si="16"/>
        <v>29557</v>
      </c>
      <c r="U115" s="34">
        <f t="shared" si="16"/>
        <v>2366</v>
      </c>
      <c r="V115" s="34">
        <f t="shared" si="16"/>
        <v>1599</v>
      </c>
      <c r="W115" s="34">
        <v>467</v>
      </c>
      <c r="X115" s="34">
        <f t="shared" si="16"/>
        <v>24256</v>
      </c>
      <c r="Y115" s="34">
        <f t="shared" si="16"/>
        <v>0</v>
      </c>
      <c r="Z115" s="34">
        <f t="shared" si="16"/>
        <v>8</v>
      </c>
      <c r="AA115" s="34">
        <f t="shared" si="16"/>
        <v>743615</v>
      </c>
      <c r="AB115" s="34">
        <f>AB113+AB114</f>
        <v>5225</v>
      </c>
      <c r="AC115" s="34">
        <f>AC113+AC114</f>
        <v>137592</v>
      </c>
      <c r="AD115" s="34">
        <f>AD113+AD114</f>
        <v>3</v>
      </c>
      <c r="AE115" s="34">
        <f>AE113+AE114</f>
        <v>17</v>
      </c>
    </row>
    <row r="116" spans="1:31" s="10" customFormat="1" ht="12">
      <c r="A116" s="11"/>
      <c r="B116" s="104" t="s">
        <v>146</v>
      </c>
      <c r="C116" s="49"/>
      <c r="D116" s="49"/>
      <c r="E116" s="49"/>
      <c r="F116" s="49"/>
      <c r="G116" s="79"/>
      <c r="H116" s="19">
        <f>H32+H86+H112+H115</f>
        <v>1143797</v>
      </c>
      <c r="I116" s="19">
        <f aca="true" t="shared" si="17" ref="I116:AA116">I32+I86+I112+I115</f>
        <v>1109308</v>
      </c>
      <c r="J116" s="19">
        <f t="shared" si="17"/>
        <v>8186</v>
      </c>
      <c r="K116" s="19">
        <f t="shared" si="17"/>
        <v>19295</v>
      </c>
      <c r="L116" s="19">
        <f t="shared" si="17"/>
        <v>1081827</v>
      </c>
      <c r="M116" s="19">
        <f t="shared" si="17"/>
        <v>0</v>
      </c>
      <c r="N116" s="19">
        <f t="shared" si="17"/>
        <v>0</v>
      </c>
      <c r="O116" s="19">
        <f t="shared" si="17"/>
        <v>0</v>
      </c>
      <c r="P116" s="19">
        <f t="shared" si="17"/>
        <v>37</v>
      </c>
      <c r="Q116" s="19">
        <f t="shared" si="17"/>
        <v>40154966</v>
      </c>
      <c r="R116" s="19">
        <f t="shared" si="17"/>
        <v>0</v>
      </c>
      <c r="S116" s="19">
        <f t="shared" si="17"/>
        <v>0</v>
      </c>
      <c r="T116" s="19">
        <f t="shared" si="17"/>
        <v>1143556</v>
      </c>
      <c r="U116" s="19">
        <f t="shared" si="17"/>
        <v>8055</v>
      </c>
      <c r="V116" s="19">
        <f t="shared" si="17"/>
        <v>20472</v>
      </c>
      <c r="W116" s="19">
        <f t="shared" si="17"/>
        <v>18540</v>
      </c>
      <c r="X116" s="19">
        <f t="shared" si="17"/>
        <v>1077888</v>
      </c>
      <c r="Y116" s="19">
        <f t="shared" si="17"/>
        <v>0</v>
      </c>
      <c r="Z116" s="19">
        <f t="shared" si="17"/>
        <v>73</v>
      </c>
      <c r="AA116" s="19">
        <f t="shared" si="17"/>
        <v>39260186</v>
      </c>
      <c r="AB116" s="19">
        <f>AB32+AB86+AB112+AB115</f>
        <v>82961</v>
      </c>
      <c r="AC116" s="19">
        <f>AC32+AC86+AC112+AC115</f>
        <v>2431185</v>
      </c>
      <c r="AD116" s="19">
        <f>AD32+AD86+AD112+AD115</f>
        <v>31833</v>
      </c>
      <c r="AE116" s="19">
        <f>AE32+AE86+AE112+AE115</f>
        <v>939517</v>
      </c>
    </row>
    <row r="117" spans="1:7" ht="12">
      <c r="A117" s="30"/>
      <c r="B117" s="30"/>
      <c r="C117" s="30"/>
      <c r="D117" s="30"/>
      <c r="E117" s="30"/>
      <c r="F117" s="30"/>
      <c r="G117" s="30"/>
    </row>
    <row r="118" spans="1:7" ht="12">
      <c r="A118" s="30"/>
      <c r="B118" s="30"/>
      <c r="C118" s="30"/>
      <c r="D118" s="30"/>
      <c r="E118" s="30"/>
      <c r="F118" s="30"/>
      <c r="G118" s="30"/>
    </row>
    <row r="119" spans="1:7" ht="12">
      <c r="A119" s="30"/>
      <c r="B119" s="30"/>
      <c r="C119" s="30"/>
      <c r="D119" s="30"/>
      <c r="E119" s="30"/>
      <c r="F119" s="30"/>
      <c r="G119" s="30"/>
    </row>
    <row r="120" spans="1:7" ht="12">
      <c r="A120" s="30"/>
      <c r="B120" s="30"/>
      <c r="C120" s="30"/>
      <c r="D120" s="30"/>
      <c r="E120" s="30"/>
      <c r="F120" s="30"/>
      <c r="G120" s="30"/>
    </row>
    <row r="121" spans="1:7" ht="12">
      <c r="A121" s="30"/>
      <c r="B121" s="30"/>
      <c r="C121" s="30"/>
      <c r="D121" s="30"/>
      <c r="E121" s="30"/>
      <c r="F121" s="30"/>
      <c r="G121" s="30"/>
    </row>
    <row r="122" spans="1:7" ht="12">
      <c r="A122" s="30"/>
      <c r="B122" s="30"/>
      <c r="C122" s="30"/>
      <c r="D122" s="30"/>
      <c r="E122" s="30"/>
      <c r="F122" s="30"/>
      <c r="G122" s="30"/>
    </row>
    <row r="123" spans="1:7" ht="12">
      <c r="A123" s="30"/>
      <c r="B123" s="30"/>
      <c r="C123" s="30"/>
      <c r="D123" s="30"/>
      <c r="E123" s="30"/>
      <c r="F123" s="30"/>
      <c r="G123" s="30"/>
    </row>
    <row r="124" spans="1:7" ht="12">
      <c r="A124" s="30"/>
      <c r="B124" s="30"/>
      <c r="C124" s="30"/>
      <c r="D124" s="30"/>
      <c r="E124" s="30"/>
      <c r="F124" s="30"/>
      <c r="G124" s="30"/>
    </row>
    <row r="125" spans="1:7" ht="12">
      <c r="A125" s="30"/>
      <c r="B125" s="30"/>
      <c r="C125" s="30"/>
      <c r="D125" s="30"/>
      <c r="E125" s="30"/>
      <c r="F125" s="30"/>
      <c r="G125" s="30"/>
    </row>
    <row r="126" spans="1:7" ht="12">
      <c r="A126" s="30"/>
      <c r="B126" s="30"/>
      <c r="C126" s="30"/>
      <c r="D126" s="30"/>
      <c r="E126" s="30"/>
      <c r="F126" s="30"/>
      <c r="G126" s="30"/>
    </row>
    <row r="127" spans="1:7" ht="12">
      <c r="A127" s="30"/>
      <c r="B127" s="30"/>
      <c r="C127" s="30"/>
      <c r="D127" s="30"/>
      <c r="E127" s="30"/>
      <c r="F127" s="30"/>
      <c r="G127" s="30"/>
    </row>
    <row r="128" spans="1:7" ht="12">
      <c r="A128" s="30"/>
      <c r="B128" s="30"/>
      <c r="C128" s="30"/>
      <c r="D128" s="30"/>
      <c r="E128" s="30"/>
      <c r="F128" s="30"/>
      <c r="G128" s="30"/>
    </row>
    <row r="129" spans="1:7" ht="12">
      <c r="A129" s="30"/>
      <c r="B129" s="30"/>
      <c r="C129" s="30"/>
      <c r="D129" s="30"/>
      <c r="E129" s="30"/>
      <c r="F129" s="30"/>
      <c r="G129" s="30"/>
    </row>
    <row r="130" spans="1:7" ht="12">
      <c r="A130" s="30"/>
      <c r="B130" s="30"/>
      <c r="C130" s="30"/>
      <c r="D130" s="30"/>
      <c r="E130" s="30"/>
      <c r="F130" s="30"/>
      <c r="G130" s="30"/>
    </row>
    <row r="131" spans="1:7" ht="12">
      <c r="A131" s="30"/>
      <c r="B131" s="30"/>
      <c r="C131" s="30"/>
      <c r="D131" s="30"/>
      <c r="E131" s="30"/>
      <c r="F131" s="30"/>
      <c r="G131" s="30"/>
    </row>
    <row r="132" spans="1:7" ht="12">
      <c r="A132" s="30"/>
      <c r="B132" s="30"/>
      <c r="C132" s="30"/>
      <c r="D132" s="30"/>
      <c r="E132" s="30"/>
      <c r="F132" s="30"/>
      <c r="G132" s="30"/>
    </row>
    <row r="133" spans="1:7" ht="12">
      <c r="A133" s="30"/>
      <c r="B133" s="30"/>
      <c r="C133" s="30"/>
      <c r="D133" s="30"/>
      <c r="E133" s="30"/>
      <c r="F133" s="30"/>
      <c r="G133" s="30"/>
    </row>
    <row r="134" spans="1:7" ht="12">
      <c r="A134" s="30"/>
      <c r="B134" s="30"/>
      <c r="C134" s="30"/>
      <c r="D134" s="30"/>
      <c r="E134" s="30"/>
      <c r="F134" s="30"/>
      <c r="G134" s="30"/>
    </row>
    <row r="135" spans="1:7" ht="12">
      <c r="A135" s="30"/>
      <c r="B135" s="30"/>
      <c r="C135" s="30"/>
      <c r="D135" s="30"/>
      <c r="E135" s="30"/>
      <c r="F135" s="30"/>
      <c r="G135" s="30"/>
    </row>
    <row r="136" spans="1:7" ht="12">
      <c r="A136" s="30"/>
      <c r="B136" s="30"/>
      <c r="C136" s="30"/>
      <c r="D136" s="30"/>
      <c r="E136" s="30"/>
      <c r="F136" s="30"/>
      <c r="G136" s="30"/>
    </row>
    <row r="137" spans="1:7" ht="12">
      <c r="A137" s="30"/>
      <c r="B137" s="30"/>
      <c r="C137" s="30"/>
      <c r="D137" s="30"/>
      <c r="E137" s="30"/>
      <c r="F137" s="30"/>
      <c r="G137" s="30"/>
    </row>
    <row r="138" spans="1:7" ht="12">
      <c r="A138" s="30"/>
      <c r="B138" s="30"/>
      <c r="C138" s="30"/>
      <c r="D138" s="30"/>
      <c r="E138" s="30"/>
      <c r="F138" s="30"/>
      <c r="G138" s="30"/>
    </row>
    <row r="139" spans="1:7" ht="12">
      <c r="A139" s="30"/>
      <c r="B139" s="30"/>
      <c r="C139" s="30"/>
      <c r="D139" s="30"/>
      <c r="E139" s="30"/>
      <c r="F139" s="30"/>
      <c r="G139" s="30"/>
    </row>
    <row r="140" spans="1:7" ht="12">
      <c r="A140" s="30"/>
      <c r="B140" s="30"/>
      <c r="C140" s="30"/>
      <c r="D140" s="30"/>
      <c r="E140" s="30"/>
      <c r="F140" s="30"/>
      <c r="G140" s="30"/>
    </row>
    <row r="141" spans="1:7" ht="12">
      <c r="A141" s="30"/>
      <c r="B141" s="30"/>
      <c r="C141" s="30"/>
      <c r="D141" s="30"/>
      <c r="E141" s="30"/>
      <c r="F141" s="30"/>
      <c r="G141" s="30"/>
    </row>
    <row r="142" spans="1:7" ht="12">
      <c r="A142" s="30"/>
      <c r="B142" s="30"/>
      <c r="C142" s="30"/>
      <c r="D142" s="30"/>
      <c r="E142" s="30"/>
      <c r="F142" s="30"/>
      <c r="G142" s="30"/>
    </row>
    <row r="143" spans="1:7" ht="12">
      <c r="A143" s="30"/>
      <c r="B143" s="30"/>
      <c r="C143" s="30"/>
      <c r="D143" s="30"/>
      <c r="E143" s="30"/>
      <c r="F143" s="30"/>
      <c r="G143" s="30"/>
    </row>
    <row r="144" spans="1:7" ht="12">
      <c r="A144" s="30"/>
      <c r="B144" s="30"/>
      <c r="C144" s="30"/>
      <c r="D144" s="30"/>
      <c r="E144" s="30"/>
      <c r="F144" s="30"/>
      <c r="G144" s="30"/>
    </row>
    <row r="145" spans="1:7" ht="12">
      <c r="A145" s="30"/>
      <c r="B145" s="30"/>
      <c r="C145" s="30"/>
      <c r="D145" s="30"/>
      <c r="E145" s="30"/>
      <c r="F145" s="30"/>
      <c r="G145" s="30"/>
    </row>
    <row r="146" spans="1:7" ht="12">
      <c r="A146" s="30"/>
      <c r="B146" s="30"/>
      <c r="C146" s="30"/>
      <c r="D146" s="30"/>
      <c r="E146" s="30"/>
      <c r="F146" s="30"/>
      <c r="G146" s="30"/>
    </row>
    <row r="147" spans="1:7" ht="12">
      <c r="A147" s="30"/>
      <c r="B147" s="30"/>
      <c r="C147" s="30"/>
      <c r="D147" s="30"/>
      <c r="E147" s="30"/>
      <c r="F147" s="30"/>
      <c r="G147" s="30"/>
    </row>
    <row r="148" spans="1:7" ht="12">
      <c r="A148" s="30"/>
      <c r="B148" s="30"/>
      <c r="C148" s="30"/>
      <c r="D148" s="30"/>
      <c r="E148" s="30"/>
      <c r="F148" s="30"/>
      <c r="G148" s="30"/>
    </row>
    <row r="149" spans="1:7" ht="12">
      <c r="A149" s="30"/>
      <c r="B149" s="30"/>
      <c r="C149" s="30"/>
      <c r="D149" s="30"/>
      <c r="E149" s="30"/>
      <c r="F149" s="30"/>
      <c r="G149" s="30"/>
    </row>
    <row r="150" spans="1:7" ht="12">
      <c r="A150" s="30"/>
      <c r="B150" s="30"/>
      <c r="C150" s="30"/>
      <c r="D150" s="30"/>
      <c r="E150" s="30"/>
      <c r="F150" s="30"/>
      <c r="G150" s="30"/>
    </row>
    <row r="151" spans="1:7" ht="12">
      <c r="A151" s="30"/>
      <c r="B151" s="30"/>
      <c r="C151" s="30"/>
      <c r="D151" s="30"/>
      <c r="E151" s="30"/>
      <c r="F151" s="30"/>
      <c r="G151" s="30"/>
    </row>
    <row r="152" spans="1:7" ht="12">
      <c r="A152" s="30"/>
      <c r="B152" s="30"/>
      <c r="C152" s="30"/>
      <c r="D152" s="30"/>
      <c r="E152" s="30"/>
      <c r="F152" s="30"/>
      <c r="G152" s="30"/>
    </row>
    <row r="153" spans="1:7" ht="12">
      <c r="A153" s="30"/>
      <c r="B153" s="30"/>
      <c r="C153" s="30"/>
      <c r="D153" s="30"/>
      <c r="E153" s="30"/>
      <c r="F153" s="30"/>
      <c r="G153" s="30"/>
    </row>
    <row r="154" spans="1:7" ht="12">
      <c r="A154" s="30"/>
      <c r="B154" s="30"/>
      <c r="C154" s="30"/>
      <c r="D154" s="30"/>
      <c r="E154" s="30"/>
      <c r="F154" s="30"/>
      <c r="G154" s="30"/>
    </row>
    <row r="155" spans="1:7" ht="12">
      <c r="A155" s="30"/>
      <c r="B155" s="30"/>
      <c r="C155" s="30"/>
      <c r="D155" s="30"/>
      <c r="E155" s="30"/>
      <c r="F155" s="30"/>
      <c r="G155" s="30"/>
    </row>
    <row r="156" spans="1:7" ht="12">
      <c r="A156" s="30"/>
      <c r="B156" s="30"/>
      <c r="C156" s="30"/>
      <c r="D156" s="30"/>
      <c r="E156" s="30"/>
      <c r="F156" s="30"/>
      <c r="G156" s="30"/>
    </row>
    <row r="157" spans="1:7" ht="12">
      <c r="A157" s="30"/>
      <c r="B157" s="30"/>
      <c r="C157" s="30"/>
      <c r="D157" s="30"/>
      <c r="E157" s="30"/>
      <c r="F157" s="30"/>
      <c r="G157" s="30"/>
    </row>
    <row r="158" spans="1:7" ht="12">
      <c r="A158" s="30"/>
      <c r="B158" s="30"/>
      <c r="C158" s="30"/>
      <c r="D158" s="30"/>
      <c r="E158" s="30"/>
      <c r="F158" s="30"/>
      <c r="G158" s="30"/>
    </row>
    <row r="159" spans="1:7" ht="12">
      <c r="A159" s="30"/>
      <c r="B159" s="30"/>
      <c r="C159" s="30"/>
      <c r="D159" s="30"/>
      <c r="E159" s="30"/>
      <c r="F159" s="30"/>
      <c r="G159" s="30"/>
    </row>
    <row r="160" spans="1:7" ht="12">
      <c r="A160" s="30"/>
      <c r="B160" s="30"/>
      <c r="C160" s="30"/>
      <c r="D160" s="30"/>
      <c r="E160" s="30"/>
      <c r="F160" s="30"/>
      <c r="G160" s="30"/>
    </row>
  </sheetData>
  <mergeCells count="128">
    <mergeCell ref="B116:G116"/>
    <mergeCell ref="D55:G55"/>
    <mergeCell ref="F84:G84"/>
    <mergeCell ref="F85:G85"/>
    <mergeCell ref="D83:G83"/>
    <mergeCell ref="C86:G86"/>
    <mergeCell ref="C84:E85"/>
    <mergeCell ref="B94:C105"/>
    <mergeCell ref="F81:G81"/>
    <mergeCell ref="F82:G82"/>
    <mergeCell ref="D112:G112"/>
    <mergeCell ref="B113:E115"/>
    <mergeCell ref="F77:G77"/>
    <mergeCell ref="F78:G78"/>
    <mergeCell ref="F79:G79"/>
    <mergeCell ref="F80:G80"/>
    <mergeCell ref="E75:E78"/>
    <mergeCell ref="E79:E82"/>
    <mergeCell ref="D75:D82"/>
    <mergeCell ref="B69:B78"/>
    <mergeCell ref="F58:F59"/>
    <mergeCell ref="F75:G75"/>
    <mergeCell ref="F76:G76"/>
    <mergeCell ref="F60:F62"/>
    <mergeCell ref="F63:F65"/>
    <mergeCell ref="F73:G73"/>
    <mergeCell ref="F74:G74"/>
    <mergeCell ref="F71:G71"/>
    <mergeCell ref="F72:G72"/>
    <mergeCell ref="F67:G67"/>
    <mergeCell ref="F49:G49"/>
    <mergeCell ref="F54:G54"/>
    <mergeCell ref="C57:C65"/>
    <mergeCell ref="F50:G50"/>
    <mergeCell ref="F51:G51"/>
    <mergeCell ref="F52:G52"/>
    <mergeCell ref="F53:G53"/>
    <mergeCell ref="D60:E65"/>
    <mergeCell ref="D56:E59"/>
    <mergeCell ref="F56:F57"/>
    <mergeCell ref="F45:G45"/>
    <mergeCell ref="F46:G46"/>
    <mergeCell ref="F47:G47"/>
    <mergeCell ref="F48:G48"/>
    <mergeCell ref="F34:G34"/>
    <mergeCell ref="F35:G35"/>
    <mergeCell ref="F36:G36"/>
    <mergeCell ref="F37:G37"/>
    <mergeCell ref="B3:G7"/>
    <mergeCell ref="D32:G32"/>
    <mergeCell ref="F33:G33"/>
    <mergeCell ref="F22:G22"/>
    <mergeCell ref="F23:G23"/>
    <mergeCell ref="F24:G24"/>
    <mergeCell ref="F25:G25"/>
    <mergeCell ref="F16:G16"/>
    <mergeCell ref="F17:G17"/>
    <mergeCell ref="F13:G13"/>
    <mergeCell ref="F14:G14"/>
    <mergeCell ref="F15:G15"/>
    <mergeCell ref="F31:G31"/>
    <mergeCell ref="F8:G8"/>
    <mergeCell ref="F9:G9"/>
    <mergeCell ref="F10:G10"/>
    <mergeCell ref="F11:G11"/>
    <mergeCell ref="D105:E109"/>
    <mergeCell ref="D97:E100"/>
    <mergeCell ref="D87:E94"/>
    <mergeCell ref="D66:G66"/>
    <mergeCell ref="F69:G69"/>
    <mergeCell ref="F70:G70"/>
    <mergeCell ref="F88:G88"/>
    <mergeCell ref="F89:G89"/>
    <mergeCell ref="F95:G95"/>
    <mergeCell ref="F96:G96"/>
    <mergeCell ref="F44:G44"/>
    <mergeCell ref="D10:E17"/>
    <mergeCell ref="D22:E29"/>
    <mergeCell ref="F27:G27"/>
    <mergeCell ref="F28:G28"/>
    <mergeCell ref="F29:G29"/>
    <mergeCell ref="F30:G30"/>
    <mergeCell ref="F18:G18"/>
    <mergeCell ref="F19:G19"/>
    <mergeCell ref="F12:G12"/>
    <mergeCell ref="B41:B50"/>
    <mergeCell ref="C36:C52"/>
    <mergeCell ref="E67:E70"/>
    <mergeCell ref="F38:G38"/>
    <mergeCell ref="F39:G39"/>
    <mergeCell ref="F40:G40"/>
    <mergeCell ref="F41:G41"/>
    <mergeCell ref="F42:G42"/>
    <mergeCell ref="F43:G43"/>
    <mergeCell ref="D46:E52"/>
    <mergeCell ref="B14:C26"/>
    <mergeCell ref="C71:C79"/>
    <mergeCell ref="F87:G87"/>
    <mergeCell ref="F20:G20"/>
    <mergeCell ref="F21:G21"/>
    <mergeCell ref="F26:G26"/>
    <mergeCell ref="D35:E41"/>
    <mergeCell ref="E71:E74"/>
    <mergeCell ref="D67:D74"/>
    <mergeCell ref="F68:G68"/>
    <mergeCell ref="F97:G97"/>
    <mergeCell ref="F90:G90"/>
    <mergeCell ref="F91:G91"/>
    <mergeCell ref="F92:G92"/>
    <mergeCell ref="F93:G93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15:G115"/>
    <mergeCell ref="F110:G110"/>
    <mergeCell ref="F111:G111"/>
    <mergeCell ref="F94:G94"/>
    <mergeCell ref="F114:G114"/>
    <mergeCell ref="F113:G113"/>
    <mergeCell ref="F106:G106"/>
    <mergeCell ref="F107:G107"/>
    <mergeCell ref="F108:G108"/>
    <mergeCell ref="F109:G109"/>
  </mergeCells>
  <printOptions/>
  <pageMargins left="0.75" right="0.75" top="1" bottom="1" header="0.512" footer="0.512"/>
  <pageSetup cellComments="asDisplayed" horizontalDpi="400" verticalDpi="4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大山　紀和</cp:lastModifiedBy>
  <cp:lastPrinted>2002-07-29T09:07:21Z</cp:lastPrinted>
  <dcterms:created xsi:type="dcterms:W3CDTF">2000-09-05T01:10:07Z</dcterms:created>
  <dcterms:modified xsi:type="dcterms:W3CDTF">2003-11-27T03:15:15Z</dcterms:modified>
  <cp:category/>
  <cp:version/>
  <cp:contentType/>
  <cp:contentStatus/>
</cp:coreProperties>
</file>