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債務負担" sheetId="1" r:id="rId1"/>
  </sheets>
  <definedNames>
    <definedName name="_xlnm.Print_Area" localSheetId="0">'債務負担'!$G$1:$Y$53</definedName>
    <definedName name="_xlnm.Print_Titles" localSheetId="0">'債務負担'!$A:$F</definedName>
  </definedNames>
  <calcPr fullCalcOnLoad="1"/>
</workbook>
</file>

<file path=xl/sharedStrings.xml><?xml version="1.0" encoding="utf-8"?>
<sst xmlns="http://schemas.openxmlformats.org/spreadsheetml/2006/main" count="173" uniqueCount="109">
  <si>
    <t>債務負担行為</t>
  </si>
  <si>
    <t>(A)</t>
  </si>
  <si>
    <t>の支出予定額</t>
  </si>
  <si>
    <t>(B)</t>
  </si>
  <si>
    <t>国庫支出金</t>
  </si>
  <si>
    <t>一般財源等</t>
  </si>
  <si>
    <t>(a)</t>
  </si>
  <si>
    <t>(B)のうち平成</t>
  </si>
  <si>
    <t>に相手方の行</t>
  </si>
  <si>
    <t>ったもの等(C)</t>
  </si>
  <si>
    <t>(D)</t>
  </si>
  <si>
    <t>為の履行があ</t>
  </si>
  <si>
    <t>(a)のうち公債</t>
  </si>
  <si>
    <t>費に準ずる債</t>
  </si>
  <si>
    <t>務負担行為に</t>
  </si>
  <si>
    <t>(E)</t>
  </si>
  <si>
    <t>(F)</t>
  </si>
  <si>
    <t>(F)のうち公債</t>
  </si>
  <si>
    <t>(F)の標準</t>
  </si>
  <si>
    <t>財政規模</t>
  </si>
  <si>
    <t>に占める</t>
  </si>
  <si>
    <t>(%)</t>
  </si>
  <si>
    <t>うち公社、協会等に係るもの</t>
  </si>
  <si>
    <t>（単位　千円）</t>
  </si>
  <si>
    <t>地　 方 　債</t>
  </si>
  <si>
    <t>そ 　の 　他</t>
  </si>
  <si>
    <t>そ　 の　 他</t>
  </si>
  <si>
    <t>そ</t>
  </si>
  <si>
    <t>の</t>
  </si>
  <si>
    <t>そ</t>
  </si>
  <si>
    <t>の</t>
  </si>
  <si>
    <t>内</t>
  </si>
  <si>
    <t>訳</t>
  </si>
  <si>
    <t>(ｱ)</t>
  </si>
  <si>
    <t>限  度  額</t>
  </si>
  <si>
    <t>　(ｲ)</t>
  </si>
  <si>
    <t xml:space="preserve">  の</t>
  </si>
  <si>
    <t xml:space="preserve">  内</t>
  </si>
  <si>
    <t xml:space="preserve">  訳</t>
  </si>
  <si>
    <t xml:space="preserve">  内</t>
  </si>
  <si>
    <t xml:space="preserve">  訳</t>
  </si>
  <si>
    <t>再　　　　　　　　　　　  計</t>
  </si>
  <si>
    <t xml:space="preserve"> (B)  の  財  源  内  容</t>
  </si>
  <si>
    <t>支　出  額</t>
  </si>
  <si>
    <t xml:space="preserve"> (E)  の  財  源  内  訳</t>
  </si>
  <si>
    <t xml:space="preserve"> 割合</t>
  </si>
  <si>
    <t>区                       分</t>
  </si>
  <si>
    <t>(C)－(D)</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</si>
  <si>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</si>
  <si>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</si>
  <si>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</si>
  <si>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</si>
  <si>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</si>
  <si>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</si>
  <si>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　(ｳ)</t>
  </si>
  <si>
    <t>特別法の規定に基づく法人のうち(1)以外に係るもの</t>
  </si>
  <si>
    <t>地方公共団体が出資･出えんしている法人のうち(1)(2)以外に係るもの</t>
  </si>
  <si>
    <t>(F)のうちPFI</t>
  </si>
  <si>
    <t>事業における</t>
  </si>
  <si>
    <t>１</t>
  </si>
  <si>
    <t>物件の購入等に係るもの  (ｱ)</t>
  </si>
  <si>
    <t>(1)</t>
  </si>
  <si>
    <t>土地の購入に係るもの</t>
  </si>
  <si>
    <t>(2)</t>
  </si>
  <si>
    <t>(3)</t>
  </si>
  <si>
    <t>(4)</t>
  </si>
  <si>
    <t>製造工事の請負に係るもの</t>
  </si>
  <si>
    <t>その他の物件の購入に係るもの</t>
  </si>
  <si>
    <t>建造物の購入に係るもの</t>
  </si>
  <si>
    <t>(5)</t>
  </si>
  <si>
    <t>その他</t>
  </si>
  <si>
    <t>納期が後年度であるもの</t>
  </si>
  <si>
    <t>工事が数年度にわたるもの</t>
  </si>
  <si>
    <t>共済資金に係るもの</t>
  </si>
  <si>
    <t>五省協定に係るもの</t>
  </si>
  <si>
    <t>その他に係るもの</t>
  </si>
  <si>
    <t>２</t>
  </si>
  <si>
    <t>債務保証又は損失補償に係るもの   (ｲ)</t>
  </si>
  <si>
    <t>３</t>
  </si>
  <si>
    <t>その他     (ｳ)</t>
  </si>
  <si>
    <t>利子補給等に係るもの</t>
  </si>
  <si>
    <t>地方三公社に係るもの</t>
  </si>
  <si>
    <t>(ｱ)</t>
  </si>
  <si>
    <t>(ｲ)</t>
  </si>
  <si>
    <t>(ｳ)</t>
  </si>
  <si>
    <t>(ｴ)</t>
  </si>
  <si>
    <t>農林水産関係</t>
  </si>
  <si>
    <t>商工関係</t>
  </si>
  <si>
    <t>住宅関係</t>
  </si>
  <si>
    <t>合　　　　　　　　　　　  計</t>
  </si>
  <si>
    <t>その他実質的な債務負担に係るもの</t>
  </si>
  <si>
    <t>履行すべき額が確定したもの</t>
  </si>
  <si>
    <t>履行すべき額が未確定なもの</t>
  </si>
  <si>
    <t>(C)のうち表番
号03表(繰越額
等)に計上した
額</t>
  </si>
  <si>
    <t>(F)のうち五省</t>
  </si>
  <si>
    <t>協定・負担金等</t>
  </si>
  <si>
    <t>における債務負担</t>
  </si>
  <si>
    <t>行為に係るもの</t>
  </si>
  <si>
    <t>に係るもの</t>
  </si>
  <si>
    <t/>
  </si>
  <si>
    <t>係  る  も  の</t>
  </si>
  <si>
    <t>係 る も の　</t>
  </si>
  <si>
    <t>(5)</t>
  </si>
  <si>
    <t>共同発行債に係るもの</t>
  </si>
  <si>
    <t>(ｴ)のうち利子に係るもの</t>
  </si>
  <si>
    <t>(ｴ)のうち元金に係るもの</t>
  </si>
  <si>
    <t>平成19年度以降</t>
  </si>
  <si>
    <t>18年度末まで</t>
  </si>
  <si>
    <t>平成18年度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</si>
</sst>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Red]&quot;△&quot;#,###"/>
    <numFmt numFmtId="179" formatCode="#,##0.00;&quot;▲ &quot;#,##0.00"/>
    <numFmt numFmtId="180" formatCode="#,##0.000;&quot;▲ &quot;#,##0.000"/>
    <numFmt numFmtId="181" formatCode="#,##0.0000;&quot;▲ &quot;#,##0.0000"/>
    <numFmt numFmtId="182" formatCode="#,##0.00000;&quot;▲ &quot;#,##0.00000"/>
    <numFmt numFmtId="183" formatCode="#,##0.000000;&quot;▲ &quot;#,##0.000000"/>
  </numFmts>
  <fonts count="5">
    <font>
      <sz val="10"/>
      <name val="ＭＳ 明朝"/>
      <family val="1"/>
    </font>
    <font>
      <sz val="11"/>
      <name val="ＭＳ Ｐゴシック"/>
      <family val="3"/>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diagonalUp="1">
      <left style="thin"/>
      <right style="thin"/>
      <top style="thin"/>
      <bottom style="thin"/>
      <diagonal style="thin"/>
    </border>
    <border>
      <left>
        <color indexed="63"/>
      </left>
      <right style="thin"/>
      <top>
        <color indexed="63"/>
      </top>
      <bottom style="thin"/>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cellStyleXfs>
  <cellXfs count="77">
    <xf numFmtId="176" fontId="0" fillId="0" borderId="0" xfId="0" applyAlignment="1">
      <alignment/>
    </xf>
    <xf numFmtId="176" fontId="0" fillId="2" borderId="1" xfId="0" applyFill="1" applyBorder="1" applyAlignment="1">
      <alignment vertical="center"/>
    </xf>
    <xf numFmtId="176" fontId="0" fillId="3" borderId="2" xfId="0" applyFill="1" applyBorder="1" applyAlignment="1">
      <alignment horizontal="center" vertical="center"/>
    </xf>
    <xf numFmtId="176" fontId="0" fillId="3" borderId="0" xfId="0" applyFill="1" applyBorder="1" applyAlignment="1">
      <alignment horizontal="center" vertical="center"/>
    </xf>
    <xf numFmtId="176" fontId="0" fillId="3" borderId="3" xfId="0" applyFill="1" applyBorder="1" applyAlignment="1">
      <alignment horizontal="center" vertical="center"/>
    </xf>
    <xf numFmtId="176" fontId="4" fillId="0" borderId="0" xfId="0" applyFont="1" applyAlignment="1">
      <alignment vertical="center"/>
    </xf>
    <xf numFmtId="176" fontId="0" fillId="0" borderId="0" xfId="0" applyAlignment="1">
      <alignment vertical="center"/>
    </xf>
    <xf numFmtId="176" fontId="0" fillId="0" borderId="0" xfId="0" applyAlignment="1">
      <alignment horizontal="right" vertical="center"/>
    </xf>
    <xf numFmtId="176" fontId="0" fillId="3" borderId="4" xfId="0" applyFill="1" applyBorder="1" applyAlignment="1">
      <alignment horizontal="center" vertical="center"/>
    </xf>
    <xf numFmtId="176" fontId="0" fillId="3" borderId="5" xfId="0" applyFill="1" applyBorder="1" applyAlignment="1">
      <alignment horizontal="center" vertical="center"/>
    </xf>
    <xf numFmtId="176" fontId="0" fillId="3" borderId="6" xfId="0" applyFill="1" applyBorder="1" applyAlignment="1">
      <alignment horizontal="left" vertical="center"/>
    </xf>
    <xf numFmtId="176" fontId="0" fillId="3" borderId="6" xfId="0" applyFill="1" applyBorder="1" applyAlignment="1">
      <alignment horizontal="center" vertical="center"/>
    </xf>
    <xf numFmtId="176" fontId="0" fillId="3" borderId="7" xfId="0" applyFill="1" applyBorder="1" applyAlignment="1">
      <alignment horizontal="center" vertical="center"/>
    </xf>
    <xf numFmtId="176" fontId="0" fillId="3" borderId="6" xfId="0" applyFill="1" applyBorder="1" applyAlignment="1">
      <alignment vertical="center"/>
    </xf>
    <xf numFmtId="176" fontId="0" fillId="3" borderId="7" xfId="0" applyFill="1" applyBorder="1" applyAlignment="1">
      <alignment vertical="center"/>
    </xf>
    <xf numFmtId="176" fontId="0" fillId="3" borderId="4" xfId="0" applyFill="1" applyBorder="1" applyAlignment="1">
      <alignment horizontal="left" vertical="center"/>
    </xf>
    <xf numFmtId="176" fontId="0" fillId="3" borderId="8" xfId="0" applyFill="1" applyBorder="1" applyAlignment="1">
      <alignment horizontal="center" vertical="center"/>
    </xf>
    <xf numFmtId="176" fontId="0" fillId="3" borderId="4" xfId="0" applyFill="1" applyBorder="1" applyAlignment="1">
      <alignment vertical="center"/>
    </xf>
    <xf numFmtId="176" fontId="0" fillId="3" borderId="0" xfId="0" applyFill="1" applyBorder="1" applyAlignment="1">
      <alignment vertical="center"/>
    </xf>
    <xf numFmtId="176" fontId="0" fillId="3" borderId="8" xfId="0" applyFill="1" applyBorder="1" applyAlignment="1">
      <alignment horizontal="left" vertical="center"/>
    </xf>
    <xf numFmtId="176" fontId="0" fillId="3" borderId="9" xfId="0" applyFill="1" applyBorder="1" applyAlignment="1">
      <alignment horizontal="center" vertical="center"/>
    </xf>
    <xf numFmtId="176" fontId="0" fillId="3" borderId="9" xfId="0" applyFill="1" applyBorder="1" applyAlignment="1">
      <alignment vertical="center"/>
    </xf>
    <xf numFmtId="176" fontId="0" fillId="3" borderId="3" xfId="0" applyFill="1" applyBorder="1" applyAlignment="1">
      <alignment vertical="center"/>
    </xf>
    <xf numFmtId="176" fontId="0" fillId="2" borderId="5" xfId="0" applyFill="1" applyBorder="1" applyAlignment="1" quotePrefix="1">
      <alignment vertical="center"/>
    </xf>
    <xf numFmtId="176" fontId="0" fillId="2" borderId="7" xfId="0" applyFill="1" applyBorder="1" applyAlignment="1">
      <alignment horizontal="distributed" vertical="center"/>
    </xf>
    <xf numFmtId="177" fontId="0" fillId="4" borderId="10" xfId="0" applyNumberFormat="1" applyFill="1" applyBorder="1" applyAlignment="1">
      <alignment vertical="center"/>
    </xf>
    <xf numFmtId="176" fontId="0" fillId="2" borderId="4" xfId="0" applyFill="1" applyBorder="1" applyAlignment="1">
      <alignment vertical="center"/>
    </xf>
    <xf numFmtId="176" fontId="0" fillId="2" borderId="0" xfId="0" applyFill="1" applyBorder="1" applyAlignment="1" quotePrefix="1">
      <alignment vertical="center"/>
    </xf>
    <xf numFmtId="176" fontId="0" fillId="2" borderId="11" xfId="0" applyFill="1" applyBorder="1" applyAlignment="1">
      <alignment horizontal="center" vertical="center"/>
    </xf>
    <xf numFmtId="176" fontId="0" fillId="2" borderId="8" xfId="0" applyFill="1" applyBorder="1" applyAlignment="1">
      <alignment horizontal="center" vertical="center"/>
    </xf>
    <xf numFmtId="176" fontId="0" fillId="2" borderId="0" xfId="0" applyFill="1" applyBorder="1" applyAlignment="1">
      <alignment vertical="center"/>
    </xf>
    <xf numFmtId="176" fontId="0" fillId="2" borderId="1" xfId="0" applyFill="1" applyBorder="1" applyAlignment="1" quotePrefix="1">
      <alignment vertical="center"/>
    </xf>
    <xf numFmtId="176" fontId="0" fillId="2" borderId="12" xfId="0" applyFill="1" applyBorder="1" applyAlignment="1">
      <alignment vertical="center"/>
    </xf>
    <xf numFmtId="176" fontId="0" fillId="2" borderId="8" xfId="0" applyFill="1" applyBorder="1" applyAlignment="1">
      <alignment vertical="center"/>
    </xf>
    <xf numFmtId="176" fontId="0" fillId="2" borderId="9" xfId="0" applyFill="1" applyBorder="1" applyAlignment="1">
      <alignment vertical="center"/>
    </xf>
    <xf numFmtId="176" fontId="0" fillId="2" borderId="11" xfId="0" applyFill="1" applyBorder="1" applyAlignment="1">
      <alignment vertical="center"/>
    </xf>
    <xf numFmtId="176" fontId="0" fillId="2" borderId="13" xfId="0" applyFill="1" applyBorder="1" applyAlignment="1">
      <alignment vertical="center"/>
    </xf>
    <xf numFmtId="176" fontId="0" fillId="2" borderId="14" xfId="0" applyFill="1" applyBorder="1" applyAlignment="1">
      <alignment vertical="center"/>
    </xf>
    <xf numFmtId="177" fontId="0" fillId="4" borderId="15" xfId="0" applyNumberFormat="1" applyFill="1" applyBorder="1" applyAlignment="1">
      <alignment vertical="center"/>
    </xf>
    <xf numFmtId="176" fontId="0" fillId="2" borderId="16" xfId="0" applyFill="1" applyBorder="1" applyAlignment="1">
      <alignment vertical="center"/>
    </xf>
    <xf numFmtId="176" fontId="0" fillId="2" borderId="12" xfId="0" applyFill="1" applyBorder="1" applyAlignment="1" quotePrefix="1">
      <alignment vertical="center"/>
    </xf>
    <xf numFmtId="176" fontId="0" fillId="2" borderId="13" xfId="0" applyFill="1" applyBorder="1" applyAlignment="1">
      <alignment horizontal="distributed" vertical="center"/>
    </xf>
    <xf numFmtId="176" fontId="0" fillId="4" borderId="10" xfId="0" applyFill="1" applyBorder="1" applyAlignment="1">
      <alignment vertical="center"/>
    </xf>
    <xf numFmtId="176" fontId="0" fillId="4" borderId="7" xfId="0" applyFill="1" applyBorder="1" applyAlignment="1">
      <alignment vertical="center"/>
    </xf>
    <xf numFmtId="176" fontId="3" fillId="0" borderId="0" xfId="0" applyFont="1" applyAlignment="1">
      <alignment vertical="center"/>
    </xf>
    <xf numFmtId="176" fontId="0" fillId="3" borderId="9" xfId="0" applyFill="1" applyBorder="1" applyAlignment="1">
      <alignment horizontal="distributed" vertical="center"/>
    </xf>
    <xf numFmtId="176" fontId="0" fillId="3" borderId="4" xfId="0" applyFill="1" applyBorder="1" applyAlignment="1">
      <alignment horizontal="distributed" vertical="center"/>
    </xf>
    <xf numFmtId="176" fontId="0" fillId="3" borderId="8" xfId="0" applyFill="1" applyBorder="1" applyAlignment="1">
      <alignment horizontal="distributed" vertical="center"/>
    </xf>
    <xf numFmtId="176" fontId="0" fillId="3" borderId="9" xfId="0" applyFill="1" applyBorder="1" applyAlignment="1">
      <alignment horizontal="distributed" vertical="center"/>
    </xf>
    <xf numFmtId="178" fontId="0" fillId="0" borderId="10" xfId="20" applyNumberFormat="1" applyFont="1" applyFill="1" applyBorder="1" applyAlignment="1" applyProtection="1">
      <alignment horizontal="right" vertical="center"/>
      <protection locked="0"/>
    </xf>
    <xf numFmtId="176" fontId="0" fillId="0" borderId="6" xfId="0" applyFill="1" applyBorder="1" applyAlignment="1">
      <alignment vertical="center"/>
    </xf>
    <xf numFmtId="176" fontId="0" fillId="0" borderId="10" xfId="0" applyFill="1" applyBorder="1" applyAlignment="1">
      <alignment vertical="center"/>
    </xf>
    <xf numFmtId="176" fontId="0" fillId="0" borderId="7" xfId="0" applyFill="1" applyBorder="1" applyAlignment="1">
      <alignment vertical="center"/>
    </xf>
    <xf numFmtId="176" fontId="0" fillId="0" borderId="15" xfId="0" applyFill="1" applyBorder="1" applyAlignment="1">
      <alignment vertical="center"/>
    </xf>
    <xf numFmtId="176" fontId="0" fillId="2" borderId="6" xfId="0" applyFill="1" applyBorder="1" applyAlignment="1" quotePrefix="1">
      <alignment vertical="center"/>
    </xf>
    <xf numFmtId="176" fontId="0" fillId="2" borderId="5" xfId="0" applyFill="1" applyBorder="1" applyAlignment="1">
      <alignment vertical="center"/>
    </xf>
    <xf numFmtId="176" fontId="0" fillId="2" borderId="6" xfId="0" applyFill="1" applyBorder="1" applyAlignment="1">
      <alignment horizontal="distributed" vertical="center"/>
    </xf>
    <xf numFmtId="176" fontId="0" fillId="2" borderId="7" xfId="0" applyFill="1" applyBorder="1" applyAlignment="1">
      <alignment horizontal="distributed" vertical="center"/>
    </xf>
    <xf numFmtId="176" fontId="0" fillId="2" borderId="5" xfId="0" applyFill="1" applyBorder="1" applyAlignment="1">
      <alignment horizontal="distributed" vertical="center"/>
    </xf>
    <xf numFmtId="176" fontId="0" fillId="3" borderId="4" xfId="0" applyFill="1" applyBorder="1" applyAlignment="1">
      <alignment horizontal="justify" vertical="center" wrapText="1"/>
    </xf>
    <xf numFmtId="176" fontId="0" fillId="3" borderId="8" xfId="0" applyFill="1" applyBorder="1" applyAlignment="1">
      <alignment horizontal="justify" vertical="center" wrapText="1"/>
    </xf>
    <xf numFmtId="176" fontId="0" fillId="3" borderId="1" xfId="0" applyFill="1" applyBorder="1" applyAlignment="1">
      <alignment horizontal="center" vertical="center"/>
    </xf>
    <xf numFmtId="176" fontId="0" fillId="3" borderId="2" xfId="0" applyFill="1" applyBorder="1" applyAlignment="1">
      <alignment horizontal="center" vertical="center"/>
    </xf>
    <xf numFmtId="176" fontId="0" fillId="3" borderId="13" xfId="0" applyFill="1" applyBorder="1" applyAlignment="1">
      <alignment horizontal="center" vertical="center"/>
    </xf>
    <xf numFmtId="176" fontId="0" fillId="3" borderId="11" xfId="0" applyFill="1" applyBorder="1" applyAlignment="1">
      <alignment horizontal="center" vertical="center"/>
    </xf>
    <xf numFmtId="176" fontId="0" fillId="3" borderId="0" xfId="0" applyFill="1" applyBorder="1" applyAlignment="1">
      <alignment horizontal="center" vertical="center"/>
    </xf>
    <xf numFmtId="176" fontId="0" fillId="3" borderId="14" xfId="0" applyFill="1" applyBorder="1" applyAlignment="1">
      <alignment horizontal="center" vertical="center"/>
    </xf>
    <xf numFmtId="176" fontId="0" fillId="3" borderId="12" xfId="0" applyFill="1" applyBorder="1" applyAlignment="1">
      <alignment horizontal="center" vertical="center"/>
    </xf>
    <xf numFmtId="176" fontId="0" fillId="3" borderId="3" xfId="0" applyFill="1" applyBorder="1" applyAlignment="1">
      <alignment horizontal="center" vertical="center"/>
    </xf>
    <xf numFmtId="176" fontId="0" fillId="3" borderId="16" xfId="0" applyFill="1" applyBorder="1" applyAlignment="1">
      <alignment horizontal="center" vertical="center"/>
    </xf>
    <xf numFmtId="176" fontId="0" fillId="2" borderId="6" xfId="0" applyFill="1" applyBorder="1" applyAlignment="1">
      <alignment horizontal="left" vertical="center" wrapText="1"/>
    </xf>
    <xf numFmtId="176" fontId="0" fillId="2" borderId="7" xfId="0" applyFill="1" applyBorder="1" applyAlignment="1">
      <alignment horizontal="left" vertical="center" wrapText="1"/>
    </xf>
    <xf numFmtId="176" fontId="0" fillId="2" borderId="6" xfId="0" applyFill="1" applyBorder="1" applyAlignment="1">
      <alignment vertical="center" wrapText="1"/>
    </xf>
    <xf numFmtId="176" fontId="0" fillId="2" borderId="7" xfId="0" applyFill="1" applyBorder="1" applyAlignment="1">
      <alignment vertical="center" wrapText="1"/>
    </xf>
    <xf numFmtId="176" fontId="0" fillId="2" borderId="5" xfId="0" applyFill="1" applyBorder="1" applyAlignment="1">
      <alignment horizontal="center" vertical="center"/>
    </xf>
    <xf numFmtId="176" fontId="0" fillId="2" borderId="6" xfId="0" applyFill="1" applyBorder="1" applyAlignment="1">
      <alignment horizontal="center" vertical="center"/>
    </xf>
    <xf numFmtId="176" fontId="0" fillId="2" borderId="7"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APNHY14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53"/>
  <sheetViews>
    <sheetView showZeros="0" tabSelected="1" workbookViewId="0" topLeftCell="A1">
      <pane xSplit="6" ySplit="7" topLeftCell="U46" activePane="bottomRight" state="frozen"/>
      <selection pane="topLeft" activeCell="A1" sqref="A1"/>
      <selection pane="topRight" activeCell="G1" sqref="G1"/>
      <selection pane="bottomLeft" activeCell="A8" sqref="A8"/>
      <selection pane="bottomRight" activeCell="Y49" sqref="Y49"/>
    </sheetView>
  </sheetViews>
  <sheetFormatPr defaultColWidth="9.00390625" defaultRowHeight="12.75"/>
  <cols>
    <col min="1" max="1" width="2.75390625" style="6" customWidth="1"/>
    <col min="2" max="2" width="3.625" style="6" customWidth="1"/>
    <col min="3" max="3" width="3.125" style="6" customWidth="1"/>
    <col min="4" max="4" width="3.875" style="6" customWidth="1"/>
    <col min="5" max="5" width="4.00390625" style="6" customWidth="1"/>
    <col min="6" max="6" width="27.75390625" style="6" customWidth="1"/>
    <col min="7" max="7" width="12.75390625" style="6" customWidth="1"/>
    <col min="8" max="8" width="14.75390625" style="6" customWidth="1"/>
    <col min="9" max="12" width="12.75390625" style="6" customWidth="1"/>
    <col min="13" max="14" width="13.75390625" style="6" customWidth="1"/>
    <col min="15" max="15" width="11.00390625" style="6" customWidth="1"/>
    <col min="16" max="16" width="13.75390625" style="6" customWidth="1"/>
    <col min="17" max="17" width="18.75390625" style="6" customWidth="1"/>
    <col min="18" max="21" width="15.75390625" style="6" customWidth="1"/>
    <col min="22" max="24" width="17.75390625" style="6" customWidth="1"/>
    <col min="25" max="25" width="10.75390625" style="6" customWidth="1"/>
    <col min="26" max="26" width="2.00390625" style="6" customWidth="1"/>
    <col min="27" max="16384" width="9.125" style="6" customWidth="1"/>
  </cols>
  <sheetData>
    <row r="1" ht="18" customHeight="1">
      <c r="B1" s="5" t="s">
        <v>48</v>
      </c>
    </row>
    <row r="2" spans="2:25" ht="18" customHeight="1">
      <c r="B2" s="6" t="s">
        <v>53</v>
      </c>
      <c r="Y2" s="7" t="s">
        <v>23</v>
      </c>
    </row>
    <row r="3" spans="2:25" ht="15" customHeight="1">
      <c r="B3" s="61" t="s">
        <v>46</v>
      </c>
      <c r="C3" s="62"/>
      <c r="D3" s="62"/>
      <c r="E3" s="62"/>
      <c r="F3" s="63"/>
      <c r="G3" s="2"/>
      <c r="H3" s="8"/>
      <c r="I3" s="9"/>
      <c r="J3" s="10" t="s">
        <v>42</v>
      </c>
      <c r="K3" s="11"/>
      <c r="L3" s="12"/>
      <c r="M3" s="8" t="s">
        <v>7</v>
      </c>
      <c r="N3" s="59" t="s">
        <v>93</v>
      </c>
      <c r="O3" s="8"/>
      <c r="P3" s="46" t="s">
        <v>12</v>
      </c>
      <c r="Q3" s="8"/>
      <c r="R3" s="9"/>
      <c r="S3" s="13" t="s">
        <v>44</v>
      </c>
      <c r="T3" s="13"/>
      <c r="U3" s="14"/>
      <c r="V3" s="46" t="s">
        <v>17</v>
      </c>
      <c r="W3" s="46" t="s">
        <v>57</v>
      </c>
      <c r="X3" s="46" t="s">
        <v>94</v>
      </c>
      <c r="Y3" s="15" t="s">
        <v>18</v>
      </c>
    </row>
    <row r="4" spans="2:25" ht="12">
      <c r="B4" s="64"/>
      <c r="C4" s="65"/>
      <c r="D4" s="65"/>
      <c r="E4" s="65"/>
      <c r="F4" s="66"/>
      <c r="G4" s="3" t="s">
        <v>0</v>
      </c>
      <c r="H4" s="16" t="s">
        <v>106</v>
      </c>
      <c r="I4" s="3"/>
      <c r="J4" s="8"/>
      <c r="K4" s="3"/>
      <c r="L4" s="8"/>
      <c r="M4" s="16" t="s">
        <v>107</v>
      </c>
      <c r="N4" s="60"/>
      <c r="O4" s="16"/>
      <c r="P4" s="47" t="s">
        <v>13</v>
      </c>
      <c r="Q4" s="16" t="s">
        <v>108</v>
      </c>
      <c r="R4" s="3"/>
      <c r="S4" s="17"/>
      <c r="T4" s="18"/>
      <c r="U4" s="17"/>
      <c r="V4" s="47" t="s">
        <v>13</v>
      </c>
      <c r="W4" s="47" t="s">
        <v>58</v>
      </c>
      <c r="X4" s="47" t="s">
        <v>95</v>
      </c>
      <c r="Y4" s="16" t="s">
        <v>19</v>
      </c>
    </row>
    <row r="5" spans="2:25" ht="12">
      <c r="B5" s="64"/>
      <c r="C5" s="65"/>
      <c r="D5" s="65"/>
      <c r="E5" s="65"/>
      <c r="F5" s="66"/>
      <c r="G5" s="3" t="s">
        <v>34</v>
      </c>
      <c r="H5" s="16" t="s">
        <v>2</v>
      </c>
      <c r="I5" s="3" t="s">
        <v>4</v>
      </c>
      <c r="J5" s="16" t="s">
        <v>24</v>
      </c>
      <c r="K5" s="3" t="s">
        <v>25</v>
      </c>
      <c r="L5" s="16" t="s">
        <v>5</v>
      </c>
      <c r="M5" s="16" t="s">
        <v>8</v>
      </c>
      <c r="N5" s="60"/>
      <c r="O5" s="16" t="s">
        <v>47</v>
      </c>
      <c r="P5" s="47" t="s">
        <v>14</v>
      </c>
      <c r="Q5" s="16" t="s">
        <v>43</v>
      </c>
      <c r="R5" s="3" t="s">
        <v>4</v>
      </c>
      <c r="S5" s="16" t="s">
        <v>24</v>
      </c>
      <c r="T5" s="3" t="s">
        <v>26</v>
      </c>
      <c r="U5" s="16" t="s">
        <v>5</v>
      </c>
      <c r="V5" s="47" t="s">
        <v>14</v>
      </c>
      <c r="W5" s="47" t="s">
        <v>0</v>
      </c>
      <c r="X5" s="47" t="s">
        <v>96</v>
      </c>
      <c r="Y5" s="16" t="s">
        <v>20</v>
      </c>
    </row>
    <row r="6" spans="2:25" ht="12">
      <c r="B6" s="64"/>
      <c r="C6" s="65"/>
      <c r="D6" s="65"/>
      <c r="E6" s="65"/>
      <c r="F6" s="66"/>
      <c r="G6" s="3" t="s">
        <v>1</v>
      </c>
      <c r="H6" s="16" t="s">
        <v>3</v>
      </c>
      <c r="I6" s="3"/>
      <c r="J6" s="16"/>
      <c r="K6" s="3"/>
      <c r="L6" s="16" t="s">
        <v>6</v>
      </c>
      <c r="M6" s="16" t="s">
        <v>11</v>
      </c>
      <c r="N6" s="60"/>
      <c r="O6" s="19"/>
      <c r="P6" s="47" t="s">
        <v>101</v>
      </c>
      <c r="Q6" s="16" t="s">
        <v>15</v>
      </c>
      <c r="R6" s="3"/>
      <c r="S6" s="16"/>
      <c r="T6" s="3"/>
      <c r="U6" s="16" t="s">
        <v>16</v>
      </c>
      <c r="V6" s="47" t="s">
        <v>100</v>
      </c>
      <c r="W6" s="47" t="s">
        <v>98</v>
      </c>
      <c r="X6" s="47" t="s">
        <v>97</v>
      </c>
      <c r="Y6" s="19" t="s">
        <v>45</v>
      </c>
    </row>
    <row r="7" spans="2:25" ht="12">
      <c r="B7" s="67"/>
      <c r="C7" s="68"/>
      <c r="D7" s="68"/>
      <c r="E7" s="68"/>
      <c r="F7" s="69"/>
      <c r="G7" s="4"/>
      <c r="H7" s="20"/>
      <c r="I7" s="4"/>
      <c r="J7" s="20"/>
      <c r="K7" s="4"/>
      <c r="L7" s="20"/>
      <c r="M7" s="20" t="s">
        <v>9</v>
      </c>
      <c r="N7" s="4" t="s">
        <v>10</v>
      </c>
      <c r="O7" s="20"/>
      <c r="P7" s="48"/>
      <c r="Q7" s="20"/>
      <c r="R7" s="4"/>
      <c r="S7" s="21"/>
      <c r="T7" s="22"/>
      <c r="U7" s="21"/>
      <c r="V7" s="20"/>
      <c r="W7" s="45"/>
      <c r="X7" s="45"/>
      <c r="Y7" s="20" t="s">
        <v>21</v>
      </c>
    </row>
    <row r="8" spans="2:25" ht="13.5" customHeight="1">
      <c r="B8" s="23" t="s">
        <v>59</v>
      </c>
      <c r="C8" s="56" t="s">
        <v>60</v>
      </c>
      <c r="D8" s="56"/>
      <c r="E8" s="56"/>
      <c r="F8" s="57"/>
      <c r="G8" s="50">
        <f>+G9+G11+G13+G15</f>
        <v>62614956</v>
      </c>
      <c r="H8" s="51">
        <f>+H9+H11+H13+H15</f>
        <v>41059508</v>
      </c>
      <c r="I8" s="50">
        <f>+I9+I11+I13+I15</f>
        <v>13603956</v>
      </c>
      <c r="J8" s="51">
        <f>+J9+J11+J13+J15</f>
        <v>0</v>
      </c>
      <c r="K8" s="50">
        <f>+K9+K11+K13+K15</f>
        <v>8466076</v>
      </c>
      <c r="L8" s="51">
        <f>+H8-I8-J8-K8</f>
        <v>18989476</v>
      </c>
      <c r="M8" s="51">
        <f>+M9+M11+M13+M15</f>
        <v>96531</v>
      </c>
      <c r="N8" s="50">
        <f>+N9+N11+N13+N15</f>
        <v>0</v>
      </c>
      <c r="O8" s="51">
        <f>+M8-N8</f>
        <v>96531</v>
      </c>
      <c r="P8" s="51">
        <f>+P9+P11+P13+P15</f>
        <v>96531</v>
      </c>
      <c r="Q8" s="51">
        <f>+Q9+Q11+Q13+Q15</f>
        <v>8603153</v>
      </c>
      <c r="R8" s="50">
        <f>+R9+R11+R13+R15</f>
        <v>2835766</v>
      </c>
      <c r="S8" s="51">
        <f>+S9+S11+S13+S15</f>
        <v>3426000</v>
      </c>
      <c r="T8" s="50">
        <f>+T9+T11+T13+T15</f>
        <v>1201253</v>
      </c>
      <c r="U8" s="51">
        <f>+Q8-R8-S8-T8</f>
        <v>1140134</v>
      </c>
      <c r="V8" s="51">
        <f>+V9+V11+V13+V15</f>
        <v>20741</v>
      </c>
      <c r="W8" s="51"/>
      <c r="X8" s="50"/>
      <c r="Y8" s="25">
        <v>0.2952778513187883</v>
      </c>
    </row>
    <row r="9" spans="2:25" ht="13.5" customHeight="1">
      <c r="B9" s="1"/>
      <c r="C9" s="26"/>
      <c r="D9" s="27" t="s">
        <v>61</v>
      </c>
      <c r="E9" s="56" t="s">
        <v>62</v>
      </c>
      <c r="F9" s="57"/>
      <c r="G9" s="49">
        <v>2010740</v>
      </c>
      <c r="H9" s="49">
        <v>1229022</v>
      </c>
      <c r="I9" s="49">
        <v>109141</v>
      </c>
      <c r="J9" s="49">
        <v>0</v>
      </c>
      <c r="K9" s="49">
        <v>43656</v>
      </c>
      <c r="L9" s="51">
        <f aca="true" t="shared" si="0" ref="L9:L49">+H9-I9-J9-K9</f>
        <v>1076225</v>
      </c>
      <c r="M9" s="51">
        <v>0</v>
      </c>
      <c r="N9" s="51">
        <v>0</v>
      </c>
      <c r="O9" s="51">
        <f aca="true" t="shared" si="1" ref="O9:O49">+M9-N9</f>
        <v>0</v>
      </c>
      <c r="P9" s="51">
        <v>0</v>
      </c>
      <c r="Q9" s="51">
        <v>221520</v>
      </c>
      <c r="R9" s="51">
        <v>110760</v>
      </c>
      <c r="S9" s="51">
        <v>0</v>
      </c>
      <c r="T9" s="51">
        <v>44304</v>
      </c>
      <c r="U9" s="51">
        <f aca="true" t="shared" si="2" ref="U9:U49">+Q9-R9-S9-T9</f>
        <v>66456</v>
      </c>
      <c r="V9" s="51">
        <v>0</v>
      </c>
      <c r="W9" s="52">
        <v>0</v>
      </c>
      <c r="X9" s="52">
        <v>0</v>
      </c>
      <c r="Y9" s="25">
        <v>0.017211121576272085</v>
      </c>
    </row>
    <row r="10" spans="2:25" ht="13.5" customHeight="1">
      <c r="B10" s="28" t="s">
        <v>33</v>
      </c>
      <c r="C10" s="29" t="s">
        <v>27</v>
      </c>
      <c r="D10" s="30"/>
      <c r="E10" s="58" t="s">
        <v>22</v>
      </c>
      <c r="F10" s="57"/>
      <c r="G10" s="49">
        <v>0</v>
      </c>
      <c r="H10" s="49">
        <v>0</v>
      </c>
      <c r="I10" s="49">
        <v>0</v>
      </c>
      <c r="J10" s="49">
        <v>0</v>
      </c>
      <c r="K10" s="49">
        <v>0</v>
      </c>
      <c r="L10" s="51">
        <f t="shared" si="0"/>
        <v>0</v>
      </c>
      <c r="M10" s="51">
        <v>0</v>
      </c>
      <c r="N10" s="51">
        <v>0</v>
      </c>
      <c r="O10" s="51">
        <f t="shared" si="1"/>
        <v>0</v>
      </c>
      <c r="P10" s="51">
        <v>0</v>
      </c>
      <c r="Q10" s="51">
        <v>0</v>
      </c>
      <c r="R10" s="51">
        <v>0</v>
      </c>
      <c r="S10" s="51">
        <v>0</v>
      </c>
      <c r="T10" s="51">
        <v>0</v>
      </c>
      <c r="U10" s="51">
        <f t="shared" si="2"/>
        <v>0</v>
      </c>
      <c r="V10" s="51">
        <v>0</v>
      </c>
      <c r="W10" s="52">
        <v>0</v>
      </c>
      <c r="X10" s="52">
        <v>0</v>
      </c>
      <c r="Y10" s="25" t="s">
        <v>99</v>
      </c>
    </row>
    <row r="11" spans="2:25" ht="13.5" customHeight="1">
      <c r="B11" s="28"/>
      <c r="C11" s="29"/>
      <c r="D11" s="31" t="s">
        <v>63</v>
      </c>
      <c r="E11" s="56" t="s">
        <v>68</v>
      </c>
      <c r="F11" s="57"/>
      <c r="G11" s="49">
        <v>676000</v>
      </c>
      <c r="H11" s="49">
        <v>96531</v>
      </c>
      <c r="I11" s="49">
        <v>0</v>
      </c>
      <c r="J11" s="49">
        <v>0</v>
      </c>
      <c r="K11" s="49">
        <v>0</v>
      </c>
      <c r="L11" s="51">
        <f t="shared" si="0"/>
        <v>96531</v>
      </c>
      <c r="M11" s="51">
        <v>96531</v>
      </c>
      <c r="N11" s="51">
        <v>0</v>
      </c>
      <c r="O11" s="51">
        <f t="shared" si="1"/>
        <v>96531</v>
      </c>
      <c r="P11" s="51">
        <v>96531</v>
      </c>
      <c r="Q11" s="51">
        <v>20741</v>
      </c>
      <c r="R11" s="51">
        <v>0</v>
      </c>
      <c r="S11" s="51">
        <v>0</v>
      </c>
      <c r="T11" s="51">
        <v>0</v>
      </c>
      <c r="U11" s="51">
        <f t="shared" si="2"/>
        <v>20741</v>
      </c>
      <c r="V11" s="51">
        <v>20741</v>
      </c>
      <c r="W11" s="52">
        <v>0</v>
      </c>
      <c r="X11" s="52">
        <v>0</v>
      </c>
      <c r="Y11" s="25">
        <v>0.005371612384336393</v>
      </c>
    </row>
    <row r="12" spans="2:25" ht="13.5" customHeight="1">
      <c r="B12" s="28"/>
      <c r="C12" s="29" t="s">
        <v>28</v>
      </c>
      <c r="D12" s="32"/>
      <c r="E12" s="58" t="s">
        <v>22</v>
      </c>
      <c r="F12" s="57"/>
      <c r="G12" s="49">
        <v>0</v>
      </c>
      <c r="H12" s="49">
        <v>0</v>
      </c>
      <c r="I12" s="49">
        <v>0</v>
      </c>
      <c r="J12" s="49">
        <v>0</v>
      </c>
      <c r="K12" s="49">
        <v>0</v>
      </c>
      <c r="L12" s="51">
        <f t="shared" si="0"/>
        <v>0</v>
      </c>
      <c r="M12" s="51">
        <v>0</v>
      </c>
      <c r="N12" s="51">
        <v>0</v>
      </c>
      <c r="O12" s="51">
        <f t="shared" si="1"/>
        <v>0</v>
      </c>
      <c r="P12" s="51">
        <v>0</v>
      </c>
      <c r="Q12" s="51">
        <v>0</v>
      </c>
      <c r="R12" s="51">
        <v>0</v>
      </c>
      <c r="S12" s="51">
        <v>0</v>
      </c>
      <c r="T12" s="51">
        <v>0</v>
      </c>
      <c r="U12" s="51">
        <f t="shared" si="2"/>
        <v>0</v>
      </c>
      <c r="V12" s="51">
        <v>0</v>
      </c>
      <c r="W12" s="52">
        <v>0</v>
      </c>
      <c r="X12" s="52">
        <v>0</v>
      </c>
      <c r="Y12" s="25" t="s">
        <v>99</v>
      </c>
    </row>
    <row r="13" spans="2:25" ht="13.5" customHeight="1">
      <c r="B13" s="28" t="s">
        <v>30</v>
      </c>
      <c r="C13" s="29"/>
      <c r="D13" s="31" t="s">
        <v>64</v>
      </c>
      <c r="E13" s="56" t="s">
        <v>67</v>
      </c>
      <c r="F13" s="57"/>
      <c r="G13" s="49">
        <v>0</v>
      </c>
      <c r="H13" s="49">
        <v>0</v>
      </c>
      <c r="I13" s="49">
        <v>0</v>
      </c>
      <c r="J13" s="49">
        <v>0</v>
      </c>
      <c r="K13" s="49">
        <v>0</v>
      </c>
      <c r="L13" s="51">
        <f t="shared" si="0"/>
        <v>0</v>
      </c>
      <c r="M13" s="51">
        <v>0</v>
      </c>
      <c r="N13" s="51">
        <v>0</v>
      </c>
      <c r="O13" s="51">
        <f t="shared" si="1"/>
        <v>0</v>
      </c>
      <c r="P13" s="51">
        <v>0</v>
      </c>
      <c r="Q13" s="51">
        <v>0</v>
      </c>
      <c r="R13" s="51">
        <v>0</v>
      </c>
      <c r="S13" s="51">
        <v>0</v>
      </c>
      <c r="T13" s="51">
        <v>0</v>
      </c>
      <c r="U13" s="51">
        <f t="shared" si="2"/>
        <v>0</v>
      </c>
      <c r="V13" s="51">
        <v>0</v>
      </c>
      <c r="W13" s="52">
        <v>0</v>
      </c>
      <c r="X13" s="52">
        <v>0</v>
      </c>
      <c r="Y13" s="25" t="s">
        <v>99</v>
      </c>
    </row>
    <row r="14" spans="2:25" ht="13.5" customHeight="1">
      <c r="B14" s="28"/>
      <c r="C14" s="29">
        <v>1</v>
      </c>
      <c r="D14" s="32"/>
      <c r="E14" s="58" t="s">
        <v>22</v>
      </c>
      <c r="F14" s="57"/>
      <c r="G14" s="49">
        <v>0</v>
      </c>
      <c r="H14" s="49">
        <v>0</v>
      </c>
      <c r="I14" s="49">
        <v>0</v>
      </c>
      <c r="J14" s="49">
        <v>0</v>
      </c>
      <c r="K14" s="49">
        <v>0</v>
      </c>
      <c r="L14" s="51">
        <f t="shared" si="0"/>
        <v>0</v>
      </c>
      <c r="M14" s="51">
        <v>0</v>
      </c>
      <c r="N14" s="51">
        <v>0</v>
      </c>
      <c r="O14" s="51">
        <f t="shared" si="1"/>
        <v>0</v>
      </c>
      <c r="P14" s="51">
        <v>0</v>
      </c>
      <c r="Q14" s="51">
        <v>0</v>
      </c>
      <c r="R14" s="51">
        <v>0</v>
      </c>
      <c r="S14" s="51">
        <v>0</v>
      </c>
      <c r="T14" s="51">
        <v>0</v>
      </c>
      <c r="U14" s="51">
        <f t="shared" si="2"/>
        <v>0</v>
      </c>
      <c r="V14" s="51">
        <v>0</v>
      </c>
      <c r="W14" s="52">
        <v>0</v>
      </c>
      <c r="X14" s="52">
        <v>0</v>
      </c>
      <c r="Y14" s="25" t="s">
        <v>99</v>
      </c>
    </row>
    <row r="15" spans="2:25" ht="13.5" customHeight="1">
      <c r="B15" s="28"/>
      <c r="C15" s="33"/>
      <c r="D15" s="31" t="s">
        <v>65</v>
      </c>
      <c r="E15" s="56" t="s">
        <v>66</v>
      </c>
      <c r="F15" s="57"/>
      <c r="G15" s="49">
        <v>59928216</v>
      </c>
      <c r="H15" s="49">
        <v>39733955</v>
      </c>
      <c r="I15" s="49">
        <v>13494815</v>
      </c>
      <c r="J15" s="49">
        <v>0</v>
      </c>
      <c r="K15" s="49">
        <v>8422420</v>
      </c>
      <c r="L15" s="51">
        <f t="shared" si="0"/>
        <v>17816720</v>
      </c>
      <c r="M15" s="51">
        <v>0</v>
      </c>
      <c r="N15" s="51">
        <v>0</v>
      </c>
      <c r="O15" s="51">
        <f t="shared" si="1"/>
        <v>0</v>
      </c>
      <c r="P15" s="51">
        <v>0</v>
      </c>
      <c r="Q15" s="51">
        <v>8360892</v>
      </c>
      <c r="R15" s="51">
        <v>2725006</v>
      </c>
      <c r="S15" s="51">
        <v>3426000</v>
      </c>
      <c r="T15" s="51">
        <v>1156949</v>
      </c>
      <c r="U15" s="51">
        <f t="shared" si="2"/>
        <v>1052937</v>
      </c>
      <c r="V15" s="51">
        <v>0</v>
      </c>
      <c r="W15" s="52">
        <v>0</v>
      </c>
      <c r="X15" s="52">
        <v>0</v>
      </c>
      <c r="Y15" s="25">
        <v>0.27269511735817986</v>
      </c>
    </row>
    <row r="16" spans="2:25" ht="13.5" customHeight="1">
      <c r="B16" s="28" t="s">
        <v>31</v>
      </c>
      <c r="C16" s="34"/>
      <c r="D16" s="32"/>
      <c r="E16" s="58" t="s">
        <v>22</v>
      </c>
      <c r="F16" s="57"/>
      <c r="G16" s="49">
        <v>0</v>
      </c>
      <c r="H16" s="49">
        <v>0</v>
      </c>
      <c r="I16" s="49">
        <v>0</v>
      </c>
      <c r="J16" s="49">
        <v>0</v>
      </c>
      <c r="K16" s="49">
        <v>0</v>
      </c>
      <c r="L16" s="51">
        <f t="shared" si="0"/>
        <v>0</v>
      </c>
      <c r="M16" s="51">
        <v>0</v>
      </c>
      <c r="N16" s="51">
        <v>0</v>
      </c>
      <c r="O16" s="51">
        <f t="shared" si="1"/>
        <v>0</v>
      </c>
      <c r="P16" s="51">
        <v>0</v>
      </c>
      <c r="Q16" s="51">
        <v>0</v>
      </c>
      <c r="R16" s="51">
        <v>0</v>
      </c>
      <c r="S16" s="51">
        <v>0</v>
      </c>
      <c r="T16" s="51">
        <v>0</v>
      </c>
      <c r="U16" s="51">
        <f t="shared" si="2"/>
        <v>0</v>
      </c>
      <c r="V16" s="51">
        <v>0</v>
      </c>
      <c r="W16" s="52">
        <v>0</v>
      </c>
      <c r="X16" s="52">
        <v>0</v>
      </c>
      <c r="Y16" s="25" t="s">
        <v>99</v>
      </c>
    </row>
    <row r="17" spans="2:25" ht="13.5" customHeight="1">
      <c r="B17" s="28"/>
      <c r="C17" s="26"/>
      <c r="D17" s="27" t="s">
        <v>61</v>
      </c>
      <c r="E17" s="56" t="s">
        <v>74</v>
      </c>
      <c r="F17" s="57"/>
      <c r="G17" s="49">
        <v>0</v>
      </c>
      <c r="H17" s="49">
        <v>0</v>
      </c>
      <c r="I17" s="49">
        <v>0</v>
      </c>
      <c r="J17" s="49">
        <v>0</v>
      </c>
      <c r="K17" s="49">
        <v>0</v>
      </c>
      <c r="L17" s="51">
        <f t="shared" si="0"/>
        <v>0</v>
      </c>
      <c r="M17" s="51">
        <v>0</v>
      </c>
      <c r="N17" s="53">
        <v>0</v>
      </c>
      <c r="O17" s="51">
        <f t="shared" si="1"/>
        <v>0</v>
      </c>
      <c r="P17" s="51">
        <v>0</v>
      </c>
      <c r="Q17" s="51">
        <v>0</v>
      </c>
      <c r="R17" s="51">
        <v>0</v>
      </c>
      <c r="S17" s="51">
        <v>0</v>
      </c>
      <c r="T17" s="51">
        <v>0</v>
      </c>
      <c r="U17" s="51">
        <f t="shared" si="2"/>
        <v>0</v>
      </c>
      <c r="V17" s="51">
        <v>0</v>
      </c>
      <c r="W17" s="53">
        <v>0</v>
      </c>
      <c r="X17" s="51">
        <v>0</v>
      </c>
      <c r="Y17" s="25" t="s">
        <v>99</v>
      </c>
    </row>
    <row r="18" spans="2:25" ht="13.5" customHeight="1">
      <c r="B18" s="28"/>
      <c r="C18" s="29" t="s">
        <v>29</v>
      </c>
      <c r="D18" s="23" t="s">
        <v>63</v>
      </c>
      <c r="E18" s="56" t="s">
        <v>73</v>
      </c>
      <c r="F18" s="57"/>
      <c r="G18" s="49">
        <v>676000</v>
      </c>
      <c r="H18" s="49">
        <v>96531</v>
      </c>
      <c r="I18" s="49">
        <v>0</v>
      </c>
      <c r="J18" s="49">
        <v>0</v>
      </c>
      <c r="K18" s="49">
        <v>0</v>
      </c>
      <c r="L18" s="51">
        <f t="shared" si="0"/>
        <v>96531</v>
      </c>
      <c r="M18" s="51">
        <v>96531</v>
      </c>
      <c r="N18" s="53">
        <v>0</v>
      </c>
      <c r="O18" s="51">
        <f t="shared" si="1"/>
        <v>96531</v>
      </c>
      <c r="P18" s="51">
        <v>96531</v>
      </c>
      <c r="Q18" s="51">
        <v>20741</v>
      </c>
      <c r="R18" s="51">
        <v>0</v>
      </c>
      <c r="S18" s="51">
        <v>0</v>
      </c>
      <c r="T18" s="51">
        <v>0</v>
      </c>
      <c r="U18" s="51">
        <f t="shared" si="2"/>
        <v>20741</v>
      </c>
      <c r="V18" s="51">
        <v>20741</v>
      </c>
      <c r="W18" s="53">
        <v>0</v>
      </c>
      <c r="X18" s="51">
        <v>0</v>
      </c>
      <c r="Y18" s="25">
        <v>0.005371612384336393</v>
      </c>
    </row>
    <row r="19" spans="2:25" ht="13.5" customHeight="1">
      <c r="B19" s="28" t="s">
        <v>32</v>
      </c>
      <c r="C19" s="29" t="s">
        <v>30</v>
      </c>
      <c r="D19" s="27" t="s">
        <v>64</v>
      </c>
      <c r="E19" s="56" t="s">
        <v>72</v>
      </c>
      <c r="F19" s="57"/>
      <c r="G19" s="49">
        <v>60129213</v>
      </c>
      <c r="H19" s="49">
        <v>39153234</v>
      </c>
      <c r="I19" s="49">
        <v>13444926</v>
      </c>
      <c r="J19" s="49">
        <v>0</v>
      </c>
      <c r="K19" s="49">
        <v>8416076</v>
      </c>
      <c r="L19" s="51">
        <f t="shared" si="0"/>
        <v>17292232</v>
      </c>
      <c r="M19" s="53">
        <v>0</v>
      </c>
      <c r="N19" s="53">
        <v>0</v>
      </c>
      <c r="O19" s="53">
        <f t="shared" si="1"/>
        <v>0</v>
      </c>
      <c r="P19" s="51">
        <v>0</v>
      </c>
      <c r="Q19" s="51">
        <v>8582412</v>
      </c>
      <c r="R19" s="51">
        <v>2835766</v>
      </c>
      <c r="S19" s="51">
        <v>3426000</v>
      </c>
      <c r="T19" s="51">
        <v>1201253</v>
      </c>
      <c r="U19" s="51">
        <f t="shared" si="2"/>
        <v>1119393</v>
      </c>
      <c r="V19" s="51">
        <v>0</v>
      </c>
      <c r="W19" s="53">
        <v>0</v>
      </c>
      <c r="X19" s="51">
        <v>0</v>
      </c>
      <c r="Y19" s="25">
        <v>0.28990623893445194</v>
      </c>
    </row>
    <row r="20" spans="2:25" ht="13.5" customHeight="1">
      <c r="B20" s="35"/>
      <c r="C20" s="29">
        <v>2</v>
      </c>
      <c r="D20" s="23" t="s">
        <v>65</v>
      </c>
      <c r="E20" s="56" t="s">
        <v>71</v>
      </c>
      <c r="F20" s="57"/>
      <c r="G20" s="49">
        <v>799003</v>
      </c>
      <c r="H20" s="49">
        <v>799003</v>
      </c>
      <c r="I20" s="49">
        <v>159030</v>
      </c>
      <c r="J20" s="49">
        <v>0</v>
      </c>
      <c r="K20" s="49">
        <v>50000</v>
      </c>
      <c r="L20" s="51">
        <f t="shared" si="0"/>
        <v>589973</v>
      </c>
      <c r="M20" s="53">
        <v>0</v>
      </c>
      <c r="N20" s="53">
        <v>0</v>
      </c>
      <c r="O20" s="53">
        <f t="shared" si="1"/>
        <v>0</v>
      </c>
      <c r="P20" s="51">
        <v>0</v>
      </c>
      <c r="Q20" s="51">
        <v>0</v>
      </c>
      <c r="R20" s="51">
        <v>0</v>
      </c>
      <c r="S20" s="51">
        <v>0</v>
      </c>
      <c r="T20" s="51">
        <v>0</v>
      </c>
      <c r="U20" s="51">
        <f t="shared" si="2"/>
        <v>0</v>
      </c>
      <c r="V20" s="51">
        <v>0</v>
      </c>
      <c r="W20" s="53">
        <v>0</v>
      </c>
      <c r="X20" s="51">
        <v>0</v>
      </c>
      <c r="Y20" s="25" t="s">
        <v>99</v>
      </c>
    </row>
    <row r="21" spans="2:25" ht="13.5" customHeight="1">
      <c r="B21" s="32"/>
      <c r="C21" s="34"/>
      <c r="D21" s="27" t="s">
        <v>69</v>
      </c>
      <c r="E21" s="56" t="s">
        <v>70</v>
      </c>
      <c r="F21" s="57"/>
      <c r="G21" s="51">
        <v>1010740</v>
      </c>
      <c r="H21" s="51">
        <v>1010740</v>
      </c>
      <c r="I21" s="51">
        <v>0</v>
      </c>
      <c r="J21" s="51">
        <v>0</v>
      </c>
      <c r="K21" s="51">
        <v>0</v>
      </c>
      <c r="L21" s="51">
        <f t="shared" si="0"/>
        <v>1010740</v>
      </c>
      <c r="M21" s="51">
        <v>0</v>
      </c>
      <c r="N21" s="51">
        <v>0</v>
      </c>
      <c r="O21" s="51">
        <f t="shared" si="1"/>
        <v>0</v>
      </c>
      <c r="P21" s="51">
        <v>0</v>
      </c>
      <c r="Q21" s="51">
        <v>0</v>
      </c>
      <c r="R21" s="51">
        <v>0</v>
      </c>
      <c r="S21" s="51">
        <v>0</v>
      </c>
      <c r="T21" s="51">
        <v>0</v>
      </c>
      <c r="U21" s="51">
        <f t="shared" si="2"/>
        <v>0</v>
      </c>
      <c r="V21" s="51">
        <v>0</v>
      </c>
      <c r="W21" s="52">
        <v>0</v>
      </c>
      <c r="X21" s="51">
        <v>0</v>
      </c>
      <c r="Y21" s="25" t="s">
        <v>99</v>
      </c>
    </row>
    <row r="22" spans="2:25" ht="13.5" customHeight="1">
      <c r="B22" s="31" t="s">
        <v>76</v>
      </c>
      <c r="C22" s="56" t="s">
        <v>77</v>
      </c>
      <c r="D22" s="56"/>
      <c r="E22" s="56"/>
      <c r="F22" s="57"/>
      <c r="G22" s="51">
        <f>+G23+G26+G29+G35</f>
        <v>34308900</v>
      </c>
      <c r="H22" s="51">
        <f>+H23+H26+H29+H35</f>
        <v>0</v>
      </c>
      <c r="I22" s="51">
        <f>+I23+I26+I29+I35</f>
        <v>0</v>
      </c>
      <c r="J22" s="51">
        <f>+J23+J26+J29+J35</f>
        <v>0</v>
      </c>
      <c r="K22" s="51">
        <f>+K23+K26+K29+K35</f>
        <v>0</v>
      </c>
      <c r="L22" s="51">
        <f t="shared" si="0"/>
        <v>0</v>
      </c>
      <c r="M22" s="51">
        <f>+M23+M26+M29+M35</f>
        <v>0</v>
      </c>
      <c r="N22" s="51">
        <f>+N23+N26+N29+N35</f>
        <v>0</v>
      </c>
      <c r="O22" s="51">
        <f t="shared" si="1"/>
        <v>0</v>
      </c>
      <c r="P22" s="51">
        <f>+P23+P26+P29+P35</f>
        <v>0</v>
      </c>
      <c r="Q22" s="51">
        <f>+Q23+Q26+Q29+Q35</f>
        <v>228500</v>
      </c>
      <c r="R22" s="51">
        <f>+R23+R26+R29+R35</f>
        <v>0</v>
      </c>
      <c r="S22" s="51">
        <f>+S23+S26+S29+S35</f>
        <v>0</v>
      </c>
      <c r="T22" s="51">
        <f>+T23+T26+T29+T35</f>
        <v>0</v>
      </c>
      <c r="U22" s="51">
        <f t="shared" si="2"/>
        <v>228500</v>
      </c>
      <c r="V22" s="51">
        <f>+V23+V35</f>
        <v>0</v>
      </c>
      <c r="W22" s="53"/>
      <c r="X22" s="51"/>
      <c r="Y22" s="25">
        <v>0.059178122068408744</v>
      </c>
    </row>
    <row r="23" spans="2:25" ht="13.5" customHeight="1">
      <c r="B23" s="1"/>
      <c r="C23" s="36"/>
      <c r="D23" s="27" t="s">
        <v>61</v>
      </c>
      <c r="E23" s="56" t="s">
        <v>81</v>
      </c>
      <c r="F23" s="57"/>
      <c r="G23" s="51">
        <f>+G24+G25</f>
        <v>13100000</v>
      </c>
      <c r="H23" s="51">
        <f>+H24+H25</f>
        <v>0</v>
      </c>
      <c r="I23" s="51">
        <f>+I24+I25</f>
        <v>0</v>
      </c>
      <c r="J23" s="51">
        <f>+J24+J25</f>
        <v>0</v>
      </c>
      <c r="K23" s="51">
        <f>+K24+K25</f>
        <v>0</v>
      </c>
      <c r="L23" s="51">
        <f t="shared" si="0"/>
        <v>0</v>
      </c>
      <c r="M23" s="51">
        <f>+M24+M25</f>
        <v>0</v>
      </c>
      <c r="N23" s="51">
        <f>+N24+N25</f>
        <v>0</v>
      </c>
      <c r="O23" s="51">
        <f t="shared" si="1"/>
        <v>0</v>
      </c>
      <c r="P23" s="51">
        <f>+P24+P25</f>
        <v>0</v>
      </c>
      <c r="Q23" s="51">
        <f>+Q24+Q25</f>
        <v>0</v>
      </c>
      <c r="R23" s="51">
        <f>+R24+R25</f>
        <v>0</v>
      </c>
      <c r="S23" s="51">
        <f>+S24+S25</f>
        <v>0</v>
      </c>
      <c r="T23" s="51">
        <f>+T24+T25</f>
        <v>0</v>
      </c>
      <c r="U23" s="51">
        <f t="shared" si="2"/>
        <v>0</v>
      </c>
      <c r="V23" s="51">
        <f>+V24+V25</f>
        <v>0</v>
      </c>
      <c r="W23" s="53"/>
      <c r="X23" s="51"/>
      <c r="Y23" s="25" t="s">
        <v>99</v>
      </c>
    </row>
    <row r="24" spans="2:25" ht="13.5" customHeight="1">
      <c r="B24" s="35" t="s">
        <v>35</v>
      </c>
      <c r="C24" s="37"/>
      <c r="D24" s="35"/>
      <c r="E24" s="23" t="s">
        <v>82</v>
      </c>
      <c r="F24" s="24" t="s">
        <v>91</v>
      </c>
      <c r="G24" s="51">
        <v>0</v>
      </c>
      <c r="H24" s="51">
        <v>0</v>
      </c>
      <c r="I24" s="51">
        <v>0</v>
      </c>
      <c r="J24" s="51">
        <v>0</v>
      </c>
      <c r="K24" s="51">
        <v>0</v>
      </c>
      <c r="L24" s="51">
        <f t="shared" si="0"/>
        <v>0</v>
      </c>
      <c r="M24" s="51"/>
      <c r="N24" s="51"/>
      <c r="O24" s="51">
        <f t="shared" si="1"/>
        <v>0</v>
      </c>
      <c r="P24" s="51"/>
      <c r="Q24" s="51"/>
      <c r="R24" s="51"/>
      <c r="S24" s="51"/>
      <c r="T24" s="51"/>
      <c r="U24" s="51">
        <f t="shared" si="2"/>
        <v>0</v>
      </c>
      <c r="V24" s="51"/>
      <c r="W24" s="53"/>
      <c r="X24" s="51"/>
      <c r="Y24" s="25" t="s">
        <v>99</v>
      </c>
    </row>
    <row r="25" spans="2:25" ht="13.5" customHeight="1">
      <c r="B25" s="35"/>
      <c r="C25" s="37"/>
      <c r="D25" s="32"/>
      <c r="E25" s="23" t="s">
        <v>83</v>
      </c>
      <c r="F25" s="24" t="s">
        <v>92</v>
      </c>
      <c r="G25" s="51">
        <v>13100000</v>
      </c>
      <c r="H25" s="53">
        <v>0</v>
      </c>
      <c r="I25" s="53">
        <v>0</v>
      </c>
      <c r="J25" s="53">
        <v>0</v>
      </c>
      <c r="K25" s="53">
        <v>0</v>
      </c>
      <c r="L25" s="53">
        <f t="shared" si="0"/>
        <v>0</v>
      </c>
      <c r="M25" s="53"/>
      <c r="N25" s="53"/>
      <c r="O25" s="53">
        <f t="shared" si="1"/>
        <v>0</v>
      </c>
      <c r="P25" s="53"/>
      <c r="Q25" s="53"/>
      <c r="R25" s="53"/>
      <c r="S25" s="53"/>
      <c r="T25" s="53"/>
      <c r="U25" s="53">
        <f t="shared" si="2"/>
        <v>0</v>
      </c>
      <c r="V25" s="53"/>
      <c r="W25" s="53"/>
      <c r="X25" s="53"/>
      <c r="Y25" s="38" t="s">
        <v>99</v>
      </c>
    </row>
    <row r="26" spans="2:25" ht="24" customHeight="1">
      <c r="B26" s="35"/>
      <c r="C26" s="37"/>
      <c r="D26" s="31" t="s">
        <v>63</v>
      </c>
      <c r="E26" s="70" t="s">
        <v>55</v>
      </c>
      <c r="F26" s="71"/>
      <c r="G26" s="51">
        <f>+G27+G28</f>
        <v>7063507</v>
      </c>
      <c r="H26" s="51">
        <f>+H27+H28</f>
        <v>0</v>
      </c>
      <c r="I26" s="51">
        <f>+I27+I28</f>
        <v>0</v>
      </c>
      <c r="J26" s="51">
        <f>+J27+J28</f>
        <v>0</v>
      </c>
      <c r="K26" s="51">
        <f>+K27+K28</f>
        <v>0</v>
      </c>
      <c r="L26" s="51">
        <f t="shared" si="0"/>
        <v>0</v>
      </c>
      <c r="M26" s="51">
        <f>+M27+M28</f>
        <v>0</v>
      </c>
      <c r="N26" s="51">
        <f>+N27+N28</f>
        <v>0</v>
      </c>
      <c r="O26" s="51">
        <f t="shared" si="1"/>
        <v>0</v>
      </c>
      <c r="P26" s="51">
        <f>+P27+P28</f>
        <v>0</v>
      </c>
      <c r="Q26" s="51">
        <f>+Q27+Q28</f>
        <v>228500</v>
      </c>
      <c r="R26" s="51">
        <f>+R27+R28</f>
        <v>0</v>
      </c>
      <c r="S26" s="51">
        <f>+S27+S28</f>
        <v>0</v>
      </c>
      <c r="T26" s="51">
        <f>+T27+T28</f>
        <v>0</v>
      </c>
      <c r="U26" s="51">
        <f t="shared" si="2"/>
        <v>228500</v>
      </c>
      <c r="V26" s="51">
        <f>+V27+V28</f>
        <v>0</v>
      </c>
      <c r="W26" s="53"/>
      <c r="X26" s="51"/>
      <c r="Y26" s="25">
        <v>0.059178122068408744</v>
      </c>
    </row>
    <row r="27" spans="2:25" ht="13.5" customHeight="1">
      <c r="B27" s="35" t="s">
        <v>36</v>
      </c>
      <c r="C27" s="37"/>
      <c r="D27" s="30"/>
      <c r="E27" s="23" t="s">
        <v>82</v>
      </c>
      <c r="F27" s="24" t="s">
        <v>91</v>
      </c>
      <c r="G27" s="51">
        <v>228770</v>
      </c>
      <c r="H27" s="51">
        <v>0</v>
      </c>
      <c r="I27" s="51">
        <v>0</v>
      </c>
      <c r="J27" s="51">
        <v>0</v>
      </c>
      <c r="K27" s="51">
        <v>0</v>
      </c>
      <c r="L27" s="51">
        <f t="shared" si="0"/>
        <v>0</v>
      </c>
      <c r="M27" s="51"/>
      <c r="N27" s="51"/>
      <c r="O27" s="51">
        <f t="shared" si="1"/>
        <v>0</v>
      </c>
      <c r="P27" s="51"/>
      <c r="Q27" s="51">
        <v>228500</v>
      </c>
      <c r="R27" s="51">
        <v>0</v>
      </c>
      <c r="S27" s="51">
        <v>0</v>
      </c>
      <c r="T27" s="51">
        <v>0</v>
      </c>
      <c r="U27" s="51">
        <f t="shared" si="2"/>
        <v>228500</v>
      </c>
      <c r="V27" s="51"/>
      <c r="W27" s="53"/>
      <c r="X27" s="51"/>
      <c r="Y27" s="25">
        <v>0.059178122068408744</v>
      </c>
    </row>
    <row r="28" spans="2:25" ht="13.5" customHeight="1">
      <c r="B28" s="35"/>
      <c r="C28" s="37"/>
      <c r="D28" s="30"/>
      <c r="E28" s="23" t="s">
        <v>83</v>
      </c>
      <c r="F28" s="24" t="s">
        <v>92</v>
      </c>
      <c r="G28" s="51">
        <v>6834737</v>
      </c>
      <c r="H28" s="53">
        <v>0</v>
      </c>
      <c r="I28" s="53">
        <v>0</v>
      </c>
      <c r="J28" s="53">
        <v>0</v>
      </c>
      <c r="K28" s="53">
        <v>0</v>
      </c>
      <c r="L28" s="53"/>
      <c r="M28" s="53"/>
      <c r="N28" s="53"/>
      <c r="O28" s="53"/>
      <c r="P28" s="53"/>
      <c r="Q28" s="53">
        <v>0</v>
      </c>
      <c r="R28" s="53">
        <v>0</v>
      </c>
      <c r="S28" s="53">
        <v>0</v>
      </c>
      <c r="T28" s="53">
        <v>0</v>
      </c>
      <c r="U28" s="53">
        <f t="shared" si="2"/>
        <v>0</v>
      </c>
      <c r="V28" s="53"/>
      <c r="W28" s="53"/>
      <c r="X28" s="53"/>
      <c r="Y28" s="38" t="s">
        <v>99</v>
      </c>
    </row>
    <row r="29" spans="2:25" ht="24" customHeight="1">
      <c r="B29" s="35"/>
      <c r="C29" s="37"/>
      <c r="D29" s="31" t="s">
        <v>64</v>
      </c>
      <c r="E29" s="72" t="s">
        <v>56</v>
      </c>
      <c r="F29" s="73"/>
      <c r="G29" s="51">
        <f>+G30+G31</f>
        <v>14145393</v>
      </c>
      <c r="H29" s="51">
        <f>+H30+H31</f>
        <v>0</v>
      </c>
      <c r="I29" s="51">
        <f>+I30+I31</f>
        <v>0</v>
      </c>
      <c r="J29" s="51">
        <f>+J30+J31</f>
        <v>0</v>
      </c>
      <c r="K29" s="51">
        <f>+K30+K31</f>
        <v>0</v>
      </c>
      <c r="L29" s="51">
        <f t="shared" si="0"/>
        <v>0</v>
      </c>
      <c r="M29" s="51">
        <f>+M30+M31</f>
        <v>0</v>
      </c>
      <c r="N29" s="51">
        <f>+N30+N31</f>
        <v>0</v>
      </c>
      <c r="O29" s="51">
        <f t="shared" si="1"/>
        <v>0</v>
      </c>
      <c r="P29" s="51">
        <f>+P30+P31</f>
        <v>0</v>
      </c>
      <c r="Q29" s="51">
        <f>+Q30+Q31</f>
        <v>0</v>
      </c>
      <c r="R29" s="51">
        <f>+R30+R31</f>
        <v>0</v>
      </c>
      <c r="S29" s="51">
        <f>+S30+S31</f>
        <v>0</v>
      </c>
      <c r="T29" s="51">
        <f>+T30+T31</f>
        <v>0</v>
      </c>
      <c r="U29" s="51">
        <f>+Q29-R29-S29-T29</f>
        <v>0</v>
      </c>
      <c r="V29" s="51">
        <f>+V30+V31</f>
        <v>0</v>
      </c>
      <c r="W29" s="53"/>
      <c r="X29" s="51"/>
      <c r="Y29" s="25" t="s">
        <v>99</v>
      </c>
    </row>
    <row r="30" spans="2:25" ht="13.5" customHeight="1">
      <c r="B30" s="35" t="s">
        <v>37</v>
      </c>
      <c r="C30" s="37"/>
      <c r="D30" s="30"/>
      <c r="E30" s="23" t="s">
        <v>82</v>
      </c>
      <c r="F30" s="24" t="s">
        <v>91</v>
      </c>
      <c r="G30" s="51">
        <v>0</v>
      </c>
      <c r="H30" s="51">
        <v>0</v>
      </c>
      <c r="I30" s="51">
        <v>0</v>
      </c>
      <c r="J30" s="51">
        <v>0</v>
      </c>
      <c r="K30" s="51">
        <v>0</v>
      </c>
      <c r="L30" s="51">
        <f t="shared" si="0"/>
        <v>0</v>
      </c>
      <c r="M30" s="51"/>
      <c r="N30" s="51"/>
      <c r="O30" s="51">
        <f t="shared" si="1"/>
        <v>0</v>
      </c>
      <c r="P30" s="51"/>
      <c r="Q30" s="51"/>
      <c r="R30" s="51"/>
      <c r="S30" s="51"/>
      <c r="T30" s="51"/>
      <c r="U30" s="51">
        <f t="shared" si="2"/>
        <v>0</v>
      </c>
      <c r="V30" s="51"/>
      <c r="W30" s="53"/>
      <c r="X30" s="51"/>
      <c r="Y30" s="25" t="s">
        <v>99</v>
      </c>
    </row>
    <row r="31" spans="2:25" ht="13.5" customHeight="1">
      <c r="B31" s="35"/>
      <c r="C31" s="37"/>
      <c r="D31" s="30"/>
      <c r="E31" s="23" t="s">
        <v>83</v>
      </c>
      <c r="F31" s="24" t="s">
        <v>92</v>
      </c>
      <c r="G31" s="51">
        <v>14145393</v>
      </c>
      <c r="H31" s="53">
        <v>0</v>
      </c>
      <c r="I31" s="53">
        <v>0</v>
      </c>
      <c r="J31" s="53">
        <v>0</v>
      </c>
      <c r="K31" s="53">
        <v>0</v>
      </c>
      <c r="L31" s="53"/>
      <c r="M31" s="53"/>
      <c r="N31" s="53"/>
      <c r="O31" s="53"/>
      <c r="P31" s="53"/>
      <c r="Q31" s="53"/>
      <c r="R31" s="53"/>
      <c r="S31" s="53"/>
      <c r="T31" s="53"/>
      <c r="U31" s="53">
        <f t="shared" si="2"/>
        <v>0</v>
      </c>
      <c r="V31" s="53"/>
      <c r="W31" s="53"/>
      <c r="X31" s="53"/>
      <c r="Y31" s="38" t="s">
        <v>99</v>
      </c>
    </row>
    <row r="32" spans="2:25" ht="13.5" customHeight="1">
      <c r="B32" s="35"/>
      <c r="C32" s="37"/>
      <c r="D32" s="31" t="s">
        <v>65</v>
      </c>
      <c r="E32" s="56" t="s">
        <v>103</v>
      </c>
      <c r="F32" s="57"/>
      <c r="G32" s="51">
        <f>+G33+G34</f>
        <v>0</v>
      </c>
      <c r="H32" s="51">
        <f>+H33+H34</f>
        <v>0</v>
      </c>
      <c r="I32" s="51">
        <f>+I33+I34</f>
        <v>0</v>
      </c>
      <c r="J32" s="51">
        <f>+J33+J34</f>
        <v>0</v>
      </c>
      <c r="K32" s="51">
        <f>+K33+K34</f>
        <v>0</v>
      </c>
      <c r="L32" s="51">
        <f>+H32-I32-J32-K32</f>
        <v>0</v>
      </c>
      <c r="M32" s="51">
        <f>+M33+M34</f>
        <v>0</v>
      </c>
      <c r="N32" s="51">
        <f>+N33+N34</f>
        <v>0</v>
      </c>
      <c r="O32" s="51">
        <f>+M32-N32</f>
        <v>0</v>
      </c>
      <c r="P32" s="51">
        <f>+P33+P34</f>
        <v>0</v>
      </c>
      <c r="Q32" s="51">
        <f>+Q33+Q34</f>
        <v>0</v>
      </c>
      <c r="R32" s="51">
        <f>+R33+R34</f>
        <v>0</v>
      </c>
      <c r="S32" s="51">
        <f>+S33+S34</f>
        <v>0</v>
      </c>
      <c r="T32" s="51">
        <f>+T33+T34</f>
        <v>0</v>
      </c>
      <c r="U32" s="51">
        <f>+Q32-R32-S32-T32</f>
        <v>0</v>
      </c>
      <c r="V32" s="51">
        <f>+V33+V34</f>
        <v>0</v>
      </c>
      <c r="W32" s="53"/>
      <c r="X32" s="51"/>
      <c r="Y32" s="25" t="s">
        <v>99</v>
      </c>
    </row>
    <row r="33" spans="2:25" ht="13.5" customHeight="1">
      <c r="B33" s="35" t="s">
        <v>38</v>
      </c>
      <c r="C33" s="37"/>
      <c r="D33" s="30"/>
      <c r="E33" s="23" t="s">
        <v>82</v>
      </c>
      <c r="F33" s="24" t="s">
        <v>91</v>
      </c>
      <c r="G33" s="51">
        <v>0</v>
      </c>
      <c r="H33" s="51"/>
      <c r="I33" s="51"/>
      <c r="J33" s="51"/>
      <c r="K33" s="51"/>
      <c r="L33" s="51">
        <f>+H33-I33-J33-K33</f>
        <v>0</v>
      </c>
      <c r="M33" s="51"/>
      <c r="N33" s="51"/>
      <c r="O33" s="51">
        <f>+M33-N33</f>
        <v>0</v>
      </c>
      <c r="P33" s="51"/>
      <c r="Q33" s="51"/>
      <c r="R33" s="51"/>
      <c r="S33" s="51"/>
      <c r="T33" s="51"/>
      <c r="U33" s="51">
        <f>+Q33-R33-S33-T33</f>
        <v>0</v>
      </c>
      <c r="V33" s="51"/>
      <c r="W33" s="53"/>
      <c r="X33" s="51"/>
      <c r="Y33" s="25" t="s">
        <v>99</v>
      </c>
    </row>
    <row r="34" spans="2:25" ht="13.5" customHeight="1">
      <c r="B34" s="35"/>
      <c r="C34" s="37"/>
      <c r="D34" s="30"/>
      <c r="E34" s="23" t="s">
        <v>83</v>
      </c>
      <c r="F34" s="24" t="s">
        <v>92</v>
      </c>
      <c r="G34" s="51"/>
      <c r="H34" s="53"/>
      <c r="I34" s="53"/>
      <c r="J34" s="53"/>
      <c r="K34" s="53"/>
      <c r="L34" s="53">
        <f>+H34-I34-J34-K34</f>
        <v>0</v>
      </c>
      <c r="M34" s="53"/>
      <c r="N34" s="53"/>
      <c r="O34" s="53">
        <f>+M34-N34</f>
        <v>0</v>
      </c>
      <c r="P34" s="53"/>
      <c r="Q34" s="53"/>
      <c r="R34" s="53"/>
      <c r="S34" s="53"/>
      <c r="T34" s="53"/>
      <c r="U34" s="53">
        <f>+Q34-R34-S34-T34</f>
        <v>0</v>
      </c>
      <c r="V34" s="53"/>
      <c r="W34" s="53"/>
      <c r="X34" s="53"/>
      <c r="Y34" s="38" t="s">
        <v>99</v>
      </c>
    </row>
    <row r="35" spans="2:25" ht="13.5" customHeight="1">
      <c r="B35" s="35"/>
      <c r="C35" s="37"/>
      <c r="D35" s="31" t="s">
        <v>102</v>
      </c>
      <c r="E35" s="56" t="s">
        <v>75</v>
      </c>
      <c r="F35" s="57"/>
      <c r="G35" s="51">
        <f>+G36+G37</f>
        <v>0</v>
      </c>
      <c r="H35" s="51">
        <f>+H36+H37</f>
        <v>0</v>
      </c>
      <c r="I35" s="51">
        <f>+I36+I37</f>
        <v>0</v>
      </c>
      <c r="J35" s="51">
        <f>+J36+J37</f>
        <v>0</v>
      </c>
      <c r="K35" s="51">
        <f>+K36+K37</f>
        <v>0</v>
      </c>
      <c r="L35" s="51">
        <f t="shared" si="0"/>
        <v>0</v>
      </c>
      <c r="M35" s="51">
        <f>+M36+M37</f>
        <v>0</v>
      </c>
      <c r="N35" s="51">
        <f>+N36+N37</f>
        <v>0</v>
      </c>
      <c r="O35" s="51">
        <f t="shared" si="1"/>
        <v>0</v>
      </c>
      <c r="P35" s="51">
        <f>+P36+P37</f>
        <v>0</v>
      </c>
      <c r="Q35" s="51">
        <f>+Q36+Q37</f>
        <v>0</v>
      </c>
      <c r="R35" s="51">
        <f>+R36+R37</f>
        <v>0</v>
      </c>
      <c r="S35" s="51">
        <f>+S36+S37</f>
        <v>0</v>
      </c>
      <c r="T35" s="51">
        <f>+T36+T37</f>
        <v>0</v>
      </c>
      <c r="U35" s="51">
        <f t="shared" si="2"/>
        <v>0</v>
      </c>
      <c r="V35" s="51">
        <f>+V36+V37</f>
        <v>0</v>
      </c>
      <c r="W35" s="53"/>
      <c r="X35" s="51"/>
      <c r="Y35" s="25" t="s">
        <v>99</v>
      </c>
    </row>
    <row r="36" spans="2:25" ht="13.5" customHeight="1">
      <c r="B36" s="35"/>
      <c r="C36" s="37"/>
      <c r="D36" s="30"/>
      <c r="E36" s="23" t="s">
        <v>82</v>
      </c>
      <c r="F36" s="24" t="s">
        <v>91</v>
      </c>
      <c r="G36" s="51">
        <v>0</v>
      </c>
      <c r="H36" s="51"/>
      <c r="I36" s="51"/>
      <c r="J36" s="51"/>
      <c r="K36" s="51"/>
      <c r="L36" s="51">
        <f t="shared" si="0"/>
        <v>0</v>
      </c>
      <c r="M36" s="51"/>
      <c r="N36" s="51"/>
      <c r="O36" s="51">
        <f t="shared" si="1"/>
        <v>0</v>
      </c>
      <c r="P36" s="51"/>
      <c r="Q36" s="51"/>
      <c r="R36" s="51"/>
      <c r="S36" s="51"/>
      <c r="T36" s="51"/>
      <c r="U36" s="51">
        <f t="shared" si="2"/>
        <v>0</v>
      </c>
      <c r="V36" s="51"/>
      <c r="W36" s="53"/>
      <c r="X36" s="51"/>
      <c r="Y36" s="25" t="s">
        <v>99</v>
      </c>
    </row>
    <row r="37" spans="2:25" ht="13.5" customHeight="1">
      <c r="B37" s="32"/>
      <c r="C37" s="39"/>
      <c r="D37" s="30"/>
      <c r="E37" s="23" t="s">
        <v>83</v>
      </c>
      <c r="F37" s="24" t="s">
        <v>92</v>
      </c>
      <c r="G37" s="51"/>
      <c r="H37" s="53"/>
      <c r="I37" s="53"/>
      <c r="J37" s="53"/>
      <c r="K37" s="53"/>
      <c r="L37" s="53">
        <f t="shared" si="0"/>
        <v>0</v>
      </c>
      <c r="M37" s="53"/>
      <c r="N37" s="53"/>
      <c r="O37" s="53">
        <f t="shared" si="1"/>
        <v>0</v>
      </c>
      <c r="P37" s="53"/>
      <c r="Q37" s="53"/>
      <c r="R37" s="53"/>
      <c r="S37" s="53"/>
      <c r="T37" s="53"/>
      <c r="U37" s="53">
        <f t="shared" si="2"/>
        <v>0</v>
      </c>
      <c r="V37" s="53"/>
      <c r="W37" s="53"/>
      <c r="X37" s="53"/>
      <c r="Y37" s="38" t="s">
        <v>99</v>
      </c>
    </row>
    <row r="38" spans="2:25" ht="13.5" customHeight="1">
      <c r="B38" s="40" t="s">
        <v>78</v>
      </c>
      <c r="C38" s="56" t="s">
        <v>79</v>
      </c>
      <c r="D38" s="56"/>
      <c r="E38" s="56"/>
      <c r="F38" s="57"/>
      <c r="G38" s="51">
        <f>+G39+G46</f>
        <v>77432603</v>
      </c>
      <c r="H38" s="51">
        <f>+H39+H46</f>
        <v>55076780</v>
      </c>
      <c r="I38" s="51">
        <f>+I39+I46</f>
        <v>831971</v>
      </c>
      <c r="J38" s="51">
        <f>+J39+J46</f>
        <v>0</v>
      </c>
      <c r="K38" s="51">
        <f>+K39+K46</f>
        <v>7154088</v>
      </c>
      <c r="L38" s="51">
        <f t="shared" si="0"/>
        <v>47090721</v>
      </c>
      <c r="M38" s="51">
        <f>+M39+M46</f>
        <v>3276</v>
      </c>
      <c r="N38" s="51">
        <f>+N39+N46</f>
        <v>0</v>
      </c>
      <c r="O38" s="51">
        <f t="shared" si="1"/>
        <v>3276</v>
      </c>
      <c r="P38" s="51">
        <f>+P39+P46</f>
        <v>31394297</v>
      </c>
      <c r="Q38" s="51">
        <f>+Q39+Q46</f>
        <v>5704086</v>
      </c>
      <c r="R38" s="51">
        <f>+R39+R46</f>
        <v>45054</v>
      </c>
      <c r="S38" s="51">
        <f>+S39+S46</f>
        <v>0</v>
      </c>
      <c r="T38" s="51">
        <f>+T39+T46</f>
        <v>1109771</v>
      </c>
      <c r="U38" s="51">
        <f t="shared" si="2"/>
        <v>4549261</v>
      </c>
      <c r="V38" s="51">
        <f>+V39+V46</f>
        <v>1121049</v>
      </c>
      <c r="W38" s="53"/>
      <c r="X38" s="51"/>
      <c r="Y38" s="25">
        <v>1.1781913469542724</v>
      </c>
    </row>
    <row r="39" spans="2:25" ht="13.5" customHeight="1">
      <c r="B39" s="1"/>
      <c r="C39" s="36"/>
      <c r="D39" s="27" t="s">
        <v>61</v>
      </c>
      <c r="E39" s="56" t="s">
        <v>80</v>
      </c>
      <c r="F39" s="57"/>
      <c r="G39" s="51">
        <f>+G40+G41+G42+G43</f>
        <v>33573194</v>
      </c>
      <c r="H39" s="51">
        <f>+H40+H41+H42+H43</f>
        <v>23157402</v>
      </c>
      <c r="I39" s="51">
        <f>+I40+I41+I42+I43</f>
        <v>0</v>
      </c>
      <c r="J39" s="51">
        <f>+J40+J41+J42+J43</f>
        <v>0</v>
      </c>
      <c r="K39" s="51">
        <f>+K40+K41+K42+K43</f>
        <v>563020</v>
      </c>
      <c r="L39" s="51">
        <f t="shared" si="0"/>
        <v>22594382</v>
      </c>
      <c r="M39" s="51">
        <f>+M40+M41+M42+M43</f>
        <v>0</v>
      </c>
      <c r="N39" s="51">
        <f>+N40+N41+N42+N43</f>
        <v>0</v>
      </c>
      <c r="O39" s="51">
        <f t="shared" si="1"/>
        <v>0</v>
      </c>
      <c r="P39" s="51">
        <f>+P40+P41+P42+P43</f>
        <v>22594382</v>
      </c>
      <c r="Q39" s="51">
        <f>+Q40+Q41+Q42+Q43</f>
        <v>526531</v>
      </c>
      <c r="R39" s="51">
        <f>+R40+R41+R42+R43</f>
        <v>0</v>
      </c>
      <c r="S39" s="51">
        <f>+S40+S41+S42+S43</f>
        <v>0</v>
      </c>
      <c r="T39" s="51">
        <f>+T40+T41+T42+T43</f>
        <v>544</v>
      </c>
      <c r="U39" s="51">
        <f t="shared" si="2"/>
        <v>525987</v>
      </c>
      <c r="V39" s="51">
        <f>+V40+V41+V42+V43</f>
        <v>525987</v>
      </c>
      <c r="W39" s="53"/>
      <c r="X39" s="51"/>
      <c r="Y39" s="25">
        <v>0.13622285729713832</v>
      </c>
    </row>
    <row r="40" spans="2:25" ht="13.5" customHeight="1">
      <c r="B40" s="35" t="s">
        <v>54</v>
      </c>
      <c r="C40" s="37"/>
      <c r="D40" s="30"/>
      <c r="E40" s="23" t="s">
        <v>82</v>
      </c>
      <c r="F40" s="24" t="s">
        <v>86</v>
      </c>
      <c r="G40" s="49">
        <v>26788432</v>
      </c>
      <c r="H40" s="49">
        <v>18058325</v>
      </c>
      <c r="I40" s="49">
        <v>0</v>
      </c>
      <c r="J40" s="49">
        <v>0</v>
      </c>
      <c r="K40" s="49">
        <v>256007</v>
      </c>
      <c r="L40" s="51">
        <f t="shared" si="0"/>
        <v>17802318</v>
      </c>
      <c r="M40" s="51">
        <v>0</v>
      </c>
      <c r="N40" s="51">
        <v>0</v>
      </c>
      <c r="O40" s="51">
        <f t="shared" si="1"/>
        <v>0</v>
      </c>
      <c r="P40" s="51">
        <v>17802318</v>
      </c>
      <c r="Q40" s="51">
        <v>329748</v>
      </c>
      <c r="R40" s="51">
        <v>0</v>
      </c>
      <c r="S40" s="51">
        <v>0</v>
      </c>
      <c r="T40" s="51">
        <v>297</v>
      </c>
      <c r="U40" s="51">
        <f t="shared" si="2"/>
        <v>329451</v>
      </c>
      <c r="V40" s="51">
        <v>329451</v>
      </c>
      <c r="W40" s="53">
        <v>0</v>
      </c>
      <c r="X40" s="51">
        <v>0</v>
      </c>
      <c r="Y40" s="25">
        <v>0.08532293870266665</v>
      </c>
    </row>
    <row r="41" spans="2:25" ht="13.5" customHeight="1">
      <c r="B41" s="35" t="s">
        <v>36</v>
      </c>
      <c r="C41" s="37"/>
      <c r="D41" s="30"/>
      <c r="E41" s="23" t="s">
        <v>83</v>
      </c>
      <c r="F41" s="24" t="s">
        <v>87</v>
      </c>
      <c r="G41" s="49">
        <v>0</v>
      </c>
      <c r="H41" s="49">
        <v>0</v>
      </c>
      <c r="I41" s="49">
        <v>0</v>
      </c>
      <c r="J41" s="49">
        <v>0</v>
      </c>
      <c r="K41" s="49">
        <v>0</v>
      </c>
      <c r="L41" s="51">
        <f t="shared" si="0"/>
        <v>0</v>
      </c>
      <c r="M41" s="51">
        <v>0</v>
      </c>
      <c r="N41" s="51">
        <v>0</v>
      </c>
      <c r="O41" s="51">
        <f t="shared" si="1"/>
        <v>0</v>
      </c>
      <c r="P41" s="51">
        <v>0</v>
      </c>
      <c r="Q41" s="51">
        <v>0</v>
      </c>
      <c r="R41" s="51">
        <v>0</v>
      </c>
      <c r="S41" s="51">
        <v>0</v>
      </c>
      <c r="T41" s="51">
        <v>0</v>
      </c>
      <c r="U41" s="51">
        <f t="shared" si="2"/>
        <v>0</v>
      </c>
      <c r="V41" s="51">
        <v>0</v>
      </c>
      <c r="W41" s="53">
        <v>0</v>
      </c>
      <c r="X41" s="51">
        <v>0</v>
      </c>
      <c r="Y41" s="25" t="s">
        <v>99</v>
      </c>
    </row>
    <row r="42" spans="2:25" ht="13.5" customHeight="1">
      <c r="B42" s="35" t="s">
        <v>39</v>
      </c>
      <c r="C42" s="37"/>
      <c r="D42" s="30"/>
      <c r="E42" s="23" t="s">
        <v>84</v>
      </c>
      <c r="F42" s="24" t="s">
        <v>88</v>
      </c>
      <c r="G42" s="49">
        <v>6438598</v>
      </c>
      <c r="H42" s="49">
        <v>4760649</v>
      </c>
      <c r="I42" s="49">
        <v>0</v>
      </c>
      <c r="J42" s="49">
        <v>0</v>
      </c>
      <c r="K42" s="49">
        <v>0</v>
      </c>
      <c r="L42" s="51">
        <f t="shared" si="0"/>
        <v>4760649</v>
      </c>
      <c r="M42" s="51">
        <v>0</v>
      </c>
      <c r="N42" s="51">
        <v>0</v>
      </c>
      <c r="O42" s="51">
        <f t="shared" si="1"/>
        <v>0</v>
      </c>
      <c r="P42" s="51">
        <v>4760649</v>
      </c>
      <c r="Q42" s="51">
        <v>195656</v>
      </c>
      <c r="R42" s="51">
        <v>0</v>
      </c>
      <c r="S42" s="51">
        <v>0</v>
      </c>
      <c r="T42" s="51">
        <v>0</v>
      </c>
      <c r="U42" s="51">
        <f t="shared" si="2"/>
        <v>195656</v>
      </c>
      <c r="V42" s="51">
        <v>195656</v>
      </c>
      <c r="W42" s="53">
        <v>0</v>
      </c>
      <c r="X42" s="51">
        <v>0</v>
      </c>
      <c r="Y42" s="25">
        <v>0.05067201160357366</v>
      </c>
    </row>
    <row r="43" spans="2:25" ht="13.5" customHeight="1">
      <c r="B43" s="35" t="s">
        <v>40</v>
      </c>
      <c r="C43" s="37"/>
      <c r="D43" s="30"/>
      <c r="E43" s="23" t="s">
        <v>85</v>
      </c>
      <c r="F43" s="41" t="s">
        <v>70</v>
      </c>
      <c r="G43" s="49">
        <v>346164</v>
      </c>
      <c r="H43" s="49">
        <v>338428</v>
      </c>
      <c r="I43" s="49">
        <v>0</v>
      </c>
      <c r="J43" s="49">
        <v>0</v>
      </c>
      <c r="K43" s="49">
        <v>307013</v>
      </c>
      <c r="L43" s="51">
        <f t="shared" si="0"/>
        <v>31415</v>
      </c>
      <c r="M43" s="51">
        <v>0</v>
      </c>
      <c r="N43" s="51">
        <v>0</v>
      </c>
      <c r="O43" s="51">
        <f t="shared" si="1"/>
        <v>0</v>
      </c>
      <c r="P43" s="51">
        <v>31415</v>
      </c>
      <c r="Q43" s="51">
        <v>1127</v>
      </c>
      <c r="R43" s="51">
        <v>0</v>
      </c>
      <c r="S43" s="51">
        <v>0</v>
      </c>
      <c r="T43" s="51">
        <v>247</v>
      </c>
      <c r="U43" s="51">
        <f t="shared" si="2"/>
        <v>880</v>
      </c>
      <c r="V43" s="51">
        <v>880</v>
      </c>
      <c r="W43" s="53">
        <v>0</v>
      </c>
      <c r="X43" s="51">
        <v>0</v>
      </c>
      <c r="Y43" s="25">
        <v>0.0002279069908980293</v>
      </c>
    </row>
    <row r="44" spans="2:25" ht="13.5" customHeight="1">
      <c r="B44" s="35"/>
      <c r="C44" s="37"/>
      <c r="D44" s="55" t="s">
        <v>104</v>
      </c>
      <c r="E44" s="54"/>
      <c r="F44" s="41"/>
      <c r="G44" s="49">
        <v>0</v>
      </c>
      <c r="H44" s="49">
        <v>0</v>
      </c>
      <c r="I44" s="49">
        <v>0</v>
      </c>
      <c r="J44" s="49">
        <v>0</v>
      </c>
      <c r="K44" s="49">
        <v>0</v>
      </c>
      <c r="L44" s="51"/>
      <c r="M44" s="51">
        <v>0</v>
      </c>
      <c r="N44" s="51">
        <v>0</v>
      </c>
      <c r="O44" s="51"/>
      <c r="P44" s="51">
        <v>0</v>
      </c>
      <c r="Q44" s="51">
        <v>526418</v>
      </c>
      <c r="R44" s="51">
        <v>0</v>
      </c>
      <c r="S44" s="51">
        <v>0</v>
      </c>
      <c r="T44" s="51">
        <v>544</v>
      </c>
      <c r="U44" s="51">
        <f t="shared" si="2"/>
        <v>525874</v>
      </c>
      <c r="V44" s="51">
        <v>525874</v>
      </c>
      <c r="W44" s="53">
        <v>0</v>
      </c>
      <c r="X44" s="51">
        <v>0</v>
      </c>
      <c r="Y44" s="25">
        <v>0.1361935919676253</v>
      </c>
    </row>
    <row r="45" spans="2:25" ht="13.5" customHeight="1">
      <c r="B45" s="35"/>
      <c r="C45" s="37"/>
      <c r="D45" s="55" t="s">
        <v>105</v>
      </c>
      <c r="E45" s="54"/>
      <c r="F45" s="41"/>
      <c r="G45" s="49">
        <v>0</v>
      </c>
      <c r="H45" s="49">
        <v>0</v>
      </c>
      <c r="I45" s="49">
        <v>0</v>
      </c>
      <c r="J45" s="49">
        <v>0</v>
      </c>
      <c r="K45" s="49">
        <v>0</v>
      </c>
      <c r="L45" s="51"/>
      <c r="M45" s="51">
        <v>0</v>
      </c>
      <c r="N45" s="51">
        <v>0</v>
      </c>
      <c r="O45" s="51"/>
      <c r="P45" s="51">
        <v>0</v>
      </c>
      <c r="Q45" s="51">
        <v>113</v>
      </c>
      <c r="R45" s="51">
        <v>0</v>
      </c>
      <c r="S45" s="51">
        <v>0</v>
      </c>
      <c r="T45" s="51">
        <v>0</v>
      </c>
      <c r="U45" s="51">
        <f t="shared" si="2"/>
        <v>113</v>
      </c>
      <c r="V45" s="51">
        <v>113</v>
      </c>
      <c r="W45" s="53">
        <v>0</v>
      </c>
      <c r="X45" s="51">
        <v>0</v>
      </c>
      <c r="Y45" s="25">
        <v>2.9265329513042396E-05</v>
      </c>
    </row>
    <row r="46" spans="2:25" ht="13.5" customHeight="1">
      <c r="B46" s="32"/>
      <c r="C46" s="39"/>
      <c r="D46" s="23" t="s">
        <v>63</v>
      </c>
      <c r="E46" s="56" t="s">
        <v>75</v>
      </c>
      <c r="F46" s="57"/>
      <c r="G46" s="49">
        <v>43859409</v>
      </c>
      <c r="H46" s="49">
        <v>31919378</v>
      </c>
      <c r="I46" s="49">
        <v>831971</v>
      </c>
      <c r="J46" s="49">
        <v>0</v>
      </c>
      <c r="K46" s="49">
        <v>6591068</v>
      </c>
      <c r="L46" s="51">
        <f t="shared" si="0"/>
        <v>24496339</v>
      </c>
      <c r="M46" s="51">
        <v>3276</v>
      </c>
      <c r="N46" s="51"/>
      <c r="O46" s="51">
        <f t="shared" si="1"/>
        <v>3276</v>
      </c>
      <c r="P46" s="51">
        <v>8799915</v>
      </c>
      <c r="Q46" s="51">
        <v>5177555</v>
      </c>
      <c r="R46" s="51">
        <v>45054</v>
      </c>
      <c r="S46" s="51">
        <v>0</v>
      </c>
      <c r="T46" s="51">
        <v>1109227</v>
      </c>
      <c r="U46" s="51">
        <f t="shared" si="2"/>
        <v>4023274</v>
      </c>
      <c r="V46" s="51">
        <v>595062</v>
      </c>
      <c r="W46" s="53">
        <v>0</v>
      </c>
      <c r="X46" s="51">
        <v>0</v>
      </c>
      <c r="Y46" s="25">
        <v>1.041968489657134</v>
      </c>
    </row>
    <row r="47" spans="2:25" ht="13.5" customHeight="1">
      <c r="B47" s="74" t="s">
        <v>89</v>
      </c>
      <c r="C47" s="75"/>
      <c r="D47" s="75"/>
      <c r="E47" s="75"/>
      <c r="F47" s="76"/>
      <c r="G47" s="42">
        <f>+G8+G22+G38</f>
        <v>174356459</v>
      </c>
      <c r="H47" s="42">
        <f>+H8+H22+H38</f>
        <v>96136288</v>
      </c>
      <c r="I47" s="42">
        <f>+I8+I22+I38</f>
        <v>14435927</v>
      </c>
      <c r="J47" s="42">
        <f>+J8+J22+J38</f>
        <v>0</v>
      </c>
      <c r="K47" s="42">
        <f>+K8+K22+K38</f>
        <v>15620164</v>
      </c>
      <c r="L47" s="42">
        <f t="shared" si="0"/>
        <v>66080197</v>
      </c>
      <c r="M47" s="42">
        <f>+M8+M22+M38</f>
        <v>99807</v>
      </c>
      <c r="N47" s="42">
        <f>+N8+N22+N38</f>
        <v>0</v>
      </c>
      <c r="O47" s="42">
        <f t="shared" si="1"/>
        <v>99807</v>
      </c>
      <c r="P47" s="42">
        <f>+P8+P22+P38</f>
        <v>31490828</v>
      </c>
      <c r="Q47" s="42">
        <f>+Q8+Q22+Q38</f>
        <v>14535739</v>
      </c>
      <c r="R47" s="42">
        <f>+R8+R22+R38</f>
        <v>2880820</v>
      </c>
      <c r="S47" s="42">
        <f>+S8+S22+S38</f>
        <v>3426000</v>
      </c>
      <c r="T47" s="42">
        <f>+T8+T22+T38</f>
        <v>2311024</v>
      </c>
      <c r="U47" s="42">
        <f t="shared" si="2"/>
        <v>5917895</v>
      </c>
      <c r="V47" s="42">
        <f>+V8+V22+V38</f>
        <v>1141790</v>
      </c>
      <c r="W47" s="43"/>
      <c r="X47" s="42"/>
      <c r="Y47" s="25">
        <v>1.5326473203414694</v>
      </c>
    </row>
    <row r="48" spans="2:25" ht="13.5" customHeight="1">
      <c r="B48" s="74" t="s">
        <v>90</v>
      </c>
      <c r="C48" s="75"/>
      <c r="D48" s="75"/>
      <c r="E48" s="75"/>
      <c r="F48" s="76"/>
      <c r="G48" s="51">
        <v>49664899</v>
      </c>
      <c r="H48" s="51">
        <v>23201963</v>
      </c>
      <c r="I48" s="51">
        <v>0</v>
      </c>
      <c r="J48" s="51">
        <v>0</v>
      </c>
      <c r="K48" s="51">
        <v>7448546</v>
      </c>
      <c r="L48" s="51">
        <f t="shared" si="0"/>
        <v>15753417</v>
      </c>
      <c r="M48" s="51">
        <v>23201963</v>
      </c>
      <c r="N48" s="51">
        <v>0</v>
      </c>
      <c r="O48" s="51">
        <f t="shared" si="1"/>
        <v>23201963</v>
      </c>
      <c r="P48" s="51">
        <v>15753417</v>
      </c>
      <c r="Q48" s="51">
        <v>2659955</v>
      </c>
      <c r="R48" s="51">
        <v>0</v>
      </c>
      <c r="S48" s="51">
        <v>0</v>
      </c>
      <c r="T48" s="51">
        <v>683992</v>
      </c>
      <c r="U48" s="51">
        <f t="shared" si="2"/>
        <v>1975963</v>
      </c>
      <c r="V48" s="51">
        <v>1975963</v>
      </c>
      <c r="W48" s="53"/>
      <c r="X48" s="53"/>
      <c r="Y48" s="25">
        <v>0.5117452061998212</v>
      </c>
    </row>
    <row r="49" spans="2:25" ht="13.5" customHeight="1">
      <c r="B49" s="74" t="s">
        <v>41</v>
      </c>
      <c r="C49" s="75"/>
      <c r="D49" s="75"/>
      <c r="E49" s="75"/>
      <c r="F49" s="76"/>
      <c r="G49" s="51">
        <f>+G47+G48</f>
        <v>224021358</v>
      </c>
      <c r="H49" s="51">
        <f>+H47+H48</f>
        <v>119338251</v>
      </c>
      <c r="I49" s="51">
        <f>+I47+I48</f>
        <v>14435927</v>
      </c>
      <c r="J49" s="51">
        <f>+J47+J48</f>
        <v>0</v>
      </c>
      <c r="K49" s="51">
        <f>+K47+K48</f>
        <v>23068710</v>
      </c>
      <c r="L49" s="51">
        <f t="shared" si="0"/>
        <v>81833614</v>
      </c>
      <c r="M49" s="51">
        <f>+M47+M48</f>
        <v>23301770</v>
      </c>
      <c r="N49" s="51">
        <f>+N47+N48</f>
        <v>0</v>
      </c>
      <c r="O49" s="51">
        <f t="shared" si="1"/>
        <v>23301770</v>
      </c>
      <c r="P49" s="51">
        <f>+P47+P48</f>
        <v>47244245</v>
      </c>
      <c r="Q49" s="51">
        <f>+Q47+Q48</f>
        <v>17195694</v>
      </c>
      <c r="R49" s="51">
        <f>+R47+R48</f>
        <v>2880820</v>
      </c>
      <c r="S49" s="51">
        <f>+S47+S48</f>
        <v>3426000</v>
      </c>
      <c r="T49" s="51">
        <f>+T47+T48</f>
        <v>2995016</v>
      </c>
      <c r="U49" s="51">
        <f t="shared" si="2"/>
        <v>7893858</v>
      </c>
      <c r="V49" s="51">
        <f>+V47+V48</f>
        <v>3117753</v>
      </c>
      <c r="W49" s="52"/>
      <c r="X49" s="52"/>
      <c r="Y49" s="25">
        <v>2.0443925265412903</v>
      </c>
    </row>
    <row r="51" ht="12">
      <c r="B51" s="44" t="s">
        <v>49</v>
      </c>
    </row>
    <row r="52" spans="2:17" ht="12">
      <c r="B52" s="44" t="s">
        <v>50</v>
      </c>
      <c r="G52" s="44" t="s">
        <v>51</v>
      </c>
      <c r="Q52" s="44" t="s">
        <v>51</v>
      </c>
    </row>
    <row r="53" spans="7:17" ht="12">
      <c r="G53" s="44" t="s">
        <v>52</v>
      </c>
      <c r="Q53" s="44" t="s">
        <v>52</v>
      </c>
    </row>
  </sheetData>
  <mergeCells count="28">
    <mergeCell ref="B49:F49"/>
    <mergeCell ref="E23:F23"/>
    <mergeCell ref="E39:F39"/>
    <mergeCell ref="E46:F46"/>
    <mergeCell ref="B47:F47"/>
    <mergeCell ref="B48:F48"/>
    <mergeCell ref="E32:F32"/>
    <mergeCell ref="C22:F22"/>
    <mergeCell ref="C38:F38"/>
    <mergeCell ref="E35:F35"/>
    <mergeCell ref="E26:F26"/>
    <mergeCell ref="E29:F29"/>
    <mergeCell ref="E19:F19"/>
    <mergeCell ref="E20:F20"/>
    <mergeCell ref="E21:F21"/>
    <mergeCell ref="C8:F8"/>
    <mergeCell ref="E15:F15"/>
    <mergeCell ref="E16:F16"/>
    <mergeCell ref="E17:F17"/>
    <mergeCell ref="E18:F18"/>
    <mergeCell ref="E11:F11"/>
    <mergeCell ref="E12:F12"/>
    <mergeCell ref="E13:F13"/>
    <mergeCell ref="E14:F14"/>
    <mergeCell ref="N3:N6"/>
    <mergeCell ref="B3:F7"/>
    <mergeCell ref="E9:F9"/>
    <mergeCell ref="E10:F10"/>
  </mergeCells>
  <printOptions/>
  <pageMargins left="0.5905511811023623" right="0.3937007874015748" top="0.5905511811023623" bottom="0.3937007874015748" header="0.1968503937007874" footer="0.2755905511811024"/>
  <pageSetup fitToWidth="2" horizontalDpi="300" verticalDpi="300" orientation="landscape" paperSize="9" scale="76" r:id="rId1"/>
  <colBreaks count="1" manualBreakCount="1">
    <brk id="16"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瀬山</cp:lastModifiedBy>
  <cp:lastPrinted>2007-03-27T06:48:39Z</cp:lastPrinted>
  <dcterms:created xsi:type="dcterms:W3CDTF">1999-10-13T23:43:46Z</dcterms:created>
  <dcterms:modified xsi:type="dcterms:W3CDTF">2008-01-08T05:30:04Z</dcterms:modified>
  <cp:category/>
  <cp:version/>
  <cp:contentType/>
  <cp:contentStatus/>
</cp:coreProperties>
</file>