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65" tabRatio="684" activeTab="0"/>
  </bookViews>
  <sheets>
    <sheet name="歳出合計" sheetId="1" r:id="rId1"/>
  </sheets>
  <definedNames/>
  <calcPr fullCalcOnLoad="1"/>
</workbook>
</file>

<file path=xl/sharedStrings.xml><?xml version="1.0" encoding="utf-8"?>
<sst xmlns="http://schemas.openxmlformats.org/spreadsheetml/2006/main" count="149" uniqueCount="105">
  <si>
    <t>歳　   出 　  合     計</t>
  </si>
  <si>
    <t>資料：県財政課</t>
  </si>
  <si>
    <t>（普通会計）</t>
  </si>
  <si>
    <t>歳出内訳及び財源内訳</t>
  </si>
  <si>
    <t>１</t>
  </si>
  <si>
    <t>平成15年度</t>
  </si>
  <si>
    <t>　　　　　　　　　　　　目的別</t>
  </si>
  <si>
    <t>　　性質別</t>
  </si>
  <si>
    <t>一</t>
  </si>
  <si>
    <t>人件費</t>
  </si>
  <si>
    <t>(うち職員給)</t>
  </si>
  <si>
    <t>二</t>
  </si>
  <si>
    <t>物件費</t>
  </si>
  <si>
    <t>三</t>
  </si>
  <si>
    <t>維持補修費</t>
  </si>
  <si>
    <t>四</t>
  </si>
  <si>
    <t>扶助費</t>
  </si>
  <si>
    <t>五</t>
  </si>
  <si>
    <t>補助費等</t>
  </si>
  <si>
    <t>国に対するもの</t>
  </si>
  <si>
    <t>２</t>
  </si>
  <si>
    <t>同級他団体に対するもの</t>
  </si>
  <si>
    <t>３</t>
  </si>
  <si>
    <t>市町村に対するもの</t>
  </si>
  <si>
    <t>４</t>
  </si>
  <si>
    <t>その他に対するもの</t>
  </si>
  <si>
    <t>六</t>
  </si>
  <si>
    <t>普通建設事業費</t>
  </si>
  <si>
    <t>１</t>
  </si>
  <si>
    <t>補助事業費</t>
  </si>
  <si>
    <t>(1)</t>
  </si>
  <si>
    <t>その団体で行うもの</t>
  </si>
  <si>
    <t>(2)</t>
  </si>
  <si>
    <t>補助金</t>
  </si>
  <si>
    <t>(ｲ)</t>
  </si>
  <si>
    <t>単独事業費</t>
  </si>
  <si>
    <t>(1)</t>
  </si>
  <si>
    <t>３</t>
  </si>
  <si>
    <t>国直轄事業負担金</t>
  </si>
  <si>
    <t>４</t>
  </si>
  <si>
    <t>同級他団体施行事業負担金</t>
  </si>
  <si>
    <t>５</t>
  </si>
  <si>
    <t>受託事業費</t>
  </si>
  <si>
    <t>(2)</t>
  </si>
  <si>
    <t>七</t>
  </si>
  <si>
    <t>災害復旧事業費</t>
  </si>
  <si>
    <t>１</t>
  </si>
  <si>
    <t>八</t>
  </si>
  <si>
    <t>失業対策事業費</t>
  </si>
  <si>
    <t>１</t>
  </si>
  <si>
    <t>２</t>
  </si>
  <si>
    <t>九</t>
  </si>
  <si>
    <t>公債費</t>
  </si>
  <si>
    <t>十</t>
  </si>
  <si>
    <t>積立金</t>
  </si>
  <si>
    <t>十一</t>
  </si>
  <si>
    <t>投資及び出資金</t>
  </si>
  <si>
    <t>十二</t>
  </si>
  <si>
    <t>貸付金</t>
  </si>
  <si>
    <t>（うち市町村に対するもの）</t>
  </si>
  <si>
    <t>十三</t>
  </si>
  <si>
    <t>繰出金</t>
  </si>
  <si>
    <t>十四</t>
  </si>
  <si>
    <t>前年度繰上充用金</t>
  </si>
  <si>
    <t>（その７）</t>
  </si>
  <si>
    <t>（単位　千円）</t>
  </si>
  <si>
    <t>歳 出 合 計</t>
  </si>
  <si>
    <t>国庫支出金</t>
  </si>
  <si>
    <t>分  担  金
負　担　金
寄　附　金</t>
  </si>
  <si>
    <t>財産収入</t>
  </si>
  <si>
    <t>繰  入  金</t>
  </si>
  <si>
    <t>諸  収  入</t>
  </si>
  <si>
    <t>繰  越  金</t>
  </si>
  <si>
    <t xml:space="preserve">地  方  債 </t>
  </si>
  <si>
    <t>一般財源等</t>
  </si>
  <si>
    <t>使  用  料</t>
  </si>
  <si>
    <t>手  数  料</t>
  </si>
  <si>
    <t>(ｱ)</t>
  </si>
  <si>
    <t>歳 入 振 替 項 目</t>
  </si>
  <si>
    <t>歳計剰余金又は翌年度歳入繰上充用金(▲)</t>
  </si>
  <si>
    <t>歳    入    合    計</t>
  </si>
  <si>
    <t>注） １　人件費</t>
  </si>
  <si>
    <t>　主たるものは職員の給与で、このほか議員や委員の報酬、恩給及び退職年金などの経費です。</t>
  </si>
  <si>
    <t>　　 ２　物件費</t>
  </si>
  <si>
    <t>　賃金、旅費、需用費、役務費、備品購入費、使用料及び賃借料、委託料などのうち一部を除き、消費的性質の経費の総称です。</t>
  </si>
  <si>
    <t>　　 ３　維持補修費</t>
  </si>
  <si>
    <t>　県が管理する公共用施設等を、効率的効果的に利用し続けられるよう、適宜に補修し、保全・維持するための経費です。</t>
  </si>
  <si>
    <t>　　 ４　扶助費</t>
  </si>
  <si>
    <t>　県民誰もが一定水準の生活が可能となるよう、社会保障の一環として生活保護を必要とされる方や体の不自由な方などに支出される経費です。</t>
  </si>
  <si>
    <t>　　 ５　補助費等</t>
  </si>
  <si>
    <t>　市町村や各種団体に対する補助金のほか、報償費、役務費、委託料の一部や、補償金、公課費などからなります。</t>
  </si>
  <si>
    <t>　　 ６　普通建設事業費</t>
  </si>
  <si>
    <t>　道路や橋、公園、学校等文教施設、公営住宅の建設など、地域社会の発展のために費やされる投資的経費です。</t>
  </si>
  <si>
    <t>　　 ７　災害復旧事業費</t>
  </si>
  <si>
    <t>　集中豪雨災害等により被害を受けた施設などを原形に復旧するための経費です。</t>
  </si>
  <si>
    <t>　　 ８　公債費</t>
  </si>
  <si>
    <t>　県債の発行の際に定められた条件により毎年度元利金の支払いのための経費と、一時的な借入れにより生じた利子の支払いに要する経費です。</t>
  </si>
  <si>
    <t>　　 ９　積立金</t>
  </si>
  <si>
    <t>　各種基金等を充実又は維持するために、所要額を増額したり、剰余金や基金運用益などから積み立てるものです。</t>
  </si>
  <si>
    <t>　　 10　投資及び出資金</t>
  </si>
  <si>
    <t>　県が財産を有利に運用するための手段として、債券や株式を取得したり、公益的見地から公社等の設立のための出資を行う場合などに要する経費です。</t>
  </si>
  <si>
    <t>　　 11　貸付金</t>
  </si>
  <si>
    <t>　県では、県民生活の安定を図る見地から、中小企業向け融資の充実などにより、直接あるいは間接的に現金の貸付を行っていますが、これら貸付に要する経費です。</t>
  </si>
  <si>
    <t>　　 12　繰出金</t>
  </si>
  <si>
    <t>　異なる会計間の相互充用のための支出や、定額運用基金に対する支出に要する経費です。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</si>
</sst>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_);[Red]\(0\)"/>
    <numFmt numFmtId="179" formatCode="\(0\);\(&quot;▲&quot;0\)"/>
    <numFmt numFmtId="180" formatCode="#,##0;&quot;▲ &quot;#,##0"/>
    <numFmt numFmtId="181" formatCode="\(\1\2\3\4\);\(&quot;▲&quot;\1\2\3\4\)"/>
    <numFmt numFmtId="182" formatCode="\(#,##0\);\(&quot;▲ &quot;#,##0\)"/>
    <numFmt numFmtId="183" formatCode="#,###;[Red]&quot;△&quot;#,###"/>
  </numFmts>
  <fonts count="5">
    <font>
      <sz val="10"/>
      <name val="ＭＳ Ｐ明朝"/>
      <family val="1"/>
    </font>
    <font>
      <sz val="6"/>
      <name val="ＭＳ Ｐ明朝"/>
      <family val="1"/>
    </font>
    <font>
      <sz val="10"/>
      <name val="ＭＳ 明朝"/>
      <family val="1"/>
    </font>
    <font>
      <b/>
      <sz val="12"/>
      <name val="ＭＳ 明朝"/>
      <family val="1"/>
    </font>
    <font>
      <sz val="8"/>
      <name val="ＭＳ 明朝"/>
      <family val="1"/>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s>
  <borders count="17">
    <border>
      <left/>
      <right/>
      <top/>
      <bottom/>
      <diagonal/>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18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3">
    <xf numFmtId="180" fontId="0" fillId="0" borderId="0" xfId="0" applyAlignment="1">
      <alignment/>
    </xf>
    <xf numFmtId="180" fontId="2" fillId="0" borderId="0" xfId="0" applyFont="1" applyAlignment="1">
      <alignment vertical="center"/>
    </xf>
    <xf numFmtId="180" fontId="0" fillId="0" borderId="0" xfId="0" applyAlignment="1">
      <alignment vertical="center"/>
    </xf>
    <xf numFmtId="180" fontId="2" fillId="2" borderId="0" xfId="0" applyFont="1" applyFill="1" applyBorder="1" applyAlignment="1" applyProtection="1">
      <alignment horizontal="center" vertical="center"/>
      <protection locked="0"/>
    </xf>
    <xf numFmtId="180" fontId="3" fillId="0" borderId="0" xfId="0" applyFont="1" applyAlignment="1" applyProtection="1">
      <alignment horizontal="left" vertical="center"/>
      <protection locked="0"/>
    </xf>
    <xf numFmtId="180" fontId="2" fillId="0" borderId="0" xfId="0" applyFont="1" applyAlignment="1" applyProtection="1">
      <alignment vertical="center"/>
      <protection locked="0"/>
    </xf>
    <xf numFmtId="180" fontId="2" fillId="0" borderId="0" xfId="0" applyFont="1" applyAlignment="1" applyProtection="1">
      <alignment horizontal="right" vertical="center"/>
      <protection locked="0"/>
    </xf>
    <xf numFmtId="180" fontId="4" fillId="0" borderId="0" xfId="0" applyFont="1" applyAlignment="1">
      <alignment vertical="center"/>
    </xf>
    <xf numFmtId="180" fontId="3" fillId="0" borderId="0" xfId="0" applyFont="1" applyAlignment="1">
      <alignment vertical="center"/>
    </xf>
    <xf numFmtId="180" fontId="2" fillId="2" borderId="1" xfId="0" applyFont="1" applyFill="1" applyBorder="1" applyAlignment="1" applyProtection="1">
      <alignment vertical="center"/>
      <protection locked="0"/>
    </xf>
    <xf numFmtId="180" fontId="2" fillId="3" borderId="2" xfId="0" applyFont="1" applyFill="1" applyBorder="1" applyAlignment="1" applyProtection="1">
      <alignment horizontal="center" vertical="center"/>
      <protection locked="0"/>
    </xf>
    <xf numFmtId="180" fontId="2" fillId="3" borderId="3" xfId="0" applyFont="1" applyFill="1" applyBorder="1" applyAlignment="1" applyProtection="1">
      <alignment horizontal="distributed" vertical="center"/>
      <protection locked="0"/>
    </xf>
    <xf numFmtId="180" fontId="2" fillId="0" borderId="4" xfId="0" applyFont="1" applyBorder="1" applyAlignment="1">
      <alignment vertical="center"/>
    </xf>
    <xf numFmtId="180" fontId="2" fillId="0" borderId="4" xfId="0" applyFont="1" applyBorder="1" applyAlignment="1" applyProtection="1">
      <alignment vertical="center"/>
      <protection locked="0"/>
    </xf>
    <xf numFmtId="182" fontId="2" fillId="3" borderId="2" xfId="0" applyNumberFormat="1" applyFont="1" applyFill="1" applyBorder="1" applyAlignment="1" applyProtection="1">
      <alignment horizontal="left" vertical="center"/>
      <protection locked="0"/>
    </xf>
    <xf numFmtId="182" fontId="2" fillId="0" borderId="4" xfId="0" applyNumberFormat="1" applyFont="1" applyBorder="1" applyAlignment="1" applyProtection="1">
      <alignment vertical="center"/>
      <protection locked="0"/>
    </xf>
    <xf numFmtId="182" fontId="2" fillId="0" borderId="4" xfId="0" applyNumberFormat="1" applyFont="1" applyBorder="1" applyAlignment="1">
      <alignment vertical="center"/>
    </xf>
    <xf numFmtId="180" fontId="2" fillId="0" borderId="5" xfId="0" applyFont="1" applyBorder="1" applyAlignment="1" applyProtection="1">
      <alignment vertical="center"/>
      <protection locked="0"/>
    </xf>
    <xf numFmtId="180" fontId="2" fillId="3" borderId="6" xfId="0" applyFont="1" applyFill="1" applyBorder="1" applyAlignment="1" applyProtection="1" quotePrefix="1">
      <alignment vertical="center"/>
      <protection locked="0"/>
    </xf>
    <xf numFmtId="180" fontId="2" fillId="3" borderId="6" xfId="0" applyFont="1" applyFill="1" applyBorder="1" applyAlignment="1" applyProtection="1">
      <alignment vertical="center"/>
      <protection locked="0"/>
    </xf>
    <xf numFmtId="180" fontId="2" fillId="4" borderId="4" xfId="0" applyFont="1" applyFill="1" applyBorder="1" applyAlignment="1">
      <alignment vertical="center"/>
    </xf>
    <xf numFmtId="180" fontId="2" fillId="0" borderId="4" xfId="0" applyFont="1" applyBorder="1" applyAlignment="1">
      <alignment horizontal="right" vertical="center"/>
    </xf>
    <xf numFmtId="182" fontId="2" fillId="0" borderId="5" xfId="0" applyNumberFormat="1" applyFont="1" applyBorder="1" applyAlignment="1" applyProtection="1">
      <alignment vertical="center"/>
      <protection locked="0"/>
    </xf>
    <xf numFmtId="180" fontId="0" fillId="0" borderId="0" xfId="0" applyAlignment="1">
      <alignment horizontal="right" vertical="center"/>
    </xf>
    <xf numFmtId="180" fontId="2" fillId="0" borderId="4" xfId="0" applyFont="1" applyFill="1" applyBorder="1" applyAlignment="1">
      <alignment vertical="center"/>
    </xf>
    <xf numFmtId="180" fontId="2" fillId="0" borderId="5" xfId="0" applyFont="1" applyFill="1" applyBorder="1" applyAlignment="1">
      <alignment vertical="center"/>
    </xf>
    <xf numFmtId="180" fontId="2" fillId="0" borderId="5" xfId="0" applyFont="1" applyFill="1" applyBorder="1" applyAlignment="1" applyProtection="1">
      <alignment vertical="center"/>
      <protection locked="0"/>
    </xf>
    <xf numFmtId="180" fontId="2" fillId="0" borderId="4" xfId="0" applyFont="1" applyFill="1" applyBorder="1" applyAlignment="1" applyProtection="1">
      <alignment vertical="center"/>
      <protection locked="0"/>
    </xf>
    <xf numFmtId="49" fontId="2" fillId="0" borderId="4" xfId="0" applyNumberFormat="1" applyFont="1" applyFill="1" applyBorder="1" applyAlignment="1">
      <alignment horizontal="right" vertical="center"/>
    </xf>
    <xf numFmtId="180" fontId="2" fillId="5" borderId="4" xfId="0" applyFont="1" applyFill="1" applyBorder="1" applyAlignment="1">
      <alignment horizontal="right" vertical="center"/>
    </xf>
    <xf numFmtId="180" fontId="2" fillId="5" borderId="4" xfId="0" applyFont="1" applyFill="1" applyBorder="1" applyAlignment="1">
      <alignment vertical="center"/>
    </xf>
    <xf numFmtId="180" fontId="2" fillId="2" borderId="7" xfId="0" applyFont="1" applyFill="1" applyBorder="1" applyAlignment="1" applyProtection="1">
      <alignment horizontal="left" vertical="center"/>
      <protection locked="0"/>
    </xf>
    <xf numFmtId="180" fontId="2" fillId="3" borderId="2" xfId="0" applyFont="1" applyFill="1" applyBorder="1" applyAlignment="1" applyProtection="1">
      <alignment horizontal="distributed" vertical="center"/>
      <protection locked="0"/>
    </xf>
    <xf numFmtId="180" fontId="2" fillId="3" borderId="6" xfId="0" applyFont="1" applyFill="1" applyBorder="1" applyAlignment="1" applyProtection="1">
      <alignment horizontal="distributed" vertical="center"/>
      <protection locked="0"/>
    </xf>
    <xf numFmtId="180" fontId="2" fillId="3" borderId="3" xfId="0" applyFont="1" applyFill="1" applyBorder="1" applyAlignment="1" applyProtection="1">
      <alignment horizontal="distributed" vertical="center"/>
      <protection locked="0"/>
    </xf>
    <xf numFmtId="180" fontId="2" fillId="2" borderId="8" xfId="0" applyFont="1" applyFill="1" applyBorder="1" applyAlignment="1" applyProtection="1">
      <alignment horizontal="left" vertical="center"/>
      <protection locked="0"/>
    </xf>
    <xf numFmtId="180" fontId="2" fillId="2" borderId="0" xfId="0" applyFont="1" applyFill="1" applyBorder="1" applyAlignment="1" applyProtection="1">
      <alignment horizontal="left" vertical="center"/>
      <protection locked="0"/>
    </xf>
    <xf numFmtId="180" fontId="2" fillId="2" borderId="9" xfId="0" applyFont="1" applyFill="1" applyBorder="1" applyAlignment="1" applyProtection="1">
      <alignment horizontal="left" vertical="center"/>
      <protection locked="0"/>
    </xf>
    <xf numFmtId="180" fontId="2" fillId="2" borderId="10" xfId="0" applyFont="1" applyFill="1" applyBorder="1" applyAlignment="1" applyProtection="1">
      <alignment horizontal="left" vertical="center"/>
      <protection locked="0"/>
    </xf>
    <xf numFmtId="180" fontId="2" fillId="2" borderId="11" xfId="0" applyFont="1" applyFill="1" applyBorder="1" applyAlignment="1" applyProtection="1">
      <alignment horizontal="left" vertical="center"/>
      <protection locked="0"/>
    </xf>
    <xf numFmtId="180" fontId="2" fillId="2" borderId="12" xfId="0" applyFont="1" applyFill="1" applyBorder="1" applyAlignment="1" applyProtection="1">
      <alignment horizontal="center" vertical="center"/>
      <protection locked="0"/>
    </xf>
    <xf numFmtId="180" fontId="2" fillId="2" borderId="1" xfId="0" applyFont="1" applyFill="1" applyBorder="1" applyAlignment="1" applyProtection="1">
      <alignment horizontal="center" vertical="center"/>
      <protection locked="0"/>
    </xf>
    <xf numFmtId="180" fontId="2" fillId="2" borderId="13" xfId="0" applyFont="1" applyFill="1" applyBorder="1" applyAlignment="1" applyProtection="1">
      <alignment horizontal="center" vertical="center"/>
      <protection locked="0"/>
    </xf>
    <xf numFmtId="180" fontId="2" fillId="2" borderId="8" xfId="0" applyFont="1" applyFill="1" applyBorder="1" applyAlignment="1" applyProtection="1">
      <alignment horizontal="center" vertical="center"/>
      <protection locked="0"/>
    </xf>
    <xf numFmtId="180" fontId="2" fillId="2" borderId="0" xfId="0" applyFont="1" applyFill="1" applyBorder="1" applyAlignment="1" applyProtection="1">
      <alignment horizontal="center" vertical="center"/>
      <protection locked="0"/>
    </xf>
    <xf numFmtId="180" fontId="2" fillId="2" borderId="9" xfId="0" applyFont="1" applyFill="1" applyBorder="1" applyAlignment="1" applyProtection="1">
      <alignment horizontal="center" vertical="center"/>
      <protection locked="0"/>
    </xf>
    <xf numFmtId="180" fontId="2" fillId="4" borderId="2" xfId="0" applyFont="1" applyFill="1" applyBorder="1" applyAlignment="1" applyProtection="1">
      <alignment horizontal="center" vertical="center"/>
      <protection locked="0"/>
    </xf>
    <xf numFmtId="180" fontId="2" fillId="4" borderId="6" xfId="0" applyFont="1" applyFill="1" applyBorder="1" applyAlignment="1" applyProtection="1">
      <alignment horizontal="center" vertical="center"/>
      <protection locked="0"/>
    </xf>
    <xf numFmtId="180" fontId="2" fillId="4" borderId="3" xfId="0" applyFont="1" applyFill="1" applyBorder="1" applyAlignment="1" applyProtection="1">
      <alignment horizontal="center" vertical="center"/>
      <protection locked="0"/>
    </xf>
    <xf numFmtId="182" fontId="2" fillId="3" borderId="6" xfId="0" applyNumberFormat="1" applyFont="1" applyFill="1" applyBorder="1" applyAlignment="1" applyProtection="1">
      <alignment horizontal="distributed" vertical="center"/>
      <protection locked="0"/>
    </xf>
    <xf numFmtId="182" fontId="2" fillId="3" borderId="3" xfId="0" applyNumberFormat="1" applyFont="1" applyFill="1" applyBorder="1" applyAlignment="1" applyProtection="1">
      <alignment horizontal="distributed" vertical="center"/>
      <protection locked="0"/>
    </xf>
    <xf numFmtId="180" fontId="2" fillId="3" borderId="6" xfId="0" applyFont="1" applyFill="1" applyBorder="1" applyAlignment="1" applyProtection="1">
      <alignment horizontal="distributed" vertical="center" wrapText="1"/>
      <protection locked="0"/>
    </xf>
    <xf numFmtId="180" fontId="2" fillId="3" borderId="3" xfId="0" applyFont="1" applyFill="1" applyBorder="1" applyAlignment="1" applyProtection="1">
      <alignment horizontal="distributed" vertical="center" wrapText="1"/>
      <protection locked="0"/>
    </xf>
    <xf numFmtId="180" fontId="2" fillId="2" borderId="14" xfId="0" applyFont="1" applyFill="1" applyBorder="1" applyAlignment="1" applyProtection="1">
      <alignment horizontal="center" vertical="center"/>
      <protection locked="0"/>
    </xf>
    <xf numFmtId="180" fontId="2" fillId="2" borderId="15" xfId="0" applyFont="1" applyFill="1" applyBorder="1" applyAlignment="1" applyProtection="1">
      <alignment horizontal="center" vertical="center"/>
      <protection locked="0"/>
    </xf>
    <xf numFmtId="180" fontId="2" fillId="2" borderId="16" xfId="0" applyFont="1" applyFill="1" applyBorder="1" applyAlignment="1" applyProtection="1">
      <alignment horizontal="center" vertical="center"/>
      <protection locked="0"/>
    </xf>
    <xf numFmtId="180" fontId="2" fillId="2" borderId="14" xfId="0" applyFont="1" applyFill="1" applyBorder="1" applyAlignment="1" applyProtection="1">
      <alignment horizontal="center" vertical="center" wrapText="1"/>
      <protection locked="0"/>
    </xf>
    <xf numFmtId="180" fontId="2" fillId="2" borderId="15" xfId="0" applyFont="1" applyFill="1" applyBorder="1" applyAlignment="1" applyProtection="1">
      <alignment horizontal="center" vertical="center" wrapText="1"/>
      <protection locked="0"/>
    </xf>
    <xf numFmtId="180" fontId="2" fillId="2" borderId="16" xfId="0" applyFont="1" applyFill="1" applyBorder="1" applyAlignment="1" applyProtection="1">
      <alignment horizontal="center" vertical="center" wrapText="1"/>
      <protection locked="0"/>
    </xf>
    <xf numFmtId="180" fontId="2" fillId="0" borderId="1" xfId="0" applyFont="1" applyFill="1" applyBorder="1" applyAlignment="1" applyProtection="1">
      <alignment horizontal="distributed" vertical="center"/>
      <protection locked="0"/>
    </xf>
    <xf numFmtId="180" fontId="2" fillId="5" borderId="2" xfId="0" applyFont="1" applyFill="1" applyBorder="1" applyAlignment="1" applyProtection="1">
      <alignment horizontal="distributed" vertical="center"/>
      <protection locked="0"/>
    </xf>
    <xf numFmtId="180" fontId="2" fillId="5" borderId="6" xfId="0" applyFont="1" applyFill="1" applyBorder="1" applyAlignment="1" applyProtection="1">
      <alignment horizontal="distributed" vertical="center"/>
      <protection locked="0"/>
    </xf>
    <xf numFmtId="180" fontId="2" fillId="5" borderId="3" xfId="0" applyFont="1" applyFill="1" applyBorder="1" applyAlignment="1" applyProtection="1">
      <alignment horizontal="distributed"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2</xdr:col>
      <xdr:colOff>0</xdr:colOff>
      <xdr:row>0</xdr:row>
      <xdr:rowOff>0</xdr:rowOff>
    </xdr:to>
    <xdr:sp>
      <xdr:nvSpPr>
        <xdr:cNvPr id="1" name="Line 1"/>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2" name="Line 2"/>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3" name="Line 3"/>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4" name="Line 4"/>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5" name="Line 5"/>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6" name="Line 6"/>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7" name="Line 7"/>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8" name="Line 8"/>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9" name="Line 9"/>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10" name="Line 10"/>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11" name="Line 11"/>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12" name="Line 12"/>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13" name="Line 13"/>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14" name="Line 14"/>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15" name="Line 15"/>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16" name="Line 16"/>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17" name="Line 17"/>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18" name="Line 18"/>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19" name="Line 19"/>
        <xdr:cNvSpPr>
          <a:spLocks/>
        </xdr:cNvSpPr>
      </xdr:nvSpPr>
      <xdr:spPr>
        <a:xfrm>
          <a:off x="190500" y="466725"/>
          <a:ext cx="23717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20" name="Line 20"/>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P76"/>
  <sheetViews>
    <sheetView showZeros="0" tabSelected="1" workbookViewId="0" topLeftCell="A1">
      <pane xSplit="6" ySplit="6" topLeftCell="G7" activePane="bottomRight" state="frozen"/>
      <selection pane="topLeft" activeCell="A1" sqref="A1"/>
      <selection pane="topRight" activeCell="G1" sqref="G1"/>
      <selection pane="bottomLeft" activeCell="A7" sqref="A7"/>
      <selection pane="bottomRight" activeCell="A1" sqref="A1"/>
    </sheetView>
  </sheetViews>
  <sheetFormatPr defaultColWidth="9.140625" defaultRowHeight="12"/>
  <cols>
    <col min="1" max="1" width="2.7109375" style="2" customWidth="1"/>
    <col min="2" max="2" width="4.7109375" style="2" customWidth="1"/>
    <col min="3" max="3" width="2.7109375" style="2" customWidth="1"/>
    <col min="4" max="5" width="3.7109375" style="2" customWidth="1"/>
    <col min="6" max="6" width="20.57421875" style="2" customWidth="1"/>
    <col min="7" max="16" width="20.7109375" style="2" customWidth="1"/>
    <col min="17" max="16384" width="9.140625" style="2" customWidth="1"/>
  </cols>
  <sheetData>
    <row r="1" spans="2:16" ht="18" customHeight="1">
      <c r="B1" s="4" t="s">
        <v>3</v>
      </c>
      <c r="C1" s="4"/>
      <c r="D1" s="4"/>
      <c r="E1" s="4"/>
      <c r="F1" s="4"/>
      <c r="G1" s="8" t="s">
        <v>64</v>
      </c>
      <c r="H1" s="5"/>
      <c r="I1" s="5"/>
      <c r="J1" s="5"/>
      <c r="K1" s="5"/>
      <c r="L1" s="5"/>
      <c r="M1" s="5"/>
      <c r="N1" s="5"/>
      <c r="O1" s="5"/>
      <c r="P1" s="6" t="s">
        <v>5</v>
      </c>
    </row>
    <row r="2" spans="2:16" ht="18" customHeight="1">
      <c r="B2" s="5" t="s">
        <v>2</v>
      </c>
      <c r="C2" s="5"/>
      <c r="D2" s="5"/>
      <c r="E2" s="5"/>
      <c r="F2" s="5"/>
      <c r="P2" s="23" t="s">
        <v>65</v>
      </c>
    </row>
    <row r="3" spans="2:16" ht="12">
      <c r="B3" s="40" t="s">
        <v>6</v>
      </c>
      <c r="C3" s="41"/>
      <c r="D3" s="41"/>
      <c r="E3" s="41"/>
      <c r="F3" s="42"/>
      <c r="G3" s="53" t="s">
        <v>66</v>
      </c>
      <c r="H3" s="53" t="s">
        <v>67</v>
      </c>
      <c r="I3" s="9"/>
      <c r="J3" s="56" t="s">
        <v>68</v>
      </c>
      <c r="K3" s="53" t="s">
        <v>69</v>
      </c>
      <c r="L3" s="53" t="s">
        <v>70</v>
      </c>
      <c r="M3" s="53" t="s">
        <v>71</v>
      </c>
      <c r="N3" s="53" t="s">
        <v>72</v>
      </c>
      <c r="O3" s="53" t="s">
        <v>73</v>
      </c>
      <c r="P3" s="53" t="s">
        <v>74</v>
      </c>
    </row>
    <row r="4" spans="2:16" ht="12" customHeight="1">
      <c r="B4" s="43"/>
      <c r="C4" s="44"/>
      <c r="D4" s="44"/>
      <c r="E4" s="44"/>
      <c r="F4" s="45"/>
      <c r="G4" s="54"/>
      <c r="H4" s="54"/>
      <c r="I4" s="3" t="s">
        <v>75</v>
      </c>
      <c r="J4" s="57"/>
      <c r="K4" s="54"/>
      <c r="L4" s="54"/>
      <c r="M4" s="54"/>
      <c r="N4" s="54"/>
      <c r="O4" s="54"/>
      <c r="P4" s="54"/>
    </row>
    <row r="5" spans="2:16" ht="12">
      <c r="B5" s="35" t="s">
        <v>7</v>
      </c>
      <c r="C5" s="36"/>
      <c r="D5" s="36"/>
      <c r="E5" s="36"/>
      <c r="F5" s="37"/>
      <c r="G5" s="54"/>
      <c r="H5" s="54"/>
      <c r="I5" s="3" t="s">
        <v>76</v>
      </c>
      <c r="J5" s="57"/>
      <c r="K5" s="54"/>
      <c r="L5" s="54"/>
      <c r="M5" s="54"/>
      <c r="N5" s="54"/>
      <c r="O5" s="54"/>
      <c r="P5" s="54"/>
    </row>
    <row r="6" spans="2:16" ht="12">
      <c r="B6" s="38"/>
      <c r="C6" s="31"/>
      <c r="D6" s="31"/>
      <c r="E6" s="31"/>
      <c r="F6" s="39"/>
      <c r="G6" s="55"/>
      <c r="H6" s="55"/>
      <c r="I6" s="3"/>
      <c r="J6" s="58"/>
      <c r="K6" s="55"/>
      <c r="L6" s="55"/>
      <c r="M6" s="55"/>
      <c r="N6" s="55"/>
      <c r="O6" s="55"/>
      <c r="P6" s="55"/>
    </row>
    <row r="7" spans="2:16" ht="12">
      <c r="B7" s="10" t="s">
        <v>8</v>
      </c>
      <c r="C7" s="33" t="s">
        <v>9</v>
      </c>
      <c r="D7" s="33"/>
      <c r="E7" s="33"/>
      <c r="F7" s="34"/>
      <c r="G7" s="12">
        <f>SUM(H7:P7)</f>
        <v>234152822</v>
      </c>
      <c r="H7" s="13">
        <v>45857778</v>
      </c>
      <c r="I7" s="13">
        <v>7415423</v>
      </c>
      <c r="J7" s="13">
        <v>72673</v>
      </c>
      <c r="K7" s="13"/>
      <c r="L7" s="13">
        <v>438817</v>
      </c>
      <c r="M7" s="13">
        <v>685572</v>
      </c>
      <c r="N7" s="13"/>
      <c r="O7" s="13"/>
      <c r="P7" s="13">
        <v>179682559</v>
      </c>
    </row>
    <row r="8" spans="2:16" ht="12">
      <c r="B8" s="14"/>
      <c r="C8" s="49" t="s">
        <v>10</v>
      </c>
      <c r="D8" s="49"/>
      <c r="E8" s="49"/>
      <c r="F8" s="50"/>
      <c r="G8" s="16">
        <f>SUM(H8:P8)</f>
        <v>174185381</v>
      </c>
      <c r="H8" s="15">
        <v>42293425</v>
      </c>
      <c r="I8" s="15">
        <v>7056331</v>
      </c>
      <c r="J8" s="15">
        <v>72673</v>
      </c>
      <c r="K8" s="15"/>
      <c r="L8" s="15"/>
      <c r="M8" s="15">
        <v>43864</v>
      </c>
      <c r="N8" s="15"/>
      <c r="O8" s="22"/>
      <c r="P8" s="15">
        <v>124719088</v>
      </c>
    </row>
    <row r="9" spans="2:16" ht="12">
      <c r="B9" s="10" t="s">
        <v>11</v>
      </c>
      <c r="C9" s="33" t="s">
        <v>12</v>
      </c>
      <c r="D9" s="33"/>
      <c r="E9" s="33"/>
      <c r="F9" s="34"/>
      <c r="G9" s="12">
        <f>SUM(H9:P9)</f>
        <v>23695620</v>
      </c>
      <c r="H9" s="13">
        <v>1703934</v>
      </c>
      <c r="I9" s="13">
        <v>2642075</v>
      </c>
      <c r="J9" s="13">
        <v>50562</v>
      </c>
      <c r="K9" s="13">
        <v>399645</v>
      </c>
      <c r="L9" s="13">
        <v>702478</v>
      </c>
      <c r="M9" s="13">
        <v>428682</v>
      </c>
      <c r="N9" s="13">
        <v>25410</v>
      </c>
      <c r="O9" s="17"/>
      <c r="P9" s="13">
        <v>17742834</v>
      </c>
    </row>
    <row r="10" spans="2:16" ht="12">
      <c r="B10" s="10" t="s">
        <v>13</v>
      </c>
      <c r="C10" s="33" t="s">
        <v>14</v>
      </c>
      <c r="D10" s="33"/>
      <c r="E10" s="33"/>
      <c r="F10" s="34"/>
      <c r="G10" s="12">
        <f>SUM(H10:P10)</f>
        <v>3645776</v>
      </c>
      <c r="H10" s="13">
        <v>521198</v>
      </c>
      <c r="I10" s="13">
        <v>431728</v>
      </c>
      <c r="J10" s="13">
        <v>13789</v>
      </c>
      <c r="K10" s="13">
        <v>84266</v>
      </c>
      <c r="L10" s="13">
        <v>1603</v>
      </c>
      <c r="M10" s="13">
        <v>2218</v>
      </c>
      <c r="N10" s="13">
        <v>86746</v>
      </c>
      <c r="O10" s="17"/>
      <c r="P10" s="13">
        <v>2504228</v>
      </c>
    </row>
    <row r="11" spans="2:16" ht="12">
      <c r="B11" s="10" t="s">
        <v>15</v>
      </c>
      <c r="C11" s="33" t="s">
        <v>16</v>
      </c>
      <c r="D11" s="33"/>
      <c r="E11" s="33"/>
      <c r="F11" s="34"/>
      <c r="G11" s="12">
        <f>SUM(H11:P11)</f>
        <v>17113637</v>
      </c>
      <c r="H11" s="13">
        <v>6559957</v>
      </c>
      <c r="I11" s="13"/>
      <c r="J11" s="13">
        <v>154810</v>
      </c>
      <c r="K11" s="13"/>
      <c r="L11" s="13"/>
      <c r="M11" s="13">
        <v>278995</v>
      </c>
      <c r="N11" s="13"/>
      <c r="O11" s="17"/>
      <c r="P11" s="13">
        <v>10119875</v>
      </c>
    </row>
    <row r="12" spans="2:16" ht="12">
      <c r="B12" s="10" t="s">
        <v>17</v>
      </c>
      <c r="C12" s="33" t="s">
        <v>18</v>
      </c>
      <c r="D12" s="33"/>
      <c r="E12" s="33"/>
      <c r="F12" s="34"/>
      <c r="G12" s="24">
        <f>+G13+G14+G15+G16</f>
        <v>107236797</v>
      </c>
      <c r="H12" s="24">
        <f aca="true" t="shared" si="0" ref="H12:P12">SUM(H13:H16)</f>
        <v>8429501</v>
      </c>
      <c r="I12" s="24">
        <f t="shared" si="0"/>
        <v>301726</v>
      </c>
      <c r="J12" s="24">
        <f t="shared" si="0"/>
        <v>54165</v>
      </c>
      <c r="K12" s="24">
        <f t="shared" si="0"/>
        <v>17174</v>
      </c>
      <c r="L12" s="24">
        <f t="shared" si="0"/>
        <v>1067253</v>
      </c>
      <c r="M12" s="24">
        <f t="shared" si="0"/>
        <v>674153</v>
      </c>
      <c r="N12" s="24">
        <f t="shared" si="0"/>
        <v>327785</v>
      </c>
      <c r="O12" s="25"/>
      <c r="P12" s="24">
        <f t="shared" si="0"/>
        <v>96365040</v>
      </c>
    </row>
    <row r="13" spans="2:16" ht="12">
      <c r="B13" s="10"/>
      <c r="C13" s="18" t="s">
        <v>4</v>
      </c>
      <c r="D13" s="33" t="s">
        <v>19</v>
      </c>
      <c r="E13" s="33"/>
      <c r="F13" s="34"/>
      <c r="G13" s="24">
        <f>SUM(H13:P13)</f>
        <v>696477</v>
      </c>
      <c r="H13" s="26"/>
      <c r="I13" s="27">
        <v>1170</v>
      </c>
      <c r="J13" s="27"/>
      <c r="K13" s="27">
        <v>2409</v>
      </c>
      <c r="L13" s="27">
        <v>289</v>
      </c>
      <c r="M13" s="27">
        <v>74283</v>
      </c>
      <c r="N13" s="27">
        <v>316483</v>
      </c>
      <c r="O13" s="26"/>
      <c r="P13" s="27">
        <v>301843</v>
      </c>
    </row>
    <row r="14" spans="2:16" ht="12">
      <c r="B14" s="10"/>
      <c r="C14" s="18" t="s">
        <v>20</v>
      </c>
      <c r="D14" s="33" t="s">
        <v>21</v>
      </c>
      <c r="E14" s="33"/>
      <c r="F14" s="34"/>
      <c r="G14" s="24">
        <f>SUM(H14:P14)</f>
        <v>3828</v>
      </c>
      <c r="H14" s="27"/>
      <c r="I14" s="27"/>
      <c r="J14" s="27"/>
      <c r="K14" s="27"/>
      <c r="L14" s="27"/>
      <c r="M14" s="27"/>
      <c r="N14" s="27"/>
      <c r="O14" s="26"/>
      <c r="P14" s="27">
        <v>3828</v>
      </c>
    </row>
    <row r="15" spans="2:16" ht="12">
      <c r="B15" s="10"/>
      <c r="C15" s="18" t="s">
        <v>22</v>
      </c>
      <c r="D15" s="33" t="s">
        <v>23</v>
      </c>
      <c r="E15" s="33"/>
      <c r="F15" s="34"/>
      <c r="G15" s="24">
        <f>SUM(H15:P15)</f>
        <v>48546070</v>
      </c>
      <c r="H15" s="27">
        <v>4827318</v>
      </c>
      <c r="I15" s="27">
        <v>32951</v>
      </c>
      <c r="J15" s="27"/>
      <c r="K15" s="27">
        <v>11933</v>
      </c>
      <c r="L15" s="27">
        <v>1011607</v>
      </c>
      <c r="M15" s="27">
        <v>46176</v>
      </c>
      <c r="N15" s="27"/>
      <c r="O15" s="26"/>
      <c r="P15" s="27">
        <v>42616085</v>
      </c>
    </row>
    <row r="16" spans="2:16" ht="12">
      <c r="B16" s="10"/>
      <c r="C16" s="18" t="s">
        <v>24</v>
      </c>
      <c r="D16" s="33" t="s">
        <v>25</v>
      </c>
      <c r="E16" s="33"/>
      <c r="F16" s="34"/>
      <c r="G16" s="24">
        <f>SUM(H16:P16)</f>
        <v>57990422</v>
      </c>
      <c r="H16" s="27">
        <v>3602183</v>
      </c>
      <c r="I16" s="27">
        <v>267605</v>
      </c>
      <c r="J16" s="27">
        <v>54165</v>
      </c>
      <c r="K16" s="27">
        <v>2832</v>
      </c>
      <c r="L16" s="27">
        <v>55357</v>
      </c>
      <c r="M16" s="27">
        <v>553694</v>
      </c>
      <c r="N16" s="27">
        <v>11302</v>
      </c>
      <c r="O16" s="26"/>
      <c r="P16" s="27">
        <v>53443284</v>
      </c>
    </row>
    <row r="17" spans="2:16" ht="12">
      <c r="B17" s="10" t="s">
        <v>26</v>
      </c>
      <c r="C17" s="33" t="s">
        <v>27</v>
      </c>
      <c r="D17" s="33"/>
      <c r="E17" s="33"/>
      <c r="F17" s="34"/>
      <c r="G17" s="24">
        <f>+G18+G23+G28+G29+G30</f>
        <v>159168723</v>
      </c>
      <c r="H17" s="24">
        <f aca="true" t="shared" si="1" ref="H17:P17">+H18+H23+H28+H29+H30</f>
        <v>40664928</v>
      </c>
      <c r="I17" s="24">
        <f t="shared" si="1"/>
        <v>11742</v>
      </c>
      <c r="J17" s="24">
        <f t="shared" si="1"/>
        <v>7413584</v>
      </c>
      <c r="K17" s="24">
        <f t="shared" si="1"/>
        <v>10291</v>
      </c>
      <c r="L17" s="24">
        <f t="shared" si="1"/>
        <v>148246</v>
      </c>
      <c r="M17" s="24">
        <f t="shared" si="1"/>
        <v>1937345</v>
      </c>
      <c r="N17" s="24">
        <f t="shared" si="1"/>
        <v>7641307</v>
      </c>
      <c r="O17" s="24">
        <f t="shared" si="1"/>
        <v>61942600</v>
      </c>
      <c r="P17" s="24">
        <f t="shared" si="1"/>
        <v>39398680</v>
      </c>
    </row>
    <row r="18" spans="2:16" ht="12">
      <c r="B18" s="10"/>
      <c r="C18" s="18" t="s">
        <v>28</v>
      </c>
      <c r="D18" s="33" t="s">
        <v>29</v>
      </c>
      <c r="E18" s="33"/>
      <c r="F18" s="34"/>
      <c r="G18" s="24">
        <f>+G19+G20</f>
        <v>71618571</v>
      </c>
      <c r="H18" s="24">
        <f aca="true" t="shared" si="2" ref="H18:P18">+H19+H20</f>
        <v>40420316</v>
      </c>
      <c r="I18" s="24">
        <f t="shared" si="2"/>
        <v>0</v>
      </c>
      <c r="J18" s="24">
        <f t="shared" si="2"/>
        <v>2647609</v>
      </c>
      <c r="K18" s="24">
        <f t="shared" si="2"/>
        <v>0</v>
      </c>
      <c r="L18" s="24">
        <f t="shared" si="2"/>
        <v>54323</v>
      </c>
      <c r="M18" s="24">
        <f t="shared" si="2"/>
        <v>57906</v>
      </c>
      <c r="N18" s="24">
        <f t="shared" si="2"/>
        <v>1980859</v>
      </c>
      <c r="O18" s="24">
        <f t="shared" si="2"/>
        <v>21189600</v>
      </c>
      <c r="P18" s="24">
        <f t="shared" si="2"/>
        <v>5267958</v>
      </c>
    </row>
    <row r="19" spans="2:16" ht="12">
      <c r="B19" s="10"/>
      <c r="C19" s="19"/>
      <c r="D19" s="18" t="s">
        <v>30</v>
      </c>
      <c r="E19" s="33" t="s">
        <v>31</v>
      </c>
      <c r="F19" s="34"/>
      <c r="G19" s="24">
        <f>SUM(H19:P19)</f>
        <v>58231792</v>
      </c>
      <c r="H19" s="27">
        <v>29068920</v>
      </c>
      <c r="I19" s="27"/>
      <c r="J19" s="27">
        <v>2634199</v>
      </c>
      <c r="K19" s="27"/>
      <c r="L19" s="27">
        <v>54323</v>
      </c>
      <c r="M19" s="27">
        <v>57906</v>
      </c>
      <c r="N19" s="27">
        <v>1955386</v>
      </c>
      <c r="O19" s="27">
        <v>20571600</v>
      </c>
      <c r="P19" s="27">
        <v>3889458</v>
      </c>
    </row>
    <row r="20" spans="2:16" ht="12">
      <c r="B20" s="10"/>
      <c r="C20" s="19"/>
      <c r="D20" s="18" t="s">
        <v>32</v>
      </c>
      <c r="E20" s="33" t="s">
        <v>33</v>
      </c>
      <c r="F20" s="34"/>
      <c r="G20" s="24">
        <f>+G21+G22</f>
        <v>13386779</v>
      </c>
      <c r="H20" s="24">
        <f aca="true" t="shared" si="3" ref="H20:P20">+H21+H22</f>
        <v>11351396</v>
      </c>
      <c r="I20" s="24">
        <f t="shared" si="3"/>
        <v>0</v>
      </c>
      <c r="J20" s="24">
        <f t="shared" si="3"/>
        <v>13410</v>
      </c>
      <c r="K20" s="24">
        <f t="shared" si="3"/>
        <v>0</v>
      </c>
      <c r="L20" s="24">
        <f t="shared" si="3"/>
        <v>0</v>
      </c>
      <c r="M20" s="24">
        <f t="shared" si="3"/>
        <v>0</v>
      </c>
      <c r="N20" s="24">
        <f t="shared" si="3"/>
        <v>25473</v>
      </c>
      <c r="O20" s="24">
        <f t="shared" si="3"/>
        <v>618000</v>
      </c>
      <c r="P20" s="24">
        <f t="shared" si="3"/>
        <v>1378500</v>
      </c>
    </row>
    <row r="21" spans="2:16" ht="12">
      <c r="B21" s="10"/>
      <c r="C21" s="19"/>
      <c r="D21" s="19"/>
      <c r="E21" s="18" t="s">
        <v>77</v>
      </c>
      <c r="F21" s="11" t="s">
        <v>23</v>
      </c>
      <c r="G21" s="24">
        <f>SUM(H21:P21)</f>
        <v>6462699</v>
      </c>
      <c r="H21" s="27">
        <v>6351745</v>
      </c>
      <c r="I21" s="27"/>
      <c r="J21" s="27">
        <v>900</v>
      </c>
      <c r="K21" s="27"/>
      <c r="L21" s="27"/>
      <c r="M21" s="27"/>
      <c r="N21" s="27"/>
      <c r="O21" s="27">
        <v>8000</v>
      </c>
      <c r="P21" s="27">
        <v>102054</v>
      </c>
    </row>
    <row r="22" spans="2:16" ht="12">
      <c r="B22" s="10"/>
      <c r="C22" s="19"/>
      <c r="D22" s="19"/>
      <c r="E22" s="18" t="s">
        <v>34</v>
      </c>
      <c r="F22" s="11" t="s">
        <v>25</v>
      </c>
      <c r="G22" s="24">
        <f>SUM(H22:P22)</f>
        <v>6924080</v>
      </c>
      <c r="H22" s="27">
        <v>4999651</v>
      </c>
      <c r="I22" s="27"/>
      <c r="J22" s="27">
        <v>12510</v>
      </c>
      <c r="K22" s="27"/>
      <c r="L22" s="27"/>
      <c r="M22" s="27"/>
      <c r="N22" s="27">
        <v>25473</v>
      </c>
      <c r="O22" s="27">
        <v>610000</v>
      </c>
      <c r="P22" s="27">
        <v>1276446</v>
      </c>
    </row>
    <row r="23" spans="2:16" ht="12">
      <c r="B23" s="10"/>
      <c r="C23" s="18" t="s">
        <v>20</v>
      </c>
      <c r="D23" s="33" t="s">
        <v>35</v>
      </c>
      <c r="E23" s="33"/>
      <c r="F23" s="34"/>
      <c r="G23" s="24">
        <f>+G24+G25</f>
        <v>69665547</v>
      </c>
      <c r="H23" s="25"/>
      <c r="I23" s="24">
        <f aca="true" t="shared" si="4" ref="I23:P23">+I24+I25</f>
        <v>11742</v>
      </c>
      <c r="J23" s="24">
        <f t="shared" si="4"/>
        <v>2331471</v>
      </c>
      <c r="K23" s="24">
        <f t="shared" si="4"/>
        <v>10291</v>
      </c>
      <c r="L23" s="24">
        <f t="shared" si="4"/>
        <v>93923</v>
      </c>
      <c r="M23" s="24">
        <f t="shared" si="4"/>
        <v>177226</v>
      </c>
      <c r="N23" s="24">
        <f t="shared" si="4"/>
        <v>5545600</v>
      </c>
      <c r="O23" s="24">
        <f t="shared" si="4"/>
        <v>31312000</v>
      </c>
      <c r="P23" s="24">
        <f t="shared" si="4"/>
        <v>30183294</v>
      </c>
    </row>
    <row r="24" spans="2:16" ht="12">
      <c r="B24" s="10"/>
      <c r="C24" s="19"/>
      <c r="D24" s="18" t="s">
        <v>36</v>
      </c>
      <c r="E24" s="33" t="s">
        <v>31</v>
      </c>
      <c r="F24" s="34"/>
      <c r="G24" s="24">
        <f>SUM(H24:P24)</f>
        <v>55199928</v>
      </c>
      <c r="H24" s="26"/>
      <c r="I24" s="27">
        <v>11742</v>
      </c>
      <c r="J24" s="27">
        <v>1500085</v>
      </c>
      <c r="K24" s="27">
        <v>10291</v>
      </c>
      <c r="L24" s="27">
        <v>10348</v>
      </c>
      <c r="M24" s="27">
        <v>56811</v>
      </c>
      <c r="N24" s="27">
        <v>4516409</v>
      </c>
      <c r="O24" s="27">
        <v>30946000</v>
      </c>
      <c r="P24" s="27">
        <v>18148242</v>
      </c>
    </row>
    <row r="25" spans="2:16" ht="12">
      <c r="B25" s="10"/>
      <c r="C25" s="19"/>
      <c r="D25" s="18" t="s">
        <v>32</v>
      </c>
      <c r="E25" s="33" t="s">
        <v>33</v>
      </c>
      <c r="F25" s="34"/>
      <c r="G25" s="24">
        <f>+G26+G27</f>
        <v>14465619</v>
      </c>
      <c r="H25" s="25"/>
      <c r="I25" s="24">
        <f aca="true" t="shared" si="5" ref="I25:P25">+I26+I27</f>
        <v>0</v>
      </c>
      <c r="J25" s="24">
        <f t="shared" si="5"/>
        <v>831386</v>
      </c>
      <c r="K25" s="24">
        <f t="shared" si="5"/>
        <v>0</v>
      </c>
      <c r="L25" s="24">
        <f t="shared" si="5"/>
        <v>83575</v>
      </c>
      <c r="M25" s="24">
        <f t="shared" si="5"/>
        <v>120415</v>
      </c>
      <c r="N25" s="24">
        <f t="shared" si="5"/>
        <v>1029191</v>
      </c>
      <c r="O25" s="24">
        <f t="shared" si="5"/>
        <v>366000</v>
      </c>
      <c r="P25" s="24">
        <f t="shared" si="5"/>
        <v>12035052</v>
      </c>
    </row>
    <row r="26" spans="2:16" ht="12">
      <c r="B26" s="10"/>
      <c r="C26" s="19"/>
      <c r="D26" s="19"/>
      <c r="E26" s="18" t="s">
        <v>77</v>
      </c>
      <c r="F26" s="11" t="s">
        <v>23</v>
      </c>
      <c r="G26" s="24">
        <f>SUM(H26:P26)</f>
        <v>7043068</v>
      </c>
      <c r="H26" s="26"/>
      <c r="I26" s="27"/>
      <c r="J26" s="27">
        <v>431855</v>
      </c>
      <c r="K26" s="27"/>
      <c r="L26" s="27">
        <v>83575</v>
      </c>
      <c r="M26" s="27"/>
      <c r="N26" s="27">
        <v>394135</v>
      </c>
      <c r="O26" s="27">
        <v>19000</v>
      </c>
      <c r="P26" s="27">
        <v>6114503</v>
      </c>
    </row>
    <row r="27" spans="2:16" ht="12">
      <c r="B27" s="10"/>
      <c r="C27" s="19"/>
      <c r="D27" s="19"/>
      <c r="E27" s="18" t="s">
        <v>34</v>
      </c>
      <c r="F27" s="11" t="s">
        <v>25</v>
      </c>
      <c r="G27" s="24">
        <f>SUM(H27:P27)</f>
        <v>7422551</v>
      </c>
      <c r="H27" s="26"/>
      <c r="I27" s="27"/>
      <c r="J27" s="27">
        <v>399531</v>
      </c>
      <c r="K27" s="27"/>
      <c r="L27" s="27"/>
      <c r="M27" s="27">
        <v>120415</v>
      </c>
      <c r="N27" s="27">
        <v>635056</v>
      </c>
      <c r="O27" s="27">
        <v>347000</v>
      </c>
      <c r="P27" s="27">
        <v>5920549</v>
      </c>
    </row>
    <row r="28" spans="2:16" ht="12">
      <c r="B28" s="10"/>
      <c r="C28" s="18" t="s">
        <v>37</v>
      </c>
      <c r="D28" s="33" t="s">
        <v>38</v>
      </c>
      <c r="E28" s="33"/>
      <c r="F28" s="34"/>
      <c r="G28" s="24">
        <f>SUM(H28:P28)</f>
        <v>15547921</v>
      </c>
      <c r="H28" s="26"/>
      <c r="I28" s="27"/>
      <c r="J28" s="27">
        <v>2434504</v>
      </c>
      <c r="K28" s="27"/>
      <c r="L28" s="27"/>
      <c r="M28" s="27"/>
      <c r="N28" s="27"/>
      <c r="O28" s="27">
        <v>9192000</v>
      </c>
      <c r="P28" s="27">
        <v>3921417</v>
      </c>
    </row>
    <row r="29" spans="2:16" ht="12">
      <c r="B29" s="10"/>
      <c r="C29" s="18" t="s">
        <v>39</v>
      </c>
      <c r="D29" s="33" t="s">
        <v>40</v>
      </c>
      <c r="E29" s="33"/>
      <c r="F29" s="34"/>
      <c r="G29" s="24">
        <f>SUM(H29:P29)</f>
        <v>579571</v>
      </c>
      <c r="H29" s="27">
        <v>244612</v>
      </c>
      <c r="I29" s="27"/>
      <c r="J29" s="27"/>
      <c r="K29" s="27"/>
      <c r="L29" s="27"/>
      <c r="M29" s="27"/>
      <c r="N29" s="27">
        <v>59948</v>
      </c>
      <c r="O29" s="27">
        <v>249000</v>
      </c>
      <c r="P29" s="27">
        <v>26011</v>
      </c>
    </row>
    <row r="30" spans="2:16" ht="12">
      <c r="B30" s="10"/>
      <c r="C30" s="18" t="s">
        <v>41</v>
      </c>
      <c r="D30" s="33" t="s">
        <v>42</v>
      </c>
      <c r="E30" s="33"/>
      <c r="F30" s="34"/>
      <c r="G30" s="24">
        <f>+G31+G32</f>
        <v>1757113</v>
      </c>
      <c r="H30" s="24">
        <f aca="true" t="shared" si="6" ref="H30:P30">+H31+H32</f>
        <v>0</v>
      </c>
      <c r="I30" s="25"/>
      <c r="J30" s="25"/>
      <c r="K30" s="25">
        <f t="shared" si="6"/>
        <v>0</v>
      </c>
      <c r="L30" s="25">
        <f t="shared" si="6"/>
        <v>0</v>
      </c>
      <c r="M30" s="24">
        <f t="shared" si="6"/>
        <v>1702213</v>
      </c>
      <c r="N30" s="24">
        <f t="shared" si="6"/>
        <v>54900</v>
      </c>
      <c r="O30" s="25"/>
      <c r="P30" s="24">
        <f t="shared" si="6"/>
        <v>0</v>
      </c>
    </row>
    <row r="31" spans="2:16" ht="12">
      <c r="B31" s="10"/>
      <c r="C31" s="19"/>
      <c r="D31" s="18" t="s">
        <v>36</v>
      </c>
      <c r="E31" s="33" t="s">
        <v>29</v>
      </c>
      <c r="F31" s="34"/>
      <c r="G31" s="24">
        <f>SUM(H31:P31)</f>
        <v>170614</v>
      </c>
      <c r="H31" s="27"/>
      <c r="I31" s="26"/>
      <c r="J31" s="26"/>
      <c r="K31" s="26"/>
      <c r="L31" s="26"/>
      <c r="M31" s="27">
        <v>141984</v>
      </c>
      <c r="N31" s="27">
        <v>28630</v>
      </c>
      <c r="O31" s="26"/>
      <c r="P31" s="27"/>
    </row>
    <row r="32" spans="2:16" ht="12">
      <c r="B32" s="10"/>
      <c r="C32" s="19"/>
      <c r="D32" s="18" t="s">
        <v>43</v>
      </c>
      <c r="E32" s="33" t="s">
        <v>35</v>
      </c>
      <c r="F32" s="34"/>
      <c r="G32" s="24">
        <f>SUM(H32:P32)</f>
        <v>1586499</v>
      </c>
      <c r="H32" s="26"/>
      <c r="I32" s="26"/>
      <c r="J32" s="26"/>
      <c r="K32" s="26"/>
      <c r="L32" s="26"/>
      <c r="M32" s="27">
        <v>1560229</v>
      </c>
      <c r="N32" s="27">
        <v>26270</v>
      </c>
      <c r="O32" s="26"/>
      <c r="P32" s="27"/>
    </row>
    <row r="33" spans="2:16" ht="12">
      <c r="B33" s="10" t="s">
        <v>44</v>
      </c>
      <c r="C33" s="33" t="s">
        <v>45</v>
      </c>
      <c r="D33" s="33"/>
      <c r="E33" s="33"/>
      <c r="F33" s="34"/>
      <c r="G33" s="24">
        <f>+G34+G39+G44+G45+G46</f>
        <v>2501477</v>
      </c>
      <c r="H33" s="24">
        <f aca="true" t="shared" si="7" ref="H33:P33">+H34+H39+H44+H45+H46</f>
        <v>1505827</v>
      </c>
      <c r="I33" s="24">
        <f t="shared" si="7"/>
        <v>0</v>
      </c>
      <c r="J33" s="24">
        <f t="shared" si="7"/>
        <v>915</v>
      </c>
      <c r="K33" s="24">
        <f t="shared" si="7"/>
        <v>0</v>
      </c>
      <c r="L33" s="24">
        <f t="shared" si="7"/>
        <v>0</v>
      </c>
      <c r="M33" s="24">
        <f t="shared" si="7"/>
        <v>51</v>
      </c>
      <c r="N33" s="24">
        <f t="shared" si="7"/>
        <v>147126</v>
      </c>
      <c r="O33" s="24">
        <f t="shared" si="7"/>
        <v>611000</v>
      </c>
      <c r="P33" s="24">
        <f t="shared" si="7"/>
        <v>236558</v>
      </c>
    </row>
    <row r="34" spans="2:16" ht="12">
      <c r="B34" s="10"/>
      <c r="C34" s="18" t="s">
        <v>46</v>
      </c>
      <c r="D34" s="33" t="s">
        <v>29</v>
      </c>
      <c r="E34" s="33"/>
      <c r="F34" s="34"/>
      <c r="G34" s="24">
        <f>+G35+G36</f>
        <v>2204613</v>
      </c>
      <c r="H34" s="24">
        <f aca="true" t="shared" si="8" ref="H34:P34">+H35+H36</f>
        <v>1505827</v>
      </c>
      <c r="I34" s="24">
        <f t="shared" si="8"/>
        <v>0</v>
      </c>
      <c r="J34" s="24">
        <f t="shared" si="8"/>
        <v>915</v>
      </c>
      <c r="K34" s="24">
        <f t="shared" si="8"/>
        <v>0</v>
      </c>
      <c r="L34" s="24">
        <f t="shared" si="8"/>
        <v>0</v>
      </c>
      <c r="M34" s="24">
        <f t="shared" si="8"/>
        <v>0</v>
      </c>
      <c r="N34" s="24">
        <f t="shared" si="8"/>
        <v>99377</v>
      </c>
      <c r="O34" s="24">
        <f t="shared" si="8"/>
        <v>588000</v>
      </c>
      <c r="P34" s="24">
        <f t="shared" si="8"/>
        <v>10494</v>
      </c>
    </row>
    <row r="35" spans="2:16" ht="12">
      <c r="B35" s="10"/>
      <c r="C35" s="19"/>
      <c r="D35" s="18" t="s">
        <v>30</v>
      </c>
      <c r="E35" s="33" t="s">
        <v>31</v>
      </c>
      <c r="F35" s="34"/>
      <c r="G35" s="24">
        <f>SUM(H35:P35)</f>
        <v>2167778</v>
      </c>
      <c r="H35" s="27">
        <v>1468992</v>
      </c>
      <c r="I35" s="27"/>
      <c r="J35" s="27">
        <v>915</v>
      </c>
      <c r="K35" s="27"/>
      <c r="L35" s="27"/>
      <c r="M35" s="27"/>
      <c r="N35" s="27">
        <v>99377</v>
      </c>
      <c r="O35" s="27">
        <v>588000</v>
      </c>
      <c r="P35" s="27">
        <v>10494</v>
      </c>
    </row>
    <row r="36" spans="2:16" ht="12">
      <c r="B36" s="10"/>
      <c r="C36" s="19"/>
      <c r="D36" s="18" t="s">
        <v>32</v>
      </c>
      <c r="E36" s="33" t="s">
        <v>33</v>
      </c>
      <c r="F36" s="34"/>
      <c r="G36" s="24">
        <f>+G37+G38</f>
        <v>36835</v>
      </c>
      <c r="H36" s="24">
        <f aca="true" t="shared" si="9" ref="H36:P36">+H37+H38</f>
        <v>36835</v>
      </c>
      <c r="I36" s="24">
        <f t="shared" si="9"/>
        <v>0</v>
      </c>
      <c r="J36" s="24">
        <f t="shared" si="9"/>
        <v>0</v>
      </c>
      <c r="K36" s="24">
        <f t="shared" si="9"/>
        <v>0</v>
      </c>
      <c r="L36" s="24">
        <f t="shared" si="9"/>
        <v>0</v>
      </c>
      <c r="M36" s="24">
        <f t="shared" si="9"/>
        <v>0</v>
      </c>
      <c r="N36" s="24">
        <f t="shared" si="9"/>
        <v>0</v>
      </c>
      <c r="O36" s="24">
        <f t="shared" si="9"/>
        <v>0</v>
      </c>
      <c r="P36" s="24">
        <f t="shared" si="9"/>
        <v>0</v>
      </c>
    </row>
    <row r="37" spans="2:16" ht="12">
      <c r="B37" s="10"/>
      <c r="C37" s="19"/>
      <c r="D37" s="19"/>
      <c r="E37" s="18" t="s">
        <v>77</v>
      </c>
      <c r="F37" s="11" t="s">
        <v>23</v>
      </c>
      <c r="G37" s="24">
        <f>SUM(H37:P37)</f>
        <v>36835</v>
      </c>
      <c r="H37" s="27">
        <v>36835</v>
      </c>
      <c r="I37" s="27"/>
      <c r="J37" s="27"/>
      <c r="K37" s="27"/>
      <c r="L37" s="27"/>
      <c r="M37" s="27"/>
      <c r="N37" s="27"/>
      <c r="O37" s="27"/>
      <c r="P37" s="27"/>
    </row>
    <row r="38" spans="2:16" ht="12">
      <c r="B38" s="10"/>
      <c r="C38" s="19"/>
      <c r="D38" s="19"/>
      <c r="E38" s="18" t="s">
        <v>34</v>
      </c>
      <c r="F38" s="11" t="s">
        <v>25</v>
      </c>
      <c r="G38" s="24">
        <f>SUM(H38:P38)</f>
        <v>0</v>
      </c>
      <c r="H38" s="27">
        <v>0</v>
      </c>
      <c r="I38" s="27"/>
      <c r="J38" s="27"/>
      <c r="K38" s="27"/>
      <c r="L38" s="27"/>
      <c r="M38" s="27"/>
      <c r="N38" s="27"/>
      <c r="O38" s="27"/>
      <c r="P38" s="27"/>
    </row>
    <row r="39" spans="2:16" ht="12">
      <c r="B39" s="10"/>
      <c r="C39" s="18" t="s">
        <v>20</v>
      </c>
      <c r="D39" s="33" t="s">
        <v>35</v>
      </c>
      <c r="E39" s="33"/>
      <c r="F39" s="34"/>
      <c r="G39" s="24">
        <f>+G40+G41</f>
        <v>260980</v>
      </c>
      <c r="H39" s="25"/>
      <c r="I39" s="24">
        <f aca="true" t="shared" si="10" ref="I39:P39">+I40+I41</f>
        <v>0</v>
      </c>
      <c r="J39" s="24">
        <f t="shared" si="10"/>
        <v>0</v>
      </c>
      <c r="K39" s="24">
        <f t="shared" si="10"/>
        <v>0</v>
      </c>
      <c r="L39" s="24">
        <f t="shared" si="10"/>
        <v>0</v>
      </c>
      <c r="M39" s="24">
        <f t="shared" si="10"/>
        <v>0</v>
      </c>
      <c r="N39" s="24">
        <f t="shared" si="10"/>
        <v>39249</v>
      </c>
      <c r="O39" s="24">
        <f t="shared" si="10"/>
        <v>0</v>
      </c>
      <c r="P39" s="24">
        <f t="shared" si="10"/>
        <v>221731</v>
      </c>
    </row>
    <row r="40" spans="2:16" ht="12">
      <c r="B40" s="10"/>
      <c r="C40" s="19"/>
      <c r="D40" s="18" t="s">
        <v>36</v>
      </c>
      <c r="E40" s="33" t="s">
        <v>31</v>
      </c>
      <c r="F40" s="34"/>
      <c r="G40" s="24">
        <f aca="true" t="shared" si="11" ref="G40:G61">SUM(H40:P40)</f>
        <v>260980</v>
      </c>
      <c r="H40" s="26"/>
      <c r="I40" s="27"/>
      <c r="J40" s="27"/>
      <c r="K40" s="27"/>
      <c r="L40" s="27"/>
      <c r="M40" s="27"/>
      <c r="N40" s="27">
        <v>39249</v>
      </c>
      <c r="O40" s="27"/>
      <c r="P40" s="27">
        <v>221731</v>
      </c>
    </row>
    <row r="41" spans="2:16" ht="12">
      <c r="B41" s="10"/>
      <c r="C41" s="19"/>
      <c r="D41" s="18" t="s">
        <v>32</v>
      </c>
      <c r="E41" s="33" t="s">
        <v>33</v>
      </c>
      <c r="F41" s="34"/>
      <c r="G41" s="24">
        <f>+G42+G43</f>
        <v>0</v>
      </c>
      <c r="H41" s="25"/>
      <c r="I41" s="24">
        <f aca="true" t="shared" si="12" ref="I41:P41">+I42+I43</f>
        <v>0</v>
      </c>
      <c r="J41" s="24">
        <f t="shared" si="12"/>
        <v>0</v>
      </c>
      <c r="K41" s="24">
        <f t="shared" si="12"/>
        <v>0</v>
      </c>
      <c r="L41" s="24">
        <f t="shared" si="12"/>
        <v>0</v>
      </c>
      <c r="M41" s="24">
        <f t="shared" si="12"/>
        <v>0</v>
      </c>
      <c r="N41" s="24">
        <f t="shared" si="12"/>
        <v>0</v>
      </c>
      <c r="O41" s="24">
        <f t="shared" si="12"/>
        <v>0</v>
      </c>
      <c r="P41" s="24">
        <f t="shared" si="12"/>
        <v>0</v>
      </c>
    </row>
    <row r="42" spans="2:16" ht="12">
      <c r="B42" s="10"/>
      <c r="C42" s="19"/>
      <c r="D42" s="19"/>
      <c r="E42" s="18" t="s">
        <v>77</v>
      </c>
      <c r="F42" s="11" t="s">
        <v>23</v>
      </c>
      <c r="G42" s="24">
        <f t="shared" si="11"/>
        <v>0</v>
      </c>
      <c r="H42" s="26"/>
      <c r="I42" s="27"/>
      <c r="J42" s="27"/>
      <c r="K42" s="27"/>
      <c r="L42" s="27"/>
      <c r="M42" s="27"/>
      <c r="N42" s="27"/>
      <c r="O42" s="27"/>
      <c r="P42" s="27"/>
    </row>
    <row r="43" spans="2:16" ht="12">
      <c r="B43" s="10"/>
      <c r="C43" s="19"/>
      <c r="D43" s="19"/>
      <c r="E43" s="18" t="s">
        <v>34</v>
      </c>
      <c r="F43" s="11" t="s">
        <v>25</v>
      </c>
      <c r="G43" s="24">
        <f t="shared" si="11"/>
        <v>0</v>
      </c>
      <c r="H43" s="26"/>
      <c r="I43" s="27"/>
      <c r="J43" s="27"/>
      <c r="K43" s="27"/>
      <c r="L43" s="27"/>
      <c r="M43" s="27"/>
      <c r="N43" s="27"/>
      <c r="O43" s="27"/>
      <c r="P43" s="27"/>
    </row>
    <row r="44" spans="2:16" ht="12">
      <c r="B44" s="10"/>
      <c r="C44" s="18" t="s">
        <v>37</v>
      </c>
      <c r="D44" s="33" t="s">
        <v>38</v>
      </c>
      <c r="E44" s="33"/>
      <c r="F44" s="34"/>
      <c r="G44" s="24">
        <f t="shared" si="11"/>
        <v>27333</v>
      </c>
      <c r="H44" s="26"/>
      <c r="I44" s="27"/>
      <c r="J44" s="27"/>
      <c r="K44" s="27"/>
      <c r="L44" s="27"/>
      <c r="M44" s="27"/>
      <c r="N44" s="27"/>
      <c r="O44" s="27">
        <v>23000</v>
      </c>
      <c r="P44" s="27">
        <v>4333</v>
      </c>
    </row>
    <row r="45" spans="2:16" ht="12">
      <c r="B45" s="10"/>
      <c r="C45" s="18" t="s">
        <v>39</v>
      </c>
      <c r="D45" s="33" t="s">
        <v>40</v>
      </c>
      <c r="E45" s="33"/>
      <c r="F45" s="34"/>
      <c r="G45" s="24">
        <f t="shared" si="11"/>
        <v>0</v>
      </c>
      <c r="H45" s="27"/>
      <c r="I45" s="27"/>
      <c r="J45" s="27"/>
      <c r="K45" s="27"/>
      <c r="L45" s="27"/>
      <c r="M45" s="27"/>
      <c r="N45" s="27"/>
      <c r="O45" s="27"/>
      <c r="P45" s="27"/>
    </row>
    <row r="46" spans="2:16" ht="12">
      <c r="B46" s="10"/>
      <c r="C46" s="18" t="s">
        <v>41</v>
      </c>
      <c r="D46" s="33" t="s">
        <v>42</v>
      </c>
      <c r="E46" s="33"/>
      <c r="F46" s="34"/>
      <c r="G46" s="24">
        <f>+G47+G48</f>
        <v>8551</v>
      </c>
      <c r="H46" s="24"/>
      <c r="I46" s="25"/>
      <c r="J46" s="25"/>
      <c r="K46" s="25">
        <f aca="true" t="shared" si="13" ref="K46:P46">+K47+K48</f>
        <v>0</v>
      </c>
      <c r="L46" s="25">
        <f t="shared" si="13"/>
        <v>0</v>
      </c>
      <c r="M46" s="24">
        <f t="shared" si="13"/>
        <v>51</v>
      </c>
      <c r="N46" s="24">
        <f t="shared" si="13"/>
        <v>8500</v>
      </c>
      <c r="O46" s="25"/>
      <c r="P46" s="24">
        <f t="shared" si="13"/>
        <v>0</v>
      </c>
    </row>
    <row r="47" spans="2:16" ht="12">
      <c r="B47" s="10"/>
      <c r="C47" s="19"/>
      <c r="D47" s="18" t="s">
        <v>36</v>
      </c>
      <c r="E47" s="33" t="s">
        <v>29</v>
      </c>
      <c r="F47" s="34"/>
      <c r="G47" s="24">
        <f t="shared" si="11"/>
        <v>0</v>
      </c>
      <c r="H47" s="27"/>
      <c r="I47" s="26"/>
      <c r="J47" s="26"/>
      <c r="K47" s="26"/>
      <c r="L47" s="26"/>
      <c r="M47" s="27"/>
      <c r="N47" s="27"/>
      <c r="O47" s="26"/>
      <c r="P47" s="27"/>
    </row>
    <row r="48" spans="2:16" ht="12">
      <c r="B48" s="10"/>
      <c r="C48" s="19"/>
      <c r="D48" s="18" t="s">
        <v>43</v>
      </c>
      <c r="E48" s="33" t="s">
        <v>35</v>
      </c>
      <c r="F48" s="34"/>
      <c r="G48" s="24">
        <f t="shared" si="11"/>
        <v>8551</v>
      </c>
      <c r="H48" s="26"/>
      <c r="I48" s="26"/>
      <c r="J48" s="26"/>
      <c r="K48" s="26"/>
      <c r="L48" s="26"/>
      <c r="M48" s="27">
        <v>51</v>
      </c>
      <c r="N48" s="27">
        <v>8500</v>
      </c>
      <c r="O48" s="26"/>
      <c r="P48" s="27"/>
    </row>
    <row r="49" spans="2:16" ht="12">
      <c r="B49" s="10" t="s">
        <v>47</v>
      </c>
      <c r="C49" s="33" t="s">
        <v>48</v>
      </c>
      <c r="D49" s="33"/>
      <c r="E49" s="33"/>
      <c r="F49" s="34"/>
      <c r="G49" s="24">
        <f>+G50+G51</f>
        <v>0</v>
      </c>
      <c r="H49" s="24">
        <f aca="true" t="shared" si="14" ref="H49:P49">+H50+H51</f>
        <v>0</v>
      </c>
      <c r="I49" s="24">
        <f t="shared" si="14"/>
        <v>0</v>
      </c>
      <c r="J49" s="24">
        <f t="shared" si="14"/>
        <v>0</v>
      </c>
      <c r="K49" s="24">
        <f t="shared" si="14"/>
        <v>0</v>
      </c>
      <c r="L49" s="24">
        <f t="shared" si="14"/>
        <v>0</v>
      </c>
      <c r="M49" s="24">
        <f t="shared" si="14"/>
        <v>0</v>
      </c>
      <c r="N49" s="24">
        <f t="shared" si="14"/>
        <v>0</v>
      </c>
      <c r="O49" s="24">
        <f t="shared" si="14"/>
        <v>0</v>
      </c>
      <c r="P49" s="24">
        <f t="shared" si="14"/>
        <v>0</v>
      </c>
    </row>
    <row r="50" spans="2:16" ht="12">
      <c r="B50" s="10"/>
      <c r="C50" s="18" t="s">
        <v>49</v>
      </c>
      <c r="D50" s="33" t="s">
        <v>29</v>
      </c>
      <c r="E50" s="33"/>
      <c r="F50" s="34"/>
      <c r="G50" s="24">
        <f t="shared" si="11"/>
        <v>0</v>
      </c>
      <c r="H50" s="27"/>
      <c r="I50" s="27"/>
      <c r="J50" s="27"/>
      <c r="K50" s="27"/>
      <c r="L50" s="27"/>
      <c r="M50" s="27"/>
      <c r="N50" s="27"/>
      <c r="O50" s="27"/>
      <c r="P50" s="27"/>
    </row>
    <row r="51" spans="2:16" ht="12">
      <c r="B51" s="10"/>
      <c r="C51" s="18" t="s">
        <v>50</v>
      </c>
      <c r="D51" s="33" t="s">
        <v>35</v>
      </c>
      <c r="E51" s="33"/>
      <c r="F51" s="34"/>
      <c r="G51" s="24">
        <f t="shared" si="11"/>
        <v>0</v>
      </c>
      <c r="H51" s="26"/>
      <c r="I51" s="27"/>
      <c r="J51" s="27"/>
      <c r="K51" s="27"/>
      <c r="L51" s="27"/>
      <c r="M51" s="27"/>
      <c r="N51" s="27"/>
      <c r="O51" s="27"/>
      <c r="P51" s="27"/>
    </row>
    <row r="52" spans="2:16" ht="12">
      <c r="B52" s="10" t="s">
        <v>51</v>
      </c>
      <c r="C52" s="33" t="s">
        <v>52</v>
      </c>
      <c r="D52" s="33"/>
      <c r="E52" s="33"/>
      <c r="F52" s="34"/>
      <c r="G52" s="24">
        <f t="shared" si="11"/>
        <v>93915336</v>
      </c>
      <c r="H52" s="27"/>
      <c r="I52" s="27">
        <v>2217457</v>
      </c>
      <c r="J52" s="27"/>
      <c r="K52" s="27"/>
      <c r="L52" s="27"/>
      <c r="M52" s="27">
        <v>1937022</v>
      </c>
      <c r="N52" s="27"/>
      <c r="O52" s="26"/>
      <c r="P52" s="27">
        <v>89760857</v>
      </c>
    </row>
    <row r="53" spans="2:16" ht="12">
      <c r="B53" s="10" t="s">
        <v>53</v>
      </c>
      <c r="C53" s="33" t="s">
        <v>54</v>
      </c>
      <c r="D53" s="33"/>
      <c r="E53" s="33"/>
      <c r="F53" s="34"/>
      <c r="G53" s="24">
        <f t="shared" si="11"/>
        <v>7026154</v>
      </c>
      <c r="H53" s="27">
        <v>368248</v>
      </c>
      <c r="I53" s="27"/>
      <c r="J53" s="27">
        <v>96537</v>
      </c>
      <c r="K53" s="27">
        <v>15405</v>
      </c>
      <c r="L53" s="27"/>
      <c r="M53" s="27">
        <v>37870</v>
      </c>
      <c r="N53" s="27"/>
      <c r="O53" s="27"/>
      <c r="P53" s="27">
        <v>6508094</v>
      </c>
    </row>
    <row r="54" spans="2:16" ht="12">
      <c r="B54" s="10" t="s">
        <v>55</v>
      </c>
      <c r="C54" s="33" t="s">
        <v>56</v>
      </c>
      <c r="D54" s="33"/>
      <c r="E54" s="33"/>
      <c r="F54" s="34"/>
      <c r="G54" s="24">
        <f t="shared" si="11"/>
        <v>1587331</v>
      </c>
      <c r="H54" s="27">
        <v>307401</v>
      </c>
      <c r="I54" s="27"/>
      <c r="J54" s="27"/>
      <c r="K54" s="27"/>
      <c r="L54" s="27"/>
      <c r="M54" s="27"/>
      <c r="N54" s="27">
        <v>11050</v>
      </c>
      <c r="O54" s="27">
        <v>818000</v>
      </c>
      <c r="P54" s="27">
        <v>450880</v>
      </c>
    </row>
    <row r="55" spans="2:16" ht="12">
      <c r="B55" s="10" t="s">
        <v>57</v>
      </c>
      <c r="C55" s="33" t="s">
        <v>58</v>
      </c>
      <c r="D55" s="33"/>
      <c r="E55" s="33"/>
      <c r="F55" s="34"/>
      <c r="G55" s="24">
        <f t="shared" si="11"/>
        <v>96280488</v>
      </c>
      <c r="H55" s="27">
        <v>86661</v>
      </c>
      <c r="I55" s="27"/>
      <c r="J55" s="27"/>
      <c r="K55" s="27"/>
      <c r="L55" s="27">
        <v>12800</v>
      </c>
      <c r="M55" s="27">
        <v>93846544</v>
      </c>
      <c r="N55" s="27">
        <v>670902</v>
      </c>
      <c r="O55" s="27">
        <v>972031</v>
      </c>
      <c r="P55" s="27">
        <v>691550</v>
      </c>
    </row>
    <row r="56" spans="2:16" ht="12">
      <c r="B56" s="10"/>
      <c r="C56" s="51" t="s">
        <v>59</v>
      </c>
      <c r="D56" s="51"/>
      <c r="E56" s="51"/>
      <c r="F56" s="52"/>
      <c r="G56" s="24">
        <f t="shared" si="11"/>
        <v>1451000</v>
      </c>
      <c r="H56" s="27"/>
      <c r="I56" s="27"/>
      <c r="J56" s="27"/>
      <c r="K56" s="27"/>
      <c r="L56" s="27"/>
      <c r="M56" s="27">
        <v>1292794</v>
      </c>
      <c r="N56" s="27"/>
      <c r="O56" s="27"/>
      <c r="P56" s="27">
        <v>158206</v>
      </c>
    </row>
    <row r="57" spans="2:16" ht="12">
      <c r="B57" s="10" t="s">
        <v>60</v>
      </c>
      <c r="C57" s="33" t="s">
        <v>61</v>
      </c>
      <c r="D57" s="33"/>
      <c r="E57" s="33"/>
      <c r="F57" s="34"/>
      <c r="G57" s="24">
        <f t="shared" si="11"/>
        <v>6933892</v>
      </c>
      <c r="H57" s="27"/>
      <c r="I57" s="27"/>
      <c r="J57" s="27"/>
      <c r="K57" s="27"/>
      <c r="L57" s="27">
        <v>3050000</v>
      </c>
      <c r="M57" s="27"/>
      <c r="N57" s="27"/>
      <c r="O57" s="27"/>
      <c r="P57" s="27">
        <v>3883892</v>
      </c>
    </row>
    <row r="58" spans="2:16" ht="12">
      <c r="B58" s="10" t="s">
        <v>62</v>
      </c>
      <c r="C58" s="33" t="s">
        <v>63</v>
      </c>
      <c r="D58" s="33"/>
      <c r="E58" s="33"/>
      <c r="F58" s="34"/>
      <c r="G58" s="12">
        <f t="shared" si="11"/>
        <v>0</v>
      </c>
      <c r="H58" s="17"/>
      <c r="I58" s="17"/>
      <c r="J58" s="17"/>
      <c r="K58" s="17"/>
      <c r="L58" s="17"/>
      <c r="M58" s="17"/>
      <c r="N58" s="17"/>
      <c r="O58" s="17"/>
      <c r="P58" s="13"/>
    </row>
    <row r="59" spans="2:16" ht="12">
      <c r="B59" s="46" t="s">
        <v>0</v>
      </c>
      <c r="C59" s="47"/>
      <c r="D59" s="47"/>
      <c r="E59" s="47"/>
      <c r="F59" s="48"/>
      <c r="G59" s="20">
        <f>+G7+G9+G10+G11+G12+G17+G33+G49+G52+G53+G54+G55+G57+G58</f>
        <v>753258053</v>
      </c>
      <c r="H59" s="20">
        <f aca="true" t="shared" si="15" ref="H59:P59">+H7+H9+H10+H11+H12+H17+H33+H49+H52+H53+H54+H55+H57+H58</f>
        <v>106005433</v>
      </c>
      <c r="I59" s="20">
        <f t="shared" si="15"/>
        <v>13020151</v>
      </c>
      <c r="J59" s="20">
        <f t="shared" si="15"/>
        <v>7857035</v>
      </c>
      <c r="K59" s="20">
        <f t="shared" si="15"/>
        <v>526781</v>
      </c>
      <c r="L59" s="20">
        <f t="shared" si="15"/>
        <v>5421197</v>
      </c>
      <c r="M59" s="20">
        <f t="shared" si="15"/>
        <v>99828452</v>
      </c>
      <c r="N59" s="20">
        <f t="shared" si="15"/>
        <v>8910326</v>
      </c>
      <c r="O59" s="20">
        <f t="shared" si="15"/>
        <v>64343631</v>
      </c>
      <c r="P59" s="20">
        <f t="shared" si="15"/>
        <v>447345047</v>
      </c>
    </row>
    <row r="60" spans="2:16" ht="12">
      <c r="B60" s="32" t="s">
        <v>78</v>
      </c>
      <c r="C60" s="33"/>
      <c r="D60" s="33"/>
      <c r="E60" s="33"/>
      <c r="F60" s="34"/>
      <c r="G60" s="28">
        <f t="shared" si="11"/>
        <v>0</v>
      </c>
      <c r="H60" s="27">
        <v>8520870</v>
      </c>
      <c r="I60" s="27">
        <v>2025933</v>
      </c>
      <c r="J60" s="27">
        <v>300</v>
      </c>
      <c r="K60" s="27">
        <v>246601</v>
      </c>
      <c r="L60" s="27">
        <v>3155825</v>
      </c>
      <c r="M60" s="27">
        <v>9081014</v>
      </c>
      <c r="N60" s="27">
        <v>6988160</v>
      </c>
      <c r="O60" s="27">
        <v>51379100</v>
      </c>
      <c r="P60" s="24">
        <v>-81397803</v>
      </c>
    </row>
    <row r="61" spans="2:16" ht="12">
      <c r="B61" s="32" t="s">
        <v>79</v>
      </c>
      <c r="C61" s="33"/>
      <c r="D61" s="33"/>
      <c r="E61" s="33"/>
      <c r="F61" s="34"/>
      <c r="G61" s="21">
        <f t="shared" si="11"/>
        <v>17276344</v>
      </c>
      <c r="H61" s="13">
        <v>184894</v>
      </c>
      <c r="I61" s="13"/>
      <c r="J61" s="13">
        <v>1531448</v>
      </c>
      <c r="K61" s="13"/>
      <c r="L61" s="13"/>
      <c r="M61" s="13">
        <v>1408960</v>
      </c>
      <c r="N61" s="13">
        <v>103718</v>
      </c>
      <c r="O61" s="13"/>
      <c r="P61" s="13">
        <v>14047324</v>
      </c>
    </row>
    <row r="62" spans="2:16" ht="12">
      <c r="B62" s="60" t="s">
        <v>80</v>
      </c>
      <c r="C62" s="61"/>
      <c r="D62" s="61"/>
      <c r="E62" s="61"/>
      <c r="F62" s="62"/>
      <c r="G62" s="29">
        <f>+G59+G60+G61</f>
        <v>770534397</v>
      </c>
      <c r="H62" s="30">
        <f>+H59+H60+H61</f>
        <v>114711197</v>
      </c>
      <c r="I62" s="30">
        <f aca="true" t="shared" si="16" ref="I62:P62">+I59+I60+I61</f>
        <v>15046084</v>
      </c>
      <c r="J62" s="30">
        <f t="shared" si="16"/>
        <v>9388783</v>
      </c>
      <c r="K62" s="30">
        <f t="shared" si="16"/>
        <v>773382</v>
      </c>
      <c r="L62" s="30">
        <f t="shared" si="16"/>
        <v>8577022</v>
      </c>
      <c r="M62" s="30">
        <f t="shared" si="16"/>
        <v>110318426</v>
      </c>
      <c r="N62" s="30">
        <f t="shared" si="16"/>
        <v>16002204</v>
      </c>
      <c r="O62" s="30">
        <f t="shared" si="16"/>
        <v>115722731</v>
      </c>
      <c r="P62" s="30">
        <f t="shared" si="16"/>
        <v>379994568</v>
      </c>
    </row>
    <row r="63" spans="2:6" ht="12">
      <c r="B63" s="59"/>
      <c r="C63" s="59"/>
      <c r="D63" s="59"/>
      <c r="E63" s="59"/>
      <c r="F63" s="59"/>
    </row>
    <row r="64" spans="2:7" ht="12">
      <c r="B64" s="7" t="s">
        <v>1</v>
      </c>
      <c r="C64" s="7"/>
      <c r="D64" s="7"/>
      <c r="E64" s="7"/>
      <c r="F64" s="7"/>
      <c r="G64" s="1"/>
    </row>
    <row r="65" spans="2:7" ht="12">
      <c r="B65" s="7" t="s">
        <v>81</v>
      </c>
      <c r="C65" s="7"/>
      <c r="D65" s="7"/>
      <c r="E65" s="7"/>
      <c r="F65" s="7"/>
      <c r="G65" s="7" t="s">
        <v>82</v>
      </c>
    </row>
    <row r="66" spans="2:7" ht="12">
      <c r="B66" s="7" t="s">
        <v>83</v>
      </c>
      <c r="C66" s="7"/>
      <c r="D66" s="7"/>
      <c r="E66" s="7"/>
      <c r="F66" s="7"/>
      <c r="G66" s="7" t="s">
        <v>84</v>
      </c>
    </row>
    <row r="67" spans="2:7" ht="12">
      <c r="B67" s="7" t="s">
        <v>85</v>
      </c>
      <c r="C67" s="7"/>
      <c r="D67" s="7"/>
      <c r="E67" s="7"/>
      <c r="F67" s="7"/>
      <c r="G67" s="7" t="s">
        <v>86</v>
      </c>
    </row>
    <row r="68" spans="2:7" ht="12">
      <c r="B68" s="7" t="s">
        <v>87</v>
      </c>
      <c r="C68" s="7"/>
      <c r="D68" s="7"/>
      <c r="E68" s="7"/>
      <c r="F68" s="7"/>
      <c r="G68" s="7" t="s">
        <v>88</v>
      </c>
    </row>
    <row r="69" spans="2:7" ht="12">
      <c r="B69" s="7" t="s">
        <v>89</v>
      </c>
      <c r="C69" s="7"/>
      <c r="D69" s="7"/>
      <c r="E69" s="7"/>
      <c r="F69" s="7"/>
      <c r="G69" s="7" t="s">
        <v>90</v>
      </c>
    </row>
    <row r="70" spans="2:7" ht="12">
      <c r="B70" s="7" t="s">
        <v>91</v>
      </c>
      <c r="C70" s="7"/>
      <c r="D70" s="7"/>
      <c r="E70" s="7"/>
      <c r="F70" s="7"/>
      <c r="G70" s="7" t="s">
        <v>92</v>
      </c>
    </row>
    <row r="71" spans="2:7" ht="12">
      <c r="B71" s="7" t="s">
        <v>93</v>
      </c>
      <c r="C71" s="7"/>
      <c r="D71" s="7"/>
      <c r="E71" s="7"/>
      <c r="F71" s="7"/>
      <c r="G71" s="7" t="s">
        <v>94</v>
      </c>
    </row>
    <row r="72" spans="2:7" ht="12">
      <c r="B72" s="7" t="s">
        <v>95</v>
      </c>
      <c r="C72" s="7"/>
      <c r="D72" s="7"/>
      <c r="E72" s="7"/>
      <c r="F72" s="7"/>
      <c r="G72" s="7" t="s">
        <v>96</v>
      </c>
    </row>
    <row r="73" spans="2:7" ht="12">
      <c r="B73" s="7" t="s">
        <v>97</v>
      </c>
      <c r="C73" s="7"/>
      <c r="D73" s="7"/>
      <c r="E73" s="7"/>
      <c r="F73" s="7"/>
      <c r="G73" s="7" t="s">
        <v>98</v>
      </c>
    </row>
    <row r="74" spans="2:7" ht="12">
      <c r="B74" s="7" t="s">
        <v>99</v>
      </c>
      <c r="C74" s="7"/>
      <c r="D74" s="7"/>
      <c r="E74" s="7"/>
      <c r="F74" s="7"/>
      <c r="G74" s="7" t="s">
        <v>100</v>
      </c>
    </row>
    <row r="75" spans="2:7" ht="12">
      <c r="B75" s="7" t="s">
        <v>101</v>
      </c>
      <c r="C75" s="7"/>
      <c r="D75" s="7"/>
      <c r="E75" s="7"/>
      <c r="F75" s="7"/>
      <c r="G75" s="7" t="s">
        <v>102</v>
      </c>
    </row>
    <row r="76" spans="2:7" ht="12">
      <c r="B76" s="7" t="s">
        <v>103</v>
      </c>
      <c r="C76" s="7"/>
      <c r="D76" s="7"/>
      <c r="E76" s="7"/>
      <c r="F76" s="7"/>
      <c r="G76" s="7" t="s">
        <v>104</v>
      </c>
    </row>
  </sheetData>
  <mergeCells count="60">
    <mergeCell ref="B3:F4"/>
    <mergeCell ref="B5:F6"/>
    <mergeCell ref="G3:G6"/>
    <mergeCell ref="H3:H6"/>
    <mergeCell ref="C7:F7"/>
    <mergeCell ref="C8:F8"/>
    <mergeCell ref="C9:F9"/>
    <mergeCell ref="C10:F10"/>
    <mergeCell ref="C11:F11"/>
    <mergeCell ref="C12:F12"/>
    <mergeCell ref="D13:F13"/>
    <mergeCell ref="D14:F14"/>
    <mergeCell ref="D15:F15"/>
    <mergeCell ref="D16:F16"/>
    <mergeCell ref="C17:F17"/>
    <mergeCell ref="D18:F18"/>
    <mergeCell ref="E19:F19"/>
    <mergeCell ref="E20:F20"/>
    <mergeCell ref="D23:F23"/>
    <mergeCell ref="E24:F24"/>
    <mergeCell ref="E25:F25"/>
    <mergeCell ref="D28:F28"/>
    <mergeCell ref="D29:F29"/>
    <mergeCell ref="D30:F30"/>
    <mergeCell ref="E31:F31"/>
    <mergeCell ref="E32:F32"/>
    <mergeCell ref="C33:F33"/>
    <mergeCell ref="D34:F34"/>
    <mergeCell ref="E35:F35"/>
    <mergeCell ref="E36:F36"/>
    <mergeCell ref="D39:F39"/>
    <mergeCell ref="E40:F40"/>
    <mergeCell ref="E41:F41"/>
    <mergeCell ref="D44:F44"/>
    <mergeCell ref="D45:F45"/>
    <mergeCell ref="D46:F46"/>
    <mergeCell ref="E47:F47"/>
    <mergeCell ref="E48:F48"/>
    <mergeCell ref="C49:F49"/>
    <mergeCell ref="D50:F50"/>
    <mergeCell ref="D51:F51"/>
    <mergeCell ref="C52:F52"/>
    <mergeCell ref="C53:F53"/>
    <mergeCell ref="C54:F54"/>
    <mergeCell ref="C55:F55"/>
    <mergeCell ref="C56:F56"/>
    <mergeCell ref="C57:F57"/>
    <mergeCell ref="C58:F58"/>
    <mergeCell ref="B63:F63"/>
    <mergeCell ref="B59:F59"/>
    <mergeCell ref="B60:F60"/>
    <mergeCell ref="B61:F61"/>
    <mergeCell ref="B62:F62"/>
    <mergeCell ref="N3:N6"/>
    <mergeCell ref="O3:O6"/>
    <mergeCell ref="P3:P6"/>
    <mergeCell ref="J3:J6"/>
    <mergeCell ref="K3:K6"/>
    <mergeCell ref="L3:L6"/>
    <mergeCell ref="M3:M6"/>
  </mergeCells>
  <printOptions/>
  <pageMargins left="0.7874015748031497" right="0.3937007874015748" top="0.7874015748031497" bottom="0.3937007874015748" header="0.5118110236220472" footer="0.2755905511811024"/>
  <pageSetup fitToHeight="1" fitToWidth="1" horizontalDpi="300" verticalDpi="300" orientation="landscape"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zak605</cp:lastModifiedBy>
  <cp:lastPrinted>2005-03-18T01:17:07Z</cp:lastPrinted>
  <dcterms:created xsi:type="dcterms:W3CDTF">1999-09-24T06:03:28Z</dcterms:created>
  <dcterms:modified xsi:type="dcterms:W3CDTF">2005-03-18T01:17:09Z</dcterms:modified>
  <cp:category/>
  <cp:version/>
  <cp:contentType/>
  <cp:contentStatus/>
</cp:coreProperties>
</file>