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01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'Sheet1'!$B$3:$K$90</definedName>
  </definedNames>
  <calcPr fullCalcOnLoad="1"/>
</workbook>
</file>

<file path=xl/sharedStrings.xml><?xml version="1.0" encoding="utf-8"?>
<sst xmlns="http://schemas.openxmlformats.org/spreadsheetml/2006/main" count="92" uniqueCount="92">
  <si>
    <t>北橘村</t>
  </si>
  <si>
    <t>倉渕村</t>
  </si>
  <si>
    <t>榛東村</t>
  </si>
  <si>
    <t>吉岡町</t>
  </si>
  <si>
    <t>中里村</t>
  </si>
  <si>
    <t>板倉町</t>
  </si>
  <si>
    <t>邑楽町</t>
  </si>
  <si>
    <t>消費総額</t>
  </si>
  <si>
    <t>合計</t>
  </si>
  <si>
    <t>（勢）東村</t>
  </si>
  <si>
    <t>北群馬郡</t>
  </si>
  <si>
    <t>．</t>
  </si>
  <si>
    <t>観光消費額推計表（市町村別）</t>
  </si>
  <si>
    <t>日帰り客</t>
  </si>
  <si>
    <t>宿泊客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</si>
  <si>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</si>
  <si>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</si>
  <si>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</si>
  <si>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</si>
  <si>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</si>
  <si>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</si>
  <si>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</si>
  <si>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</si>
  <si>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</si>
  <si>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</si>
  <si>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</si>
  <si>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</si>
  <si>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</si>
  <si>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</si>
  <si>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</si>
  <si>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</si>
  <si>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</si>
  <si>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</si>
  <si>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</si>
  <si>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勢多郡</t>
  </si>
  <si>
    <t>榛名町</t>
  </si>
  <si>
    <t>箕郷町</t>
  </si>
  <si>
    <t>群馬町</t>
  </si>
  <si>
    <t>群馬郡</t>
  </si>
  <si>
    <t>子持村</t>
  </si>
  <si>
    <t>小野上村</t>
  </si>
  <si>
    <t>伊香保町</t>
  </si>
  <si>
    <t>新町</t>
  </si>
  <si>
    <t>鬼石町</t>
  </si>
  <si>
    <t>吉井町</t>
  </si>
  <si>
    <t>万場町</t>
  </si>
  <si>
    <t>上野村</t>
  </si>
  <si>
    <t>多野郡</t>
  </si>
  <si>
    <t>妙義町</t>
  </si>
  <si>
    <t>下仁田町</t>
  </si>
  <si>
    <t>南牧村</t>
  </si>
  <si>
    <t>甘楽町</t>
  </si>
  <si>
    <t>甘楽郡</t>
  </si>
  <si>
    <t>松井田町</t>
  </si>
  <si>
    <t>碓氷郡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</si>
  <si>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</si>
  <si>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</si>
  <si>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</si>
  <si>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</si>
  <si>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</si>
  <si>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</si>
  <si>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</si>
  <si>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</si>
  <si>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</si>
  <si>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</si>
  <si>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</si>
  <si>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</si>
  <si>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</si>
  <si>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</si>
  <si>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</si>
  <si>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</si>
  <si>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</si>
  <si>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</si>
  <si>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</si>
  <si>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</si>
  <si>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</si>
  <si>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玉村町</t>
  </si>
  <si>
    <t>佐波郡</t>
  </si>
  <si>
    <t>尾島町</t>
  </si>
  <si>
    <t>新田町</t>
  </si>
  <si>
    <t>薮塚本町</t>
  </si>
  <si>
    <t>笠懸町</t>
  </si>
  <si>
    <t>新田郡</t>
  </si>
  <si>
    <t>大間々町</t>
  </si>
  <si>
    <t>山田郡</t>
  </si>
  <si>
    <t>明和村</t>
  </si>
  <si>
    <t>千代田町</t>
  </si>
  <si>
    <t>大泉町</t>
  </si>
  <si>
    <t>邑楽郡</t>
  </si>
  <si>
    <t>合計</t>
  </si>
  <si>
    <t>構成比</t>
  </si>
  <si>
    <t>平成１１年度観光消費額推計表　　　　　　　　　　　（千円）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</si>
</sst>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50390625" style="0" customWidth="1"/>
    <col min="3" max="3" width="15.00390625" style="0" customWidth="1"/>
    <col min="4" max="4" width="12.125" style="0" customWidth="1"/>
    <col min="5" max="5" width="12.50390625" style="0" customWidth="1"/>
    <col min="6" max="6" width="11.50390625" style="0" customWidth="1"/>
    <col min="7" max="7" width="10.00390625" style="0" customWidth="1"/>
    <col min="8" max="8" width="12.125" style="0" customWidth="1"/>
    <col min="9" max="9" width="12.875" style="0" customWidth="1"/>
    <col min="10" max="10" width="12.75390625" style="0" customWidth="1"/>
    <col min="11" max="11" width="12.50390625" style="0" customWidth="1"/>
    <col min="14" max="14" width="11.625" style="0" bestFit="1" customWidth="1"/>
  </cols>
  <sheetData>
    <row r="1" spans="2:4" ht="14.25" customHeight="1">
      <c r="B1" s="27" t="s">
        <v>12</v>
      </c>
      <c r="C1" s="28"/>
      <c r="D1" s="28"/>
    </row>
    <row r="2" ht="12" customHeight="1">
      <c r="B2" s="1"/>
    </row>
    <row r="3" spans="1:15" ht="12" customHeight="1">
      <c r="A3" s="2"/>
      <c r="B3" s="29" t="s">
        <v>91</v>
      </c>
      <c r="C3" s="29"/>
      <c r="D3" s="29"/>
      <c r="E3" s="30"/>
      <c r="F3" s="2"/>
      <c r="G3" s="2"/>
      <c r="H3" s="2"/>
      <c r="I3" s="2"/>
      <c r="J3" s="2"/>
      <c r="K3" s="3"/>
      <c r="L3" s="2"/>
      <c r="M3" s="2"/>
      <c r="N3" s="2"/>
      <c r="O3" s="2"/>
    </row>
    <row r="4" spans="1:6" ht="12" customHeight="1">
      <c r="A4" s="2"/>
      <c r="B4" s="4"/>
      <c r="C4" s="15"/>
      <c r="D4" s="25" t="s">
        <v>8</v>
      </c>
      <c r="E4" s="26"/>
      <c r="F4" s="2"/>
    </row>
    <row r="5" spans="1:6" ht="12" customHeight="1">
      <c r="A5" s="2"/>
      <c r="B5" s="5"/>
      <c r="C5" s="16" t="s">
        <v>7</v>
      </c>
      <c r="D5" s="17" t="s">
        <v>13</v>
      </c>
      <c r="E5" s="17" t="s">
        <v>14</v>
      </c>
      <c r="F5" s="2"/>
    </row>
    <row r="6" spans="1:6" ht="12" customHeight="1">
      <c r="A6" s="2"/>
      <c r="B6" s="18" t="s">
        <v>15</v>
      </c>
      <c r="C6" s="6">
        <f aca="true" t="shared" si="0" ref="C6:C81">D6+E6</f>
        <v>4161124</v>
      </c>
      <c r="D6" s="7">
        <v>3857701</v>
      </c>
      <c r="E6" s="7">
        <v>303423</v>
      </c>
      <c r="F6" s="2"/>
    </row>
    <row r="7" spans="1:6" ht="12" customHeight="1">
      <c r="A7" s="2"/>
      <c r="B7" s="18" t="s">
        <v>16</v>
      </c>
      <c r="C7" s="6">
        <f t="shared" si="0"/>
        <v>13985955</v>
      </c>
      <c r="D7" s="7">
        <v>13962843</v>
      </c>
      <c r="E7" s="7">
        <v>23112</v>
      </c>
      <c r="F7" s="2"/>
    </row>
    <row r="8" spans="1:6" ht="12" customHeight="1">
      <c r="A8" s="2"/>
      <c r="B8" s="18" t="s">
        <v>17</v>
      </c>
      <c r="C8" s="6">
        <f t="shared" si="0"/>
        <v>2303822</v>
      </c>
      <c r="D8" s="7">
        <v>1468992</v>
      </c>
      <c r="E8" s="7">
        <v>834830</v>
      </c>
      <c r="F8" s="2"/>
    </row>
    <row r="9" spans="1:6" ht="12" customHeight="1">
      <c r="A9" s="2"/>
      <c r="B9" s="18" t="s">
        <v>18</v>
      </c>
      <c r="C9" s="6">
        <f t="shared" si="0"/>
        <v>230572</v>
      </c>
      <c r="D9" s="7">
        <v>230572</v>
      </c>
      <c r="E9" s="7"/>
      <c r="F9" s="2"/>
    </row>
    <row r="10" spans="1:6" ht="12" customHeight="1">
      <c r="A10" s="2"/>
      <c r="B10" s="18" t="s">
        <v>19</v>
      </c>
      <c r="C10" s="6">
        <f t="shared" si="0"/>
        <v>2802242</v>
      </c>
      <c r="D10" s="7">
        <v>2566705</v>
      </c>
      <c r="E10" s="7">
        <v>235537</v>
      </c>
      <c r="F10" s="2"/>
    </row>
    <row r="11" spans="1:6" ht="12" customHeight="1">
      <c r="A11" s="2"/>
      <c r="B11" s="18" t="s">
        <v>20</v>
      </c>
      <c r="C11" s="6">
        <f t="shared" si="0"/>
        <v>3091612</v>
      </c>
      <c r="D11" s="7">
        <v>2922338</v>
      </c>
      <c r="E11" s="7">
        <v>169274</v>
      </c>
      <c r="F11" s="2"/>
    </row>
    <row r="12" spans="1:6" ht="12" customHeight="1">
      <c r="A12" s="2"/>
      <c r="B12" s="18" t="s">
        <v>21</v>
      </c>
      <c r="C12" s="6">
        <f t="shared" si="0"/>
        <v>1895287</v>
      </c>
      <c r="D12" s="7">
        <v>1727287</v>
      </c>
      <c r="E12" s="7">
        <v>168000</v>
      </c>
      <c r="F12" s="2"/>
    </row>
    <row r="13" spans="1:6" ht="12" customHeight="1">
      <c r="A13" s="2"/>
      <c r="B13" s="18" t="s">
        <v>22</v>
      </c>
      <c r="C13" s="6">
        <f t="shared" si="0"/>
        <v>1557288</v>
      </c>
      <c r="D13" s="7">
        <v>1557288</v>
      </c>
      <c r="E13" s="7"/>
      <c r="F13" s="2"/>
    </row>
    <row r="14" spans="1:6" ht="12" customHeight="1">
      <c r="A14" s="2"/>
      <c r="B14" s="18" t="s">
        <v>23</v>
      </c>
      <c r="C14" s="6">
        <f t="shared" si="0"/>
        <v>529376</v>
      </c>
      <c r="D14" s="7">
        <v>210343</v>
      </c>
      <c r="E14" s="7">
        <v>319033</v>
      </c>
      <c r="F14" s="2"/>
    </row>
    <row r="15" spans="1:6" ht="12" customHeight="1">
      <c r="A15" s="2"/>
      <c r="B15" s="18" t="s">
        <v>24</v>
      </c>
      <c r="C15" s="6">
        <f t="shared" si="0"/>
        <v>1909456</v>
      </c>
      <c r="D15" s="7">
        <v>1664267</v>
      </c>
      <c r="E15" s="7">
        <v>245189</v>
      </c>
      <c r="F15" s="2"/>
    </row>
    <row r="16" spans="1:6" ht="12" customHeight="1" thickBot="1">
      <c r="A16" s="2"/>
      <c r="B16" s="19" t="s">
        <v>25</v>
      </c>
      <c r="C16" s="8">
        <f t="shared" si="0"/>
        <v>3269691</v>
      </c>
      <c r="D16" s="9">
        <v>463009</v>
      </c>
      <c r="E16" s="9">
        <v>2806682</v>
      </c>
      <c r="F16" s="2"/>
    </row>
    <row r="17" spans="1:6" ht="12" customHeight="1" thickBot="1" thickTop="1">
      <c r="A17" s="2"/>
      <c r="B17" s="20" t="s">
        <v>26</v>
      </c>
      <c r="C17" s="10">
        <f>SUM(C6:C16)</f>
        <v>35736425</v>
      </c>
      <c r="D17" s="10">
        <f>SUM(D6:D16)</f>
        <v>30631345</v>
      </c>
      <c r="E17" s="10">
        <f>SUM(E6:E16)</f>
        <v>5105080</v>
      </c>
      <c r="F17" s="2"/>
    </row>
    <row r="18" spans="1:6" ht="12" customHeight="1">
      <c r="A18" s="2"/>
      <c r="B18" s="21" t="s">
        <v>0</v>
      </c>
      <c r="C18" s="11"/>
      <c r="D18" s="11"/>
      <c r="E18" s="11"/>
      <c r="F18" s="2"/>
    </row>
    <row r="19" spans="1:6" ht="12" customHeight="1">
      <c r="A19" s="2"/>
      <c r="B19" s="18" t="s">
        <v>27</v>
      </c>
      <c r="C19" s="7">
        <f t="shared" si="0"/>
        <v>944683</v>
      </c>
      <c r="D19" s="7">
        <v>821043</v>
      </c>
      <c r="E19" s="7">
        <v>123640</v>
      </c>
      <c r="F19" s="2"/>
    </row>
    <row r="20" spans="1:6" ht="12" customHeight="1">
      <c r="A20" s="2"/>
      <c r="B20" s="18" t="s">
        <v>28</v>
      </c>
      <c r="C20" s="7">
        <f t="shared" si="0"/>
        <v>565859</v>
      </c>
      <c r="D20" s="7">
        <v>61411</v>
      </c>
      <c r="E20" s="7">
        <v>504448</v>
      </c>
      <c r="F20" s="2"/>
    </row>
    <row r="21" spans="1:6" ht="12" customHeight="1">
      <c r="A21" s="2"/>
      <c r="B21" s="18" t="s">
        <v>29</v>
      </c>
      <c r="C21" s="7">
        <f t="shared" si="0"/>
        <v>474889</v>
      </c>
      <c r="D21" s="7">
        <v>425785</v>
      </c>
      <c r="E21" s="7">
        <v>49104</v>
      </c>
      <c r="F21" s="2"/>
    </row>
    <row r="22" spans="1:6" ht="12" customHeight="1">
      <c r="A22" s="2"/>
      <c r="B22" s="18" t="s">
        <v>30</v>
      </c>
      <c r="C22" s="7">
        <f t="shared" si="0"/>
        <v>1896413</v>
      </c>
      <c r="D22" s="7">
        <v>1341121</v>
      </c>
      <c r="E22" s="7">
        <v>555292</v>
      </c>
      <c r="F22" s="2"/>
    </row>
    <row r="23" spans="1:6" ht="12" customHeight="1">
      <c r="A23" s="2"/>
      <c r="B23" s="18" t="s">
        <v>31</v>
      </c>
      <c r="C23" s="7">
        <f t="shared" si="0"/>
        <v>444884</v>
      </c>
      <c r="D23" s="7">
        <v>444884</v>
      </c>
      <c r="E23" s="7"/>
      <c r="F23" s="2"/>
    </row>
    <row r="24" spans="1:6" ht="12" customHeight="1">
      <c r="A24" s="2"/>
      <c r="B24" s="18" t="s">
        <v>32</v>
      </c>
      <c r="C24" s="7">
        <f t="shared" si="0"/>
        <v>345745</v>
      </c>
      <c r="D24" s="7">
        <v>345745</v>
      </c>
      <c r="E24" s="7"/>
      <c r="F24" s="2"/>
    </row>
    <row r="25" spans="1:6" ht="12" customHeight="1">
      <c r="A25" s="2"/>
      <c r="B25" s="18" t="s">
        <v>33</v>
      </c>
      <c r="C25" s="7">
        <f t="shared" si="0"/>
        <v>279456</v>
      </c>
      <c r="D25" s="7">
        <v>170979</v>
      </c>
      <c r="E25" s="7">
        <v>108477</v>
      </c>
      <c r="F25" s="2"/>
    </row>
    <row r="26" spans="1:6" ht="12" customHeight="1" thickBot="1">
      <c r="A26" s="2"/>
      <c r="B26" s="19" t="s">
        <v>9</v>
      </c>
      <c r="C26" s="9">
        <f t="shared" si="0"/>
        <v>1214458</v>
      </c>
      <c r="D26" s="9">
        <v>994981</v>
      </c>
      <c r="E26" s="9">
        <v>219477</v>
      </c>
      <c r="F26" s="2"/>
    </row>
    <row r="27" spans="1:6" ht="12" customHeight="1" thickBot="1" thickTop="1">
      <c r="A27" s="2"/>
      <c r="B27" s="20" t="s">
        <v>34</v>
      </c>
      <c r="C27" s="10">
        <f>SUM(C18:C26)</f>
        <v>6166387</v>
      </c>
      <c r="D27" s="10">
        <f>SUM(D18:D26)</f>
        <v>4605949</v>
      </c>
      <c r="E27" s="10">
        <f>SUM(E18:E26)</f>
        <v>1560438</v>
      </c>
      <c r="F27" s="2"/>
    </row>
    <row r="28" spans="1:6" ht="12" customHeight="1">
      <c r="A28" s="2"/>
      <c r="B28" s="21" t="s">
        <v>35</v>
      </c>
      <c r="C28" s="11">
        <f t="shared" si="0"/>
        <v>5373604</v>
      </c>
      <c r="D28" s="11">
        <v>3116690</v>
      </c>
      <c r="E28" s="11">
        <v>2256914</v>
      </c>
      <c r="F28" s="2"/>
    </row>
    <row r="29" spans="1:6" ht="12" customHeight="1">
      <c r="A29" s="2"/>
      <c r="B29" s="18" t="s">
        <v>1</v>
      </c>
      <c r="C29" s="7">
        <f t="shared" si="0"/>
        <v>511225</v>
      </c>
      <c r="D29" s="7">
        <v>277394</v>
      </c>
      <c r="E29" s="7">
        <v>233831</v>
      </c>
      <c r="F29" s="2"/>
    </row>
    <row r="30" spans="1:6" ht="12" customHeight="1">
      <c r="A30" s="2"/>
      <c r="B30" s="18" t="s">
        <v>36</v>
      </c>
      <c r="C30" s="7">
        <f t="shared" si="0"/>
        <v>20000</v>
      </c>
      <c r="D30" s="7">
        <v>20000</v>
      </c>
      <c r="E30" s="7"/>
      <c r="F30" s="2"/>
    </row>
    <row r="31" spans="1:6" ht="12" customHeight="1" thickBot="1">
      <c r="A31" s="2"/>
      <c r="B31" s="19" t="s">
        <v>37</v>
      </c>
      <c r="C31" s="9">
        <f t="shared" si="0"/>
        <v>239804</v>
      </c>
      <c r="D31" s="9">
        <v>239006</v>
      </c>
      <c r="E31" s="9">
        <v>798</v>
      </c>
      <c r="F31" s="2"/>
    </row>
    <row r="32" spans="1:6" ht="12" customHeight="1" thickBot="1" thickTop="1">
      <c r="A32" s="2"/>
      <c r="B32" s="20" t="s">
        <v>38</v>
      </c>
      <c r="C32" s="10">
        <f>SUM(C28:C31)</f>
        <v>6144633</v>
      </c>
      <c r="D32" s="10">
        <f>SUM(D28:D31)</f>
        <v>3653090</v>
      </c>
      <c r="E32" s="10">
        <f>SUM(E28:E31)</f>
        <v>2491543</v>
      </c>
      <c r="F32" s="2"/>
    </row>
    <row r="33" spans="1:6" ht="12" customHeight="1">
      <c r="A33" s="2"/>
      <c r="B33" s="21" t="s">
        <v>39</v>
      </c>
      <c r="C33" s="11">
        <f t="shared" si="0"/>
        <v>90600</v>
      </c>
      <c r="D33" s="11">
        <v>83700</v>
      </c>
      <c r="E33" s="11">
        <v>6900</v>
      </c>
      <c r="F33" s="2"/>
    </row>
    <row r="34" spans="1:6" ht="12" customHeight="1">
      <c r="A34" s="2"/>
      <c r="B34" s="18" t="s">
        <v>40</v>
      </c>
      <c r="C34" s="7">
        <f t="shared" si="0"/>
        <v>500282</v>
      </c>
      <c r="D34" s="7">
        <v>156819</v>
      </c>
      <c r="E34" s="7">
        <v>343463</v>
      </c>
      <c r="F34" s="2"/>
    </row>
    <row r="35" spans="1:6" ht="12" customHeight="1">
      <c r="A35" s="2"/>
      <c r="B35" s="18" t="s">
        <v>41</v>
      </c>
      <c r="C35" s="7">
        <f t="shared" si="0"/>
        <v>17477702</v>
      </c>
      <c r="D35" s="7">
        <v>1185171</v>
      </c>
      <c r="E35" s="7">
        <v>16292531</v>
      </c>
      <c r="F35" s="2"/>
    </row>
    <row r="36" spans="1:6" ht="12" customHeight="1">
      <c r="A36" s="2"/>
      <c r="B36" s="18" t="s">
        <v>2</v>
      </c>
      <c r="C36" s="7">
        <f t="shared" si="0"/>
        <v>491977</v>
      </c>
      <c r="D36" s="7">
        <v>491977</v>
      </c>
      <c r="E36" s="7"/>
      <c r="F36" s="2"/>
    </row>
    <row r="37" spans="1:6" ht="12" customHeight="1" thickBot="1">
      <c r="A37" s="2"/>
      <c r="B37" s="19" t="s">
        <v>3</v>
      </c>
      <c r="C37" s="9">
        <f t="shared" si="0"/>
        <v>182577</v>
      </c>
      <c r="D37" s="9">
        <v>182577</v>
      </c>
      <c r="E37" s="9"/>
      <c r="F37" s="2"/>
    </row>
    <row r="38" spans="1:6" ht="12" customHeight="1" thickBot="1" thickTop="1">
      <c r="A38" s="2"/>
      <c r="B38" s="20" t="s">
        <v>10</v>
      </c>
      <c r="C38" s="10">
        <f>SUM(C33:C37)</f>
        <v>18743138</v>
      </c>
      <c r="D38" s="10">
        <f>SUM(D33:D37)</f>
        <v>2100244</v>
      </c>
      <c r="E38" s="10">
        <f>SUM(E33:E37)</f>
        <v>16642894</v>
      </c>
      <c r="F38" s="2"/>
    </row>
    <row r="39" spans="1:6" ht="12" customHeight="1">
      <c r="A39" s="2"/>
      <c r="B39" s="21" t="s">
        <v>42</v>
      </c>
      <c r="C39" s="11"/>
      <c r="D39" s="11"/>
      <c r="E39" s="11"/>
      <c r="F39" s="2"/>
    </row>
    <row r="40" spans="1:6" ht="12" customHeight="1">
      <c r="A40" s="2"/>
      <c r="B40" s="18" t="s">
        <v>43</v>
      </c>
      <c r="C40" s="7">
        <f t="shared" si="0"/>
        <v>813516</v>
      </c>
      <c r="D40" s="7">
        <v>549499</v>
      </c>
      <c r="E40" s="7">
        <v>264017</v>
      </c>
      <c r="F40" s="2"/>
    </row>
    <row r="41" spans="1:6" ht="12" customHeight="1">
      <c r="A41" s="2"/>
      <c r="B41" s="18" t="s">
        <v>44</v>
      </c>
      <c r="C41" s="7">
        <f t="shared" si="0"/>
        <v>1188793</v>
      </c>
      <c r="D41" s="7">
        <v>1041842</v>
      </c>
      <c r="E41" s="7">
        <v>146951</v>
      </c>
      <c r="F41" s="2"/>
    </row>
    <row r="42" spans="1:6" ht="12" customHeight="1">
      <c r="A42" s="2"/>
      <c r="B42" s="18" t="s">
        <v>45</v>
      </c>
      <c r="C42" s="7">
        <f t="shared" si="0"/>
        <v>327830</v>
      </c>
      <c r="D42" s="7">
        <v>75960</v>
      </c>
      <c r="E42" s="7">
        <v>251870</v>
      </c>
      <c r="F42" s="2"/>
    </row>
    <row r="43" spans="1:6" ht="12" customHeight="1">
      <c r="A43" s="2"/>
      <c r="B43" s="18" t="s">
        <v>4</v>
      </c>
      <c r="C43" s="7">
        <f t="shared" si="0"/>
        <v>38334</v>
      </c>
      <c r="D43" s="7">
        <v>26096</v>
      </c>
      <c r="E43" s="7">
        <v>12238</v>
      </c>
      <c r="F43" s="2"/>
    </row>
    <row r="44" spans="1:6" ht="12" customHeight="1" thickBot="1">
      <c r="A44" s="2"/>
      <c r="B44" s="19" t="s">
        <v>46</v>
      </c>
      <c r="C44" s="9">
        <f t="shared" si="0"/>
        <v>254174</v>
      </c>
      <c r="D44" s="9">
        <v>126348</v>
      </c>
      <c r="E44" s="9">
        <v>127826</v>
      </c>
      <c r="F44" s="2"/>
    </row>
    <row r="45" spans="1:6" ht="12" customHeight="1" thickBot="1" thickTop="1">
      <c r="A45" s="2"/>
      <c r="B45" s="20" t="s">
        <v>47</v>
      </c>
      <c r="C45" s="10">
        <f>SUM(C39:C44)</f>
        <v>2622647</v>
      </c>
      <c r="D45" s="10">
        <f>SUM(D39:D44)</f>
        <v>1819745</v>
      </c>
      <c r="E45" s="10">
        <f>SUM(E39:E44)</f>
        <v>802902</v>
      </c>
      <c r="F45" s="2"/>
    </row>
    <row r="46" spans="1:6" ht="12" customHeight="1">
      <c r="A46" s="2"/>
      <c r="B46" s="21" t="s">
        <v>48</v>
      </c>
      <c r="C46" s="11">
        <f t="shared" si="0"/>
        <v>196258</v>
      </c>
      <c r="D46" s="11">
        <v>116698</v>
      </c>
      <c r="E46" s="11">
        <v>79560</v>
      </c>
      <c r="F46" s="2"/>
    </row>
    <row r="47" spans="1:6" ht="12" customHeight="1">
      <c r="A47" s="2"/>
      <c r="B47" s="18" t="s">
        <v>49</v>
      </c>
      <c r="C47" s="7">
        <f t="shared" si="0"/>
        <v>483821</v>
      </c>
      <c r="D47" s="7">
        <v>417101</v>
      </c>
      <c r="E47" s="7">
        <v>66720</v>
      </c>
      <c r="F47" s="2"/>
    </row>
    <row r="48" spans="1:6" ht="12" customHeight="1">
      <c r="A48" s="2"/>
      <c r="B48" s="18" t="s">
        <v>50</v>
      </c>
      <c r="C48" s="7">
        <f t="shared" si="0"/>
        <v>49140</v>
      </c>
      <c r="D48" s="7">
        <v>26290</v>
      </c>
      <c r="E48" s="7">
        <v>22850</v>
      </c>
      <c r="F48" s="2"/>
    </row>
    <row r="49" spans="1:6" ht="12" customHeight="1" thickBot="1">
      <c r="A49" s="2"/>
      <c r="B49" s="19" t="s">
        <v>51</v>
      </c>
      <c r="C49" s="9">
        <f t="shared" si="0"/>
        <v>608009</v>
      </c>
      <c r="D49" s="9">
        <v>433487</v>
      </c>
      <c r="E49" s="9">
        <v>174522</v>
      </c>
      <c r="F49" s="2"/>
    </row>
    <row r="50" spans="1:6" ht="12" customHeight="1" thickBot="1" thickTop="1">
      <c r="A50" s="2"/>
      <c r="B50" s="20" t="s">
        <v>52</v>
      </c>
      <c r="C50" s="10">
        <f>SUM(C46:C49)</f>
        <v>1337228</v>
      </c>
      <c r="D50" s="10">
        <f>SUM(D46:D49)</f>
        <v>993576</v>
      </c>
      <c r="E50" s="10">
        <f>SUM(E46:E49)</f>
        <v>343652</v>
      </c>
      <c r="F50" s="2"/>
    </row>
    <row r="51" spans="1:6" ht="12" customHeight="1" thickBot="1">
      <c r="A51" s="2"/>
      <c r="B51" s="22" t="s">
        <v>53</v>
      </c>
      <c r="C51" s="12">
        <f t="shared" si="0"/>
        <v>434304</v>
      </c>
      <c r="D51" s="12">
        <v>257118</v>
      </c>
      <c r="E51" s="12">
        <v>177186</v>
      </c>
      <c r="F51" s="2"/>
    </row>
    <row r="52" spans="1:6" ht="12" customHeight="1" thickBot="1" thickTop="1">
      <c r="A52" s="2"/>
      <c r="B52" s="20" t="s">
        <v>54</v>
      </c>
      <c r="C52" s="10">
        <f>SUM(C51)</f>
        <v>434304</v>
      </c>
      <c r="D52" s="10">
        <f>SUM(D51)</f>
        <v>257118</v>
      </c>
      <c r="E52" s="10">
        <f>SUM(E51)</f>
        <v>177186</v>
      </c>
      <c r="F52" s="2"/>
    </row>
    <row r="53" spans="1:6" ht="12" customHeight="1">
      <c r="A53" s="2"/>
      <c r="B53" s="21" t="s">
        <v>55</v>
      </c>
      <c r="C53" s="11">
        <f t="shared" si="0"/>
        <v>7011076</v>
      </c>
      <c r="D53" s="11">
        <v>643230</v>
      </c>
      <c r="E53" s="11">
        <v>6367846</v>
      </c>
      <c r="F53" s="2"/>
    </row>
    <row r="54" spans="1:6" ht="12" customHeight="1">
      <c r="A54" s="2"/>
      <c r="B54" s="18" t="s">
        <v>56</v>
      </c>
      <c r="C54" s="7">
        <f t="shared" si="0"/>
        <v>60554</v>
      </c>
      <c r="D54" s="7">
        <v>55146</v>
      </c>
      <c r="E54" s="7">
        <v>5408</v>
      </c>
      <c r="F54" s="2"/>
    </row>
    <row r="55" spans="1:6" ht="12" customHeight="1">
      <c r="A55" s="2"/>
      <c r="B55" s="18" t="s">
        <v>57</v>
      </c>
      <c r="C55" s="7">
        <f t="shared" si="0"/>
        <v>572102</v>
      </c>
      <c r="D55" s="7">
        <v>153187</v>
      </c>
      <c r="E55" s="7">
        <v>418915</v>
      </c>
      <c r="F55" s="2"/>
    </row>
    <row r="56" spans="1:6" ht="12" customHeight="1">
      <c r="A56" s="2"/>
      <c r="B56" s="18" t="s">
        <v>58</v>
      </c>
      <c r="C56" s="7">
        <f t="shared" si="0"/>
        <v>1896526</v>
      </c>
      <c r="D56" s="7">
        <v>755786</v>
      </c>
      <c r="E56" s="7">
        <v>1140740</v>
      </c>
      <c r="F56" s="2"/>
    </row>
    <row r="57" spans="1:6" ht="12" customHeight="1">
      <c r="A57" s="2"/>
      <c r="B57" s="18" t="s">
        <v>59</v>
      </c>
      <c r="C57" s="7">
        <f t="shared" si="0"/>
        <v>9627964</v>
      </c>
      <c r="D57" s="7">
        <v>2375908</v>
      </c>
      <c r="E57" s="7">
        <v>7252056</v>
      </c>
      <c r="F57" s="2"/>
    </row>
    <row r="58" spans="1:6" ht="12" customHeight="1">
      <c r="A58" s="2"/>
      <c r="B58" s="18" t="s">
        <v>60</v>
      </c>
      <c r="C58" s="7">
        <f t="shared" si="0"/>
        <v>21129442</v>
      </c>
      <c r="D58" s="7">
        <v>2116262</v>
      </c>
      <c r="E58" s="7">
        <v>19013180</v>
      </c>
      <c r="F58" s="2"/>
    </row>
    <row r="59" spans="1:6" ht="12" customHeight="1">
      <c r="A59" s="2"/>
      <c r="B59" s="18" t="s">
        <v>61</v>
      </c>
      <c r="C59" s="7">
        <f t="shared" si="0"/>
        <v>450500</v>
      </c>
      <c r="D59" s="7">
        <v>123100</v>
      </c>
      <c r="E59" s="7">
        <v>327400</v>
      </c>
      <c r="F59" s="2"/>
    </row>
    <row r="60" spans="1:6" ht="12" customHeight="1" thickBot="1">
      <c r="A60" s="2"/>
      <c r="B60" s="19" t="s">
        <v>62</v>
      </c>
      <c r="C60" s="9">
        <f t="shared" si="0"/>
        <v>402947</v>
      </c>
      <c r="D60" s="9">
        <v>270842</v>
      </c>
      <c r="E60" s="9">
        <v>132105</v>
      </c>
      <c r="F60" s="2"/>
    </row>
    <row r="61" spans="1:6" ht="12" customHeight="1" thickBot="1" thickTop="1">
      <c r="A61" s="2"/>
      <c r="B61" s="20" t="s">
        <v>63</v>
      </c>
      <c r="C61" s="10">
        <f>SUM(C53:C60)</f>
        <v>41151111</v>
      </c>
      <c r="D61" s="10">
        <f>SUM(D53:D60)</f>
        <v>6493461</v>
      </c>
      <c r="E61" s="10">
        <f>SUM(E53:E60)</f>
        <v>34657650</v>
      </c>
      <c r="F61" s="2"/>
    </row>
    <row r="62" spans="1:6" ht="12" customHeight="1">
      <c r="A62" s="2"/>
      <c r="B62" s="21" t="s">
        <v>64</v>
      </c>
      <c r="C62" s="11">
        <f t="shared" si="0"/>
        <v>1344381</v>
      </c>
      <c r="D62" s="11">
        <v>1344381</v>
      </c>
      <c r="E62" s="11"/>
      <c r="F62" s="2"/>
    </row>
    <row r="63" spans="1:6" ht="12" customHeight="1">
      <c r="A63" s="2"/>
      <c r="B63" s="18" t="s">
        <v>65</v>
      </c>
      <c r="C63" s="7">
        <f t="shared" si="0"/>
        <v>2795000</v>
      </c>
      <c r="D63" s="7">
        <v>682000</v>
      </c>
      <c r="E63" s="7">
        <v>2113000</v>
      </c>
      <c r="F63" s="2"/>
    </row>
    <row r="64" spans="1:6" ht="12" customHeight="1">
      <c r="A64" s="2"/>
      <c r="B64" s="18" t="s">
        <v>66</v>
      </c>
      <c r="C64" s="7">
        <f t="shared" si="0"/>
        <v>7310043</v>
      </c>
      <c r="D64" s="7">
        <v>3718445</v>
      </c>
      <c r="E64" s="7">
        <v>3591598</v>
      </c>
      <c r="F64" s="2"/>
    </row>
    <row r="65" spans="1:6" ht="12" customHeight="1">
      <c r="A65" s="2"/>
      <c r="B65" s="18" t="s">
        <v>67</v>
      </c>
      <c r="C65" s="7">
        <f t="shared" si="0"/>
        <v>2369010</v>
      </c>
      <c r="D65" s="7">
        <v>1835303</v>
      </c>
      <c r="E65" s="7">
        <v>533707</v>
      </c>
      <c r="F65" s="2"/>
    </row>
    <row r="66" spans="1:6" ht="12" customHeight="1">
      <c r="A66" s="2"/>
      <c r="B66" s="18" t="s">
        <v>68</v>
      </c>
      <c r="C66" s="7">
        <f t="shared" si="0"/>
        <v>1219650</v>
      </c>
      <c r="D66" s="7">
        <v>816950</v>
      </c>
      <c r="E66" s="7">
        <v>402700</v>
      </c>
      <c r="F66" s="2"/>
    </row>
    <row r="67" spans="1:6" ht="12" customHeight="1">
      <c r="A67" s="2"/>
      <c r="B67" s="18" t="s">
        <v>69</v>
      </c>
      <c r="C67" s="7">
        <f t="shared" si="0"/>
        <v>14334575</v>
      </c>
      <c r="D67" s="7">
        <v>3269575</v>
      </c>
      <c r="E67" s="7">
        <v>11065000</v>
      </c>
      <c r="F67" s="2"/>
    </row>
    <row r="68" spans="1:6" ht="12" customHeight="1">
      <c r="A68" s="2"/>
      <c r="B68" s="18" t="s">
        <v>70</v>
      </c>
      <c r="C68" s="7">
        <f t="shared" si="0"/>
        <v>4783748</v>
      </c>
      <c r="D68" s="7">
        <v>2174216</v>
      </c>
      <c r="E68" s="7">
        <v>2609532</v>
      </c>
      <c r="F68" s="2"/>
    </row>
    <row r="69" spans="1:6" ht="12" customHeight="1" thickBot="1">
      <c r="A69" s="2"/>
      <c r="B69" s="19" t="s">
        <v>71</v>
      </c>
      <c r="C69" s="9">
        <f t="shared" si="0"/>
        <v>300100</v>
      </c>
      <c r="D69" s="9">
        <v>224660</v>
      </c>
      <c r="E69" s="9">
        <v>75440</v>
      </c>
      <c r="F69" s="2"/>
    </row>
    <row r="70" spans="1:6" ht="12" customHeight="1" thickBot="1" thickTop="1">
      <c r="A70" s="2"/>
      <c r="B70" s="20" t="s">
        <v>72</v>
      </c>
      <c r="C70" s="10">
        <f>SUM(C62:C69)</f>
        <v>34456507</v>
      </c>
      <c r="D70" s="10">
        <f>SUM(D62:D69)</f>
        <v>14065530</v>
      </c>
      <c r="E70" s="10">
        <f>SUM(E62:E69)</f>
        <v>20390977</v>
      </c>
      <c r="F70" s="2"/>
    </row>
    <row r="71" spans="1:6" ht="12" customHeight="1">
      <c r="A71" s="2"/>
      <c r="B71" s="21" t="s">
        <v>73</v>
      </c>
      <c r="C71" s="11">
        <f t="shared" si="0"/>
        <v>13800</v>
      </c>
      <c r="D71" s="11">
        <v>13800</v>
      </c>
      <c r="E71" s="11"/>
      <c r="F71" s="2"/>
    </row>
    <row r="72" spans="1:6" ht="12" customHeight="1">
      <c r="A72" s="2"/>
      <c r="B72" s="18" t="s">
        <v>74</v>
      </c>
      <c r="C72" s="7">
        <f t="shared" si="0"/>
        <v>40034</v>
      </c>
      <c r="D72" s="7">
        <v>40034</v>
      </c>
      <c r="E72" s="7"/>
      <c r="F72" s="2"/>
    </row>
    <row r="73" spans="1:6" ht="12" customHeight="1">
      <c r="A73" s="2"/>
      <c r="B73" s="18" t="s">
        <v>75</v>
      </c>
      <c r="C73" s="7">
        <f t="shared" si="0"/>
        <v>164000</v>
      </c>
      <c r="D73" s="7">
        <v>164000</v>
      </c>
      <c r="E73" s="7"/>
      <c r="F73" s="2"/>
    </row>
    <row r="74" spans="1:6" ht="12" customHeight="1" thickBot="1">
      <c r="A74" s="2"/>
      <c r="B74" s="19" t="s">
        <v>76</v>
      </c>
      <c r="C74" s="9">
        <f t="shared" si="0"/>
        <v>39200</v>
      </c>
      <c r="D74" s="9">
        <v>39200</v>
      </c>
      <c r="E74" s="9"/>
      <c r="F74" s="2"/>
    </row>
    <row r="75" spans="1:6" ht="12" customHeight="1" thickBot="1" thickTop="1">
      <c r="A75" s="2"/>
      <c r="B75" s="20" t="s">
        <v>77</v>
      </c>
      <c r="C75" s="10">
        <f>SUM(C71:C74)</f>
        <v>257034</v>
      </c>
      <c r="D75" s="10">
        <f>SUM(D71:D74)</f>
        <v>257034</v>
      </c>
      <c r="E75" s="10"/>
      <c r="F75" s="2"/>
    </row>
    <row r="76" spans="1:6" ht="12" customHeight="1">
      <c r="A76" s="2"/>
      <c r="B76" s="21" t="s">
        <v>78</v>
      </c>
      <c r="C76" s="11">
        <f t="shared" si="0"/>
        <v>6823</v>
      </c>
      <c r="D76" s="11">
        <v>6823</v>
      </c>
      <c r="E76" s="11"/>
      <c r="F76" s="2"/>
    </row>
    <row r="77" spans="1:6" ht="12" customHeight="1">
      <c r="A77" s="2"/>
      <c r="B77" s="18" t="s">
        <v>79</v>
      </c>
      <c r="C77" s="7">
        <f t="shared" si="0"/>
        <v>59700</v>
      </c>
      <c r="D77" s="7">
        <v>59700</v>
      </c>
      <c r="E77" s="7"/>
      <c r="F77" s="2"/>
    </row>
    <row r="78" spans="1:6" ht="12" customHeight="1">
      <c r="A78" s="2"/>
      <c r="B78" s="18" t="s">
        <v>80</v>
      </c>
      <c r="C78" s="7">
        <f t="shared" si="0"/>
        <v>1004525</v>
      </c>
      <c r="D78" s="7">
        <v>345153</v>
      </c>
      <c r="E78" s="7">
        <v>659372</v>
      </c>
      <c r="F78" s="2"/>
    </row>
    <row r="79" spans="1:6" ht="12" customHeight="1" thickBot="1">
      <c r="A79" s="2"/>
      <c r="B79" s="19" t="s">
        <v>81</v>
      </c>
      <c r="C79" s="9">
        <f>D79+E79</f>
        <v>16211</v>
      </c>
      <c r="D79" s="7">
        <v>16211</v>
      </c>
      <c r="E79" s="7"/>
      <c r="F79" s="2"/>
    </row>
    <row r="80" spans="1:6" ht="12" customHeight="1" thickBot="1" thickTop="1">
      <c r="A80" s="2"/>
      <c r="B80" s="20" t="s">
        <v>82</v>
      </c>
      <c r="C80" s="10">
        <f>SUM(C76:C79)</f>
        <v>1087259</v>
      </c>
      <c r="D80" s="10">
        <f>SUM(D76:D79)</f>
        <v>427887</v>
      </c>
      <c r="E80" s="10">
        <f>SUM(E76:E79)</f>
        <v>659372</v>
      </c>
      <c r="F80" s="2"/>
    </row>
    <row r="81" spans="1:6" ht="12" customHeight="1" thickBot="1">
      <c r="A81" s="2"/>
      <c r="B81" s="22" t="s">
        <v>83</v>
      </c>
      <c r="C81" s="12">
        <f t="shared" si="0"/>
        <v>274152</v>
      </c>
      <c r="D81" s="12">
        <v>262141</v>
      </c>
      <c r="E81" s="12">
        <v>12011</v>
      </c>
      <c r="F81" s="2"/>
    </row>
    <row r="82" spans="1:6" ht="12" customHeight="1" thickBot="1" thickTop="1">
      <c r="A82" s="2"/>
      <c r="B82" s="20" t="s">
        <v>84</v>
      </c>
      <c r="C82" s="10">
        <f>SUM(C81)</f>
        <v>274152</v>
      </c>
      <c r="D82" s="10">
        <f>SUM(D81)</f>
        <v>262141</v>
      </c>
      <c r="E82" s="10">
        <f>SUM(E81)</f>
        <v>12011</v>
      </c>
      <c r="F82" s="2"/>
    </row>
    <row r="83" spans="1:6" ht="12" customHeight="1">
      <c r="A83" s="2"/>
      <c r="B83" s="21" t="s">
        <v>5</v>
      </c>
      <c r="C83" s="11">
        <f aca="true" t="shared" si="1" ref="C83:C89">D83+E83</f>
        <v>193916</v>
      </c>
      <c r="D83" s="11">
        <v>193916</v>
      </c>
      <c r="E83" s="11"/>
      <c r="F83" s="2"/>
    </row>
    <row r="84" spans="1:6" ht="12" customHeight="1">
      <c r="A84" s="2"/>
      <c r="B84" s="18" t="s">
        <v>85</v>
      </c>
      <c r="C84" s="7">
        <f t="shared" si="1"/>
        <v>1200</v>
      </c>
      <c r="D84" s="7">
        <v>1200</v>
      </c>
      <c r="E84" s="7"/>
      <c r="F84" s="2"/>
    </row>
    <row r="85" spans="1:6" ht="12" customHeight="1">
      <c r="A85" s="2"/>
      <c r="B85" s="18" t="s">
        <v>86</v>
      </c>
      <c r="C85" s="7">
        <f t="shared" si="1"/>
        <v>14600</v>
      </c>
      <c r="D85" s="7">
        <v>14600</v>
      </c>
      <c r="E85" s="7"/>
      <c r="F85" s="2"/>
    </row>
    <row r="86" spans="1:6" ht="12" customHeight="1">
      <c r="A86" s="2"/>
      <c r="B86" s="18" t="s">
        <v>87</v>
      </c>
      <c r="C86" s="7">
        <f t="shared" si="1"/>
        <v>207500</v>
      </c>
      <c r="D86" s="7">
        <v>207500</v>
      </c>
      <c r="E86" s="7"/>
      <c r="F86" s="2"/>
    </row>
    <row r="87" spans="1:6" ht="12" customHeight="1" thickBot="1">
      <c r="A87" s="2"/>
      <c r="B87" s="19" t="s">
        <v>6</v>
      </c>
      <c r="C87" s="9">
        <f t="shared" si="1"/>
        <v>70000</v>
      </c>
      <c r="D87" s="9">
        <v>70000</v>
      </c>
      <c r="E87" s="9"/>
      <c r="F87" s="2"/>
    </row>
    <row r="88" spans="1:6" ht="12" customHeight="1" thickBot="1" thickTop="1">
      <c r="A88" s="2"/>
      <c r="B88" s="20" t="s">
        <v>88</v>
      </c>
      <c r="C88" s="10">
        <f>SUM(C83:C87)</f>
        <v>487216</v>
      </c>
      <c r="D88" s="10">
        <f>SUM(D83:D87)</f>
        <v>487216</v>
      </c>
      <c r="E88" s="10"/>
      <c r="F88" s="2"/>
    </row>
    <row r="89" spans="1:6" ht="12" customHeight="1">
      <c r="A89" s="2"/>
      <c r="B89" s="23" t="s">
        <v>89</v>
      </c>
      <c r="C89" s="13">
        <f t="shared" si="1"/>
        <v>148898041</v>
      </c>
      <c r="D89" s="13">
        <f>D17+D27+D32+D38+D45+D50+D52+D61+D70+D75+D80+D82+D88</f>
        <v>66054336</v>
      </c>
      <c r="E89" s="13">
        <f>E17+E27+E32+E38+E45+E50+E52+E61+E70+E75+E80+E82+E88</f>
        <v>82843705</v>
      </c>
      <c r="F89" s="2"/>
    </row>
    <row r="90" spans="1:6" ht="12" customHeight="1">
      <c r="A90" s="2"/>
      <c r="B90" s="24" t="s">
        <v>90</v>
      </c>
      <c r="C90" s="5"/>
      <c r="D90" s="14">
        <f>D89/C89</f>
        <v>0.4436212562393618</v>
      </c>
      <c r="E90" s="14">
        <f>E89/C89</f>
        <v>0.5563787437606382</v>
      </c>
      <c r="F90" s="2"/>
    </row>
    <row r="91" spans="1:15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2" customHeight="1"/>
    <row r="4110" ht="13.5">
      <c r="B4110" t="s">
        <v>11</v>
      </c>
    </row>
  </sheetData>
  <mergeCells count="3">
    <mergeCell ref="D4:E4"/>
    <mergeCell ref="B1:D1"/>
    <mergeCell ref="B3:E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2000-10-02T02:43:48Z</cp:lastPrinted>
  <dcterms:created xsi:type="dcterms:W3CDTF">1997-10-17T05:31:53Z</dcterms:created>
  <dcterms:modified xsi:type="dcterms:W3CDTF">2000-08-13T08:42:03Z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